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2 HP掲載データ（確定）\"/>
    </mc:Choice>
  </mc:AlternateContent>
  <bookViews>
    <workbookView xWindow="0" yWindow="0" windowWidth="15360" windowHeight="7632"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<sst xmlns="http://schemas.openxmlformats.org/spreadsheetml/2006/main" count="1118" uniqueCount="621">
  <si>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</si>
  <si>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</si>
  <si>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</si>
  <si>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</si>
  <si>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</si>
  <si>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</si>
  <si>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</si>
  <si>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</si>
  <si>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</si>
  <si>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</si>
  <si>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</si>
  <si>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</si>
  <si>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</si>
  <si>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</si>
  <si>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</si>
  <si>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</si>
  <si>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</si>
  <si>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</si>
  <si>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</si>
  <si>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</si>
  <si>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</si>
  <si>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</si>
  <si>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</si>
  <si>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</si>
  <si>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</si>
  <si>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</si>
  <si>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</si>
  <si>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</si>
  <si>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</si>
  <si>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</si>
  <si>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</si>
  <si>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</si>
  <si>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</si>
  <si>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</si>
  <si>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</si>
  <si>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</si>
  <si>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</si>
  <si>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</si>
  <si>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</si>
  <si>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</si>
  <si>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</si>
  <si>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</si>
  <si>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</si>
  <si>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</si>
  <si>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</si>
  <si>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</si>
  <si>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</si>
  <si>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</si>
  <si>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</si>
  <si>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</si>
  <si>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</si>
  <si>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</si>
  <si>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</si>
  <si>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</si>
  <si>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</si>
  <si>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</si>
  <si>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</si>
  <si>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</si>
  <si>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</si>
  <si>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</si>
  <si>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</si>
  <si>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</si>
  <si>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</si>
  <si>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</si>
  <si>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</si>
  <si>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</si>
  <si>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</si>
  <si>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</si>
  <si>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</si>
  <si>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</si>
  <si>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</si>
  <si>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</si>
  <si>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</si>
  <si>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</si>
  <si>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</si>
  <si>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</si>
  <si>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</si>
  <si>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</si>
  <si>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</si>
  <si>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</si>
  <si>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</si>
  <si>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</si>
  <si>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</si>
  <si>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</si>
  <si>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</si>
  <si>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</si>
  <si>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</si>
  <si>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</si>
  <si>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</si>
  <si>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</si>
  <si>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</si>
  <si>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</si>
  <si>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</si>
  <si>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</si>
  <si>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</si>
  <si>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</si>
  <si>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</si>
  <si>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</si>
  <si>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</si>
  <si>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</si>
  <si>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</si>
  <si>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</si>
  <si>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</si>
  <si>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</si>
  <si>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</si>
  <si>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</si>
  <si>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</si>
  <si>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</si>
  <si>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</si>
  <si>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</si>
  <si>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</si>
  <si>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</si>
  <si>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</si>
  <si>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</si>
  <si>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</si>
  <si>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</si>
  <si>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</si>
  <si>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</si>
  <si>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</si>
  <si>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</si>
  <si>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</si>
  <si>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</si>
  <si>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</si>
  <si>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</si>
  <si>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</si>
  <si>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</si>
  <si>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</si>
  <si>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</si>
  <si>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</si>
  <si>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</si>
  <si>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</si>
  <si>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</si>
  <si>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</si>
  <si>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</si>
  <si>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</si>
  <si>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</si>
  <si>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</si>
  <si>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</si>
  <si>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</si>
  <si>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</si>
  <si>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</si>
  <si>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</si>
  <si>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</si>
  <si>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</si>
  <si>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</si>
  <si>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</si>
  <si>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</si>
  <si>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</si>
  <si>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</si>
  <si>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</si>
  <si>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</si>
  <si>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</si>
  <si>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</si>
  <si>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</si>
  <si>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</si>
  <si>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</si>
  <si>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</si>
  <si>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</si>
  <si>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</si>
  <si>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</si>
  <si>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</si>
  <si>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</si>
  <si>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</si>
  <si>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</si>
  <si>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</si>
  <si>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</si>
  <si>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</si>
  <si>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</si>
  <si>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</si>
  <si>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</si>
  <si>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</si>
  <si>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</si>
  <si>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</si>
  <si>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</si>
  <si>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</si>
  <si>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</si>
  <si>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</si>
  <si>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</si>
  <si>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</si>
  <si>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</si>
  <si>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</si>
  <si>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</si>
  <si>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</si>
  <si>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</si>
  <si>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</si>
  <si>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</si>
  <si>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</si>
  <si>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</si>
  <si>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</si>
  <si>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</si>
  <si>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</si>
  <si>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</si>
  <si>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</si>
  <si>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</si>
  <si>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</si>
  <si>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</si>
  <si>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</si>
  <si>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</si>
  <si>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</si>
  <si>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</si>
  <si>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</si>
  <si>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</si>
  <si>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</si>
  <si>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</si>
  <si>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</si>
  <si>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</si>
  <si>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</si>
  <si>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</si>
  <si>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</si>
  <si>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</si>
  <si>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</si>
  <si>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</si>
  <si>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</si>
  <si>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</si>
  <si>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</si>
  <si>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</si>
  <si>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</si>
  <si>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</si>
  <si>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</si>
  <si>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</si>
  <si>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</si>
  <si>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</si>
  <si>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山形県河北町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</si>
  <si>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</si>
  <si>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</si>
  <si>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</si>
  <si>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</si>
  <si>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</si>
  <si>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</si>
  <si>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</si>
  <si>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</si>
  <si>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</si>
  <si>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</si>
  <si>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</si>
  <si>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</si>
  <si>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</si>
  <si>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</si>
  <si>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</si>
  <si>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</si>
  <si>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</si>
  <si>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</si>
  <si>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</si>
  <si>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</si>
  <si>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</si>
  <si>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</si>
  <si>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</si>
  <si>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</si>
  <si>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</si>
  <si>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</si>
  <si>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</si>
  <si>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</si>
  <si>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</si>
  <si>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</si>
  <si>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</si>
  <si>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</si>
  <si>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</si>
  <si>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</si>
  <si>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</si>
  <si>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</si>
  <si>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</si>
  <si>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</si>
  <si>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</si>
  <si>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</si>
  <si>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</si>
  <si>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</si>
  <si>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</si>
  <si>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</si>
  <si>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</si>
  <si>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</si>
  <si>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</si>
  <si>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</si>
  <si>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</si>
  <si>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</si>
  <si>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</si>
  <si>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</si>
  <si>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</si>
  <si>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</si>
  <si>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</si>
  <si>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</si>
  <si>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</si>
  <si>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</si>
  <si>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</si>
  <si>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</si>
  <si>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</si>
  <si>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</si>
  <si>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</si>
  <si>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</si>
  <si>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</si>
  <si>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</si>
  <si>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</si>
  <si>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</si>
  <si>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</si>
  <si>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</si>
  <si>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</si>
  <si>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</si>
  <si>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</si>
  <si>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</si>
  <si>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</si>
  <si>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</si>
  <si>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</si>
  <si>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</si>
  <si>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</si>
  <si>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</si>
  <si>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</si>
  <si>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</si>
  <si>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</si>
  <si>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</si>
  <si>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</si>
  <si>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</si>
  <si>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</si>
  <si>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</si>
  <si>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</si>
  <si>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</si>
  <si>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</si>
  <si>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</si>
  <si>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</si>
  <si>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</si>
  <si>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</si>
  <si>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</si>
  <si>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</si>
  <si>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</si>
  <si>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</si>
  <si>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</si>
  <si>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</si>
  <si>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</si>
  <si>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</si>
  <si>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</si>
  <si>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</si>
  <si>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</si>
  <si>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</si>
  <si>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</si>
  <si>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</si>
  <si>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</si>
  <si>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</si>
  <si>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</si>
  <si>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</si>
  <si>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</si>
  <si>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</si>
  <si>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</si>
  <si>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</si>
  <si>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</si>
  <si>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</si>
  <si>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</si>
  <si>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</si>
  <si>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</si>
  <si>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</si>
  <si>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</si>
  <si>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</si>
  <si>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</si>
  <si>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</si>
  <si>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</si>
  <si>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</si>
  <si>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</si>
  <si>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</si>
  <si>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</si>
  <si>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</si>
  <si>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</si>
  <si>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</si>
  <si>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</si>
  <si>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</si>
  <si>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</si>
  <si>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</si>
  <si>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</si>
  <si>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</si>
  <si>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</si>
  <si>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</si>
  <si>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</si>
  <si>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</si>
  <si>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</si>
  <si>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</si>
  <si>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</si>
  <si>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</si>
  <si>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</si>
  <si>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</si>
  <si>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</si>
  <si>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</si>
  <si>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</si>
  <si>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山形県河北町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</si>
  <si>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</si>
  <si>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</si>
  <si>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</si>
  <si>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</si>
  <si>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</si>
  <si>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</si>
  <si>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</si>
  <si>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</si>
  <si>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</si>
  <si>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</si>
  <si>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</si>
  <si>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</si>
  <si>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</si>
  <si>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</si>
  <si>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</si>
  <si>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</si>
  <si>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</si>
  <si>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</si>
  <si>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</si>
  <si>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</si>
  <si>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</si>
  <si>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</si>
  <si>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</si>
  <si>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</si>
  <si>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</si>
  <si>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</si>
  <si>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</si>
  <si>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</si>
  <si>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</si>
  <si>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</si>
  <si>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</si>
  <si>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</si>
  <si>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</si>
  <si>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河北町国民健康保険特別会計</t>
    <phoneticPr fontId="5"/>
  </si>
  <si>
    <t>河北町介護保険特別会計</t>
    <phoneticPr fontId="5"/>
  </si>
  <si>
    <t>河北町後期高齢者医療特別会計</t>
    <phoneticPr fontId="5"/>
  </si>
  <si>
    <t>河北町水道事業会計</t>
    <phoneticPr fontId="5"/>
  </si>
  <si>
    <t>法適用企業</t>
    <phoneticPr fontId="5"/>
  </si>
  <si>
    <t>河北町公共下水道事業特別会計</t>
    <phoneticPr fontId="5"/>
  </si>
  <si>
    <t>法非適用企業</t>
    <phoneticPr fontId="5"/>
  </si>
  <si>
    <t>河北町農業集落排水事業特別会計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</si>
  <si>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</si>
  <si>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</si>
  <si>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</si>
  <si>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</si>
  <si>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</si>
  <si>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</si>
  <si>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</si>
  <si>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</si>
  <si>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</si>
  <si>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</si>
  <si>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</si>
  <si>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</si>
  <si>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</si>
  <si>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</si>
  <si>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</si>
  <si>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</si>
  <si>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</si>
  <si>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</si>
  <si>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</si>
  <si>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</si>
  <si>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</si>
  <si>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</si>
  <si>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</si>
  <si>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</si>
  <si>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</si>
  <si>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</si>
  <si>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</si>
  <si>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</si>
  <si>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</si>
  <si>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</si>
  <si>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</si>
  <si>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</si>
  <si>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</si>
  <si>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</si>
  <si>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</si>
  <si>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</si>
  <si>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</si>
  <si>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</si>
  <si>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</si>
  <si>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</si>
  <si>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</si>
  <si>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</si>
  <si>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</si>
  <si>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</si>
  <si>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</si>
  <si>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</si>
  <si>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</si>
  <si>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</si>
  <si>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</si>
  <si>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</si>
  <si>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</si>
  <si>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</si>
  <si>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</si>
  <si>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</si>
  <si>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</si>
  <si>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</si>
  <si>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</si>
  <si>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</si>
  <si>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</si>
  <si>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</si>
  <si>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河北町公共下水道事業特別会計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</si>
  <si>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</si>
  <si>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</si>
  <si>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河北町農業集落排水事業特別会計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</si>
  <si>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</si>
  <si>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河北町水道事業会計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</si>
  <si>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</si>
  <si>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</si>
  <si>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</si>
  <si>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</si>
  <si>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</si>
  <si>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</si>
  <si>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</si>
  <si>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</si>
  <si>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</si>
  <si>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</si>
  <si>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</si>
  <si>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</si>
  <si>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</si>
  <si>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</si>
  <si>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</si>
  <si>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</si>
  <si>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</si>
  <si>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</si>
  <si>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</si>
  <si>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</si>
  <si>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</si>
  <si>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</si>
  <si>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</si>
  <si>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</si>
  <si>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</si>
  <si>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</si>
  <si>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</si>
  <si>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</si>
  <si>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</si>
  <si>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</si>
  <si>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</si>
  <si>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</si>
  <si>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</si>
  <si>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</si>
  <si>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</si>
  <si>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</si>
  <si>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</si>
  <si>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</si>
  <si>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</si>
  <si>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</si>
  <si>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</si>
  <si>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</si>
  <si>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</si>
  <si>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</si>
  <si>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</si>
  <si>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</si>
  <si>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</si>
  <si>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</si>
  <si>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</si>
  <si>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</si>
  <si>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</si>
  <si>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</si>
  <si>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</si>
  <si>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</si>
  <si>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</si>
  <si>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</si>
  <si>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</si>
  <si>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</si>
  <si>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</si>
  <si>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</si>
  <si>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</si>
  <si>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</si>
  <si>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</si>
  <si>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</si>
  <si>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</si>
  <si>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</si>
  <si>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</si>
  <si>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</si>
  <si>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</si>
  <si>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</si>
  <si>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</si>
  <si>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</si>
  <si>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</si>
  <si>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</si>
  <si>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</si>
  <si>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</si>
  <si>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</si>
  <si>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</si>
  <si>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</si>
  <si>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</si>
  <si>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</si>
  <si>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</si>
  <si>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</si>
  <si>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</si>
  <si>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3.00</t>
  </si>
  <si>
    <t>▲ 3.46</t>
  </si>
  <si>
    <t>▲ 4.19</t>
  </si>
  <si>
    <t>▲ 4.15</t>
  </si>
  <si>
    <t>▲ 0.65</t>
  </si>
  <si>
    <t>河北町水道事業会計</t>
  </si>
  <si>
    <t>一般会計</t>
  </si>
  <si>
    <t>河北町介護保険特別会計</t>
  </si>
  <si>
    <t>河北町国民健康保険特別会計</t>
  </si>
  <si>
    <t>河北町後期高齢者医療特別会計</t>
  </si>
  <si>
    <t>河北町公共下水道事業特別会計</t>
  </si>
  <si>
    <t>河北町農業集落排水事業特別会計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</si>
  <si>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</si>
  <si>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</si>
  <si>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</si>
  <si>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</si>
  <si>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</si>
  <si>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</si>
  <si>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</si>
  <si>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</si>
  <si>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</si>
  <si>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山形県消防補償等組合</t>
    <rPh sb="0" eb="2">
      <t>ヤマガタ</t>
    </rPh>
    <rPh sb="2" eb="3">
      <t>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</si>
  <si>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</si>
  <si>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</si>
  <si>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東根市外二市一町共立衛生処理組合</t>
    <rPh sb="0" eb="3">
      <t>ヒガシネシ</t>
    </rPh>
    <rPh sb="3" eb="4">
      <t>ホカ</t>
    </rPh>
    <rPh sb="4" eb="5">
      <t>ニ</t>
    </rPh>
    <rPh sb="5" eb="6">
      <t>シ</t>
    </rPh>
    <rPh sb="6" eb="8">
      <t>イッチョウ</t>
    </rPh>
    <rPh sb="8" eb="10">
      <t>キョウリツ</t>
    </rPh>
    <rPh sb="10" eb="12">
      <t>エイセイ</t>
    </rPh>
    <rPh sb="12" eb="14">
      <t>ショリ</t>
    </rPh>
    <rPh sb="14" eb="16">
      <t>クミアイ</t>
    </rPh>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</si>
  <si>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</si>
  <si>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</si>
  <si>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</si>
  <si>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</si>
  <si>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</si>
  <si>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河北スポーツセンター</t>
    <rPh sb="0" eb="2">
      <t>カホク</t>
    </rPh>
    <phoneticPr fontId="35"/>
  </si>
  <si>
    <t>河北町べに花の里振興公社</t>
    <rPh sb="0" eb="3">
      <t>カホクチョウ</t>
    </rPh>
    <rPh sb="5" eb="6">
      <t>バナ</t>
    </rPh>
    <rPh sb="7" eb="8">
      <t>サト</t>
    </rPh>
    <rPh sb="8" eb="10">
      <t>シンコウ</t>
    </rPh>
    <rPh sb="10" eb="12">
      <t>コウシャ</t>
    </rPh>
    <phoneticPr fontId="35"/>
  </si>
  <si>
    <t>河北町土地開発公社</t>
    <rPh sb="0" eb="3">
      <t>カホクチョウ</t>
    </rPh>
    <rPh sb="3" eb="5">
      <t>トチ</t>
    </rPh>
    <rPh sb="5" eb="7">
      <t>カイハツ</t>
    </rPh>
    <rPh sb="7" eb="9">
      <t>コウシャ</t>
    </rPh>
    <phoneticPr fontId="35"/>
  </si>
  <si>
    <t>○</t>
    <phoneticPr fontId="2"/>
  </si>
  <si>
    <t>ふるさと応援基金</t>
    <rPh sb="4" eb="8">
      <t>オウエンキキン</t>
    </rPh>
    <phoneticPr fontId="5"/>
  </si>
  <si>
    <t>庁舎建設基金</t>
    <phoneticPr fontId="5"/>
  </si>
  <si>
    <t>公共施設維持補修基金</t>
    <phoneticPr fontId="5"/>
  </si>
  <si>
    <t>中小企業支援緊急対策基金</t>
    <phoneticPr fontId="5"/>
  </si>
  <si>
    <t>スポーツ振興基金</t>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</si>
  <si>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</si>
  <si>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</si>
  <si>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</si>
  <si>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</si>
  <si>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</si>
  <si>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</si>
  <si>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</si>
  <si>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</si>
  <si>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</si>
  <si>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</si>
  <si>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が令和３年度の新庁舎整備事業に伴う起債発行のため上昇している。また増減の波はあるものの実質公債比率が低下しており、将来負担比率と実質公債費比率の相関関係においては概ね健全な財政運営となっている。
</t>
    <phoneticPr fontId="5"/>
  </si>
  <si>
    <t>実質公債費比率</t>
    <phoneticPr fontId="5"/>
  </si>
  <si>
    <t>将来負担比率と有形固定資産償却率の関連としては、資産価値の減少と連動して、将来負担比率も減少する相関関係が描かれており概ね健全な財政運営となっている。
令和３年度は新庁舎整備で多額の地方債を発行していることから、将来負担比率が上昇している。新庁舎建設等による大規模な施設整備のため起債が増加している影響で、比率が高くなっているが、今後地方債の償還と発行を計画的に行っていくことが大切で、引き続き健全な財政運営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</si>
</sst>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C7B1-49CD-BEE5-22C8D73EC0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32752</c:v>
                </c:pt>
                <c:pt idx="1">
                  <c:v>50954</c:v>
                </c:pt>
                <c:pt idx="2">
                  <c:v>77038</c:v>
                </c:pt>
                <c:pt idx="3">
                  <c:v>78421</c:v>
                </c:pt>
                <c:pt idx="4">
                  <c:v>153238</c:v>
                </c:pt>
              </c:numCache>
            </c:numRef>
          </c:val>
          <c:smooth val="0"/>
          <c:extLst>
            <c:ext xmlns:c16="http://schemas.microsoft.com/office/drawing/2014/chart" uri="{C3380CC4-5D6E-409C-BE32-E72D297353CC}">
              <c16:uniqueId val="{00000001-C7B1-49CD-BEE5-22C8D73EC0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4.29</c:v>
                </c:pt>
                <c:pt idx="1">
                  <c:v>4.1399999999999997</c:v>
                </c:pt>
                <c:pt idx="2">
                  <c:v>4.63</c:v>
                </c:pt>
                <c:pt idx="3">
                  <c:v>3.91</c:v>
                </c:pt>
                <c:pt idx="4">
                  <c:v>7.01</c:v>
                </c:pt>
              </c:numCache>
            </c:numRef>
          </c:val>
          <c:extLst>
            <c:ext xmlns:c16="http://schemas.microsoft.com/office/drawing/2014/chart" uri="{C3380CC4-5D6E-409C-BE32-E72D297353CC}">
              <c16:uniqueId val="{00000000-37FB-4A22-810A-A50D9B6BB3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11.99</c:v>
                </c:pt>
                <c:pt idx="1">
                  <c:v>12.51</c:v>
                </c:pt>
                <c:pt idx="2">
                  <c:v>11.79</c:v>
                </c:pt>
                <c:pt idx="3">
                  <c:v>12.29</c:v>
                </c:pt>
                <c:pt idx="4">
                  <c:v>11.06</c:v>
                </c:pt>
              </c:numCache>
            </c:numRef>
          </c:val>
          <c:extLst>
            <c:ext xmlns:c16="http://schemas.microsoft.com/office/drawing/2014/chart" uri="{C3380CC4-5D6E-409C-BE32-E72D297353CC}">
              <c16:uniqueId val="{00000001-37FB-4A22-810A-A50D9B6BB3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c:v>
                </c:pt>
                <c:pt idx="1">
                  <c:v>-3.46</c:v>
                </c:pt>
                <c:pt idx="2">
                  <c:v>-4.1900000000000004</c:v>
                </c:pt>
                <c:pt idx="3">
                  <c:v>-4.1500000000000004</c:v>
                </c:pt>
                <c:pt idx="4">
                  <c:v>-0.65</c:v>
                </c:pt>
              </c:numCache>
            </c:numRef>
          </c:val>
          <c:smooth val="0"/>
          <c:extLst>
            <c:ext xmlns:c16="http://schemas.microsoft.com/office/drawing/2014/chart" uri="{C3380CC4-5D6E-409C-BE32-E72D297353CC}">
              <c16:uniqueId val="{00000002-37FB-4A22-810A-A50D9B6BB3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1FD-4F42-8C6A-F36DCD280A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FD-4F42-8C6A-F36DCD280A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1FD-4F42-8C6A-F36DCD280A07}"/>
            </c:ext>
          </c:extLst>
        </c:ser>
        <c:ser>
          <c:idx val="3"/>
          <c:order val="3"/>
          <c:tx>
            <c:strRef>
              <c:f>データシート!$A$30</c:f>
              <c:strCache>
                <c:ptCount val="1"/>
                <c:pt idx="0">
                  <c:v>河北町農業集落排水事業特別会計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1FD-4F42-8C6A-F36DCD280A07}"/>
            </c:ext>
          </c:extLst>
        </c:ser>
        <c:ser>
          <c:idx val="4"/>
          <c:order val="4"/>
          <c:tx>
            <c:strRef>
              <c:f>データシート!$A$31</c:f>
              <c:strCache>
                <c:ptCount val="1"/>
                <c:pt idx="0">
                  <c:v>河北町公共下水道事業特別会計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1FD-4F42-8C6A-F36DCD280A07}"/>
            </c:ext>
          </c:extLst>
        </c:ser>
        <c:ser>
          <c:idx val="5"/>
          <c:order val="5"/>
          <c:tx>
            <c:strRef>
              <c:f>データシート!$A$32</c:f>
              <c:strCache>
                <c:ptCount val="1"/>
                <c:pt idx="0">
                  <c:v>河北町後期高齢者医療特別会計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0.05</c:v>
                </c:pt>
                <c:pt idx="4">
                  <c:v>#N/A</c:v>
                </c:pt>
                <c:pt idx="5">
                  <c:v>0.03</c:v>
                </c:pt>
                <c:pt idx="6">
                  <c:v>#N/A</c:v>
                </c:pt>
                <c:pt idx="7">
                  <c:v>0.02</c:v>
                </c:pt>
                <c:pt idx="8">
                  <c:v>#N/A</c:v>
                </c:pt>
                <c:pt idx="9">
                  <c:v>0.06</c:v>
                </c:pt>
              </c:numCache>
            </c:numRef>
          </c:val>
          <c:extLst>
            <c:ext xmlns:c16="http://schemas.microsoft.com/office/drawing/2014/chart" uri="{C3380CC4-5D6E-409C-BE32-E72D297353CC}">
              <c16:uniqueId val="{00000005-81FD-4F42-8C6A-F36DCD280A07}"/>
            </c:ext>
          </c:extLst>
        </c:ser>
        <c:ser>
          <c:idx val="6"/>
          <c:order val="6"/>
          <c:tx>
            <c:strRef>
              <c:f>データシート!$A$33</c:f>
              <c:strCache>
                <c:ptCount val="1"/>
                <c:pt idx="0">
                  <c:v>河北町国民健康保険特別会計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2.23</c:v>
                </c:pt>
                <c:pt idx="2">
                  <c:v>#N/A</c:v>
                </c:pt>
                <c:pt idx="3">
                  <c:v>1.1000000000000001</c:v>
                </c:pt>
                <c:pt idx="4">
                  <c:v>#N/A</c:v>
                </c:pt>
                <c:pt idx="5">
                  <c:v>0.94</c:v>
                </c:pt>
                <c:pt idx="6">
                  <c:v>#N/A</c:v>
                </c:pt>
                <c:pt idx="7">
                  <c:v>1.27</c:v>
                </c:pt>
                <c:pt idx="8">
                  <c:v>#N/A</c:v>
                </c:pt>
                <c:pt idx="9">
                  <c:v>1.23</c:v>
                </c:pt>
              </c:numCache>
            </c:numRef>
          </c:val>
          <c:extLst>
            <c:ext xmlns:c16="http://schemas.microsoft.com/office/drawing/2014/chart" uri="{C3380CC4-5D6E-409C-BE32-E72D297353CC}">
              <c16:uniqueId val="{00000006-81FD-4F42-8C6A-F36DCD280A07}"/>
            </c:ext>
          </c:extLst>
        </c:ser>
        <c:ser>
          <c:idx val="7"/>
          <c:order val="7"/>
          <c:tx>
            <c:strRef>
              <c:f>データシート!$A$34</c:f>
              <c:strCache>
                <c:ptCount val="1"/>
                <c:pt idx="0">
                  <c:v>河北町介護保険特別会計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0.13</c:v>
                </c:pt>
                <c:pt idx="2">
                  <c:v>#N/A</c:v>
                </c:pt>
                <c:pt idx="3">
                  <c:v>1.29</c:v>
                </c:pt>
                <c:pt idx="4">
                  <c:v>#N/A</c:v>
                </c:pt>
                <c:pt idx="5">
                  <c:v>0.89</c:v>
                </c:pt>
                <c:pt idx="6">
                  <c:v>#N/A</c:v>
                </c:pt>
                <c:pt idx="7">
                  <c:v>1.46</c:v>
                </c:pt>
                <c:pt idx="8">
                  <c:v>#N/A</c:v>
                </c:pt>
                <c:pt idx="9">
                  <c:v>1.77</c:v>
                </c:pt>
              </c:numCache>
            </c:numRef>
          </c:val>
          <c:extLst>
            <c:ext xmlns:c16="http://schemas.microsoft.com/office/drawing/2014/chart" uri="{C3380CC4-5D6E-409C-BE32-E72D297353CC}">
              <c16:uniqueId val="{00000007-81FD-4F42-8C6A-F36DCD280A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4.28</c:v>
                </c:pt>
                <c:pt idx="2">
                  <c:v>#N/A</c:v>
                </c:pt>
                <c:pt idx="3">
                  <c:v>4.1399999999999997</c:v>
                </c:pt>
                <c:pt idx="4">
                  <c:v>#N/A</c:v>
                </c:pt>
                <c:pt idx="5">
                  <c:v>4.63</c:v>
                </c:pt>
                <c:pt idx="6">
                  <c:v>#N/A</c:v>
                </c:pt>
                <c:pt idx="7">
                  <c:v>3.91</c:v>
                </c:pt>
                <c:pt idx="8">
                  <c:v>#N/A</c:v>
                </c:pt>
                <c:pt idx="9">
                  <c:v>7.01</c:v>
                </c:pt>
              </c:numCache>
            </c:numRef>
          </c:val>
          <c:extLst>
            <c:ext xmlns:c16="http://schemas.microsoft.com/office/drawing/2014/chart" uri="{C3380CC4-5D6E-409C-BE32-E72D297353CC}">
              <c16:uniqueId val="{00000008-81FD-4F42-8C6A-F36DCD280A07}"/>
            </c:ext>
          </c:extLst>
        </c:ser>
        <c:ser>
          <c:idx val="9"/>
          <c:order val="9"/>
          <c:tx>
            <c:strRef>
              <c:f>データシート!$A$36</c:f>
              <c:strCache>
                <c:ptCount val="1"/>
                <c:pt idx="0">
                  <c:v>河北町水道事業会計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18.25</c:v>
                </c:pt>
                <c:pt idx="2">
                  <c:v>#N/A</c:v>
                </c:pt>
                <c:pt idx="3">
                  <c:v>19.36</c:v>
                </c:pt>
                <c:pt idx="4">
                  <c:v>#N/A</c:v>
                </c:pt>
                <c:pt idx="5">
                  <c:v>20.97</c:v>
                </c:pt>
                <c:pt idx="6">
                  <c:v>#N/A</c:v>
                </c:pt>
                <c:pt idx="7">
                  <c:v>21.91</c:v>
                </c:pt>
                <c:pt idx="8">
                  <c:v>#N/A</c:v>
                </c:pt>
                <c:pt idx="9">
                  <c:v>21.2</c:v>
                </c:pt>
              </c:numCache>
            </c:numRef>
          </c:val>
          <c:extLst>
            <c:ext xmlns:c16="http://schemas.microsoft.com/office/drawing/2014/chart" uri="{C3380CC4-5D6E-409C-BE32-E72D297353CC}">
              <c16:uniqueId val="{00000009-81FD-4F42-8C6A-F36DCD280A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839</c:v>
                </c:pt>
                <c:pt idx="5">
                  <c:v>811</c:v>
                </c:pt>
                <c:pt idx="8">
                  <c:v>797</c:v>
                </c:pt>
                <c:pt idx="11">
                  <c:v>774</c:v>
                </c:pt>
                <c:pt idx="14">
                  <c:v>755</c:v>
                </c:pt>
              </c:numCache>
            </c:numRef>
          </c:val>
          <c:extLst>
            <c:ext xmlns:c16="http://schemas.microsoft.com/office/drawing/2014/chart" uri="{C3380CC4-5D6E-409C-BE32-E72D297353CC}">
              <c16:uniqueId val="{00000000-99AC-4678-994C-08BA387AE0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AC-4678-994C-08BA387AE0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29</c:v>
                </c:pt>
                <c:pt idx="3">
                  <c:v>29</c:v>
                </c:pt>
                <c:pt idx="6">
                  <c:v>28</c:v>
                </c:pt>
                <c:pt idx="9">
                  <c:v>27</c:v>
                </c:pt>
                <c:pt idx="12">
                  <c:v>23</c:v>
                </c:pt>
              </c:numCache>
            </c:numRef>
          </c:val>
          <c:extLst>
            <c:ext xmlns:c16="http://schemas.microsoft.com/office/drawing/2014/chart" uri="{C3380CC4-5D6E-409C-BE32-E72D297353CC}">
              <c16:uniqueId val="{00000002-99AC-4678-994C-08BA387AE0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54</c:v>
                </c:pt>
                <c:pt idx="3">
                  <c:v>47</c:v>
                </c:pt>
                <c:pt idx="6">
                  <c:v>40</c:v>
                </c:pt>
                <c:pt idx="9">
                  <c:v>39</c:v>
                </c:pt>
                <c:pt idx="12">
                  <c:v>51</c:v>
                </c:pt>
              </c:numCache>
            </c:numRef>
          </c:val>
          <c:extLst>
            <c:ext xmlns:c16="http://schemas.microsoft.com/office/drawing/2014/chart" uri="{C3380CC4-5D6E-409C-BE32-E72D297353CC}">
              <c16:uniqueId val="{00000003-99AC-4678-994C-08BA387AE0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401</c:v>
                </c:pt>
                <c:pt idx="3">
                  <c:v>377</c:v>
                </c:pt>
                <c:pt idx="6">
                  <c:v>352</c:v>
                </c:pt>
                <c:pt idx="9">
                  <c:v>356</c:v>
                </c:pt>
                <c:pt idx="12">
                  <c:v>323</c:v>
                </c:pt>
              </c:numCache>
            </c:numRef>
          </c:val>
          <c:extLst>
            <c:ext xmlns:c16="http://schemas.microsoft.com/office/drawing/2014/chart" uri="{C3380CC4-5D6E-409C-BE32-E72D297353CC}">
              <c16:uniqueId val="{00000004-99AC-4678-994C-08BA387AE0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AC-4678-994C-08BA387AE0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AC-4678-994C-08BA387AE0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783</c:v>
                </c:pt>
                <c:pt idx="3">
                  <c:v>747</c:v>
                </c:pt>
                <c:pt idx="6">
                  <c:v>740</c:v>
                </c:pt>
                <c:pt idx="9">
                  <c:v>723</c:v>
                </c:pt>
                <c:pt idx="12">
                  <c:v>722</c:v>
                </c:pt>
              </c:numCache>
            </c:numRef>
          </c:val>
          <c:extLst>
            <c:ext xmlns:c16="http://schemas.microsoft.com/office/drawing/2014/chart" uri="{C3380CC4-5D6E-409C-BE32-E72D297353CC}">
              <c16:uniqueId val="{00000007-99AC-4678-994C-08BA387AE0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428</c:v>
                </c:pt>
                <c:pt idx="2">
                  <c:v>#N/A</c:v>
                </c:pt>
                <c:pt idx="3">
                  <c:v>#N/A</c:v>
                </c:pt>
                <c:pt idx="4">
                  <c:v>389</c:v>
                </c:pt>
                <c:pt idx="5">
                  <c:v>#N/A</c:v>
                </c:pt>
                <c:pt idx="6">
                  <c:v>#N/A</c:v>
                </c:pt>
                <c:pt idx="7">
                  <c:v>363</c:v>
                </c:pt>
                <c:pt idx="8">
                  <c:v>#N/A</c:v>
                </c:pt>
                <c:pt idx="9">
                  <c:v>#N/A</c:v>
                </c:pt>
                <c:pt idx="10">
                  <c:v>371</c:v>
                </c:pt>
                <c:pt idx="11">
                  <c:v>#N/A</c:v>
                </c:pt>
                <c:pt idx="12">
                  <c:v>#N/A</c:v>
                </c:pt>
                <c:pt idx="13">
                  <c:v>364</c:v>
                </c:pt>
                <c:pt idx="14">
                  <c:v>#N/A</c:v>
                </c:pt>
              </c:numCache>
            </c:numRef>
          </c:val>
          <c:smooth val="0"/>
          <c:extLst>
            <c:ext xmlns:c16="http://schemas.microsoft.com/office/drawing/2014/chart" uri="{C3380CC4-5D6E-409C-BE32-E72D297353CC}">
              <c16:uniqueId val="{00000008-99AC-4678-994C-08BA387AE0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6921</c:v>
                </c:pt>
                <c:pt idx="5">
                  <c:v>6832</c:v>
                </c:pt>
                <c:pt idx="8">
                  <c:v>6598</c:v>
                </c:pt>
                <c:pt idx="11">
                  <c:v>6282</c:v>
                </c:pt>
                <c:pt idx="14">
                  <c:v>6161</c:v>
                </c:pt>
              </c:numCache>
            </c:numRef>
          </c:val>
          <c:extLst>
            <c:ext xmlns:c16="http://schemas.microsoft.com/office/drawing/2014/chart" uri="{C3380CC4-5D6E-409C-BE32-E72D297353CC}">
              <c16:uniqueId val="{00000000-04E0-4F94-B8EF-BFE6986CAE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1227</c:v>
                </c:pt>
                <c:pt idx="5">
                  <c:v>1270</c:v>
                </c:pt>
                <c:pt idx="8">
                  <c:v>1309</c:v>
                </c:pt>
                <c:pt idx="11">
                  <c:v>1344</c:v>
                </c:pt>
                <c:pt idx="14">
                  <c:v>1377</c:v>
                </c:pt>
              </c:numCache>
            </c:numRef>
          </c:val>
          <c:extLst>
            <c:ext xmlns:c16="http://schemas.microsoft.com/office/drawing/2014/chart" uri="{C3380CC4-5D6E-409C-BE32-E72D297353CC}">
              <c16:uniqueId val="{00000001-04E0-4F94-B8EF-BFE6986CAE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3182</c:v>
                </c:pt>
                <c:pt idx="5">
                  <c:v>3451</c:v>
                </c:pt>
                <c:pt idx="8">
                  <c:v>3420</c:v>
                </c:pt>
                <c:pt idx="11">
                  <c:v>3611</c:v>
                </c:pt>
                <c:pt idx="14">
                  <c:v>3789</c:v>
                </c:pt>
              </c:numCache>
            </c:numRef>
          </c:val>
          <c:extLst>
            <c:ext xmlns:c16="http://schemas.microsoft.com/office/drawing/2014/chart" uri="{C3380CC4-5D6E-409C-BE32-E72D297353CC}">
              <c16:uniqueId val="{00000002-04E0-4F94-B8EF-BFE6986CAE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E0-4F94-B8EF-BFE6986CAE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E0-4F94-B8EF-BFE6986CAE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299</c:v>
                </c:pt>
                <c:pt idx="3">
                  <c:v>135</c:v>
                </c:pt>
                <c:pt idx="6">
                  <c:v>141</c:v>
                </c:pt>
                <c:pt idx="9">
                  <c:v>150</c:v>
                </c:pt>
                <c:pt idx="12">
                  <c:v>130</c:v>
                </c:pt>
              </c:numCache>
            </c:numRef>
          </c:val>
          <c:extLst>
            <c:ext xmlns:c16="http://schemas.microsoft.com/office/drawing/2014/chart" uri="{C3380CC4-5D6E-409C-BE32-E72D297353CC}">
              <c16:uniqueId val="{00000005-04E0-4F94-B8EF-BFE6986CAE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1283</c:v>
                </c:pt>
                <c:pt idx="3">
                  <c:v>1231</c:v>
                </c:pt>
                <c:pt idx="6">
                  <c:v>1195</c:v>
                </c:pt>
                <c:pt idx="9">
                  <c:v>1148</c:v>
                </c:pt>
                <c:pt idx="12">
                  <c:v>1116</c:v>
                </c:pt>
              </c:numCache>
            </c:numRef>
          </c:val>
          <c:extLst>
            <c:ext xmlns:c16="http://schemas.microsoft.com/office/drawing/2014/chart" uri="{C3380CC4-5D6E-409C-BE32-E72D297353CC}">
              <c16:uniqueId val="{00000006-04E0-4F94-B8EF-BFE6986CAE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155</c:v>
                </c:pt>
                <c:pt idx="3">
                  <c:v>179</c:v>
                </c:pt>
                <c:pt idx="6">
                  <c:v>182</c:v>
                </c:pt>
                <c:pt idx="9">
                  <c:v>197</c:v>
                </c:pt>
                <c:pt idx="12">
                  <c:v>212</c:v>
                </c:pt>
              </c:numCache>
            </c:numRef>
          </c:val>
          <c:extLst>
            <c:ext xmlns:c16="http://schemas.microsoft.com/office/drawing/2014/chart" uri="{C3380CC4-5D6E-409C-BE32-E72D297353CC}">
              <c16:uniqueId val="{00000007-04E0-4F94-B8EF-BFE6986CAE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4011</c:v>
                </c:pt>
                <c:pt idx="3">
                  <c:v>3803</c:v>
                </c:pt>
                <c:pt idx="6">
                  <c:v>3625</c:v>
                </c:pt>
                <c:pt idx="9">
                  <c:v>3538</c:v>
                </c:pt>
                <c:pt idx="12">
                  <c:v>3404</c:v>
                </c:pt>
              </c:numCache>
            </c:numRef>
          </c:val>
          <c:extLst>
            <c:ext xmlns:c16="http://schemas.microsoft.com/office/drawing/2014/chart" uri="{C3380CC4-5D6E-409C-BE32-E72D297353CC}">
              <c16:uniqueId val="{00000008-04E0-4F94-B8EF-BFE6986CAE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261</c:v>
                </c:pt>
                <c:pt idx="3">
                  <c:v>233</c:v>
                </c:pt>
                <c:pt idx="6">
                  <c:v>205</c:v>
                </c:pt>
                <c:pt idx="9">
                  <c:v>178</c:v>
                </c:pt>
                <c:pt idx="12">
                  <c:v>155</c:v>
                </c:pt>
              </c:numCache>
            </c:numRef>
          </c:val>
          <c:extLst>
            <c:ext xmlns:c16="http://schemas.microsoft.com/office/drawing/2014/chart" uri="{C3380CC4-5D6E-409C-BE32-E72D297353CC}">
              <c16:uniqueId val="{00000009-04E0-4F94-B8EF-BFE6986CAE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6578</c:v>
                </c:pt>
                <c:pt idx="3">
                  <c:v>6393</c:v>
                </c:pt>
                <c:pt idx="6">
                  <c:v>6721</c:v>
                </c:pt>
                <c:pt idx="9">
                  <c:v>7149</c:v>
                </c:pt>
                <c:pt idx="12">
                  <c:v>8319</c:v>
                </c:pt>
              </c:numCache>
            </c:numRef>
          </c:val>
          <c:extLst>
            <c:ext xmlns:c16="http://schemas.microsoft.com/office/drawing/2014/chart" uri="{C3380CC4-5D6E-409C-BE32-E72D297353CC}">
              <c16:uniqueId val="{0000000A-04E0-4F94-B8EF-BFE6986CAE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1257</c:v>
                </c:pt>
                <c:pt idx="2">
                  <c:v>#N/A</c:v>
                </c:pt>
                <c:pt idx="3">
                  <c:v>#N/A</c:v>
                </c:pt>
                <c:pt idx="4">
                  <c:v>421</c:v>
                </c:pt>
                <c:pt idx="5">
                  <c:v>#N/A</c:v>
                </c:pt>
                <c:pt idx="6">
                  <c:v>#N/A</c:v>
                </c:pt>
                <c:pt idx="7">
                  <c:v>741</c:v>
                </c:pt>
                <c:pt idx="8">
                  <c:v>#N/A</c:v>
                </c:pt>
                <c:pt idx="9">
                  <c:v>#N/A</c:v>
                </c:pt>
                <c:pt idx="10">
                  <c:v>1124</c:v>
                </c:pt>
                <c:pt idx="11">
                  <c:v>#N/A</c:v>
                </c:pt>
                <c:pt idx="12">
                  <c:v>#N/A</c:v>
                </c:pt>
                <c:pt idx="13">
                  <c:v>2008</c:v>
                </c:pt>
                <c:pt idx="14">
                  <c:v>#N/A</c:v>
                </c:pt>
              </c:numCache>
            </c:numRef>
          </c:val>
          <c:smooth val="0"/>
          <c:extLst>
            <c:ext xmlns:c16="http://schemas.microsoft.com/office/drawing/2014/chart" uri="{C3380CC4-5D6E-409C-BE32-E72D297353CC}">
              <c16:uniqueId val="{0000000B-04E0-4F94-B8EF-BFE6986CAE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546</c:v>
                </c:pt>
                <c:pt idx="1">
                  <c:v>580</c:v>
                </c:pt>
                <c:pt idx="2">
                  <c:v>552</c:v>
                </c:pt>
              </c:numCache>
            </c:numRef>
          </c:val>
          <c:extLst>
            <c:ext xmlns:c16="http://schemas.microsoft.com/office/drawing/2014/chart" uri="{C3380CC4-5D6E-409C-BE32-E72D297353CC}">
              <c16:uniqueId val="{00000000-BB84-4A27-96D5-471BB895F9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c:v>
                </c:pt>
                <c:pt idx="1">
                  <c:v>8</c:v>
                </c:pt>
                <c:pt idx="2">
                  <c:v>7</c:v>
                </c:pt>
              </c:numCache>
            </c:numRef>
          </c:val>
          <c:extLst>
            <c:ext xmlns:c16="http://schemas.microsoft.com/office/drawing/2014/chart" uri="{C3380CC4-5D6E-409C-BE32-E72D297353CC}">
              <c16:uniqueId val="{00000001-BB84-4A27-96D5-471BB895F9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2105</c:v>
                </c:pt>
                <c:pt idx="1">
                  <c:v>2400</c:v>
                </c:pt>
                <c:pt idx="2">
                  <c:v>2535</c:v>
                </c:pt>
              </c:numCache>
            </c:numRef>
          </c:val>
          <c:extLst>
            <c:ext xmlns:c16="http://schemas.microsoft.com/office/drawing/2014/chart" uri="{C3380CC4-5D6E-409C-BE32-E72D297353CC}">
              <c16:uniqueId val="{00000002-BB84-4A27-96D5-471BB895F9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{1EE79EF6-0180-4C6E-896D-B1771C55C12A}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56D-44FF-A459-B13D20BE85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{9DF66DFD-48A5-469C-960D-5EE369F0C526}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6D-44FF-A459-B13D20BE85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{A729FE90-A6CB-4ED9-8B3C-D2D79CA9D507}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6D-44FF-A459-B13D20BE85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{0933F566-2A67-48B6-916A-CF6C93C988DC}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6D-44FF-A459-B13D20BE85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{D2F9E0BD-CE8F-40CB-BA92-1C3A8AFFD771}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6D-44FF-A459-B13D20BE85E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{CA4EB1A6-5642-4F5F-88B8-AD4213F1EEB9}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56D-44FF-A459-B13D20BE85E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{C9174DB1-5B17-4EE5-ACCC-E9D575B15528}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56D-44FF-A459-B13D20BE85E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{EBB95FF1-4A69-44D1-B3F0-94444D59AE80}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56D-44FF-A459-B13D20BE85E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{DB075B70-0DCD-4C6D-A757-19BF0FD6284F}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56D-44FF-A459-B13D20BE85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62.4</c:v>
                </c:pt>
                <c:pt idx="16">
                  <c:v>63.4</c:v>
                </c:pt>
                <c:pt idx="24">
                  <c:v>65.400000000000006</c:v>
                </c:pt>
                <c:pt idx="32">
                  <c:v>63.3</c:v>
                </c:pt>
              </c:numCache>
            </c:numRef>
          </c:xVal>
          <c:yVal>
            <c:numRef>
              <c:f>公会計指標分析・財政指標組合せ分析表!$BP$51:$DC$51</c:f>
              <c:numCache>
                <c:formatCode>#,##0.0;"▲ "#,##0.0</c:formatCode>
                <c:ptCount val="40"/>
                <c:pt idx="0">
                  <c:v>31.6</c:v>
                </c:pt>
                <c:pt idx="8">
                  <c:v>10.5</c:v>
                </c:pt>
                <c:pt idx="16">
                  <c:v>18.600000000000001</c:v>
                </c:pt>
                <c:pt idx="24">
                  <c:v>27.4</c:v>
                </c:pt>
                <c:pt idx="32">
                  <c:v>45.8</c:v>
                </c:pt>
              </c:numCache>
            </c:numRef>
          </c:yVal>
          <c:smooth val="0"/>
          <c:extLst>
            <c:ext xmlns:c16="http://schemas.microsoft.com/office/drawing/2014/chart" uri="{C3380CC4-5D6E-409C-BE32-E72D297353CC}">
              <c16:uniqueId val="{00000009-756D-44FF-A459-B13D20BE85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{93D11EC6-5A39-4781-812C-864FBB708829}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56D-44FF-A459-B13D20BE85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{77D66AF7-D244-45EC-8B5E-2C1D9744BEB8}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6D-44FF-A459-B13D20BE85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{14DDE5CF-B3DD-4368-B6A5-F33D691FE642}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6D-44FF-A459-B13D20BE85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{844E421A-236D-41D3-8984-6D1CFF00AE89}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6D-44FF-A459-B13D20BE85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{AC622061-70DC-4AEB-BD13-650200A02301}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6D-44FF-A459-B13D20BE85E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{ED6BC797-8CEE-48B7-B502-F05E4BBDD784}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56D-44FF-A459-B13D20BE85E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{9FD8CA91-EE13-40CD-820D-E99E8CC8CA83}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56D-44FF-A459-B13D20BE85E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{E6E41A96-00A6-4761-8CAC-9979029602AE}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56D-44FF-A459-B13D20BE85E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{E8FDF9D7-237B-4406-A2E4-EE5DEE1B4624}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56D-44FF-A459-B13D20BE85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756D-44FF-A459-B13D20BE85EC}"/>
            </c:ext>
          </c:extLst>
        </c:ser>
        <c:dLbls>
          <c:showLegendKey val="0"/>
          <c:showVal val="1"/>
          <c:showCatName val="0"/>
          <c:showSerName val="0"/>
          <c:showPercent val="0"/>
          <c:showBubbleSize val="0"/>
        </c:dLbls>
        <c:axId val="46179840"/>
        <c:axId val="46181760"/>
      </c:scatterChart>
      <c:valAx>
        <c:axId val="46179840"/>
        <c:scaling>
          <c:orientation val="maxMin"/>
          <c:max val="67"/>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{445A006F-5F41-4949-80AA-B129A82D207A}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78D-48D9-A790-531A4A1282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{7B9DB56A-E4C1-450D-BC5E-EBF0FF46FE16}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8D-48D9-A790-531A4A1282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{AD153941-D736-4108-888B-B61E95BBFDB1}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8D-48D9-A790-531A4A1282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{7C384487-7593-43D5-B173-1C290837CEEE}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8D-48D9-A790-531A4A1282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{2E72E504-7BFB-4E8E-90CC-6D59331C9327}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8D-48D9-A790-531A4A12828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{80C6541B-0EB6-495D-92DA-BBB4B4FBFD9C}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78D-48D9-A790-531A4A12828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{229C3621-258C-4048-9BAE-06F405A5CAF8}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78D-48D9-A790-531A4A12828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{B581A7CD-56B5-4FAE-979E-CD89CE008480}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78D-48D9-A790-531A4A128285}"/>
                </c:ext>
              </c:extLst>
            </c:dLbl>
            <c:dLbl>
              <c:idx val="32"/>
              <c:layout>
                <c:manualLayout>
                  <c:x val="-3.6182646183111539E-2"/>
                  <c:y val="-3.02901143702990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{4B49F26A-F273-427A-9065-86F2398E968E}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78D-48D9-A790-531A4A1282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11.2</c:v>
                </c:pt>
                <c:pt idx="16">
                  <c:v>9.8000000000000007</c:v>
                </c:pt>
                <c:pt idx="24">
                  <c:v>9.3000000000000007</c:v>
                </c:pt>
                <c:pt idx="32">
                  <c:v>8.8000000000000007</c:v>
                </c:pt>
              </c:numCache>
            </c:numRef>
          </c:xVal>
          <c:yVal>
            <c:numRef>
              <c:f>公会計指標分析・財政指標組合せ分析表!$BP$73:$DC$73</c:f>
              <c:numCache>
                <c:formatCode>#,##0.0;"▲ "#,##0.0</c:formatCode>
                <c:ptCount val="40"/>
                <c:pt idx="0">
                  <c:v>31.6</c:v>
                </c:pt>
                <c:pt idx="8">
                  <c:v>10.5</c:v>
                </c:pt>
                <c:pt idx="16">
                  <c:v>18.600000000000001</c:v>
                </c:pt>
                <c:pt idx="24">
                  <c:v>27.4</c:v>
                </c:pt>
                <c:pt idx="32">
                  <c:v>45.8</c:v>
                </c:pt>
              </c:numCache>
            </c:numRef>
          </c:yVal>
          <c:smooth val="0"/>
          <c:extLst>
            <c:ext xmlns:c16="http://schemas.microsoft.com/office/drawing/2014/chart" uri="{C3380CC4-5D6E-409C-BE32-E72D297353CC}">
              <c16:uniqueId val="{00000009-578D-48D9-A790-531A4A1282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612303458035821E-3"/>
                  <c:y val="-3.9180577940924428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{51670598-0DED-47E7-977E-7556AA79993C}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78D-48D9-A790-531A4A1282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{DC15B45B-B01D-419C-AC97-DE7812469801}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8D-48D9-A790-531A4A1282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{CD2758EE-5C06-4BF2-AB35-ACB7852AC3E3}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8D-48D9-A790-531A4A1282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{00C155FC-7549-49FC-82DB-11F67F002F44}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8D-48D9-A790-531A4A1282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{1BD3106C-2422-4FCB-9456-5287ACA7E2E6}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8D-48D9-A790-531A4A128285}"/>
                </c:ext>
              </c:extLst>
            </c:dLbl>
            <c:dLbl>
              <c:idx val="8"/>
              <c:layout>
                <c:manualLayout>
                  <c:x val="0"/>
                  <c:y val="-1.187901010132837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{039D094A-0BEB-4D72-AF7D-FEC72B3F2149}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78D-48D9-A790-531A4A128285}"/>
                </c:ext>
              </c:extLst>
            </c:dLbl>
            <c:dLbl>
              <c:idx val="16"/>
              <c:layout>
                <c:manualLayout>
                  <c:x val="0"/>
                  <c:y val="-1.632895109072016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{113D67F4-F0D8-4E6D-9842-FC97CA40FF65}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78D-48D9-A790-531A4A12828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{568898C2-DB5E-4C52-A03B-EA83D875416E}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78D-48D9-A790-531A4A12828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{8EA29DBE-21A0-4421-8A65-2F4613A99CA3}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78D-48D9-A790-531A4A1282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578D-48D9-A790-531A4A128285}"/>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償還額の大きい起債の償還を開始したため増加したものの、その後は償還終了した起債の影響で漸減している。公営企業債の元利償還金に対する繰入金も同様に漸減している。債務負担行為に基づく支出額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年度に町内で２園目の認定こども園の開園に伴う補助金の交付を開始したことにより増加したもののその後新規交付は行っていないため漸減している。</a:t>
          </a:r>
        </a:p>
        <a:p>
          <a:r>
            <a:rPr kumimoji="1" lang="ja-JP" altLang="en-US" sz="1400">
              <a:latin typeface="ＭＳ ゴシック" pitchFamily="49" charset="-128"/>
              <a:ea typeface="ＭＳ ゴシック" pitchFamily="49" charset="-128"/>
            </a:rPr>
            <a:t>　現在、臨時財政対策債も含めた新規発行債の抑制（元金償還額以内）に取り組んでおり、実質公債費比率の分子の減少に努める。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規発行債の抑制（元金償還額以内）に取り組んでいる。令和３年度は新庁舎本体工事に係る起債発行により増加しているが、今後は減少に転じるものと見込まれるものの、引き続き発行抑制に取り組むことにより改善を図る。</a:t>
          </a:r>
        </a:p>
        <a:p>
          <a:r>
            <a:rPr kumimoji="1" lang="ja-JP" altLang="en-US" sz="1400">
              <a:latin typeface="ＭＳ ゴシック" pitchFamily="49" charset="-128"/>
              <a:ea typeface="ＭＳ ゴシック" pitchFamily="49" charset="-128"/>
            </a:rPr>
            <a:t>　債務負担行為に基づく支出予定額については漸減している。</a:t>
          </a:r>
        </a:p>
        <a:p>
          <a:r>
            <a:rPr kumimoji="1" lang="ja-JP" altLang="en-US" sz="1400">
              <a:latin typeface="ＭＳ ゴシック" pitchFamily="49" charset="-128"/>
              <a:ea typeface="ＭＳ ゴシック" pitchFamily="49" charset="-128"/>
            </a:rPr>
            <a:t>　公営企業債等繰入見込額については、公共下水道事業特別会計が割合として大きいものとなっているが減少傾向となっており、今後も同様の傾向で推移すると考えられる。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山形県河北町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・特定目的基金のうち庁舎建設基金は、老朽化した庁舎を建て替える新庁舎整備事業を実施するためのものであり、令和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年度は基金への積み立てと計画的な取り崩しを行っており、基金残高は約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千万円の減となっている。一方で、ふるさと応援基金については、当町へ頂いたふるさと納税を原資として積み立てることとしており、令和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千万円を積み立てたが、事業実施のために約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千万円取り崩したことから基金残高は約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千万円の増となっている。これらの特定目的基金の増減の影響から基金全体としては約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・庁舎建設基金は事業完了により令和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年度で廃止となる予定であり、庁舎建設基金の減少により全体の基金残高についても減少していくものと見込んでいる。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・ふるさと応援基金：子育て及び教育に関する事業、協働のまちづくりに関する事業、地域文化の伝承・育成に関する事業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・庁舎建設基金：老朽化した庁舎を建て替える新庁舎整備事業の推進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・公共施設維持補修基金：計画的な公共施設の維持補修に関する事業の推進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千万円を積み立てる一方で、事業実施のために約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千万円取り崩したことから基金残高は約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年度は計画通り約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千万円を積み立てる一方で、新庁舎建設の本体工事を実施するための約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千万円の取り崩しを行ったため残高としては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・公共施設維持補修基金：維持補修のために取り崩しは無かったものの、今後の維持補修に備え約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千万円を積み立てたことから、残高が約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・ふるさと応援基金：ふるさと納税で得られた財源を有効活用し、今後も計画的な事業実施のために使っていく予定。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・庁舎建設基金：庁舎建設基金は事業完了までは毎年積み立てていくものの、新庁舎整備事業の進捗に伴い取り崩すため残高は減少していく予定。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・公共施設維持補修基金：計画的な公共施設の維持補修に活用していく。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で見込んでいた以上の歳入があったことや、事業における不用額が出たことで発生した決算剰余金を財政調整基金へ積み立てており、令和３年度は積み立てられる額よりも取り崩し額のほうが大きいことから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％程度を確保することを目途としており、今後も過大な増減の無いように維持していくことに努める。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・防災行政無線整備事業のために借り入れした地方債の償還財源とするため減債基金へ積み立てし、取り崩しを行っている。取り崩し額のほうが大きいため毎年漸減していく。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・これまで計画的に積み立てと取り崩しを行ってきたが、令和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年度より積み立ては行わず取り崩しのみとなることから、償還終了まで毎年減少していく見込みである。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17,636
17,449
52.45
13,459,625
13,099,737
350,267
4,996,029
8,318,512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年度は、新庁舎完成の影響によ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旧庁舎を除却し新庁舎を計上するので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年度から比率が下がり、過去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年の類似団体と比較して も同等の数値である。しかし、経年進行に伴い既存施設の減価償却も増しているため、引き続き施設の必要性等を踏まえながら更新・長寿命化・廃止といった施設の整理を進めていく。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65" name="直線コネクタ 64"/>
        <xdr:cNvCxnSpPr/>
      </xdr:nvCxnSpPr>
      <xdr:spPr>
        <a:xfrm flipV="1">
          <a:off x="4760595" y="5363210"/>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6"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7" name="直線コネクタ 66"/>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28380</xdr:rowOff>
    </xdr:from>
    <xdr:ext cx="405111" cy="259045"/>
    <xdr:sp macro="" textlink="">
      <xdr:nvSpPr>
        <xdr:cNvPr id="70" name="有形固定資産減価償却率平均値テキスト"/>
        <xdr:cNvSpPr txBox="1"/>
      </xdr:nvSpPr>
      <xdr:spPr>
        <a:xfrm>
          <a:off x="4813300" y="6114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71" name="フローチャート: 判断 70"/>
        <xdr:cNvSpPr/>
      </xdr:nvSpPr>
      <xdr:spPr>
        <a:xfrm>
          <a:off x="4711700" y="6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81" name="楕円 80"/>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36847</xdr:rowOff>
    </xdr:from>
    <xdr:ext cx="405111" cy="259045"/>
    <xdr:sp macro="" textlink="">
      <xdr:nvSpPr>
        <xdr:cNvPr id="82" name="有形固定資産減価償却率該当値テキスト"/>
        <xdr:cNvSpPr txBox="1"/>
      </xdr:nvSpPr>
      <xdr:spPr>
        <a:xfrm>
          <a:off x="4813300"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3" name="楕円 82"/>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64770</xdr:rowOff>
    </xdr:from>
    <xdr:to>
      <xdr:col>23</xdr:col>
      <xdr:colOff>85725</xdr:colOff>
      <xdr:row>31</xdr:row>
      <xdr:rowOff>140335</xdr:rowOff>
    </xdr:to>
    <xdr:cxnSp macro="">
      <xdr:nvCxnSpPr>
        <xdr:cNvPr id="84" name="直線コネクタ 83"/>
        <xdr:cNvCxnSpPr/>
      </xdr:nvCxnSpPr>
      <xdr:spPr>
        <a:xfrm flipV="1">
          <a:off x="4051300" y="6151245"/>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5" name="楕円 84"/>
        <xdr:cNvSpPr/>
      </xdr:nvSpPr>
      <xdr:spPr>
        <a:xfrm>
          <a:off x="32385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68368</xdr:rowOff>
    </xdr:from>
    <xdr:to>
      <xdr:col>19</xdr:col>
      <xdr:colOff>136525</xdr:colOff>
      <xdr:row>31</xdr:row>
      <xdr:rowOff>140335</xdr:rowOff>
    </xdr:to>
    <xdr:cxnSp macro="">
      <xdr:nvCxnSpPr>
        <xdr:cNvPr id="86" name="直線コネクタ 85"/>
        <xdr:cNvCxnSpPr/>
      </xdr:nvCxnSpPr>
      <xdr:spPr>
        <a:xfrm>
          <a:off x="3289300" y="6154843"/>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87" name="楕円 86"/>
        <xdr:cNvSpPr/>
      </xdr:nvSpPr>
      <xdr:spPr>
        <a:xfrm>
          <a:off x="247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68368</xdr:rowOff>
    </xdr:to>
    <xdr:cxnSp macro="">
      <xdr:nvCxnSpPr>
        <xdr:cNvPr id="88" name="直線コネクタ 87"/>
        <xdr:cNvCxnSpPr/>
      </xdr:nvCxnSpPr>
      <xdr:spPr>
        <a:xfrm>
          <a:off x="2527300" y="611886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84667</xdr:rowOff>
    </xdr:from>
    <xdr:to>
      <xdr:col>7</xdr:col>
      <xdr:colOff>187325</xdr:colOff>
      <xdr:row>31</xdr:row>
      <xdr:rowOff>14817</xdr:rowOff>
    </xdr:to>
    <xdr:sp macro="" textlink="">
      <xdr:nvSpPr>
        <xdr:cNvPr id="89" name="楕円 88"/>
        <xdr:cNvSpPr/>
      </xdr:nvSpPr>
      <xdr:spPr>
        <a:xfrm>
          <a:off x="1714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135467</xdr:rowOff>
    </xdr:from>
    <xdr:to>
      <xdr:col>11</xdr:col>
      <xdr:colOff>136525</xdr:colOff>
      <xdr:row>31</xdr:row>
      <xdr:rowOff>32385</xdr:rowOff>
    </xdr:to>
    <xdr:cxnSp macro="">
      <xdr:nvCxnSpPr>
        <xdr:cNvPr id="90" name="直線コネクタ 89"/>
        <xdr:cNvCxnSpPr/>
      </xdr:nvCxnSpPr>
      <xdr:spPr>
        <a:xfrm>
          <a:off x="1765300" y="6050492"/>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25417</xdr:rowOff>
    </xdr:from>
    <xdr:ext cx="405111" cy="259045"/>
    <xdr:sp macro="" textlink="">
      <xdr:nvSpPr>
        <xdr:cNvPr id="91" name="n_1aveValue有形固定資産減価償却率"/>
        <xdr:cNvSpPr txBox="1"/>
      </xdr:nvSpPr>
      <xdr:spPr>
        <a:xfrm>
          <a:off x="383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2" name="n_2ave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3" name="n_3aveValue有形固定資産減価償却率"/>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94" name="n_4aveValue有形固定資産減価償却率"/>
        <xdr:cNvSpPr txBox="1"/>
      </xdr:nvSpPr>
      <xdr:spPr>
        <a:xfrm>
          <a:off x="1562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95" name="n_1main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6" name="n_2mainValue有形固定資産減価償却率"/>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99712</xdr:rowOff>
    </xdr:from>
    <xdr:ext cx="405111" cy="259045"/>
    <xdr:sp macro="" textlink="">
      <xdr:nvSpPr>
        <xdr:cNvPr id="97" name="n_3mainValue有形固定資産減価償却率"/>
        <xdr:cNvSpPr txBox="1"/>
      </xdr:nvSpPr>
      <xdr:spPr>
        <a:xfrm>
          <a:off x="2324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31344</xdr:rowOff>
    </xdr:from>
    <xdr:ext cx="405111" cy="259045"/>
    <xdr:sp macro="" textlink="">
      <xdr:nvSpPr>
        <xdr:cNvPr id="98" name="n_4mainValue有形固定資産減価償却率"/>
        <xdr:cNvSpPr txBox="1"/>
      </xdr:nvSpPr>
      <xdr:spPr>
        <a:xfrm>
          <a:off x="1562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等の確保が不透明ななか、債務償還比率は全国平均を若干下回っているものの、新庁舎整備事業スタートに伴う起債発行により高い水準は今後も続くと想定されるため、プライマリーバランスを意識した借入を実施することで比率上昇を抑え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4" name="テキスト ボックス 113"/>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129896</xdr:rowOff>
    </xdr:to>
    <xdr:cxnSp macro="">
      <xdr:nvCxnSpPr>
        <xdr:cNvPr id="125" name="直線コネクタ 124"/>
        <xdr:cNvCxnSpPr/>
      </xdr:nvCxnSpPr>
      <xdr:spPr>
        <a:xfrm flipV="1">
          <a:off x="14793595" y="5384800"/>
          <a:ext cx="1269" cy="1345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133723</xdr:rowOff>
    </xdr:from>
    <xdr:ext cx="469744" cy="259045"/>
    <xdr:sp macro="" textlink="">
      <xdr:nvSpPr>
        <xdr:cNvPr id="126" name="債務償還比率最小値テキスト"/>
        <xdr:cNvSpPr txBox="1"/>
      </xdr:nvSpPr>
      <xdr:spPr>
        <a:xfrm>
          <a:off x="14846300" y="673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129896</xdr:rowOff>
    </xdr:from>
    <xdr:to>
      <xdr:col>76</xdr:col>
      <xdr:colOff>111125</xdr:colOff>
      <xdr:row>34</xdr:row>
      <xdr:rowOff>129896</xdr:rowOff>
    </xdr:to>
    <xdr:cxnSp macro="">
      <xdr:nvCxnSpPr>
        <xdr:cNvPr id="127" name="直線コネクタ 126"/>
        <xdr:cNvCxnSpPr/>
      </xdr:nvCxnSpPr>
      <xdr:spPr>
        <a:xfrm>
          <a:off x="14706600" y="67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34472</xdr:rowOff>
    </xdr:from>
    <xdr:ext cx="469744" cy="259045"/>
    <xdr:sp macro="" textlink="">
      <xdr:nvSpPr>
        <xdr:cNvPr id="130" name="債務償還比率平均値テキスト"/>
        <xdr:cNvSpPr txBox="1"/>
      </xdr:nvSpPr>
      <xdr:spPr>
        <a:xfrm>
          <a:off x="14846300" y="5949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11595</xdr:rowOff>
    </xdr:from>
    <xdr:to>
      <xdr:col>76</xdr:col>
      <xdr:colOff>73025</xdr:colOff>
      <xdr:row>31</xdr:row>
      <xdr:rowOff>113195</xdr:rowOff>
    </xdr:to>
    <xdr:sp macro="" textlink="">
      <xdr:nvSpPr>
        <xdr:cNvPr id="131" name="フローチャート: 判断 130"/>
        <xdr:cNvSpPr/>
      </xdr:nvSpPr>
      <xdr:spPr>
        <a:xfrm>
          <a:off x="14744700" y="609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126428</xdr:rowOff>
    </xdr:from>
    <xdr:to>
      <xdr:col>72</xdr:col>
      <xdr:colOff>123825</xdr:colOff>
      <xdr:row>33</xdr:row>
      <xdr:rowOff>56578</xdr:rowOff>
    </xdr:to>
    <xdr:sp macro="" textlink="">
      <xdr:nvSpPr>
        <xdr:cNvPr id="132" name="フローチャート: 判断 131"/>
        <xdr:cNvSpPr/>
      </xdr:nvSpPr>
      <xdr:spPr>
        <a:xfrm>
          <a:off x="14033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94450</xdr:rowOff>
    </xdr:from>
    <xdr:to>
      <xdr:col>68</xdr:col>
      <xdr:colOff>123825</xdr:colOff>
      <xdr:row>34</xdr:row>
      <xdr:rowOff>24600</xdr:rowOff>
    </xdr:to>
    <xdr:sp macro="" textlink="">
      <xdr:nvSpPr>
        <xdr:cNvPr id="133" name="フローチャート: 判断 132"/>
        <xdr:cNvSpPr/>
      </xdr:nvSpPr>
      <xdr:spPr>
        <a:xfrm>
          <a:off x="13271500" y="652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132880</xdr:rowOff>
    </xdr:from>
    <xdr:to>
      <xdr:col>64</xdr:col>
      <xdr:colOff>123825</xdr:colOff>
      <xdr:row>34</xdr:row>
      <xdr:rowOff>63030</xdr:rowOff>
    </xdr:to>
    <xdr:sp macro="" textlink="">
      <xdr:nvSpPr>
        <xdr:cNvPr id="134" name="フローチャート: 判断 133"/>
        <xdr:cNvSpPr/>
      </xdr:nvSpPr>
      <xdr:spPr>
        <a:xfrm>
          <a:off x="12509500" y="65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157061</xdr:rowOff>
    </xdr:from>
    <xdr:to>
      <xdr:col>60</xdr:col>
      <xdr:colOff>123825</xdr:colOff>
      <xdr:row>34</xdr:row>
      <xdr:rowOff>87211</xdr:rowOff>
    </xdr:to>
    <xdr:sp macro="" textlink="">
      <xdr:nvSpPr>
        <xdr:cNvPr id="135" name="フローチャート: 判断 134"/>
        <xdr:cNvSpPr/>
      </xdr:nvSpPr>
      <xdr:spPr>
        <a:xfrm>
          <a:off x="11747500" y="658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48057</xdr:rowOff>
    </xdr:from>
    <xdr:to>
      <xdr:col>76</xdr:col>
      <xdr:colOff>73025</xdr:colOff>
      <xdr:row>32</xdr:row>
      <xdr:rowOff>149657</xdr:rowOff>
    </xdr:to>
    <xdr:sp macro="" textlink="">
      <xdr:nvSpPr>
        <xdr:cNvPr id="141" name="楕円 140"/>
        <xdr:cNvSpPr/>
      </xdr:nvSpPr>
      <xdr:spPr>
        <a:xfrm>
          <a:off x="14744700" y="63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26484</xdr:rowOff>
    </xdr:from>
    <xdr:ext cx="469744" cy="259045"/>
    <xdr:sp macro="" textlink="">
      <xdr:nvSpPr>
        <xdr:cNvPr id="142" name="債務償還比率該当値テキスト"/>
        <xdr:cNvSpPr txBox="1"/>
      </xdr:nvSpPr>
      <xdr:spPr>
        <a:xfrm>
          <a:off x="14846300" y="628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70701</xdr:rowOff>
    </xdr:from>
    <xdr:to>
      <xdr:col>72</xdr:col>
      <xdr:colOff>123825</xdr:colOff>
      <xdr:row>34</xdr:row>
      <xdr:rowOff>851</xdr:rowOff>
    </xdr:to>
    <xdr:sp macro="" textlink="">
      <xdr:nvSpPr>
        <xdr:cNvPr id="143" name="楕円 142"/>
        <xdr:cNvSpPr/>
      </xdr:nvSpPr>
      <xdr:spPr>
        <a:xfrm>
          <a:off x="14033500" y="65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98857</xdr:rowOff>
    </xdr:from>
    <xdr:to>
      <xdr:col>76</xdr:col>
      <xdr:colOff>22225</xdr:colOff>
      <xdr:row>33</xdr:row>
      <xdr:rowOff>121501</xdr:rowOff>
    </xdr:to>
    <xdr:cxnSp macro="">
      <xdr:nvCxnSpPr>
        <xdr:cNvPr id="144" name="直線コネクタ 143"/>
        <xdr:cNvCxnSpPr/>
      </xdr:nvCxnSpPr>
      <xdr:spPr>
        <a:xfrm flipV="1">
          <a:off x="14084300" y="6356782"/>
          <a:ext cx="711200" cy="19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144132</xdr:rowOff>
    </xdr:from>
    <xdr:to>
      <xdr:col>68</xdr:col>
      <xdr:colOff>123825</xdr:colOff>
      <xdr:row>33</xdr:row>
      <xdr:rowOff>74282</xdr:rowOff>
    </xdr:to>
    <xdr:sp macro="" textlink="">
      <xdr:nvSpPr>
        <xdr:cNvPr id="145" name="楕円 144"/>
        <xdr:cNvSpPr/>
      </xdr:nvSpPr>
      <xdr:spPr>
        <a:xfrm>
          <a:off x="13271500" y="64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23482</xdr:rowOff>
    </xdr:from>
    <xdr:to>
      <xdr:col>72</xdr:col>
      <xdr:colOff>73025</xdr:colOff>
      <xdr:row>33</xdr:row>
      <xdr:rowOff>121501</xdr:rowOff>
    </xdr:to>
    <xdr:cxnSp macro="">
      <xdr:nvCxnSpPr>
        <xdr:cNvPr id="146" name="直線コネクタ 145"/>
        <xdr:cNvCxnSpPr/>
      </xdr:nvCxnSpPr>
      <xdr:spPr>
        <a:xfrm>
          <a:off x="13322300" y="6452857"/>
          <a:ext cx="762000" cy="9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113259</xdr:rowOff>
    </xdr:from>
    <xdr:to>
      <xdr:col>64</xdr:col>
      <xdr:colOff>123825</xdr:colOff>
      <xdr:row>33</xdr:row>
      <xdr:rowOff>43409</xdr:rowOff>
    </xdr:to>
    <xdr:sp macro="" textlink="">
      <xdr:nvSpPr>
        <xdr:cNvPr id="147" name="楕円 146"/>
        <xdr:cNvSpPr/>
      </xdr:nvSpPr>
      <xdr:spPr>
        <a:xfrm>
          <a:off x="12509500" y="63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164059</xdr:rowOff>
    </xdr:from>
    <xdr:to>
      <xdr:col>68</xdr:col>
      <xdr:colOff>73025</xdr:colOff>
      <xdr:row>33</xdr:row>
      <xdr:rowOff>23482</xdr:rowOff>
    </xdr:to>
    <xdr:cxnSp macro="">
      <xdr:nvCxnSpPr>
        <xdr:cNvPr id="148" name="直線コネクタ 147"/>
        <xdr:cNvCxnSpPr/>
      </xdr:nvCxnSpPr>
      <xdr:spPr>
        <a:xfrm>
          <a:off x="12560300" y="6421984"/>
          <a:ext cx="7620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76962</xdr:rowOff>
    </xdr:from>
    <xdr:to>
      <xdr:col>60</xdr:col>
      <xdr:colOff>123825</xdr:colOff>
      <xdr:row>34</xdr:row>
      <xdr:rowOff>7112</xdr:rowOff>
    </xdr:to>
    <xdr:sp macro="" textlink="">
      <xdr:nvSpPr>
        <xdr:cNvPr id="149" name="楕円 148"/>
        <xdr:cNvSpPr/>
      </xdr:nvSpPr>
      <xdr:spPr>
        <a:xfrm>
          <a:off x="11747500" y="65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164059</xdr:rowOff>
    </xdr:from>
    <xdr:to>
      <xdr:col>64</xdr:col>
      <xdr:colOff>73025</xdr:colOff>
      <xdr:row>33</xdr:row>
      <xdr:rowOff>127762</xdr:rowOff>
    </xdr:to>
    <xdr:cxnSp macro="">
      <xdr:nvCxnSpPr>
        <xdr:cNvPr id="150" name="直線コネクタ 149"/>
        <xdr:cNvCxnSpPr/>
      </xdr:nvCxnSpPr>
      <xdr:spPr>
        <a:xfrm flipV="1">
          <a:off x="11798300" y="6421984"/>
          <a:ext cx="762000" cy="1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73105</xdr:rowOff>
    </xdr:from>
    <xdr:ext cx="469744" cy="259045"/>
    <xdr:sp macro="" textlink="">
      <xdr:nvSpPr>
        <xdr:cNvPr id="151" name="n_1aveValue債務償還比率"/>
        <xdr:cNvSpPr txBox="1"/>
      </xdr:nvSpPr>
      <xdr:spPr>
        <a:xfrm>
          <a:off x="13836727"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15727</xdr:rowOff>
    </xdr:from>
    <xdr:ext cx="469744" cy="259045"/>
    <xdr:sp macro="" textlink="">
      <xdr:nvSpPr>
        <xdr:cNvPr id="152" name="n_2aveValue債務償還比率"/>
        <xdr:cNvSpPr txBox="1"/>
      </xdr:nvSpPr>
      <xdr:spPr>
        <a:xfrm>
          <a:off x="13087427" y="661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54157</xdr:rowOff>
    </xdr:from>
    <xdr:ext cx="469744" cy="259045"/>
    <xdr:sp macro="" textlink="">
      <xdr:nvSpPr>
        <xdr:cNvPr id="153" name="n_3aveValue債務償還比率"/>
        <xdr:cNvSpPr txBox="1"/>
      </xdr:nvSpPr>
      <xdr:spPr>
        <a:xfrm>
          <a:off x="12325427" y="66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78338</xdr:rowOff>
    </xdr:from>
    <xdr:ext cx="469744" cy="259045"/>
    <xdr:sp macro="" textlink="">
      <xdr:nvSpPr>
        <xdr:cNvPr id="154" name="n_4aveValue債務償還比率"/>
        <xdr:cNvSpPr txBox="1"/>
      </xdr:nvSpPr>
      <xdr:spPr>
        <a:xfrm>
          <a:off x="11563427" y="667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163428</xdr:rowOff>
    </xdr:from>
    <xdr:ext cx="469744" cy="259045"/>
    <xdr:sp macro="" textlink="">
      <xdr:nvSpPr>
        <xdr:cNvPr id="155" name="n_1mainValue債務償還比率"/>
        <xdr:cNvSpPr txBox="1"/>
      </xdr:nvSpPr>
      <xdr:spPr>
        <a:xfrm>
          <a:off x="13836727" y="659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90809</xdr:rowOff>
    </xdr:from>
    <xdr:ext cx="469744" cy="259045"/>
    <xdr:sp macro="" textlink="">
      <xdr:nvSpPr>
        <xdr:cNvPr id="156" name="n_2mainValue債務償還比率"/>
        <xdr:cNvSpPr txBox="1"/>
      </xdr:nvSpPr>
      <xdr:spPr>
        <a:xfrm>
          <a:off x="13087427" y="617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59936</xdr:rowOff>
    </xdr:from>
    <xdr:ext cx="469744" cy="259045"/>
    <xdr:sp macro="" textlink="">
      <xdr:nvSpPr>
        <xdr:cNvPr id="157" name="n_3mainValue債務償還比率"/>
        <xdr:cNvSpPr txBox="1"/>
      </xdr:nvSpPr>
      <xdr:spPr>
        <a:xfrm>
          <a:off x="12325427" y="61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23639</xdr:rowOff>
    </xdr:from>
    <xdr:ext cx="469744" cy="259045"/>
    <xdr:sp macro="" textlink="">
      <xdr:nvSpPr>
        <xdr:cNvPr id="158" name="n_4mainValue債務償還比率"/>
        <xdr:cNvSpPr txBox="1"/>
      </xdr:nvSpPr>
      <xdr:spPr>
        <a:xfrm>
          <a:off x="11563427" y="62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17,636
17,449
52.45
13,459,625
13,099,737
350,267
4,996,029
8,318,512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xdr:cNvCxnSpPr/>
      </xdr:nvCxnSpPr>
      <xdr:spPr>
        <a:xfrm flipV="1">
          <a:off x="4634865" y="579691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xdr:cNvSpPr txBox="1"/>
      </xdr:nvSpPr>
      <xdr:spPr>
        <a:xfrm>
          <a:off x="4673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xdr:cNvCxnSpPr/>
      </xdr:nvCxnSpPr>
      <xdr:spPr>
        <a:xfrm>
          <a:off x="4546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xdr:cNvSpPr txBox="1"/>
      </xdr:nvSpPr>
      <xdr:spPr>
        <a:xfrm>
          <a:off x="4673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3" name="楕円 72"/>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8272</xdr:rowOff>
    </xdr:from>
    <xdr:ext cx="405111" cy="259045"/>
    <xdr:sp macro="" textlink="">
      <xdr:nvSpPr>
        <xdr:cNvPr id="74" name="【道路】&#10;有形固定資産減価償却率該当値テキスト"/>
        <xdr:cNvSpPr txBox="1"/>
      </xdr:nvSpPr>
      <xdr:spPr>
        <a:xfrm>
          <a:off x="4673600"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5" name="楕円 74"/>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108585</xdr:rowOff>
    </xdr:to>
    <xdr:cxnSp macro="">
      <xdr:nvCxnSpPr>
        <xdr:cNvPr id="76" name="直線コネクタ 75"/>
        <xdr:cNvCxnSpPr/>
      </xdr:nvCxnSpPr>
      <xdr:spPr>
        <a:xfrm flipV="1">
          <a:off x="3797300" y="655129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7" name="楕円 76"/>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38</xdr:row>
      <xdr:rowOff>108585</xdr:rowOff>
    </xdr:to>
    <xdr:cxnSp macro="">
      <xdr:nvCxnSpPr>
        <xdr:cNvPr id="78" name="直線コネクタ 77"/>
        <xdr:cNvCxnSpPr/>
      </xdr:nvCxnSpPr>
      <xdr:spPr>
        <a:xfrm>
          <a:off x="2908300" y="647509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9" name="楕円 78"/>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131445</xdr:rowOff>
    </xdr:to>
    <xdr:cxnSp macro="">
      <xdr:nvCxnSpPr>
        <xdr:cNvPr id="80" name="直線コネクタ 79"/>
        <xdr:cNvCxnSpPr/>
      </xdr:nvCxnSpPr>
      <xdr:spPr>
        <a:xfrm>
          <a:off x="2019300" y="6442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1" name="楕円 80"/>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99060</xdr:rowOff>
    </xdr:to>
    <xdr:cxnSp macro="">
      <xdr:nvCxnSpPr>
        <xdr:cNvPr id="82" name="直線コネクタ 81"/>
        <xdr:cNvCxnSpPr/>
      </xdr:nvCxnSpPr>
      <xdr:spPr>
        <a:xfrm>
          <a:off x="1130300" y="6408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162577</xdr:rowOff>
    </xdr:from>
    <xdr:ext cx="405111" cy="259045"/>
    <xdr:sp macro="" textlink="">
      <xdr:nvSpPr>
        <xdr:cNvPr id="83" name="n_1aveValue【道路】&#10;有形固定資産減価償却率"/>
        <xdr:cNvSpPr txBox="1"/>
      </xdr:nvSpPr>
      <xdr:spPr>
        <a:xfrm>
          <a:off x="3582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87" name="n_1mainValue【道路】&#10;有形固定資産減価償却率"/>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8" name="n_2main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166387</xdr:rowOff>
    </xdr:from>
    <xdr:ext cx="405111" cy="259045"/>
    <xdr:sp macro="" textlink="">
      <xdr:nvSpPr>
        <xdr:cNvPr id="89" name="n_3mainValue【道路】&#10;有形固定資産減価償却率"/>
        <xdr:cNvSpPr txBox="1"/>
      </xdr:nvSpPr>
      <xdr:spPr>
        <a:xfrm>
          <a:off x="1816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90" name="n_4mainValue【道路】&#10;有形固定資産減価償却率"/>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xdr:cNvCxnSpPr/>
      </xdr:nvCxnSpPr>
      <xdr:spPr>
        <a:xfrm flipV="1">
          <a:off x="10476865" y="5673197"/>
          <a:ext cx="0" cy="143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xdr:cNvSpPr txBox="1"/>
      </xdr:nvSpPr>
      <xdr:spPr>
        <a:xfrm>
          <a:off x="10515600" y="71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xdr:cNvCxnSpPr/>
      </xdr:nvCxnSpPr>
      <xdr:spPr>
        <a:xfrm>
          <a:off x="10388600" y="711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xdr:cNvSpPr txBox="1"/>
      </xdr:nvSpPr>
      <xdr:spPr>
        <a:xfrm>
          <a:off x="10515600" y="5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xdr:cNvCxnSpPr/>
      </xdr:nvCxnSpPr>
      <xdr:spPr>
        <a:xfrm>
          <a:off x="10388600" y="567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148779</xdr:rowOff>
    </xdr:from>
    <xdr:ext cx="534377" cy="259045"/>
    <xdr:sp macro="" textlink="">
      <xdr:nvSpPr>
        <xdr:cNvPr id="117" name="【道路】&#10;一人当たり延長平均値テキスト"/>
        <xdr:cNvSpPr txBox="1"/>
      </xdr:nvSpPr>
      <xdr:spPr>
        <a:xfrm>
          <a:off x="10515600" y="666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xdr:cNvSpPr/>
      </xdr:nvSpPr>
      <xdr:spPr>
        <a:xfrm>
          <a:off x="10426700" y="68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xdr:cNvSpPr/>
      </xdr:nvSpPr>
      <xdr:spPr>
        <a:xfrm>
          <a:off x="9588500" y="684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xdr:cNvSpPr/>
      </xdr:nvSpPr>
      <xdr:spPr>
        <a:xfrm>
          <a:off x="8699500" y="685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xdr:cNvSpPr/>
      </xdr:nvSpPr>
      <xdr:spPr>
        <a:xfrm>
          <a:off x="7810500" y="68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xdr:cNvSpPr/>
      </xdr:nvSpPr>
      <xdr:spPr>
        <a:xfrm>
          <a:off x="6921500" y="686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129056</xdr:rowOff>
    </xdr:from>
    <xdr:to>
      <xdr:col>55</xdr:col>
      <xdr:colOff>50800</xdr:colOff>
      <xdr:row>41</xdr:row>
      <xdr:rowOff>59206</xdr:rowOff>
    </xdr:to>
    <xdr:sp macro="" textlink="">
      <xdr:nvSpPr>
        <xdr:cNvPr id="128" name="楕円 127"/>
        <xdr:cNvSpPr/>
      </xdr:nvSpPr>
      <xdr:spPr>
        <a:xfrm>
          <a:off x="10426700" y="69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43983</xdr:rowOff>
    </xdr:from>
    <xdr:ext cx="534377" cy="259045"/>
    <xdr:sp macro="" textlink="">
      <xdr:nvSpPr>
        <xdr:cNvPr id="129" name="【道路】&#10;一人当たり延長該当値テキスト"/>
        <xdr:cNvSpPr txBox="1"/>
      </xdr:nvSpPr>
      <xdr:spPr>
        <a:xfrm>
          <a:off x="10515600" y="690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136947</xdr:rowOff>
    </xdr:from>
    <xdr:to>
      <xdr:col>50</xdr:col>
      <xdr:colOff>165100</xdr:colOff>
      <xdr:row>41</xdr:row>
      <xdr:rowOff>67097</xdr:rowOff>
    </xdr:to>
    <xdr:sp macro="" textlink="">
      <xdr:nvSpPr>
        <xdr:cNvPr id="130" name="楕円 129"/>
        <xdr:cNvSpPr/>
      </xdr:nvSpPr>
      <xdr:spPr>
        <a:xfrm>
          <a:off x="9588500" y="69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8406</xdr:rowOff>
    </xdr:from>
    <xdr:to>
      <xdr:col>55</xdr:col>
      <xdr:colOff>0</xdr:colOff>
      <xdr:row>41</xdr:row>
      <xdr:rowOff>16297</xdr:rowOff>
    </xdr:to>
    <xdr:cxnSp macro="">
      <xdr:nvCxnSpPr>
        <xdr:cNvPr id="131" name="直線コネクタ 130"/>
        <xdr:cNvCxnSpPr/>
      </xdr:nvCxnSpPr>
      <xdr:spPr>
        <a:xfrm flipV="1">
          <a:off x="9639300" y="7037856"/>
          <a:ext cx="8382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139673</xdr:rowOff>
    </xdr:from>
    <xdr:to>
      <xdr:col>46</xdr:col>
      <xdr:colOff>38100</xdr:colOff>
      <xdr:row>41</xdr:row>
      <xdr:rowOff>69823</xdr:rowOff>
    </xdr:to>
    <xdr:sp macro="" textlink="">
      <xdr:nvSpPr>
        <xdr:cNvPr id="132" name="楕円 131"/>
        <xdr:cNvSpPr/>
      </xdr:nvSpPr>
      <xdr:spPr>
        <a:xfrm>
          <a:off x="8699500" y="69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16297</xdr:rowOff>
    </xdr:from>
    <xdr:to>
      <xdr:col>50</xdr:col>
      <xdr:colOff>114300</xdr:colOff>
      <xdr:row>41</xdr:row>
      <xdr:rowOff>19023</xdr:rowOff>
    </xdr:to>
    <xdr:cxnSp macro="">
      <xdr:nvCxnSpPr>
        <xdr:cNvPr id="133" name="直線コネクタ 132"/>
        <xdr:cNvCxnSpPr/>
      </xdr:nvCxnSpPr>
      <xdr:spPr>
        <a:xfrm flipV="1">
          <a:off x="8750300" y="7045747"/>
          <a:ext cx="8890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141346</xdr:rowOff>
    </xdr:from>
    <xdr:to>
      <xdr:col>41</xdr:col>
      <xdr:colOff>101600</xdr:colOff>
      <xdr:row>41</xdr:row>
      <xdr:rowOff>71496</xdr:rowOff>
    </xdr:to>
    <xdr:sp macro="" textlink="">
      <xdr:nvSpPr>
        <xdr:cNvPr id="134" name="楕円 133"/>
        <xdr:cNvSpPr/>
      </xdr:nvSpPr>
      <xdr:spPr>
        <a:xfrm>
          <a:off x="7810500" y="69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19023</xdr:rowOff>
    </xdr:from>
    <xdr:to>
      <xdr:col>45</xdr:col>
      <xdr:colOff>177800</xdr:colOff>
      <xdr:row>41</xdr:row>
      <xdr:rowOff>20696</xdr:rowOff>
    </xdr:to>
    <xdr:cxnSp macro="">
      <xdr:nvCxnSpPr>
        <xdr:cNvPr id="135" name="直線コネクタ 134"/>
        <xdr:cNvCxnSpPr/>
      </xdr:nvCxnSpPr>
      <xdr:spPr>
        <a:xfrm flipV="1">
          <a:off x="7861300" y="7048473"/>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143229</xdr:rowOff>
    </xdr:from>
    <xdr:to>
      <xdr:col>36</xdr:col>
      <xdr:colOff>165100</xdr:colOff>
      <xdr:row>41</xdr:row>
      <xdr:rowOff>73379</xdr:rowOff>
    </xdr:to>
    <xdr:sp macro="" textlink="">
      <xdr:nvSpPr>
        <xdr:cNvPr id="136" name="楕円 135"/>
        <xdr:cNvSpPr/>
      </xdr:nvSpPr>
      <xdr:spPr>
        <a:xfrm>
          <a:off x="6921500" y="700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20696</xdr:rowOff>
    </xdr:from>
    <xdr:to>
      <xdr:col>41</xdr:col>
      <xdr:colOff>50800</xdr:colOff>
      <xdr:row>41</xdr:row>
      <xdr:rowOff>22579</xdr:rowOff>
    </xdr:to>
    <xdr:cxnSp macro="">
      <xdr:nvCxnSpPr>
        <xdr:cNvPr id="137" name="直線コネクタ 136"/>
        <xdr:cNvCxnSpPr/>
      </xdr:nvCxnSpPr>
      <xdr:spPr>
        <a:xfrm flipV="1">
          <a:off x="6972300" y="7050146"/>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108369</xdr:rowOff>
    </xdr:from>
    <xdr:ext cx="534377" cy="259045"/>
    <xdr:sp macro="" textlink="">
      <xdr:nvSpPr>
        <xdr:cNvPr id="138" name="n_1aveValue【道路】&#10;一人当たり延長"/>
        <xdr:cNvSpPr txBox="1"/>
      </xdr:nvSpPr>
      <xdr:spPr>
        <a:xfrm>
          <a:off x="9359411" y="66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113553</xdr:rowOff>
    </xdr:from>
    <xdr:ext cx="534377" cy="259045"/>
    <xdr:sp macro="" textlink="">
      <xdr:nvSpPr>
        <xdr:cNvPr id="139" name="n_2aveValue【道路】&#10;一人当たり延長"/>
        <xdr:cNvSpPr txBox="1"/>
      </xdr:nvSpPr>
      <xdr:spPr>
        <a:xfrm>
          <a:off x="8483111" y="662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118756</xdr:rowOff>
    </xdr:from>
    <xdr:ext cx="534377" cy="259045"/>
    <xdr:sp macro="" textlink="">
      <xdr:nvSpPr>
        <xdr:cNvPr id="140" name="n_3aveValue【道路】&#10;一人当たり延長"/>
        <xdr:cNvSpPr txBox="1"/>
      </xdr:nvSpPr>
      <xdr:spPr>
        <a:xfrm>
          <a:off x="7594111" y="66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123794</xdr:rowOff>
    </xdr:from>
    <xdr:ext cx="534377" cy="259045"/>
    <xdr:sp macro="" textlink="">
      <xdr:nvSpPr>
        <xdr:cNvPr id="141" name="n_4aveValue【道路】&#10;一人当たり延長"/>
        <xdr:cNvSpPr txBox="1"/>
      </xdr:nvSpPr>
      <xdr:spPr>
        <a:xfrm>
          <a:off x="6705111" y="66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58224</xdr:rowOff>
    </xdr:from>
    <xdr:ext cx="534377" cy="259045"/>
    <xdr:sp macro="" textlink="">
      <xdr:nvSpPr>
        <xdr:cNvPr id="142" name="n_1mainValue【道路】&#10;一人当たり延長"/>
        <xdr:cNvSpPr txBox="1"/>
      </xdr:nvSpPr>
      <xdr:spPr>
        <a:xfrm>
          <a:off x="9359411" y="708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60950</xdr:rowOff>
    </xdr:from>
    <xdr:ext cx="534377" cy="259045"/>
    <xdr:sp macro="" textlink="">
      <xdr:nvSpPr>
        <xdr:cNvPr id="143" name="n_2mainValue【道路】&#10;一人当たり延長"/>
        <xdr:cNvSpPr txBox="1"/>
      </xdr:nvSpPr>
      <xdr:spPr>
        <a:xfrm>
          <a:off x="8483111" y="709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62623</xdr:rowOff>
    </xdr:from>
    <xdr:ext cx="534377" cy="259045"/>
    <xdr:sp macro="" textlink="">
      <xdr:nvSpPr>
        <xdr:cNvPr id="144" name="n_3mainValue【道路】&#10;一人当たり延長"/>
        <xdr:cNvSpPr txBox="1"/>
      </xdr:nvSpPr>
      <xdr:spPr>
        <a:xfrm>
          <a:off x="7594111" y="70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64506</xdr:rowOff>
    </xdr:from>
    <xdr:ext cx="534377" cy="259045"/>
    <xdr:sp macro="" textlink="">
      <xdr:nvSpPr>
        <xdr:cNvPr id="145" name="n_4mainValue【道路】&#10;一人当たり延長"/>
        <xdr:cNvSpPr txBox="1"/>
      </xdr:nvSpPr>
      <xdr:spPr>
        <a:xfrm>
          <a:off x="6705111" y="709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xdr:cNvCxnSpPr/>
      </xdr:nvCxnSpPr>
      <xdr:spPr>
        <a:xfrm flipV="1">
          <a:off x="4634865" y="950159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xdr:cNvSpPr txBox="1"/>
      </xdr:nvSpPr>
      <xdr:spPr>
        <a:xfrm>
          <a:off x="4673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xdr:cNvCxnSpPr/>
      </xdr:nvCxnSpPr>
      <xdr:spPr>
        <a:xfrm>
          <a:off x="4546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66783</xdr:rowOff>
    </xdr:from>
    <xdr:ext cx="405111" cy="259045"/>
    <xdr:sp macro="" textlink="">
      <xdr:nvSpPr>
        <xdr:cNvPr id="176" name="【橋りょう・トンネル】&#10;有形固定資産減価償却率平均値テキスト"/>
        <xdr:cNvSpPr txBox="1"/>
      </xdr:nvSpPr>
      <xdr:spPr>
        <a:xfrm>
          <a:off x="4673600" y="10353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xdr:cNvSpPr/>
      </xdr:nvSpPr>
      <xdr:spPr>
        <a:xfrm>
          <a:off x="4584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91259</xdr:rowOff>
    </xdr:from>
    <xdr:to>
      <xdr:col>24</xdr:col>
      <xdr:colOff>114300</xdr:colOff>
      <xdr:row>62</xdr:row>
      <xdr:rowOff>21409</xdr:rowOff>
    </xdr:to>
    <xdr:sp macro="" textlink="">
      <xdr:nvSpPr>
        <xdr:cNvPr id="187" name="楕円 186"/>
        <xdr:cNvSpPr/>
      </xdr:nvSpPr>
      <xdr:spPr>
        <a:xfrm>
          <a:off x="4584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69686</xdr:rowOff>
    </xdr:from>
    <xdr:ext cx="405111" cy="259045"/>
    <xdr:sp macro="" textlink="">
      <xdr:nvSpPr>
        <xdr:cNvPr id="188" name="【橋りょう・トンネル】&#10;有形固定資産減価償却率該当値テキスト"/>
        <xdr:cNvSpPr txBox="1"/>
      </xdr:nvSpPr>
      <xdr:spPr>
        <a:xfrm>
          <a:off x="4673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66766</xdr:rowOff>
    </xdr:from>
    <xdr:to>
      <xdr:col>20</xdr:col>
      <xdr:colOff>38100</xdr:colOff>
      <xdr:row>61</xdr:row>
      <xdr:rowOff>168366</xdr:rowOff>
    </xdr:to>
    <xdr:sp macro="" textlink="">
      <xdr:nvSpPr>
        <xdr:cNvPr id="189" name="楕円 188"/>
        <xdr:cNvSpPr/>
      </xdr:nvSpPr>
      <xdr:spPr>
        <a:xfrm>
          <a:off x="3746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117566</xdr:rowOff>
    </xdr:from>
    <xdr:to>
      <xdr:col>24</xdr:col>
      <xdr:colOff>63500</xdr:colOff>
      <xdr:row>61</xdr:row>
      <xdr:rowOff>142059</xdr:rowOff>
    </xdr:to>
    <xdr:cxnSp macro="">
      <xdr:nvCxnSpPr>
        <xdr:cNvPr id="190" name="直線コネクタ 189"/>
        <xdr:cNvCxnSpPr/>
      </xdr:nvCxnSpPr>
      <xdr:spPr>
        <a:xfrm>
          <a:off x="3797300" y="1057601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74930</xdr:rowOff>
    </xdr:from>
    <xdr:to>
      <xdr:col>15</xdr:col>
      <xdr:colOff>101600</xdr:colOff>
      <xdr:row>62</xdr:row>
      <xdr:rowOff>5080</xdr:rowOff>
    </xdr:to>
    <xdr:sp macro="" textlink="">
      <xdr:nvSpPr>
        <xdr:cNvPr id="191" name="楕円 190"/>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117566</xdr:rowOff>
    </xdr:from>
    <xdr:to>
      <xdr:col>19</xdr:col>
      <xdr:colOff>177800</xdr:colOff>
      <xdr:row>61</xdr:row>
      <xdr:rowOff>125730</xdr:rowOff>
    </xdr:to>
    <xdr:cxnSp macro="">
      <xdr:nvCxnSpPr>
        <xdr:cNvPr id="192" name="直線コネクタ 191"/>
        <xdr:cNvCxnSpPr/>
      </xdr:nvCxnSpPr>
      <xdr:spPr>
        <a:xfrm flipV="1">
          <a:off x="2908300" y="1057601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55335</xdr:rowOff>
    </xdr:from>
    <xdr:to>
      <xdr:col>10</xdr:col>
      <xdr:colOff>165100</xdr:colOff>
      <xdr:row>61</xdr:row>
      <xdr:rowOff>156935</xdr:rowOff>
    </xdr:to>
    <xdr:sp macro="" textlink="">
      <xdr:nvSpPr>
        <xdr:cNvPr id="193" name="楕円 192"/>
        <xdr:cNvSpPr/>
      </xdr:nvSpPr>
      <xdr:spPr>
        <a:xfrm>
          <a:off x="1968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106135</xdr:rowOff>
    </xdr:from>
    <xdr:to>
      <xdr:col>15</xdr:col>
      <xdr:colOff>50800</xdr:colOff>
      <xdr:row>61</xdr:row>
      <xdr:rowOff>125730</xdr:rowOff>
    </xdr:to>
    <xdr:cxnSp macro="">
      <xdr:nvCxnSpPr>
        <xdr:cNvPr id="194" name="直線コネクタ 193"/>
        <xdr:cNvCxnSpPr/>
      </xdr:nvCxnSpPr>
      <xdr:spPr>
        <a:xfrm>
          <a:off x="2019300" y="105645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48804</xdr:rowOff>
    </xdr:from>
    <xdr:to>
      <xdr:col>6</xdr:col>
      <xdr:colOff>38100</xdr:colOff>
      <xdr:row>61</xdr:row>
      <xdr:rowOff>150404</xdr:rowOff>
    </xdr:to>
    <xdr:sp macro="" textlink="">
      <xdr:nvSpPr>
        <xdr:cNvPr id="195" name="楕円 194"/>
        <xdr:cNvSpPr/>
      </xdr:nvSpPr>
      <xdr:spPr>
        <a:xfrm>
          <a:off x="1079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99604</xdr:rowOff>
    </xdr:from>
    <xdr:to>
      <xdr:col>10</xdr:col>
      <xdr:colOff>114300</xdr:colOff>
      <xdr:row>61</xdr:row>
      <xdr:rowOff>106135</xdr:rowOff>
    </xdr:to>
    <xdr:cxnSp macro="">
      <xdr:nvCxnSpPr>
        <xdr:cNvPr id="196" name="直線コネクタ 195"/>
        <xdr:cNvCxnSpPr/>
      </xdr:nvCxnSpPr>
      <xdr:spPr>
        <a:xfrm>
          <a:off x="1130300" y="105580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橋りょう・トンネル】&#10;有形固定資産減価償却率"/>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64061</xdr:rowOff>
    </xdr:from>
    <xdr:ext cx="405111" cy="259045"/>
    <xdr:sp macro="" textlink="">
      <xdr:nvSpPr>
        <xdr:cNvPr id="198" name="n_2aveValue【橋りょう・トンネル】&#10;有形固定資産減価償却率"/>
        <xdr:cNvSpPr txBox="1"/>
      </xdr:nvSpPr>
      <xdr:spPr>
        <a:xfrm>
          <a:off x="2705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199" name="n_3aveValue【橋りょう・トンネル】&#10;有形固定資産減価償却率"/>
        <xdr:cNvSpPr txBox="1"/>
      </xdr:nvSpPr>
      <xdr:spPr>
        <a:xfrm>
          <a:off x="1816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0" name="n_4aveValue【橋りょう・トンネル】&#10;有形固定資産減価償却率"/>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159493</xdr:rowOff>
    </xdr:from>
    <xdr:ext cx="405111" cy="259045"/>
    <xdr:sp macro="" textlink="">
      <xdr:nvSpPr>
        <xdr:cNvPr id="201" name="n_1mainValue【橋りょう・トンネル】&#10;有形固定資産減価償却率"/>
        <xdr:cNvSpPr txBox="1"/>
      </xdr:nvSpPr>
      <xdr:spPr>
        <a:xfrm>
          <a:off x="35820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167657</xdr:rowOff>
    </xdr:from>
    <xdr:ext cx="405111" cy="259045"/>
    <xdr:sp macro="" textlink="">
      <xdr:nvSpPr>
        <xdr:cNvPr id="202" name="n_2mainValue【橋りょう・トンネル】&#10;有形固定資産減価償却率"/>
        <xdr:cNvSpPr txBox="1"/>
      </xdr:nvSpPr>
      <xdr:spPr>
        <a:xfrm>
          <a:off x="2705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148062</xdr:rowOff>
    </xdr:from>
    <xdr:ext cx="405111" cy="259045"/>
    <xdr:sp macro="" textlink="">
      <xdr:nvSpPr>
        <xdr:cNvPr id="203" name="n_3mainValue【橋りょう・トンネル】&#10;有形固定資産減価償却率"/>
        <xdr:cNvSpPr txBox="1"/>
      </xdr:nvSpPr>
      <xdr:spPr>
        <a:xfrm>
          <a:off x="1816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141531</xdr:rowOff>
    </xdr:from>
    <xdr:ext cx="405111" cy="259045"/>
    <xdr:sp macro="" textlink="">
      <xdr:nvSpPr>
        <xdr:cNvPr id="204" name="n_4mainValue【橋りょう・トンネル】&#10;有形固定資産減価償却率"/>
        <xdr:cNvSpPr txBox="1"/>
      </xdr:nvSpPr>
      <xdr:spPr>
        <a:xfrm>
          <a:off x="927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xdr:cNvCxnSpPr/>
      </xdr:nvCxnSpPr>
      <xdr:spPr>
        <a:xfrm flipV="1">
          <a:off x="10476865" y="9786145"/>
          <a:ext cx="0" cy="124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xdr:cNvSpPr txBox="1"/>
      </xdr:nvSpPr>
      <xdr:spPr>
        <a:xfrm>
          <a:off x="10515600" y="110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xdr:cNvCxnSpPr/>
      </xdr:nvCxnSpPr>
      <xdr:spPr>
        <a:xfrm>
          <a:off x="10388600" y="1103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xdr:cNvSpPr txBox="1"/>
      </xdr:nvSpPr>
      <xdr:spPr>
        <a:xfrm>
          <a:off x="10515600" y="956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xdr:cNvCxnSpPr/>
      </xdr:nvCxnSpPr>
      <xdr:spPr>
        <a:xfrm>
          <a:off x="10388600" y="978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71122</xdr:rowOff>
    </xdr:from>
    <xdr:ext cx="599010" cy="259045"/>
    <xdr:sp macro="" textlink="">
      <xdr:nvSpPr>
        <xdr:cNvPr id="233" name="【橋りょう・トンネル】&#10;一人当たり有形固定資産（償却資産）額平均値テキスト"/>
        <xdr:cNvSpPr txBox="1"/>
      </xdr:nvSpPr>
      <xdr:spPr>
        <a:xfrm>
          <a:off x="10515600" y="1035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xdr:cNvSpPr/>
      </xdr:nvSpPr>
      <xdr:spPr>
        <a:xfrm>
          <a:off x="10426700" y="105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xdr:cNvSpPr/>
      </xdr:nvSpPr>
      <xdr:spPr>
        <a:xfrm>
          <a:off x="9588500" y="1049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xdr:cNvSpPr/>
      </xdr:nvSpPr>
      <xdr:spPr>
        <a:xfrm>
          <a:off x="8699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xdr:cNvSpPr/>
      </xdr:nvSpPr>
      <xdr:spPr>
        <a:xfrm>
          <a:off x="7810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xdr:cNvSpPr/>
      </xdr:nvSpPr>
      <xdr:spPr>
        <a:xfrm>
          <a:off x="6921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57223</xdr:rowOff>
    </xdr:from>
    <xdr:to>
      <xdr:col>55</xdr:col>
      <xdr:colOff>50800</xdr:colOff>
      <xdr:row>63</xdr:row>
      <xdr:rowOff>158823</xdr:rowOff>
    </xdr:to>
    <xdr:sp macro="" textlink="">
      <xdr:nvSpPr>
        <xdr:cNvPr id="244" name="楕円 243"/>
        <xdr:cNvSpPr/>
      </xdr:nvSpPr>
      <xdr:spPr>
        <a:xfrm>
          <a:off x="10426700" y="10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143600</xdr:rowOff>
    </xdr:from>
    <xdr:ext cx="534377" cy="259045"/>
    <xdr:sp macro="" textlink="">
      <xdr:nvSpPr>
        <xdr:cNvPr id="245" name="【橋りょう・トンネル】&#10;一人当たり有形固定資産（償却資産）額該当値テキスト"/>
        <xdr:cNvSpPr txBox="1"/>
      </xdr:nvSpPr>
      <xdr:spPr>
        <a:xfrm>
          <a:off x="10515600" y="1077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58806</xdr:rowOff>
    </xdr:from>
    <xdr:to>
      <xdr:col>50</xdr:col>
      <xdr:colOff>165100</xdr:colOff>
      <xdr:row>63</xdr:row>
      <xdr:rowOff>160406</xdr:rowOff>
    </xdr:to>
    <xdr:sp macro="" textlink="">
      <xdr:nvSpPr>
        <xdr:cNvPr id="246" name="楕円 245"/>
        <xdr:cNvSpPr/>
      </xdr:nvSpPr>
      <xdr:spPr>
        <a:xfrm>
          <a:off x="9588500" y="1086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108023</xdr:rowOff>
    </xdr:from>
    <xdr:to>
      <xdr:col>55</xdr:col>
      <xdr:colOff>0</xdr:colOff>
      <xdr:row>63</xdr:row>
      <xdr:rowOff>109606</xdr:rowOff>
    </xdr:to>
    <xdr:cxnSp macro="">
      <xdr:nvCxnSpPr>
        <xdr:cNvPr id="247" name="直線コネクタ 246"/>
        <xdr:cNvCxnSpPr/>
      </xdr:nvCxnSpPr>
      <xdr:spPr>
        <a:xfrm flipV="1">
          <a:off x="9639300" y="10909373"/>
          <a:ext cx="8382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65757</xdr:rowOff>
    </xdr:from>
    <xdr:to>
      <xdr:col>46</xdr:col>
      <xdr:colOff>38100</xdr:colOff>
      <xdr:row>63</xdr:row>
      <xdr:rowOff>167357</xdr:rowOff>
    </xdr:to>
    <xdr:sp macro="" textlink="">
      <xdr:nvSpPr>
        <xdr:cNvPr id="248" name="楕円 247"/>
        <xdr:cNvSpPr/>
      </xdr:nvSpPr>
      <xdr:spPr>
        <a:xfrm>
          <a:off x="8699500" y="108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109606</xdr:rowOff>
    </xdr:from>
    <xdr:to>
      <xdr:col>50</xdr:col>
      <xdr:colOff>114300</xdr:colOff>
      <xdr:row>63</xdr:row>
      <xdr:rowOff>116557</xdr:rowOff>
    </xdr:to>
    <xdr:cxnSp macro="">
      <xdr:nvCxnSpPr>
        <xdr:cNvPr id="249" name="直線コネクタ 248"/>
        <xdr:cNvCxnSpPr/>
      </xdr:nvCxnSpPr>
      <xdr:spPr>
        <a:xfrm flipV="1">
          <a:off x="8750300" y="10910956"/>
          <a:ext cx="889000" cy="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67683</xdr:rowOff>
    </xdr:from>
    <xdr:to>
      <xdr:col>41</xdr:col>
      <xdr:colOff>101600</xdr:colOff>
      <xdr:row>63</xdr:row>
      <xdr:rowOff>169283</xdr:rowOff>
    </xdr:to>
    <xdr:sp macro="" textlink="">
      <xdr:nvSpPr>
        <xdr:cNvPr id="250" name="楕円 249"/>
        <xdr:cNvSpPr/>
      </xdr:nvSpPr>
      <xdr:spPr>
        <a:xfrm>
          <a:off x="7810500" y="108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116557</xdr:rowOff>
    </xdr:from>
    <xdr:to>
      <xdr:col>45</xdr:col>
      <xdr:colOff>177800</xdr:colOff>
      <xdr:row>63</xdr:row>
      <xdr:rowOff>118483</xdr:rowOff>
    </xdr:to>
    <xdr:cxnSp macro="">
      <xdr:nvCxnSpPr>
        <xdr:cNvPr id="251" name="直線コネクタ 250"/>
        <xdr:cNvCxnSpPr/>
      </xdr:nvCxnSpPr>
      <xdr:spPr>
        <a:xfrm flipV="1">
          <a:off x="7861300" y="10917907"/>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71572</xdr:rowOff>
    </xdr:from>
    <xdr:to>
      <xdr:col>36</xdr:col>
      <xdr:colOff>165100</xdr:colOff>
      <xdr:row>64</xdr:row>
      <xdr:rowOff>1722</xdr:rowOff>
    </xdr:to>
    <xdr:sp macro="" textlink="">
      <xdr:nvSpPr>
        <xdr:cNvPr id="252" name="楕円 251"/>
        <xdr:cNvSpPr/>
      </xdr:nvSpPr>
      <xdr:spPr>
        <a:xfrm>
          <a:off x="6921500" y="108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118483</xdr:rowOff>
    </xdr:from>
    <xdr:to>
      <xdr:col>41</xdr:col>
      <xdr:colOff>50800</xdr:colOff>
      <xdr:row>63</xdr:row>
      <xdr:rowOff>122372</xdr:rowOff>
    </xdr:to>
    <xdr:cxnSp macro="">
      <xdr:nvCxnSpPr>
        <xdr:cNvPr id="253" name="直線コネクタ 252"/>
        <xdr:cNvCxnSpPr/>
      </xdr:nvCxnSpPr>
      <xdr:spPr>
        <a:xfrm flipV="1">
          <a:off x="6972300" y="10919833"/>
          <a:ext cx="8890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155991</xdr:rowOff>
    </xdr:from>
    <xdr:ext cx="599010" cy="259045"/>
    <xdr:sp macro="" textlink="">
      <xdr:nvSpPr>
        <xdr:cNvPr id="254" name="n_1aveValue【橋りょう・トンネル】&#10;一人当たり有形固定資産（償却資産）額"/>
        <xdr:cNvSpPr txBox="1"/>
      </xdr:nvSpPr>
      <xdr:spPr>
        <a:xfrm>
          <a:off x="9327095" y="1027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167130</xdr:rowOff>
    </xdr:from>
    <xdr:ext cx="599010" cy="259045"/>
    <xdr:sp macro="" textlink="">
      <xdr:nvSpPr>
        <xdr:cNvPr id="255" name="n_2aveValue【橋りょう・トンネル】&#10;一人当たり有形固定資産（償却資産）額"/>
        <xdr:cNvSpPr txBox="1"/>
      </xdr:nvSpPr>
      <xdr:spPr>
        <a:xfrm>
          <a:off x="84507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26912</xdr:rowOff>
    </xdr:from>
    <xdr:ext cx="599010" cy="259045"/>
    <xdr:sp macro="" textlink="">
      <xdr:nvSpPr>
        <xdr:cNvPr id="256" name="n_3aveValue【橋りょう・トンネル】&#10;一人当たり有形固定資産（償却資産）額"/>
        <xdr:cNvSpPr txBox="1"/>
      </xdr:nvSpPr>
      <xdr:spPr>
        <a:xfrm>
          <a:off x="7561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14488</xdr:rowOff>
    </xdr:from>
    <xdr:ext cx="599010" cy="259045"/>
    <xdr:sp macro="" textlink="">
      <xdr:nvSpPr>
        <xdr:cNvPr id="257" name="n_4aveValue【橋りょう・トンネル】&#10;一人当たり有形固定資産（償却資産）額"/>
        <xdr:cNvSpPr txBox="1"/>
      </xdr:nvSpPr>
      <xdr:spPr>
        <a:xfrm>
          <a:off x="6672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151533</xdr:rowOff>
    </xdr:from>
    <xdr:ext cx="534377" cy="259045"/>
    <xdr:sp macro="" textlink="">
      <xdr:nvSpPr>
        <xdr:cNvPr id="258" name="n_1mainValue【橋りょう・トンネル】&#10;一人当たり有形固定資産（償却資産）額"/>
        <xdr:cNvSpPr txBox="1"/>
      </xdr:nvSpPr>
      <xdr:spPr>
        <a:xfrm>
          <a:off x="9359411" y="1095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158484</xdr:rowOff>
    </xdr:from>
    <xdr:ext cx="534377" cy="259045"/>
    <xdr:sp macro="" textlink="">
      <xdr:nvSpPr>
        <xdr:cNvPr id="259" name="n_2mainValue【橋りょう・トンネル】&#10;一人当たり有形固定資産（償却資産）額"/>
        <xdr:cNvSpPr txBox="1"/>
      </xdr:nvSpPr>
      <xdr:spPr>
        <a:xfrm>
          <a:off x="8483111" y="109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160410</xdr:rowOff>
    </xdr:from>
    <xdr:ext cx="534377" cy="259045"/>
    <xdr:sp macro="" textlink="">
      <xdr:nvSpPr>
        <xdr:cNvPr id="260" name="n_3mainValue【橋りょう・トンネル】&#10;一人当たり有形固定資産（償却資産）額"/>
        <xdr:cNvSpPr txBox="1"/>
      </xdr:nvSpPr>
      <xdr:spPr>
        <a:xfrm>
          <a:off x="7594111" y="1096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164299</xdr:rowOff>
    </xdr:from>
    <xdr:ext cx="534377" cy="259045"/>
    <xdr:sp macro="" textlink="">
      <xdr:nvSpPr>
        <xdr:cNvPr id="261" name="n_4mainValue【橋りょう・トンネル】&#10;一人当たり有形固定資産（償却資産）額"/>
        <xdr:cNvSpPr txBox="1"/>
      </xdr:nvSpPr>
      <xdr:spPr>
        <a:xfrm>
          <a:off x="6705111" y="109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xdr:cNvCxnSpPr/>
      </xdr:nvCxnSpPr>
      <xdr:spPr>
        <a:xfrm flipV="1">
          <a:off x="4634865" y="1333118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91" name="【公営住宅】&#10;有形固定資産減価償却率平均値テキスト"/>
        <xdr:cNvSpPr txBox="1"/>
      </xdr:nvSpPr>
      <xdr:spPr>
        <a:xfrm>
          <a:off x="46736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130175</xdr:rowOff>
    </xdr:from>
    <xdr:to>
      <xdr:col>24</xdr:col>
      <xdr:colOff>114300</xdr:colOff>
      <xdr:row>84</xdr:row>
      <xdr:rowOff>60325</xdr:rowOff>
    </xdr:to>
    <xdr:sp macro="" textlink="">
      <xdr:nvSpPr>
        <xdr:cNvPr id="302" name="楕円 301"/>
        <xdr:cNvSpPr/>
      </xdr:nvSpPr>
      <xdr:spPr>
        <a:xfrm>
          <a:off x="4584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108602</xdr:rowOff>
    </xdr:from>
    <xdr:ext cx="405111" cy="259045"/>
    <xdr:sp macro="" textlink="">
      <xdr:nvSpPr>
        <xdr:cNvPr id="303" name="【公営住宅】&#10;有形固定資産減価償却率該当値テキスト"/>
        <xdr:cNvSpPr txBox="1"/>
      </xdr:nvSpPr>
      <xdr:spPr>
        <a:xfrm>
          <a:off x="4673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118745</xdr:rowOff>
    </xdr:from>
    <xdr:to>
      <xdr:col>20</xdr:col>
      <xdr:colOff>38100</xdr:colOff>
      <xdr:row>84</xdr:row>
      <xdr:rowOff>48895</xdr:rowOff>
    </xdr:to>
    <xdr:sp macro="" textlink="">
      <xdr:nvSpPr>
        <xdr:cNvPr id="304" name="楕円 303"/>
        <xdr:cNvSpPr/>
      </xdr:nvSpPr>
      <xdr:spPr>
        <a:xfrm>
          <a:off x="3746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169545</xdr:rowOff>
    </xdr:from>
    <xdr:to>
      <xdr:col>24</xdr:col>
      <xdr:colOff>63500</xdr:colOff>
      <xdr:row>84</xdr:row>
      <xdr:rowOff>9525</xdr:rowOff>
    </xdr:to>
    <xdr:cxnSp macro="">
      <xdr:nvCxnSpPr>
        <xdr:cNvPr id="305" name="直線コネクタ 304"/>
        <xdr:cNvCxnSpPr/>
      </xdr:nvCxnSpPr>
      <xdr:spPr>
        <a:xfrm>
          <a:off x="3797300" y="143998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80645</xdr:rowOff>
    </xdr:from>
    <xdr:to>
      <xdr:col>15</xdr:col>
      <xdr:colOff>101600</xdr:colOff>
      <xdr:row>84</xdr:row>
      <xdr:rowOff>10795</xdr:rowOff>
    </xdr:to>
    <xdr:sp macro="" textlink="">
      <xdr:nvSpPr>
        <xdr:cNvPr id="306" name="楕円 305"/>
        <xdr:cNvSpPr/>
      </xdr:nvSpPr>
      <xdr:spPr>
        <a:xfrm>
          <a:off x="2857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131445</xdr:rowOff>
    </xdr:from>
    <xdr:to>
      <xdr:col>19</xdr:col>
      <xdr:colOff>177800</xdr:colOff>
      <xdr:row>83</xdr:row>
      <xdr:rowOff>169545</xdr:rowOff>
    </xdr:to>
    <xdr:cxnSp macro="">
      <xdr:nvCxnSpPr>
        <xdr:cNvPr id="307" name="直線コネクタ 306"/>
        <xdr:cNvCxnSpPr/>
      </xdr:nvCxnSpPr>
      <xdr:spPr>
        <a:xfrm>
          <a:off x="2908300" y="14361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57786</xdr:rowOff>
    </xdr:from>
    <xdr:to>
      <xdr:col>10</xdr:col>
      <xdr:colOff>165100</xdr:colOff>
      <xdr:row>83</xdr:row>
      <xdr:rowOff>159386</xdr:rowOff>
    </xdr:to>
    <xdr:sp macro="" textlink="">
      <xdr:nvSpPr>
        <xdr:cNvPr id="308" name="楕円 307"/>
        <xdr:cNvSpPr/>
      </xdr:nvSpPr>
      <xdr:spPr>
        <a:xfrm>
          <a:off x="1968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108586</xdr:rowOff>
    </xdr:from>
    <xdr:to>
      <xdr:col>15</xdr:col>
      <xdr:colOff>50800</xdr:colOff>
      <xdr:row>83</xdr:row>
      <xdr:rowOff>131445</xdr:rowOff>
    </xdr:to>
    <xdr:cxnSp macro="">
      <xdr:nvCxnSpPr>
        <xdr:cNvPr id="309" name="直線コネクタ 308"/>
        <xdr:cNvCxnSpPr/>
      </xdr:nvCxnSpPr>
      <xdr:spPr>
        <a:xfrm>
          <a:off x="2019300" y="143389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33020</xdr:rowOff>
    </xdr:from>
    <xdr:to>
      <xdr:col>6</xdr:col>
      <xdr:colOff>38100</xdr:colOff>
      <xdr:row>83</xdr:row>
      <xdr:rowOff>134620</xdr:rowOff>
    </xdr:to>
    <xdr:sp macro="" textlink="">
      <xdr:nvSpPr>
        <xdr:cNvPr id="310" name="楕円 309"/>
        <xdr:cNvSpPr/>
      </xdr:nvSpPr>
      <xdr:spPr>
        <a:xfrm>
          <a:off x="107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83820</xdr:rowOff>
    </xdr:from>
    <xdr:to>
      <xdr:col>10</xdr:col>
      <xdr:colOff>114300</xdr:colOff>
      <xdr:row>83</xdr:row>
      <xdr:rowOff>108586</xdr:rowOff>
    </xdr:to>
    <xdr:cxnSp macro="">
      <xdr:nvCxnSpPr>
        <xdr:cNvPr id="311" name="直線コネクタ 310"/>
        <xdr:cNvCxnSpPr/>
      </xdr:nvCxnSpPr>
      <xdr:spPr>
        <a:xfrm>
          <a:off x="1130300" y="143141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312" name="n_1aveValue【公営住宅】&#10;有形固定資産減価償却率"/>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3"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4" name="n_3aveValue【公営住宅】&#10;有形固定資産減価償却率"/>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5" name="n_4aveValue【公営住宅】&#10;有形固定資産減価償却率"/>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40022</xdr:rowOff>
    </xdr:from>
    <xdr:ext cx="405111" cy="259045"/>
    <xdr:sp macro="" textlink="">
      <xdr:nvSpPr>
        <xdr:cNvPr id="316" name="n_1mainValue【公営住宅】&#10;有形固定資産減価償却率"/>
        <xdr:cNvSpPr txBox="1"/>
      </xdr:nvSpPr>
      <xdr:spPr>
        <a:xfrm>
          <a:off x="3582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1922</xdr:rowOff>
    </xdr:from>
    <xdr:ext cx="405111" cy="259045"/>
    <xdr:sp macro="" textlink="">
      <xdr:nvSpPr>
        <xdr:cNvPr id="317" name="n_2mainValue【公営住宅】&#10;有形固定資産減価償却率"/>
        <xdr:cNvSpPr txBox="1"/>
      </xdr:nvSpPr>
      <xdr:spPr>
        <a:xfrm>
          <a:off x="2705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150513</xdr:rowOff>
    </xdr:from>
    <xdr:ext cx="405111" cy="259045"/>
    <xdr:sp macro="" textlink="">
      <xdr:nvSpPr>
        <xdr:cNvPr id="318" name="n_3mainValue【公営住宅】&#10;有形固定資産減価償却率"/>
        <xdr:cNvSpPr txBox="1"/>
      </xdr:nvSpPr>
      <xdr:spPr>
        <a:xfrm>
          <a:off x="1816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125747</xdr:rowOff>
    </xdr:from>
    <xdr:ext cx="405111" cy="259045"/>
    <xdr:sp macro="" textlink="">
      <xdr:nvSpPr>
        <xdr:cNvPr id="319" name="n_4mainValue【公営住宅】&#10;有形固定資産減価償却率"/>
        <xdr:cNvSpPr txBox="1"/>
      </xdr:nvSpPr>
      <xdr:spPr>
        <a:xfrm>
          <a:off x="927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xdr:cNvCxnSpPr/>
      </xdr:nvCxnSpPr>
      <xdr:spPr>
        <a:xfrm flipV="1">
          <a:off x="10476865" y="13391769"/>
          <a:ext cx="0" cy="126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344" name="【公営住宅】&#10;一人当たり面積平均値テキスト"/>
        <xdr:cNvSpPr txBox="1"/>
      </xdr:nvSpPr>
      <xdr:spPr>
        <a:xfrm>
          <a:off x="10515600" y="13926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xdr:cNvSpPr/>
      </xdr:nvSpPr>
      <xdr:spPr>
        <a:xfrm>
          <a:off x="10426700" y="140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xdr:cNvSpPr/>
      </xdr:nvSpPr>
      <xdr:spPr>
        <a:xfrm>
          <a:off x="9588500" y="1414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7" name="フローチャート: 判断 346"/>
        <xdr:cNvSpPr/>
      </xdr:nvSpPr>
      <xdr:spPr>
        <a:xfrm>
          <a:off x="8699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8" name="フローチャート: 判断 347"/>
        <xdr:cNvSpPr/>
      </xdr:nvSpPr>
      <xdr:spPr>
        <a:xfrm>
          <a:off x="7810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xdr:cNvSpPr/>
      </xdr:nvSpPr>
      <xdr:spPr>
        <a:xfrm>
          <a:off x="6921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41021</xdr:rowOff>
    </xdr:from>
    <xdr:to>
      <xdr:col>55</xdr:col>
      <xdr:colOff>50800</xdr:colOff>
      <xdr:row>83</xdr:row>
      <xdr:rowOff>142621</xdr:rowOff>
    </xdr:to>
    <xdr:sp macro="" textlink="">
      <xdr:nvSpPr>
        <xdr:cNvPr id="355" name="楕円 354"/>
        <xdr:cNvSpPr/>
      </xdr:nvSpPr>
      <xdr:spPr>
        <a:xfrm>
          <a:off x="10426700" y="142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19448</xdr:rowOff>
    </xdr:from>
    <xdr:ext cx="469744" cy="259045"/>
    <xdr:sp macro="" textlink="">
      <xdr:nvSpPr>
        <xdr:cNvPr id="356" name="【公営住宅】&#10;一人当たり面積該当値テキスト"/>
        <xdr:cNvSpPr txBox="1"/>
      </xdr:nvSpPr>
      <xdr:spPr>
        <a:xfrm>
          <a:off x="10515600" y="1424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47879</xdr:rowOff>
    </xdr:from>
    <xdr:to>
      <xdr:col>50</xdr:col>
      <xdr:colOff>165100</xdr:colOff>
      <xdr:row>83</xdr:row>
      <xdr:rowOff>149479</xdr:rowOff>
    </xdr:to>
    <xdr:sp macro="" textlink="">
      <xdr:nvSpPr>
        <xdr:cNvPr id="357" name="楕円 356"/>
        <xdr:cNvSpPr/>
      </xdr:nvSpPr>
      <xdr:spPr>
        <a:xfrm>
          <a:off x="9588500" y="142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91821</xdr:rowOff>
    </xdr:from>
    <xdr:to>
      <xdr:col>55</xdr:col>
      <xdr:colOff>0</xdr:colOff>
      <xdr:row>83</xdr:row>
      <xdr:rowOff>98679</xdr:rowOff>
    </xdr:to>
    <xdr:cxnSp macro="">
      <xdr:nvCxnSpPr>
        <xdr:cNvPr id="358" name="直線コネクタ 357"/>
        <xdr:cNvCxnSpPr/>
      </xdr:nvCxnSpPr>
      <xdr:spPr>
        <a:xfrm flipV="1">
          <a:off x="9639300" y="1432217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54738</xdr:rowOff>
    </xdr:from>
    <xdr:to>
      <xdr:col>46</xdr:col>
      <xdr:colOff>38100</xdr:colOff>
      <xdr:row>83</xdr:row>
      <xdr:rowOff>156338</xdr:rowOff>
    </xdr:to>
    <xdr:sp macro="" textlink="">
      <xdr:nvSpPr>
        <xdr:cNvPr id="359" name="楕円 358"/>
        <xdr:cNvSpPr/>
      </xdr:nvSpPr>
      <xdr:spPr>
        <a:xfrm>
          <a:off x="8699500" y="1428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98679</xdr:rowOff>
    </xdr:from>
    <xdr:to>
      <xdr:col>50</xdr:col>
      <xdr:colOff>114300</xdr:colOff>
      <xdr:row>83</xdr:row>
      <xdr:rowOff>105538</xdr:rowOff>
    </xdr:to>
    <xdr:cxnSp macro="">
      <xdr:nvCxnSpPr>
        <xdr:cNvPr id="360" name="直線コネクタ 359"/>
        <xdr:cNvCxnSpPr/>
      </xdr:nvCxnSpPr>
      <xdr:spPr>
        <a:xfrm flipV="1">
          <a:off x="8750300" y="1432902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59880</xdr:rowOff>
    </xdr:from>
    <xdr:to>
      <xdr:col>41</xdr:col>
      <xdr:colOff>101600</xdr:colOff>
      <xdr:row>83</xdr:row>
      <xdr:rowOff>161480</xdr:rowOff>
    </xdr:to>
    <xdr:sp macro="" textlink="">
      <xdr:nvSpPr>
        <xdr:cNvPr id="361" name="楕円 360"/>
        <xdr:cNvSpPr/>
      </xdr:nvSpPr>
      <xdr:spPr>
        <a:xfrm>
          <a:off x="7810500" y="142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105538</xdr:rowOff>
    </xdr:from>
    <xdr:to>
      <xdr:col>45</xdr:col>
      <xdr:colOff>177800</xdr:colOff>
      <xdr:row>83</xdr:row>
      <xdr:rowOff>110680</xdr:rowOff>
    </xdr:to>
    <xdr:cxnSp macro="">
      <xdr:nvCxnSpPr>
        <xdr:cNvPr id="362" name="直線コネクタ 361"/>
        <xdr:cNvCxnSpPr/>
      </xdr:nvCxnSpPr>
      <xdr:spPr>
        <a:xfrm flipV="1">
          <a:off x="7861300" y="14335888"/>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65024</xdr:rowOff>
    </xdr:from>
    <xdr:to>
      <xdr:col>36</xdr:col>
      <xdr:colOff>165100</xdr:colOff>
      <xdr:row>83</xdr:row>
      <xdr:rowOff>166624</xdr:rowOff>
    </xdr:to>
    <xdr:sp macro="" textlink="">
      <xdr:nvSpPr>
        <xdr:cNvPr id="363" name="楕円 362"/>
        <xdr:cNvSpPr/>
      </xdr:nvSpPr>
      <xdr:spPr>
        <a:xfrm>
          <a:off x="6921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110680</xdr:rowOff>
    </xdr:from>
    <xdr:to>
      <xdr:col>41</xdr:col>
      <xdr:colOff>50800</xdr:colOff>
      <xdr:row>83</xdr:row>
      <xdr:rowOff>115824</xdr:rowOff>
    </xdr:to>
    <xdr:cxnSp macro="">
      <xdr:nvCxnSpPr>
        <xdr:cNvPr id="364" name="直線コネクタ 363"/>
        <xdr:cNvCxnSpPr/>
      </xdr:nvCxnSpPr>
      <xdr:spPr>
        <a:xfrm flipV="1">
          <a:off x="6972300" y="1434103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35704</xdr:rowOff>
    </xdr:from>
    <xdr:ext cx="469744" cy="259045"/>
    <xdr:sp macro="" textlink="">
      <xdr:nvSpPr>
        <xdr:cNvPr id="365" name="n_1aveValue【公営住宅】&#10;一人当たり面積"/>
        <xdr:cNvSpPr txBox="1"/>
      </xdr:nvSpPr>
      <xdr:spPr>
        <a:xfrm>
          <a:off x="9391727" y="1392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44848</xdr:rowOff>
    </xdr:from>
    <xdr:ext cx="469744" cy="259045"/>
    <xdr:sp macro="" textlink="">
      <xdr:nvSpPr>
        <xdr:cNvPr id="366" name="n_2aveValue【公営住宅】&#10;一人当たり面積"/>
        <xdr:cNvSpPr txBox="1"/>
      </xdr:nvSpPr>
      <xdr:spPr>
        <a:xfrm>
          <a:off x="85154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62565</xdr:rowOff>
    </xdr:from>
    <xdr:ext cx="469744" cy="259045"/>
    <xdr:sp macro="" textlink="">
      <xdr:nvSpPr>
        <xdr:cNvPr id="367" name="n_3aveValue【公営住宅】&#10;一人当たり面積"/>
        <xdr:cNvSpPr txBox="1"/>
      </xdr:nvSpPr>
      <xdr:spPr>
        <a:xfrm>
          <a:off x="7626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68" name="n_4aveValue【公営住宅】&#10;一人当たり面積"/>
        <xdr:cNvSpPr txBox="1"/>
      </xdr:nvSpPr>
      <xdr:spPr>
        <a:xfrm>
          <a:off x="6737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140606</xdr:rowOff>
    </xdr:from>
    <xdr:ext cx="469744" cy="259045"/>
    <xdr:sp macro="" textlink="">
      <xdr:nvSpPr>
        <xdr:cNvPr id="369" name="n_1mainValue【公営住宅】&#10;一人当たり面積"/>
        <xdr:cNvSpPr txBox="1"/>
      </xdr:nvSpPr>
      <xdr:spPr>
        <a:xfrm>
          <a:off x="9391727" y="143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147465</xdr:rowOff>
    </xdr:from>
    <xdr:ext cx="469744" cy="259045"/>
    <xdr:sp macro="" textlink="">
      <xdr:nvSpPr>
        <xdr:cNvPr id="370" name="n_2mainValue【公営住宅】&#10;一人当たり面積"/>
        <xdr:cNvSpPr txBox="1"/>
      </xdr:nvSpPr>
      <xdr:spPr>
        <a:xfrm>
          <a:off x="8515427" y="1437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152607</xdr:rowOff>
    </xdr:from>
    <xdr:ext cx="469744" cy="259045"/>
    <xdr:sp macro="" textlink="">
      <xdr:nvSpPr>
        <xdr:cNvPr id="371" name="n_3mainValue【公営住宅】&#10;一人当たり面積"/>
        <xdr:cNvSpPr txBox="1"/>
      </xdr:nvSpPr>
      <xdr:spPr>
        <a:xfrm>
          <a:off x="7626427" y="1438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157751</xdr:rowOff>
    </xdr:from>
    <xdr:ext cx="469744" cy="259045"/>
    <xdr:sp macro="" textlink="">
      <xdr:nvSpPr>
        <xdr:cNvPr id="372" name="n_4mainValue【公営住宅】&#10;一人当たり面積"/>
        <xdr:cNvSpPr txBox="1"/>
      </xdr:nvSpPr>
      <xdr:spPr>
        <a:xfrm>
          <a:off x="6737427" y="1438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431" name="直線コネクタ 430"/>
        <xdr:cNvCxnSpPr/>
      </xdr:nvCxnSpPr>
      <xdr:spPr>
        <a:xfrm flipV="1">
          <a:off x="16318864" y="9421585"/>
          <a:ext cx="0" cy="161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432"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433" name="直線コネクタ 432"/>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434" name="【学校施設】&#10;有形固定資産減価償却率最大値テキスト"/>
        <xdr:cNvSpPr txBox="1"/>
      </xdr:nvSpPr>
      <xdr:spPr>
        <a:xfrm>
          <a:off x="16357600" y="919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435" name="直線コネクタ 434"/>
        <xdr:cNvCxnSpPr/>
      </xdr:nvCxnSpPr>
      <xdr:spPr>
        <a:xfrm>
          <a:off x="16230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36" name="【学校施設】&#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37" name="フローチャート: 判断 436"/>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438" name="フローチャート: 判断 437"/>
        <xdr:cNvSpPr/>
      </xdr:nvSpPr>
      <xdr:spPr>
        <a:xfrm>
          <a:off x="154305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439" name="フローチャート: 判断 438"/>
        <xdr:cNvSpPr/>
      </xdr:nvSpPr>
      <xdr:spPr>
        <a:xfrm>
          <a:off x="14541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440" name="フローチャート: 判断 439"/>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441" name="フローチャート: 判断 440"/>
        <xdr:cNvSpPr/>
      </xdr:nvSpPr>
      <xdr:spPr>
        <a:xfrm>
          <a:off x="12763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47" name="楕円 446"/>
        <xdr:cNvSpPr/>
      </xdr:nvSpPr>
      <xdr:spPr>
        <a:xfrm>
          <a:off x="16268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19430</xdr:rowOff>
    </xdr:from>
    <xdr:ext cx="405111" cy="259045"/>
    <xdr:sp macro="" textlink="">
      <xdr:nvSpPr>
        <xdr:cNvPr id="448" name="【学校施設】&#10;有形固定資産減価償却率該当値テキスト"/>
        <xdr:cNvSpPr txBox="1"/>
      </xdr:nvSpPr>
      <xdr:spPr>
        <a:xfrm>
          <a:off x="16357600" y="996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449" name="楕円 448"/>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47353</xdr:rowOff>
    </xdr:to>
    <xdr:cxnSp macro="">
      <xdr:nvCxnSpPr>
        <xdr:cNvPr id="450" name="直線コネクタ 449"/>
        <xdr:cNvCxnSpPr/>
      </xdr:nvCxnSpPr>
      <xdr:spPr>
        <a:xfrm>
          <a:off x="15481300" y="1008126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xdr:rowOff>
    </xdr:from>
    <xdr:to>
      <xdr:col>76</xdr:col>
      <xdr:colOff>165100</xdr:colOff>
      <xdr:row>58</xdr:row>
      <xdr:rowOff>103051</xdr:rowOff>
    </xdr:to>
    <xdr:sp macro="" textlink="">
      <xdr:nvSpPr>
        <xdr:cNvPr id="451" name="楕円 450"/>
        <xdr:cNvSpPr/>
      </xdr:nvSpPr>
      <xdr:spPr>
        <a:xfrm>
          <a:off x="14541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52251</xdr:rowOff>
    </xdr:from>
    <xdr:to>
      <xdr:col>81</xdr:col>
      <xdr:colOff>50800</xdr:colOff>
      <xdr:row>58</xdr:row>
      <xdr:rowOff>137160</xdr:rowOff>
    </xdr:to>
    <xdr:cxnSp macro="">
      <xdr:nvCxnSpPr>
        <xdr:cNvPr id="452" name="直線コネクタ 451"/>
        <xdr:cNvCxnSpPr/>
      </xdr:nvCxnSpPr>
      <xdr:spPr>
        <a:xfrm>
          <a:off x="14592300" y="999635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43906</xdr:rowOff>
    </xdr:from>
    <xdr:to>
      <xdr:col>72</xdr:col>
      <xdr:colOff>38100</xdr:colOff>
      <xdr:row>58</xdr:row>
      <xdr:rowOff>145506</xdr:rowOff>
    </xdr:to>
    <xdr:sp macro="" textlink="">
      <xdr:nvSpPr>
        <xdr:cNvPr id="453" name="楕円 452"/>
        <xdr:cNvSpPr/>
      </xdr:nvSpPr>
      <xdr:spPr>
        <a:xfrm>
          <a:off x="13652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52251</xdr:rowOff>
    </xdr:from>
    <xdr:to>
      <xdr:col>76</xdr:col>
      <xdr:colOff>114300</xdr:colOff>
      <xdr:row>58</xdr:row>
      <xdr:rowOff>94706</xdr:rowOff>
    </xdr:to>
    <xdr:cxnSp macro="">
      <xdr:nvCxnSpPr>
        <xdr:cNvPr id="454" name="直線コネクタ 453"/>
        <xdr:cNvCxnSpPr/>
      </xdr:nvCxnSpPr>
      <xdr:spPr>
        <a:xfrm flipV="1">
          <a:off x="13703300" y="99963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153307</xdr:rowOff>
    </xdr:from>
    <xdr:to>
      <xdr:col>67</xdr:col>
      <xdr:colOff>101600</xdr:colOff>
      <xdr:row>58</xdr:row>
      <xdr:rowOff>83457</xdr:rowOff>
    </xdr:to>
    <xdr:sp macro="" textlink="">
      <xdr:nvSpPr>
        <xdr:cNvPr id="455" name="楕円 454"/>
        <xdr:cNvSpPr/>
      </xdr:nvSpPr>
      <xdr:spPr>
        <a:xfrm>
          <a:off x="12763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32657</xdr:rowOff>
    </xdr:from>
    <xdr:to>
      <xdr:col>71</xdr:col>
      <xdr:colOff>177800</xdr:colOff>
      <xdr:row>58</xdr:row>
      <xdr:rowOff>94706</xdr:rowOff>
    </xdr:to>
    <xdr:cxnSp macro="">
      <xdr:nvCxnSpPr>
        <xdr:cNvPr id="456" name="直線コネクタ 455"/>
        <xdr:cNvCxnSpPr/>
      </xdr:nvCxnSpPr>
      <xdr:spPr>
        <a:xfrm>
          <a:off x="12814300" y="99767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131734</xdr:rowOff>
    </xdr:from>
    <xdr:ext cx="405111" cy="259045"/>
    <xdr:sp macro="" textlink="">
      <xdr:nvSpPr>
        <xdr:cNvPr id="457" name="n_1aveValue【学校施設】&#10;有形固定資産減価償却率"/>
        <xdr:cNvSpPr txBox="1"/>
      </xdr:nvSpPr>
      <xdr:spPr>
        <a:xfrm>
          <a:off x="152660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92546</xdr:rowOff>
    </xdr:from>
    <xdr:ext cx="405111" cy="259045"/>
    <xdr:sp macro="" textlink="">
      <xdr:nvSpPr>
        <xdr:cNvPr id="458" name="n_2aveValue【学校施設】&#10;有形固定資産減価償却率"/>
        <xdr:cNvSpPr txBox="1"/>
      </xdr:nvSpPr>
      <xdr:spPr>
        <a:xfrm>
          <a:off x="14389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459" name="n_3aveValue【学校施設】&#10;有形固定資産減価償却率"/>
        <xdr:cNvSpPr txBox="1"/>
      </xdr:nvSpPr>
      <xdr:spPr>
        <a:xfrm>
          <a:off x="13500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20700</xdr:rowOff>
    </xdr:from>
    <xdr:ext cx="405111" cy="259045"/>
    <xdr:sp macro="" textlink="">
      <xdr:nvSpPr>
        <xdr:cNvPr id="460" name="n_4aveValue【学校施設】&#10;有形固定資産減価償却率"/>
        <xdr:cNvSpPr txBox="1"/>
      </xdr:nvSpPr>
      <xdr:spPr>
        <a:xfrm>
          <a:off x="12611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461" name="n_1mainValue【学校施設】&#10;有形固定資産減価償却率"/>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119578</xdr:rowOff>
    </xdr:from>
    <xdr:ext cx="405111" cy="259045"/>
    <xdr:sp macro="" textlink="">
      <xdr:nvSpPr>
        <xdr:cNvPr id="462" name="n_2mainValue【学校施設】&#10;有形固定資産減価償却率"/>
        <xdr:cNvSpPr txBox="1"/>
      </xdr:nvSpPr>
      <xdr:spPr>
        <a:xfrm>
          <a:off x="14389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162033</xdr:rowOff>
    </xdr:from>
    <xdr:ext cx="405111" cy="259045"/>
    <xdr:sp macro="" textlink="">
      <xdr:nvSpPr>
        <xdr:cNvPr id="463" name="n_3mainValue【学校施設】&#10;有形固定資産減価償却率"/>
        <xdr:cNvSpPr txBox="1"/>
      </xdr:nvSpPr>
      <xdr:spPr>
        <a:xfrm>
          <a:off x="13500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99984</xdr:rowOff>
    </xdr:from>
    <xdr:ext cx="405111" cy="259045"/>
    <xdr:sp macro="" textlink="">
      <xdr:nvSpPr>
        <xdr:cNvPr id="464" name="n_4mainValue【学校施設】&#10;有形固定資産減価償却率"/>
        <xdr:cNvSpPr txBox="1"/>
      </xdr:nvSpPr>
      <xdr:spPr>
        <a:xfrm>
          <a:off x="12611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487" name="直線コネクタ 486"/>
        <xdr:cNvCxnSpPr/>
      </xdr:nvCxnSpPr>
      <xdr:spPr>
        <a:xfrm flipV="1">
          <a:off x="22160864" y="9527134"/>
          <a:ext cx="0" cy="127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488" name="【学校施設】&#10;一人当たり面積最小値テキスト"/>
        <xdr:cNvSpPr txBox="1"/>
      </xdr:nvSpPr>
      <xdr:spPr>
        <a:xfrm>
          <a:off x="22199600" y="108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489" name="直線コネクタ 488"/>
        <xdr:cNvCxnSpPr/>
      </xdr:nvCxnSpPr>
      <xdr:spPr>
        <a:xfrm>
          <a:off x="22072600" y="108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490" name="【学校施設】&#10;一人当たり面積最大値テキスト"/>
        <xdr:cNvSpPr txBox="1"/>
      </xdr:nvSpPr>
      <xdr:spPr>
        <a:xfrm>
          <a:off x="22199600" y="930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491" name="直線コネクタ 490"/>
        <xdr:cNvCxnSpPr/>
      </xdr:nvCxnSpPr>
      <xdr:spPr>
        <a:xfrm>
          <a:off x="22072600" y="952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150283</xdr:rowOff>
    </xdr:from>
    <xdr:ext cx="469744" cy="259045"/>
    <xdr:sp macro="" textlink="">
      <xdr:nvSpPr>
        <xdr:cNvPr id="492" name="【学校施設】&#10;一人当たり面積平均値テキスト"/>
        <xdr:cNvSpPr txBox="1"/>
      </xdr:nvSpPr>
      <xdr:spPr>
        <a:xfrm>
          <a:off x="22199600" y="10437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493" name="フローチャート: 判断 492"/>
        <xdr:cNvSpPr/>
      </xdr:nvSpPr>
      <xdr:spPr>
        <a:xfrm>
          <a:off x="22110700" y="1045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494" name="フローチャート: 判断 493"/>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495" name="フローチャート: 判断 494"/>
        <xdr:cNvSpPr/>
      </xdr:nvSpPr>
      <xdr:spPr>
        <a:xfrm>
          <a:off x="203835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496" name="フローチャート: 判断 495"/>
        <xdr:cNvSpPr/>
      </xdr:nvSpPr>
      <xdr:spPr>
        <a:xfrm>
          <a:off x="19494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497" name="フローチャート: 判断 496"/>
        <xdr:cNvSpPr/>
      </xdr:nvSpPr>
      <xdr:spPr>
        <a:xfrm>
          <a:off x="18605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70358</xdr:rowOff>
    </xdr:from>
    <xdr:to>
      <xdr:col>116</xdr:col>
      <xdr:colOff>114300</xdr:colOff>
      <xdr:row>61</xdr:row>
      <xdr:rowOff>508</xdr:rowOff>
    </xdr:to>
    <xdr:sp macro="" textlink="">
      <xdr:nvSpPr>
        <xdr:cNvPr id="503" name="楕円 502"/>
        <xdr:cNvSpPr/>
      </xdr:nvSpPr>
      <xdr:spPr>
        <a:xfrm>
          <a:off x="221107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93235</xdr:rowOff>
    </xdr:from>
    <xdr:ext cx="469744" cy="259045"/>
    <xdr:sp macro="" textlink="">
      <xdr:nvSpPr>
        <xdr:cNvPr id="504" name="【学校施設】&#10;一人当たり面積該当値テキスト"/>
        <xdr:cNvSpPr txBox="1"/>
      </xdr:nvSpPr>
      <xdr:spPr>
        <a:xfrm>
          <a:off x="22199600" y="1020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88646</xdr:rowOff>
    </xdr:from>
    <xdr:to>
      <xdr:col>112</xdr:col>
      <xdr:colOff>38100</xdr:colOff>
      <xdr:row>61</xdr:row>
      <xdr:rowOff>18796</xdr:rowOff>
    </xdr:to>
    <xdr:sp macro="" textlink="">
      <xdr:nvSpPr>
        <xdr:cNvPr id="505" name="楕円 504"/>
        <xdr:cNvSpPr/>
      </xdr:nvSpPr>
      <xdr:spPr>
        <a:xfrm>
          <a:off x="212725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121158</xdr:rowOff>
    </xdr:from>
    <xdr:to>
      <xdr:col>116</xdr:col>
      <xdr:colOff>63500</xdr:colOff>
      <xdr:row>60</xdr:row>
      <xdr:rowOff>139446</xdr:rowOff>
    </xdr:to>
    <xdr:cxnSp macro="">
      <xdr:nvCxnSpPr>
        <xdr:cNvPr id="506" name="直線コネクタ 505"/>
        <xdr:cNvCxnSpPr/>
      </xdr:nvCxnSpPr>
      <xdr:spPr>
        <a:xfrm flipV="1">
          <a:off x="21323300" y="1040815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111506</xdr:rowOff>
    </xdr:from>
    <xdr:to>
      <xdr:col>107</xdr:col>
      <xdr:colOff>101600</xdr:colOff>
      <xdr:row>61</xdr:row>
      <xdr:rowOff>41656</xdr:rowOff>
    </xdr:to>
    <xdr:sp macro="" textlink="">
      <xdr:nvSpPr>
        <xdr:cNvPr id="507" name="楕円 506"/>
        <xdr:cNvSpPr/>
      </xdr:nvSpPr>
      <xdr:spPr>
        <a:xfrm>
          <a:off x="20383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139446</xdr:rowOff>
    </xdr:from>
    <xdr:to>
      <xdr:col>111</xdr:col>
      <xdr:colOff>177800</xdr:colOff>
      <xdr:row>60</xdr:row>
      <xdr:rowOff>162306</xdr:rowOff>
    </xdr:to>
    <xdr:cxnSp macro="">
      <xdr:nvCxnSpPr>
        <xdr:cNvPr id="508" name="直線コネクタ 507"/>
        <xdr:cNvCxnSpPr/>
      </xdr:nvCxnSpPr>
      <xdr:spPr>
        <a:xfrm flipV="1">
          <a:off x="20434300" y="104264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161798</xdr:rowOff>
    </xdr:from>
    <xdr:to>
      <xdr:col>102</xdr:col>
      <xdr:colOff>165100</xdr:colOff>
      <xdr:row>61</xdr:row>
      <xdr:rowOff>91948</xdr:rowOff>
    </xdr:to>
    <xdr:sp macro="" textlink="">
      <xdr:nvSpPr>
        <xdr:cNvPr id="509" name="楕円 508"/>
        <xdr:cNvSpPr/>
      </xdr:nvSpPr>
      <xdr:spPr>
        <a:xfrm>
          <a:off x="19494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162306</xdr:rowOff>
    </xdr:from>
    <xdr:to>
      <xdr:col>107</xdr:col>
      <xdr:colOff>50800</xdr:colOff>
      <xdr:row>61</xdr:row>
      <xdr:rowOff>41148</xdr:rowOff>
    </xdr:to>
    <xdr:cxnSp macro="">
      <xdr:nvCxnSpPr>
        <xdr:cNvPr id="510" name="直線コネクタ 509"/>
        <xdr:cNvCxnSpPr/>
      </xdr:nvCxnSpPr>
      <xdr:spPr>
        <a:xfrm flipV="1">
          <a:off x="19545300" y="104493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xdr:rowOff>
    </xdr:from>
    <xdr:to>
      <xdr:col>98</xdr:col>
      <xdr:colOff>38100</xdr:colOff>
      <xdr:row>61</xdr:row>
      <xdr:rowOff>107950</xdr:rowOff>
    </xdr:to>
    <xdr:sp macro="" textlink="">
      <xdr:nvSpPr>
        <xdr:cNvPr id="511" name="楕円 510"/>
        <xdr:cNvSpPr/>
      </xdr:nvSpPr>
      <xdr:spPr>
        <a:xfrm>
          <a:off x="18605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41148</xdr:rowOff>
    </xdr:from>
    <xdr:to>
      <xdr:col>102</xdr:col>
      <xdr:colOff>114300</xdr:colOff>
      <xdr:row>61</xdr:row>
      <xdr:rowOff>57150</xdr:rowOff>
    </xdr:to>
    <xdr:cxnSp macro="">
      <xdr:nvCxnSpPr>
        <xdr:cNvPr id="512" name="直線コネクタ 511"/>
        <xdr:cNvCxnSpPr/>
      </xdr:nvCxnSpPr>
      <xdr:spPr>
        <a:xfrm flipV="1">
          <a:off x="18656300" y="104995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117822</xdr:rowOff>
    </xdr:from>
    <xdr:ext cx="469744" cy="259045"/>
    <xdr:sp macro="" textlink="">
      <xdr:nvSpPr>
        <xdr:cNvPr id="513" name="n_1aveValue【学校施設】&#10;一人当たり面積"/>
        <xdr:cNvSpPr txBox="1"/>
      </xdr:nvSpPr>
      <xdr:spPr>
        <a:xfrm>
          <a:off x="21075727" y="105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100906</xdr:rowOff>
    </xdr:from>
    <xdr:ext cx="469744" cy="259045"/>
    <xdr:sp macro="" textlink="">
      <xdr:nvSpPr>
        <xdr:cNvPr id="514" name="n_2aveValue【学校施設】&#10;一人当たり面積"/>
        <xdr:cNvSpPr txBox="1"/>
      </xdr:nvSpPr>
      <xdr:spPr>
        <a:xfrm>
          <a:off x="20199427" y="1055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115536</xdr:rowOff>
    </xdr:from>
    <xdr:ext cx="469744" cy="259045"/>
    <xdr:sp macro="" textlink="">
      <xdr:nvSpPr>
        <xdr:cNvPr id="515" name="n_3aveValue【学校施設】&#10;一人当たり面積"/>
        <xdr:cNvSpPr txBox="1"/>
      </xdr:nvSpPr>
      <xdr:spPr>
        <a:xfrm>
          <a:off x="19310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516" name="n_4aveValue【学校施設】&#10;一人当たり面積"/>
        <xdr:cNvSpPr txBox="1"/>
      </xdr:nvSpPr>
      <xdr:spPr>
        <a:xfrm>
          <a:off x="18421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35323</xdr:rowOff>
    </xdr:from>
    <xdr:ext cx="469744" cy="259045"/>
    <xdr:sp macro="" textlink="">
      <xdr:nvSpPr>
        <xdr:cNvPr id="517" name="n_1mainValue【学校施設】&#10;一人当たり面積"/>
        <xdr:cNvSpPr txBox="1"/>
      </xdr:nvSpPr>
      <xdr:spPr>
        <a:xfrm>
          <a:off x="21075727" y="1015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58183</xdr:rowOff>
    </xdr:from>
    <xdr:ext cx="469744" cy="259045"/>
    <xdr:sp macro="" textlink="">
      <xdr:nvSpPr>
        <xdr:cNvPr id="518" name="n_2mainValue【学校施設】&#10;一人当たり面積"/>
        <xdr:cNvSpPr txBox="1"/>
      </xdr:nvSpPr>
      <xdr:spPr>
        <a:xfrm>
          <a:off x="20199427" y="1017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108475</xdr:rowOff>
    </xdr:from>
    <xdr:ext cx="469744" cy="259045"/>
    <xdr:sp macro="" textlink="">
      <xdr:nvSpPr>
        <xdr:cNvPr id="519" name="n_3mainValue【学校施設】&#10;一人当たり面積"/>
        <xdr:cNvSpPr txBox="1"/>
      </xdr:nvSpPr>
      <xdr:spPr>
        <a:xfrm>
          <a:off x="19310427" y="1022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520" name="n_4mainValue【学校施設】&#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8" name="直線コネクタ 5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9" name="テキスト ボックス 5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0" name="直線コネクタ 5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1" name="テキスト ボックス 5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2" name="直線コネクタ 5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3" name="テキスト ボックス 5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4" name="直線コネクタ 5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5" name="テキスト ボックス 5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6" name="直線コネクタ 5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7" name="テキスト ボックス 5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59" name="テキスト ボックス 5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561" name="直線コネクタ 560"/>
        <xdr:cNvCxnSpPr/>
      </xdr:nvCxnSpPr>
      <xdr:spPr>
        <a:xfrm flipV="1">
          <a:off x="16318864"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3" name="直線コネクタ 56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564" name="【公民館】&#10;有形固定資産減価償却率最大値テキスト"/>
        <xdr:cNvSpPr txBox="1"/>
      </xdr:nvSpPr>
      <xdr:spPr>
        <a:xfrm>
          <a:off x="163576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565" name="直線コネクタ 564"/>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162577</xdr:rowOff>
    </xdr:from>
    <xdr:ext cx="405111" cy="259045"/>
    <xdr:sp macro="" textlink="">
      <xdr:nvSpPr>
        <xdr:cNvPr id="566" name="【公民館】&#10;有形固定資産減価償却率平均値テキスト"/>
        <xdr:cNvSpPr txBox="1"/>
      </xdr:nvSpPr>
      <xdr:spPr>
        <a:xfrm>
          <a:off x="16357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567" name="フローチャート: 判断 566"/>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568" name="フローチャート: 判断 567"/>
        <xdr:cNvSpPr/>
      </xdr:nvSpPr>
      <xdr:spPr>
        <a:xfrm>
          <a:off x="15430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569" name="フローチャート: 判断 568"/>
        <xdr:cNvSpPr/>
      </xdr:nvSpPr>
      <xdr:spPr>
        <a:xfrm>
          <a:off x="14541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570" name="フローチャート: 判断 569"/>
        <xdr:cNvSpPr/>
      </xdr:nvSpPr>
      <xdr:spPr>
        <a:xfrm>
          <a:off x="1365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19686</xdr:rowOff>
    </xdr:from>
    <xdr:to>
      <xdr:col>67</xdr:col>
      <xdr:colOff>101600</xdr:colOff>
      <xdr:row>103</xdr:row>
      <xdr:rowOff>121286</xdr:rowOff>
    </xdr:to>
    <xdr:sp macro="" textlink="">
      <xdr:nvSpPr>
        <xdr:cNvPr id="571" name="フローチャート: 判断 570"/>
        <xdr:cNvSpPr/>
      </xdr:nvSpPr>
      <xdr:spPr>
        <a:xfrm>
          <a:off x="12763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59689</xdr:rowOff>
    </xdr:from>
    <xdr:to>
      <xdr:col>85</xdr:col>
      <xdr:colOff>177800</xdr:colOff>
      <xdr:row>106</xdr:row>
      <xdr:rowOff>161289</xdr:rowOff>
    </xdr:to>
    <xdr:sp macro="" textlink="">
      <xdr:nvSpPr>
        <xdr:cNvPr id="577" name="楕円 576"/>
        <xdr:cNvSpPr/>
      </xdr:nvSpPr>
      <xdr:spPr>
        <a:xfrm>
          <a:off x="16268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38116</xdr:rowOff>
    </xdr:from>
    <xdr:ext cx="405111" cy="259045"/>
    <xdr:sp macro="" textlink="">
      <xdr:nvSpPr>
        <xdr:cNvPr id="578" name="【公民館】&#10;有形固定資産減価償却率該当値テキスト"/>
        <xdr:cNvSpPr txBox="1"/>
      </xdr:nvSpPr>
      <xdr:spPr>
        <a:xfrm>
          <a:off x="16357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17780</xdr:rowOff>
    </xdr:from>
    <xdr:to>
      <xdr:col>81</xdr:col>
      <xdr:colOff>101600</xdr:colOff>
      <xdr:row>106</xdr:row>
      <xdr:rowOff>119380</xdr:rowOff>
    </xdr:to>
    <xdr:sp macro="" textlink="">
      <xdr:nvSpPr>
        <xdr:cNvPr id="579" name="楕円 578"/>
        <xdr:cNvSpPr/>
      </xdr:nvSpPr>
      <xdr:spPr>
        <a:xfrm>
          <a:off x="15430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68580</xdr:rowOff>
    </xdr:from>
    <xdr:to>
      <xdr:col>85</xdr:col>
      <xdr:colOff>127000</xdr:colOff>
      <xdr:row>106</xdr:row>
      <xdr:rowOff>110489</xdr:rowOff>
    </xdr:to>
    <xdr:cxnSp macro="">
      <xdr:nvCxnSpPr>
        <xdr:cNvPr id="580" name="直線コネクタ 579"/>
        <xdr:cNvCxnSpPr/>
      </xdr:nvCxnSpPr>
      <xdr:spPr>
        <a:xfrm>
          <a:off x="15481300" y="182422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147320</xdr:rowOff>
    </xdr:from>
    <xdr:to>
      <xdr:col>76</xdr:col>
      <xdr:colOff>165100</xdr:colOff>
      <xdr:row>106</xdr:row>
      <xdr:rowOff>77470</xdr:rowOff>
    </xdr:to>
    <xdr:sp macro="" textlink="">
      <xdr:nvSpPr>
        <xdr:cNvPr id="581" name="楕円 580"/>
        <xdr:cNvSpPr/>
      </xdr:nvSpPr>
      <xdr:spPr>
        <a:xfrm>
          <a:off x="14541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26670</xdr:rowOff>
    </xdr:from>
    <xdr:to>
      <xdr:col>81</xdr:col>
      <xdr:colOff>50800</xdr:colOff>
      <xdr:row>106</xdr:row>
      <xdr:rowOff>68580</xdr:rowOff>
    </xdr:to>
    <xdr:cxnSp macro="">
      <xdr:nvCxnSpPr>
        <xdr:cNvPr id="582" name="直線コネクタ 581"/>
        <xdr:cNvCxnSpPr/>
      </xdr:nvCxnSpPr>
      <xdr:spPr>
        <a:xfrm>
          <a:off x="14592300" y="18200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130175</xdr:rowOff>
    </xdr:from>
    <xdr:to>
      <xdr:col>72</xdr:col>
      <xdr:colOff>38100</xdr:colOff>
      <xdr:row>106</xdr:row>
      <xdr:rowOff>60325</xdr:rowOff>
    </xdr:to>
    <xdr:sp macro="" textlink="">
      <xdr:nvSpPr>
        <xdr:cNvPr id="583" name="楕円 582"/>
        <xdr:cNvSpPr/>
      </xdr:nvSpPr>
      <xdr:spPr>
        <a:xfrm>
          <a:off x="13652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9525</xdr:rowOff>
    </xdr:from>
    <xdr:to>
      <xdr:col>76</xdr:col>
      <xdr:colOff>114300</xdr:colOff>
      <xdr:row>106</xdr:row>
      <xdr:rowOff>26670</xdr:rowOff>
    </xdr:to>
    <xdr:cxnSp macro="">
      <xdr:nvCxnSpPr>
        <xdr:cNvPr id="584" name="直線コネクタ 583"/>
        <xdr:cNvCxnSpPr/>
      </xdr:nvCxnSpPr>
      <xdr:spPr>
        <a:xfrm>
          <a:off x="13703300" y="18183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74930</xdr:rowOff>
    </xdr:from>
    <xdr:to>
      <xdr:col>67</xdr:col>
      <xdr:colOff>101600</xdr:colOff>
      <xdr:row>106</xdr:row>
      <xdr:rowOff>5080</xdr:rowOff>
    </xdr:to>
    <xdr:sp macro="" textlink="">
      <xdr:nvSpPr>
        <xdr:cNvPr id="585" name="楕円 584"/>
        <xdr:cNvSpPr/>
      </xdr:nvSpPr>
      <xdr:spPr>
        <a:xfrm>
          <a:off x="1276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125730</xdr:rowOff>
    </xdr:from>
    <xdr:to>
      <xdr:col>71</xdr:col>
      <xdr:colOff>177800</xdr:colOff>
      <xdr:row>106</xdr:row>
      <xdr:rowOff>9525</xdr:rowOff>
    </xdr:to>
    <xdr:cxnSp macro="">
      <xdr:nvCxnSpPr>
        <xdr:cNvPr id="586" name="直線コネクタ 585"/>
        <xdr:cNvCxnSpPr/>
      </xdr:nvCxnSpPr>
      <xdr:spPr>
        <a:xfrm>
          <a:off x="12814300" y="181279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73041</xdr:rowOff>
    </xdr:from>
    <xdr:ext cx="405111" cy="259045"/>
    <xdr:sp macro="" textlink="">
      <xdr:nvSpPr>
        <xdr:cNvPr id="587" name="n_1aveValue【公民館】&#10;有形固定資産減価償却率"/>
        <xdr:cNvSpPr txBox="1"/>
      </xdr:nvSpPr>
      <xdr:spPr>
        <a:xfrm>
          <a:off x="152660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124477</xdr:rowOff>
    </xdr:from>
    <xdr:ext cx="405111" cy="259045"/>
    <xdr:sp macro="" textlink="">
      <xdr:nvSpPr>
        <xdr:cNvPr id="588" name="n_2aveValue【公民館】&#10;有形固定資産減価償却率"/>
        <xdr:cNvSpPr txBox="1"/>
      </xdr:nvSpPr>
      <xdr:spPr>
        <a:xfrm>
          <a:off x="143897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116857</xdr:rowOff>
    </xdr:from>
    <xdr:ext cx="405111" cy="259045"/>
    <xdr:sp macro="" textlink="">
      <xdr:nvSpPr>
        <xdr:cNvPr id="589" name="n_3aveValue【公民館】&#10;有形固定資産減価償却率"/>
        <xdr:cNvSpPr txBox="1"/>
      </xdr:nvSpPr>
      <xdr:spPr>
        <a:xfrm>
          <a:off x="13500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137813</xdr:rowOff>
    </xdr:from>
    <xdr:ext cx="405111" cy="259045"/>
    <xdr:sp macro="" textlink="">
      <xdr:nvSpPr>
        <xdr:cNvPr id="590" name="n_4aveValue【公民館】&#10;有形固定資産減価償却率"/>
        <xdr:cNvSpPr txBox="1"/>
      </xdr:nvSpPr>
      <xdr:spPr>
        <a:xfrm>
          <a:off x="12611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110507</xdr:rowOff>
    </xdr:from>
    <xdr:ext cx="405111" cy="259045"/>
    <xdr:sp macro="" textlink="">
      <xdr:nvSpPr>
        <xdr:cNvPr id="591" name="n_1mainValue【公民館】&#10;有形固定資産減価償却率"/>
        <xdr:cNvSpPr txBox="1"/>
      </xdr:nvSpPr>
      <xdr:spPr>
        <a:xfrm>
          <a:off x="152660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68597</xdr:rowOff>
    </xdr:from>
    <xdr:ext cx="405111" cy="259045"/>
    <xdr:sp macro="" textlink="">
      <xdr:nvSpPr>
        <xdr:cNvPr id="592" name="n_2mainValue【公民館】&#10;有形固定資産減価償却率"/>
        <xdr:cNvSpPr txBox="1"/>
      </xdr:nvSpPr>
      <xdr:spPr>
        <a:xfrm>
          <a:off x="143897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51452</xdr:rowOff>
    </xdr:from>
    <xdr:ext cx="405111" cy="259045"/>
    <xdr:sp macro="" textlink="">
      <xdr:nvSpPr>
        <xdr:cNvPr id="593" name="n_3mainValue【公民館】&#10;有形固定資産減価償却率"/>
        <xdr:cNvSpPr txBox="1"/>
      </xdr:nvSpPr>
      <xdr:spPr>
        <a:xfrm>
          <a:off x="13500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167657</xdr:rowOff>
    </xdr:from>
    <xdr:ext cx="405111" cy="259045"/>
    <xdr:sp macro="" textlink="">
      <xdr:nvSpPr>
        <xdr:cNvPr id="594" name="n_4mainValue【公民館】&#10;有形固定資産減価償却率"/>
        <xdr:cNvSpPr txBox="1"/>
      </xdr:nvSpPr>
      <xdr:spPr>
        <a:xfrm>
          <a:off x="12611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6" name="テキスト ボックス 6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620" name="直線コネクタ 619"/>
        <xdr:cNvCxnSpPr/>
      </xdr:nvCxnSpPr>
      <xdr:spPr>
        <a:xfrm flipV="1">
          <a:off x="22160864" y="171166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21"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22" name="直線コネクタ 621"/>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623"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624" name="直線コネクタ 623"/>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10721</xdr:rowOff>
    </xdr:from>
    <xdr:ext cx="469744" cy="259045"/>
    <xdr:sp macro="" textlink="">
      <xdr:nvSpPr>
        <xdr:cNvPr id="625" name="【公民館】&#10;一人当たり面積平均値テキスト"/>
        <xdr:cNvSpPr txBox="1"/>
      </xdr:nvSpPr>
      <xdr:spPr>
        <a:xfrm>
          <a:off x="22199600" y="18012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626" name="フローチャート: 判断 625"/>
        <xdr:cNvSpPr/>
      </xdr:nvSpPr>
      <xdr:spPr>
        <a:xfrm>
          <a:off x="22110700" y="1816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627" name="フローチャート: 判断 626"/>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628" name="フローチャート: 判断 627"/>
        <xdr:cNvSpPr/>
      </xdr:nvSpPr>
      <xdr:spPr>
        <a:xfrm>
          <a:off x="20383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629" name="フローチャート: 判断 628"/>
        <xdr:cNvSpPr/>
      </xdr:nvSpPr>
      <xdr:spPr>
        <a:xfrm>
          <a:off x="19494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630" name="フローチャート: 判断 629"/>
        <xdr:cNvSpPr/>
      </xdr:nvSpPr>
      <xdr:spPr>
        <a:xfrm>
          <a:off x="18605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636" name="楕円 635"/>
        <xdr:cNvSpPr/>
      </xdr:nvSpPr>
      <xdr:spPr>
        <a:xfrm>
          <a:off x="22110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167113</xdr:rowOff>
    </xdr:from>
    <xdr:ext cx="469744" cy="259045"/>
    <xdr:sp macro="" textlink="">
      <xdr:nvSpPr>
        <xdr:cNvPr id="637" name="【公民館】&#10;一人当たり面積該当値テキスト"/>
        <xdr:cNvSpPr txBox="1"/>
      </xdr:nvSpPr>
      <xdr:spPr>
        <a:xfrm>
          <a:off x="22199600"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638" name="楕円 637"/>
        <xdr:cNvSpPr/>
      </xdr:nvSpPr>
      <xdr:spPr>
        <a:xfrm>
          <a:off x="2127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107</xdr:row>
      <xdr:rowOff>74568</xdr:rowOff>
    </xdr:to>
    <xdr:cxnSp macro="">
      <xdr:nvCxnSpPr>
        <xdr:cNvPr id="639" name="直線コネクタ 638"/>
        <xdr:cNvCxnSpPr/>
      </xdr:nvCxnSpPr>
      <xdr:spPr>
        <a:xfrm flipV="1">
          <a:off x="21323300" y="184131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30299</xdr:rowOff>
    </xdr:from>
    <xdr:to>
      <xdr:col>107</xdr:col>
      <xdr:colOff>101600</xdr:colOff>
      <xdr:row>107</xdr:row>
      <xdr:rowOff>131899</xdr:rowOff>
    </xdr:to>
    <xdr:sp macro="" textlink="">
      <xdr:nvSpPr>
        <xdr:cNvPr id="640" name="楕円 639"/>
        <xdr:cNvSpPr/>
      </xdr:nvSpPr>
      <xdr:spPr>
        <a:xfrm>
          <a:off x="2038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74568</xdr:rowOff>
    </xdr:from>
    <xdr:to>
      <xdr:col>111</xdr:col>
      <xdr:colOff>177800</xdr:colOff>
      <xdr:row>107</xdr:row>
      <xdr:rowOff>81099</xdr:rowOff>
    </xdr:to>
    <xdr:cxnSp macro="">
      <xdr:nvCxnSpPr>
        <xdr:cNvPr id="641" name="直線コネクタ 640"/>
        <xdr:cNvCxnSpPr/>
      </xdr:nvCxnSpPr>
      <xdr:spPr>
        <a:xfrm flipV="1">
          <a:off x="20434300" y="184197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35198</xdr:rowOff>
    </xdr:from>
    <xdr:to>
      <xdr:col>102</xdr:col>
      <xdr:colOff>165100</xdr:colOff>
      <xdr:row>107</xdr:row>
      <xdr:rowOff>136798</xdr:rowOff>
    </xdr:to>
    <xdr:sp macro="" textlink="">
      <xdr:nvSpPr>
        <xdr:cNvPr id="642" name="楕円 641"/>
        <xdr:cNvSpPr/>
      </xdr:nvSpPr>
      <xdr:spPr>
        <a:xfrm>
          <a:off x="19494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81099</xdr:rowOff>
    </xdr:from>
    <xdr:to>
      <xdr:col>107</xdr:col>
      <xdr:colOff>50800</xdr:colOff>
      <xdr:row>107</xdr:row>
      <xdr:rowOff>85998</xdr:rowOff>
    </xdr:to>
    <xdr:cxnSp macro="">
      <xdr:nvCxnSpPr>
        <xdr:cNvPr id="643" name="直線コネクタ 642"/>
        <xdr:cNvCxnSpPr/>
      </xdr:nvCxnSpPr>
      <xdr:spPr>
        <a:xfrm flipV="1">
          <a:off x="19545300" y="1842624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40095</xdr:rowOff>
    </xdr:from>
    <xdr:to>
      <xdr:col>98</xdr:col>
      <xdr:colOff>38100</xdr:colOff>
      <xdr:row>107</xdr:row>
      <xdr:rowOff>141695</xdr:rowOff>
    </xdr:to>
    <xdr:sp macro="" textlink="">
      <xdr:nvSpPr>
        <xdr:cNvPr id="644" name="楕円 643"/>
        <xdr:cNvSpPr/>
      </xdr:nvSpPr>
      <xdr:spPr>
        <a:xfrm>
          <a:off x="18605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85998</xdr:rowOff>
    </xdr:from>
    <xdr:to>
      <xdr:col>102</xdr:col>
      <xdr:colOff>114300</xdr:colOff>
      <xdr:row>107</xdr:row>
      <xdr:rowOff>90895</xdr:rowOff>
    </xdr:to>
    <xdr:cxnSp macro="">
      <xdr:nvCxnSpPr>
        <xdr:cNvPr id="645" name="直線コネクタ 644"/>
        <xdr:cNvCxnSpPr/>
      </xdr:nvCxnSpPr>
      <xdr:spPr>
        <a:xfrm flipV="1">
          <a:off x="18656300" y="1843114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114135</xdr:rowOff>
    </xdr:from>
    <xdr:ext cx="469744" cy="259045"/>
    <xdr:sp macro="" textlink="">
      <xdr:nvSpPr>
        <xdr:cNvPr id="646" name="n_1aveValue【公民館】&#10;一人当たり面積"/>
        <xdr:cNvSpPr txBox="1"/>
      </xdr:nvSpPr>
      <xdr:spPr>
        <a:xfrm>
          <a:off x="210757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119034</xdr:rowOff>
    </xdr:from>
    <xdr:ext cx="469744" cy="259045"/>
    <xdr:sp macro="" textlink="">
      <xdr:nvSpPr>
        <xdr:cNvPr id="647" name="n_2aveValue【公民館】&#10;一人当たり面積"/>
        <xdr:cNvSpPr txBox="1"/>
      </xdr:nvSpPr>
      <xdr:spPr>
        <a:xfrm>
          <a:off x="201994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117401</xdr:rowOff>
    </xdr:from>
    <xdr:ext cx="469744" cy="259045"/>
    <xdr:sp macro="" textlink="">
      <xdr:nvSpPr>
        <xdr:cNvPr id="648" name="n_3aveValue【公民館】&#10;一人当たり面積"/>
        <xdr:cNvSpPr txBox="1"/>
      </xdr:nvSpPr>
      <xdr:spPr>
        <a:xfrm>
          <a:off x="19310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76579</xdr:rowOff>
    </xdr:from>
    <xdr:ext cx="469744" cy="259045"/>
    <xdr:sp macro="" textlink="">
      <xdr:nvSpPr>
        <xdr:cNvPr id="649" name="n_4aveValue【公民館】&#10;一人当たり面積"/>
        <xdr:cNvSpPr txBox="1"/>
      </xdr:nvSpPr>
      <xdr:spPr>
        <a:xfrm>
          <a:off x="18421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116495</xdr:rowOff>
    </xdr:from>
    <xdr:ext cx="469744" cy="259045"/>
    <xdr:sp macro="" textlink="">
      <xdr:nvSpPr>
        <xdr:cNvPr id="650" name="n_1mainValue【公民館】&#10;一人当たり面積"/>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123026</xdr:rowOff>
    </xdr:from>
    <xdr:ext cx="469744" cy="259045"/>
    <xdr:sp macro="" textlink="">
      <xdr:nvSpPr>
        <xdr:cNvPr id="651" name="n_2mainValue【公民館】&#10;一人当たり面積"/>
        <xdr:cNvSpPr txBox="1"/>
      </xdr:nvSpPr>
      <xdr:spPr>
        <a:xfrm>
          <a:off x="20199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127925</xdr:rowOff>
    </xdr:from>
    <xdr:ext cx="469744" cy="259045"/>
    <xdr:sp macro="" textlink="">
      <xdr:nvSpPr>
        <xdr:cNvPr id="652" name="n_3mainValue【公民館】&#10;一人当たり面積"/>
        <xdr:cNvSpPr txBox="1"/>
      </xdr:nvSpPr>
      <xdr:spPr>
        <a:xfrm>
          <a:off x="193104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132822</xdr:rowOff>
    </xdr:from>
    <xdr:ext cx="469744" cy="259045"/>
    <xdr:sp macro="" textlink="">
      <xdr:nvSpPr>
        <xdr:cNvPr id="653" name="n_4mainValue【公民館】&#10;一人当たり面積"/>
        <xdr:cNvSpPr txBox="1"/>
      </xdr:nvSpPr>
      <xdr:spPr>
        <a:xfrm>
          <a:off x="18421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有形固定資産減価償却率は全体として比率が上がる傾向にある。</a:t>
          </a:r>
          <a:endParaRPr lang="ja-JP" altLang="ja-JP" sz="1400">
            <a:effectLst/>
          </a:endParaRPr>
        </a:p>
        <a:p>
          <a:r>
            <a:rPr kumimoji="1" lang="ja-JP" altLang="ja-JP" sz="1100">
              <a:solidFill>
                <a:schemeClr val="dk1"/>
              </a:solidFill>
              <a:effectLst/>
              <a:latin typeface="+mn-lt"/>
              <a:ea typeface="+mn-ea"/>
              <a:cs typeface="+mn-cs"/>
            </a:rPr>
            <a:t>また、比較的町の面積が小さく、町民が集中していることから、全国平均と比較して一人当たりの各施設面積が小さい傾向にある。</a:t>
          </a:r>
          <a:endParaRPr lang="ja-JP" altLang="ja-JP" sz="1400">
            <a:effectLst/>
          </a:endParaRPr>
        </a:p>
        <a:p>
          <a:r>
            <a:rPr kumimoji="1" lang="ja-JP" altLang="ja-JP" sz="1100">
              <a:solidFill>
                <a:schemeClr val="dk1"/>
              </a:solidFill>
              <a:effectLst/>
              <a:latin typeface="+mn-lt"/>
              <a:ea typeface="+mn-ea"/>
              <a:cs typeface="+mn-cs"/>
            </a:rPr>
            <a:t>引き続き施設の必要性等を踏まえながら更新・長寿命化・廃止といった施設の整理を進めていく。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17,636
17,449
52.45
13,459,625
13,099,737
350,267
4,996,029
8,318,512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xdr:cNvCxnSpPr/>
      </xdr:nvCxnSpPr>
      <xdr:spPr>
        <a:xfrm flipV="1">
          <a:off x="4634865" y="56388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xdr:cNvSpPr txBox="1"/>
      </xdr:nvSpPr>
      <xdr:spPr>
        <a:xfrm>
          <a:off x="4673600"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xdr:cNvCxnSpPr/>
      </xdr:nvCxnSpPr>
      <xdr:spPr>
        <a:xfrm>
          <a:off x="4546600" y="69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xdr:cNvSpPr txBox="1"/>
      </xdr:nvSpPr>
      <xdr:spPr>
        <a:xfrm>
          <a:off x="46736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154957</xdr:rowOff>
    </xdr:from>
    <xdr:ext cx="405111" cy="259045"/>
    <xdr:sp macro="" textlink="">
      <xdr:nvSpPr>
        <xdr:cNvPr id="62" name="【図書館】&#10;有形固定資産減価償却率平均値テキスト"/>
        <xdr:cNvSpPr txBox="1"/>
      </xdr:nvSpPr>
      <xdr:spPr>
        <a:xfrm>
          <a:off x="4673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xdr:cNvSpPr/>
      </xdr:nvSpPr>
      <xdr:spPr>
        <a:xfrm>
          <a:off x="4584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xdr:cNvSpPr/>
      </xdr:nvSpPr>
      <xdr:spPr>
        <a:xfrm>
          <a:off x="3746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65" name="フローチャート: 判断 64"/>
        <xdr:cNvSpPr/>
      </xdr:nvSpPr>
      <xdr:spPr>
        <a:xfrm>
          <a:off x="2857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126365</xdr:rowOff>
    </xdr:from>
    <xdr:to>
      <xdr:col>6</xdr:col>
      <xdr:colOff>38100</xdr:colOff>
      <xdr:row>36</xdr:row>
      <xdr:rowOff>56515</xdr:rowOff>
    </xdr:to>
    <xdr:sp macro="" textlink="">
      <xdr:nvSpPr>
        <xdr:cNvPr id="67" name="フローチャート: 判断 66"/>
        <xdr:cNvSpPr/>
      </xdr:nvSpPr>
      <xdr:spPr>
        <a:xfrm>
          <a:off x="1079500" y="612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3" name="楕円 72"/>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49547</xdr:rowOff>
    </xdr:from>
    <xdr:ext cx="405111" cy="259045"/>
    <xdr:sp macro="" textlink="">
      <xdr:nvSpPr>
        <xdr:cNvPr id="74" name="【図書館】&#10;有形固定資産減価償却率該当値テキスト"/>
        <xdr:cNvSpPr txBox="1"/>
      </xdr:nvSpPr>
      <xdr:spPr>
        <a:xfrm>
          <a:off x="46736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29210</xdr:rowOff>
    </xdr:from>
    <xdr:to>
      <xdr:col>20</xdr:col>
      <xdr:colOff>38100</xdr:colOff>
      <xdr:row>37</xdr:row>
      <xdr:rowOff>130810</xdr:rowOff>
    </xdr:to>
    <xdr:sp macro="" textlink="">
      <xdr:nvSpPr>
        <xdr:cNvPr id="75" name="楕円 74"/>
        <xdr:cNvSpPr/>
      </xdr:nvSpPr>
      <xdr:spPr>
        <a:xfrm>
          <a:off x="3746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121920</xdr:rowOff>
    </xdr:to>
    <xdr:cxnSp macro="">
      <xdr:nvCxnSpPr>
        <xdr:cNvPr id="76" name="直線コネクタ 75"/>
        <xdr:cNvCxnSpPr/>
      </xdr:nvCxnSpPr>
      <xdr:spPr>
        <a:xfrm>
          <a:off x="3797300" y="64236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158750</xdr:rowOff>
    </xdr:from>
    <xdr:to>
      <xdr:col>15</xdr:col>
      <xdr:colOff>101600</xdr:colOff>
      <xdr:row>37</xdr:row>
      <xdr:rowOff>88900</xdr:rowOff>
    </xdr:to>
    <xdr:sp macro="" textlink="">
      <xdr:nvSpPr>
        <xdr:cNvPr id="77" name="楕円 76"/>
        <xdr:cNvSpPr/>
      </xdr:nvSpPr>
      <xdr:spPr>
        <a:xfrm>
          <a:off x="2857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38100</xdr:rowOff>
    </xdr:from>
    <xdr:to>
      <xdr:col>19</xdr:col>
      <xdr:colOff>177800</xdr:colOff>
      <xdr:row>37</xdr:row>
      <xdr:rowOff>80010</xdr:rowOff>
    </xdr:to>
    <xdr:cxnSp macro="">
      <xdr:nvCxnSpPr>
        <xdr:cNvPr id="78" name="直線コネクタ 77"/>
        <xdr:cNvCxnSpPr/>
      </xdr:nvCxnSpPr>
      <xdr:spPr>
        <a:xfrm>
          <a:off x="2908300" y="6381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9" name="楕円 78"/>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38100</xdr:rowOff>
    </xdr:to>
    <xdr:cxnSp macro="">
      <xdr:nvCxnSpPr>
        <xdr:cNvPr id="80" name="直線コネクタ 79"/>
        <xdr:cNvCxnSpPr/>
      </xdr:nvCxnSpPr>
      <xdr:spPr>
        <a:xfrm>
          <a:off x="2019300" y="6339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74930</xdr:rowOff>
    </xdr:from>
    <xdr:to>
      <xdr:col>6</xdr:col>
      <xdr:colOff>38100</xdr:colOff>
      <xdr:row>37</xdr:row>
      <xdr:rowOff>5080</xdr:rowOff>
    </xdr:to>
    <xdr:sp macro="" textlink="">
      <xdr:nvSpPr>
        <xdr:cNvPr id="81" name="楕円 80"/>
        <xdr:cNvSpPr/>
      </xdr:nvSpPr>
      <xdr:spPr>
        <a:xfrm>
          <a:off x="1079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125730</xdr:rowOff>
    </xdr:from>
    <xdr:to>
      <xdr:col>10</xdr:col>
      <xdr:colOff>114300</xdr:colOff>
      <xdr:row>36</xdr:row>
      <xdr:rowOff>167640</xdr:rowOff>
    </xdr:to>
    <xdr:cxnSp macro="">
      <xdr:nvCxnSpPr>
        <xdr:cNvPr id="82" name="直線コネクタ 81"/>
        <xdr:cNvCxnSpPr/>
      </xdr:nvCxnSpPr>
      <xdr:spPr>
        <a:xfrm>
          <a:off x="1130300" y="6297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170197</xdr:rowOff>
    </xdr:from>
    <xdr:ext cx="405111" cy="259045"/>
    <xdr:sp macro="" textlink="">
      <xdr:nvSpPr>
        <xdr:cNvPr id="83" name="n_1aveValue【図書館】&#10;有形固定資産減価償却率"/>
        <xdr:cNvSpPr txBox="1"/>
      </xdr:nvSpPr>
      <xdr:spPr>
        <a:xfrm>
          <a:off x="3582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4" name="n_2aveValue【図書館】&#10;有形固定資産減価償却率"/>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73042</xdr:rowOff>
    </xdr:from>
    <xdr:ext cx="405111" cy="259045"/>
    <xdr:sp macro="" textlink="">
      <xdr:nvSpPr>
        <xdr:cNvPr id="86" name="n_4aveValue【図書館】&#10;有形固定資産減価償却率"/>
        <xdr:cNvSpPr txBox="1"/>
      </xdr:nvSpPr>
      <xdr:spPr>
        <a:xfrm>
          <a:off x="927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121937</xdr:rowOff>
    </xdr:from>
    <xdr:ext cx="405111" cy="259045"/>
    <xdr:sp macro="" textlink="">
      <xdr:nvSpPr>
        <xdr:cNvPr id="87" name="n_1mainValue【図書館】&#10;有形固定資産減価償却率"/>
        <xdr:cNvSpPr txBox="1"/>
      </xdr:nvSpPr>
      <xdr:spPr>
        <a:xfrm>
          <a:off x="35820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80027</xdr:rowOff>
    </xdr:from>
    <xdr:ext cx="405111" cy="259045"/>
    <xdr:sp macro="" textlink="">
      <xdr:nvSpPr>
        <xdr:cNvPr id="88" name="n_2mainValue【図書館】&#10;有形固定資産減価償却率"/>
        <xdr:cNvSpPr txBox="1"/>
      </xdr:nvSpPr>
      <xdr:spPr>
        <a:xfrm>
          <a:off x="2705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9" name="n_3mainValue【図書館】&#10;有形固定資産減価償却率"/>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167657</xdr:rowOff>
    </xdr:from>
    <xdr:ext cx="405111" cy="259045"/>
    <xdr:sp macro="" textlink="">
      <xdr:nvSpPr>
        <xdr:cNvPr id="90" name="n_4mainValue【図書館】&#10;有形固定資産減価償却率"/>
        <xdr:cNvSpPr txBox="1"/>
      </xdr:nvSpPr>
      <xdr:spPr>
        <a:xfrm>
          <a:off x="927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xdr:cNvCxnSpPr/>
      </xdr:nvCxnSpPr>
      <xdr:spPr>
        <a:xfrm flipV="1">
          <a:off x="10476865" y="58978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109237</xdr:rowOff>
    </xdr:from>
    <xdr:ext cx="469744" cy="259045"/>
    <xdr:sp macro="" textlink="">
      <xdr:nvSpPr>
        <xdr:cNvPr id="119" name="【図書館】&#10;一人当たり面積平均値テキスト"/>
        <xdr:cNvSpPr txBox="1"/>
      </xdr:nvSpPr>
      <xdr:spPr>
        <a:xfrm>
          <a:off x="10515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xdr:cNvSpPr/>
      </xdr:nvSpPr>
      <xdr:spPr>
        <a:xfrm>
          <a:off x="10426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22" name="フローチャート: 判断 121"/>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52070</xdr:rowOff>
    </xdr:from>
    <xdr:to>
      <xdr:col>41</xdr:col>
      <xdr:colOff>101600</xdr:colOff>
      <xdr:row>39</xdr:row>
      <xdr:rowOff>153670</xdr:rowOff>
    </xdr:to>
    <xdr:sp macro="" textlink="">
      <xdr:nvSpPr>
        <xdr:cNvPr id="123" name="フローチャート: 判断 122"/>
        <xdr:cNvSpPr/>
      </xdr:nvSpPr>
      <xdr:spPr>
        <a:xfrm>
          <a:off x="7810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xdr:rowOff>
    </xdr:from>
    <xdr:to>
      <xdr:col>36</xdr:col>
      <xdr:colOff>165100</xdr:colOff>
      <xdr:row>39</xdr:row>
      <xdr:rowOff>107950</xdr:rowOff>
    </xdr:to>
    <xdr:sp macro="" textlink="">
      <xdr:nvSpPr>
        <xdr:cNvPr id="124" name="フローチャート: 判断 123"/>
        <xdr:cNvSpPr/>
      </xdr:nvSpPr>
      <xdr:spPr>
        <a:xfrm>
          <a:off x="6921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67310</xdr:rowOff>
    </xdr:from>
    <xdr:to>
      <xdr:col>55</xdr:col>
      <xdr:colOff>50800</xdr:colOff>
      <xdr:row>39</xdr:row>
      <xdr:rowOff>168910</xdr:rowOff>
    </xdr:to>
    <xdr:sp macro="" textlink="">
      <xdr:nvSpPr>
        <xdr:cNvPr id="130" name="楕円 129"/>
        <xdr:cNvSpPr/>
      </xdr:nvSpPr>
      <xdr:spPr>
        <a:xfrm>
          <a:off x="10426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45737</xdr:rowOff>
    </xdr:from>
    <xdr:ext cx="469744" cy="259045"/>
    <xdr:sp macro="" textlink="">
      <xdr:nvSpPr>
        <xdr:cNvPr id="131" name="【図書館】&#10;一人当たり面積該当値テキスト"/>
        <xdr:cNvSpPr txBox="1"/>
      </xdr:nvSpPr>
      <xdr:spPr>
        <a:xfrm>
          <a:off x="10515600"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74930</xdr:rowOff>
    </xdr:from>
    <xdr:to>
      <xdr:col>50</xdr:col>
      <xdr:colOff>165100</xdr:colOff>
      <xdr:row>40</xdr:row>
      <xdr:rowOff>5080</xdr:rowOff>
    </xdr:to>
    <xdr:sp macro="" textlink="">
      <xdr:nvSpPr>
        <xdr:cNvPr id="132" name="楕円 131"/>
        <xdr:cNvSpPr/>
      </xdr:nvSpPr>
      <xdr:spPr>
        <a:xfrm>
          <a:off x="9588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118110</xdr:rowOff>
    </xdr:from>
    <xdr:to>
      <xdr:col>55</xdr:col>
      <xdr:colOff>0</xdr:colOff>
      <xdr:row>39</xdr:row>
      <xdr:rowOff>125730</xdr:rowOff>
    </xdr:to>
    <xdr:cxnSp macro="">
      <xdr:nvCxnSpPr>
        <xdr:cNvPr id="133" name="直線コネクタ 132"/>
        <xdr:cNvCxnSpPr/>
      </xdr:nvCxnSpPr>
      <xdr:spPr>
        <a:xfrm flipV="1">
          <a:off x="9639300" y="6804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90170</xdr:rowOff>
    </xdr:from>
    <xdr:to>
      <xdr:col>46</xdr:col>
      <xdr:colOff>38100</xdr:colOff>
      <xdr:row>40</xdr:row>
      <xdr:rowOff>20320</xdr:rowOff>
    </xdr:to>
    <xdr:sp macro="" textlink="">
      <xdr:nvSpPr>
        <xdr:cNvPr id="134" name="楕円 133"/>
        <xdr:cNvSpPr/>
      </xdr:nvSpPr>
      <xdr:spPr>
        <a:xfrm>
          <a:off x="8699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125730</xdr:rowOff>
    </xdr:from>
    <xdr:to>
      <xdr:col>50</xdr:col>
      <xdr:colOff>114300</xdr:colOff>
      <xdr:row>39</xdr:row>
      <xdr:rowOff>140970</xdr:rowOff>
    </xdr:to>
    <xdr:cxnSp macro="">
      <xdr:nvCxnSpPr>
        <xdr:cNvPr id="135" name="直線コネクタ 134"/>
        <xdr:cNvCxnSpPr/>
      </xdr:nvCxnSpPr>
      <xdr:spPr>
        <a:xfrm flipV="1">
          <a:off x="8750300" y="6812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90170</xdr:rowOff>
    </xdr:from>
    <xdr:to>
      <xdr:col>41</xdr:col>
      <xdr:colOff>101600</xdr:colOff>
      <xdr:row>40</xdr:row>
      <xdr:rowOff>20320</xdr:rowOff>
    </xdr:to>
    <xdr:sp macro="" textlink="">
      <xdr:nvSpPr>
        <xdr:cNvPr id="136" name="楕円 135"/>
        <xdr:cNvSpPr/>
      </xdr:nvSpPr>
      <xdr:spPr>
        <a:xfrm>
          <a:off x="781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140970</xdr:rowOff>
    </xdr:from>
    <xdr:to>
      <xdr:col>45</xdr:col>
      <xdr:colOff>177800</xdr:colOff>
      <xdr:row>39</xdr:row>
      <xdr:rowOff>140970</xdr:rowOff>
    </xdr:to>
    <xdr:cxnSp macro="">
      <xdr:nvCxnSpPr>
        <xdr:cNvPr id="137" name="直線コネクタ 136"/>
        <xdr:cNvCxnSpPr/>
      </xdr:nvCxnSpPr>
      <xdr:spPr>
        <a:xfrm>
          <a:off x="7861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97790</xdr:rowOff>
    </xdr:from>
    <xdr:to>
      <xdr:col>36</xdr:col>
      <xdr:colOff>165100</xdr:colOff>
      <xdr:row>40</xdr:row>
      <xdr:rowOff>27940</xdr:rowOff>
    </xdr:to>
    <xdr:sp macro="" textlink="">
      <xdr:nvSpPr>
        <xdr:cNvPr id="138" name="楕円 137"/>
        <xdr:cNvSpPr/>
      </xdr:nvSpPr>
      <xdr:spPr>
        <a:xfrm>
          <a:off x="6921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140970</xdr:rowOff>
    </xdr:from>
    <xdr:to>
      <xdr:col>41</xdr:col>
      <xdr:colOff>50800</xdr:colOff>
      <xdr:row>39</xdr:row>
      <xdr:rowOff>148590</xdr:rowOff>
    </xdr:to>
    <xdr:cxnSp macro="">
      <xdr:nvCxnSpPr>
        <xdr:cNvPr id="139" name="直線コネクタ 138"/>
        <xdr:cNvCxnSpPr/>
      </xdr:nvCxnSpPr>
      <xdr:spPr>
        <a:xfrm flipV="1">
          <a:off x="6972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0"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41"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170197</xdr:rowOff>
    </xdr:from>
    <xdr:ext cx="469744" cy="259045"/>
    <xdr:sp macro="" textlink="">
      <xdr:nvSpPr>
        <xdr:cNvPr id="142" name="n_3aveValue【図書館】&#10;一人当たり面積"/>
        <xdr:cNvSpPr txBox="1"/>
      </xdr:nvSpPr>
      <xdr:spPr>
        <a:xfrm>
          <a:off x="7626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124477</xdr:rowOff>
    </xdr:from>
    <xdr:ext cx="469744" cy="259045"/>
    <xdr:sp macro="" textlink="">
      <xdr:nvSpPr>
        <xdr:cNvPr id="143" name="n_4aveValue【図書館】&#10;一人当たり面積"/>
        <xdr:cNvSpPr txBox="1"/>
      </xdr:nvSpPr>
      <xdr:spPr>
        <a:xfrm>
          <a:off x="6737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167657</xdr:rowOff>
    </xdr:from>
    <xdr:ext cx="469744" cy="259045"/>
    <xdr:sp macro="" textlink="">
      <xdr:nvSpPr>
        <xdr:cNvPr id="144" name="n_1mainValue【図書館】&#10;一人当たり面積"/>
        <xdr:cNvSpPr txBox="1"/>
      </xdr:nvSpPr>
      <xdr:spPr>
        <a:xfrm>
          <a:off x="9391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11447</xdr:rowOff>
    </xdr:from>
    <xdr:ext cx="469744" cy="259045"/>
    <xdr:sp macro="" textlink="">
      <xdr:nvSpPr>
        <xdr:cNvPr id="145" name="n_2mainValue【図書館】&#10;一人当たり面積"/>
        <xdr:cNvSpPr txBox="1"/>
      </xdr:nvSpPr>
      <xdr:spPr>
        <a:xfrm>
          <a:off x="8515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11447</xdr:rowOff>
    </xdr:from>
    <xdr:ext cx="469744" cy="259045"/>
    <xdr:sp macro="" textlink="">
      <xdr:nvSpPr>
        <xdr:cNvPr id="146" name="n_3mainValue【図書館】&#10;一人当たり面積"/>
        <xdr:cNvSpPr txBox="1"/>
      </xdr:nvSpPr>
      <xdr:spPr>
        <a:xfrm>
          <a:off x="7626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19067</xdr:rowOff>
    </xdr:from>
    <xdr:ext cx="469744" cy="259045"/>
    <xdr:sp macro="" textlink="">
      <xdr:nvSpPr>
        <xdr:cNvPr id="147" name="n_4mainValue【図書館】&#10;一人当たり面積"/>
        <xdr:cNvSpPr txBox="1"/>
      </xdr:nvSpPr>
      <xdr:spPr>
        <a:xfrm>
          <a:off x="6737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xdr:cNvCxnSpPr/>
      </xdr:nvCxnSpPr>
      <xdr:spPr>
        <a:xfrm flipV="1">
          <a:off x="4634865" y="94259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3" name="【体育館・プール】&#10;有形固定資産減価償却率最小値テキスト"/>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5" name="【体育館・プール】&#10;有形固定資産減価償却率最大値テキスト"/>
        <xdr:cNvSpPr txBox="1"/>
      </xdr:nvSpPr>
      <xdr:spPr>
        <a:xfrm>
          <a:off x="4673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61612</xdr:rowOff>
    </xdr:from>
    <xdr:ext cx="405111" cy="259045"/>
    <xdr:sp macro="" textlink="">
      <xdr:nvSpPr>
        <xdr:cNvPr id="177" name="【体育館・プール】&#10;有形固定資産減価償却率平均値テキスト"/>
        <xdr:cNvSpPr txBox="1"/>
      </xdr:nvSpPr>
      <xdr:spPr>
        <a:xfrm>
          <a:off x="46736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9" name="フローチャート: 判断 178"/>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80" name="フローチャート: 判断 179"/>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1" name="フローチャート: 判断 180"/>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2" name="フローチャート: 判断 181"/>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188" name="楕円 187"/>
        <xdr:cNvSpPr/>
      </xdr:nvSpPr>
      <xdr:spPr>
        <a:xfrm>
          <a:off x="4584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26687</xdr:rowOff>
    </xdr:from>
    <xdr:ext cx="405111" cy="259045"/>
    <xdr:sp macro="" textlink="">
      <xdr:nvSpPr>
        <xdr:cNvPr id="189" name="【体育館・プール】&#10;有形固定資産減価償却率該当値テキスト"/>
        <xdr:cNvSpPr txBox="1"/>
      </xdr:nvSpPr>
      <xdr:spPr>
        <a:xfrm>
          <a:off x="4673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90" name="楕円 189"/>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60</xdr:row>
      <xdr:rowOff>99060</xdr:rowOff>
    </xdr:to>
    <xdr:cxnSp macro="">
      <xdr:nvCxnSpPr>
        <xdr:cNvPr id="191" name="直線コネクタ 190"/>
        <xdr:cNvCxnSpPr/>
      </xdr:nvCxnSpPr>
      <xdr:spPr>
        <a:xfrm>
          <a:off x="3797300" y="10325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101600</xdr:rowOff>
    </xdr:from>
    <xdr:to>
      <xdr:col>15</xdr:col>
      <xdr:colOff>101600</xdr:colOff>
      <xdr:row>60</xdr:row>
      <xdr:rowOff>31750</xdr:rowOff>
    </xdr:to>
    <xdr:sp macro="" textlink="">
      <xdr:nvSpPr>
        <xdr:cNvPr id="192" name="楕円 191"/>
        <xdr:cNvSpPr/>
      </xdr:nvSpPr>
      <xdr:spPr>
        <a:xfrm>
          <a:off x="2857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38100</xdr:rowOff>
    </xdr:to>
    <xdr:cxnSp macro="">
      <xdr:nvCxnSpPr>
        <xdr:cNvPr id="193" name="直線コネクタ 192"/>
        <xdr:cNvCxnSpPr/>
      </xdr:nvCxnSpPr>
      <xdr:spPr>
        <a:xfrm>
          <a:off x="2908300" y="10267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94" name="楕円 193"/>
        <xdr:cNvSpPr/>
      </xdr:nvSpPr>
      <xdr:spPr>
        <a:xfrm>
          <a:off x="1968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89535</xdr:rowOff>
    </xdr:from>
    <xdr:to>
      <xdr:col>15</xdr:col>
      <xdr:colOff>50800</xdr:colOff>
      <xdr:row>59</xdr:row>
      <xdr:rowOff>152400</xdr:rowOff>
    </xdr:to>
    <xdr:cxnSp macro="">
      <xdr:nvCxnSpPr>
        <xdr:cNvPr id="195" name="直線コネクタ 194"/>
        <xdr:cNvCxnSpPr/>
      </xdr:nvCxnSpPr>
      <xdr:spPr>
        <a:xfrm>
          <a:off x="2019300" y="102050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149225</xdr:rowOff>
    </xdr:from>
    <xdr:to>
      <xdr:col>6</xdr:col>
      <xdr:colOff>38100</xdr:colOff>
      <xdr:row>59</xdr:row>
      <xdr:rowOff>79375</xdr:rowOff>
    </xdr:to>
    <xdr:sp macro="" textlink="">
      <xdr:nvSpPr>
        <xdr:cNvPr id="196" name="楕円 195"/>
        <xdr:cNvSpPr/>
      </xdr:nvSpPr>
      <xdr:spPr>
        <a:xfrm>
          <a:off x="1079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28575</xdr:rowOff>
    </xdr:from>
    <xdr:to>
      <xdr:col>10</xdr:col>
      <xdr:colOff>114300</xdr:colOff>
      <xdr:row>59</xdr:row>
      <xdr:rowOff>89535</xdr:rowOff>
    </xdr:to>
    <xdr:cxnSp macro="">
      <xdr:nvCxnSpPr>
        <xdr:cNvPr id="197" name="直線コネクタ 196"/>
        <xdr:cNvCxnSpPr/>
      </xdr:nvCxnSpPr>
      <xdr:spPr>
        <a:xfrm>
          <a:off x="1130300" y="101441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1922</xdr:rowOff>
    </xdr:from>
    <xdr:ext cx="405111" cy="259045"/>
    <xdr:sp macro="" textlink="">
      <xdr:nvSpPr>
        <xdr:cNvPr id="198" name="n_1aveValue【体育館・プール】&#10;有形固定資産減価償却率"/>
        <xdr:cNvSpPr txBox="1"/>
      </xdr:nvSpPr>
      <xdr:spPr>
        <a:xfrm>
          <a:off x="3582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99" name="n_2aveValue【体育館・プール】&#10;有形固定資産減価償却率"/>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200" name="n_3aveValue【体育館・プール】&#10;有形固定資産減価償却率"/>
        <xdr:cNvSpPr txBox="1"/>
      </xdr:nvSpPr>
      <xdr:spPr>
        <a:xfrm>
          <a:off x="1816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201" name="n_4aveValue【体育館・プール】&#10;有形固定資産減価償却率"/>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105427</xdr:rowOff>
    </xdr:from>
    <xdr:ext cx="405111" cy="259045"/>
    <xdr:sp macro="" textlink="">
      <xdr:nvSpPr>
        <xdr:cNvPr id="202" name="n_1main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203" name="n_2mainValue【体育館・プール】&#10;有形固定資産減価償却率"/>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204" name="n_3main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95902</xdr:rowOff>
    </xdr:from>
    <xdr:ext cx="405111" cy="259045"/>
    <xdr:sp macro="" textlink="">
      <xdr:nvSpPr>
        <xdr:cNvPr id="205" name="n_4mainValue【体育館・プール】&#10;有形固定資産減価償却率"/>
        <xdr:cNvSpPr txBox="1"/>
      </xdr:nvSpPr>
      <xdr:spPr>
        <a:xfrm>
          <a:off x="927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233" name="直線コネクタ 232"/>
        <xdr:cNvCxnSpPr/>
      </xdr:nvCxnSpPr>
      <xdr:spPr>
        <a:xfrm flipV="1">
          <a:off x="10476865" y="9595485"/>
          <a:ext cx="0" cy="142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234" name="【体育館・プール】&#10;一人当たり面積最小値テキスト"/>
        <xdr:cNvSpPr txBox="1"/>
      </xdr:nvSpPr>
      <xdr:spPr>
        <a:xfrm>
          <a:off x="10515600" y="110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235" name="直線コネクタ 234"/>
        <xdr:cNvCxnSpPr/>
      </xdr:nvCxnSpPr>
      <xdr:spPr>
        <a:xfrm>
          <a:off x="10388600" y="11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236" name="【体育館・プール】&#10;一人当たり面積最大値テキスト"/>
        <xdr:cNvSpPr txBox="1"/>
      </xdr:nvSpPr>
      <xdr:spPr>
        <a:xfrm>
          <a:off x="10515600" y="93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237" name="直線コネクタ 236"/>
        <xdr:cNvCxnSpPr/>
      </xdr:nvCxnSpPr>
      <xdr:spPr>
        <a:xfrm>
          <a:off x="10388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10653</xdr:rowOff>
    </xdr:from>
    <xdr:ext cx="469744" cy="259045"/>
    <xdr:sp macro="" textlink="">
      <xdr:nvSpPr>
        <xdr:cNvPr id="238" name="【体育館・プール】&#10;一人当たり面積平均値テキスト"/>
        <xdr:cNvSpPr txBox="1"/>
      </xdr:nvSpPr>
      <xdr:spPr>
        <a:xfrm>
          <a:off x="10515600" y="10297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239" name="フローチャート: 判断 238"/>
        <xdr:cNvSpPr/>
      </xdr:nvSpPr>
      <xdr:spPr>
        <a:xfrm>
          <a:off x="10426700" y="1044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240" name="フローチャート: 判断 239"/>
        <xdr:cNvSpPr/>
      </xdr:nvSpPr>
      <xdr:spPr>
        <a:xfrm>
          <a:off x="9588500" y="1054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129222</xdr:rowOff>
    </xdr:from>
    <xdr:to>
      <xdr:col>46</xdr:col>
      <xdr:colOff>38100</xdr:colOff>
      <xdr:row>62</xdr:row>
      <xdr:rowOff>59372</xdr:rowOff>
    </xdr:to>
    <xdr:sp macro="" textlink="">
      <xdr:nvSpPr>
        <xdr:cNvPr id="241" name="フローチャート: 判断 240"/>
        <xdr:cNvSpPr/>
      </xdr:nvSpPr>
      <xdr:spPr>
        <a:xfrm>
          <a:off x="8699500" y="105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152082</xdr:rowOff>
    </xdr:from>
    <xdr:to>
      <xdr:col>41</xdr:col>
      <xdr:colOff>101600</xdr:colOff>
      <xdr:row>62</xdr:row>
      <xdr:rowOff>82232</xdr:rowOff>
    </xdr:to>
    <xdr:sp macro="" textlink="">
      <xdr:nvSpPr>
        <xdr:cNvPr id="242" name="フローチャート: 判断 241"/>
        <xdr:cNvSpPr/>
      </xdr:nvSpPr>
      <xdr:spPr>
        <a:xfrm>
          <a:off x="7810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243" name="フローチャート: 判断 242"/>
        <xdr:cNvSpPr/>
      </xdr:nvSpPr>
      <xdr:spPr>
        <a:xfrm>
          <a:off x="6921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49" name="楕円 248"/>
        <xdr:cNvSpPr/>
      </xdr:nvSpPr>
      <xdr:spPr>
        <a:xfrm>
          <a:off x="10426700" y="105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43356</xdr:rowOff>
    </xdr:from>
    <xdr:ext cx="469744" cy="259045"/>
    <xdr:sp macro="" textlink="">
      <xdr:nvSpPr>
        <xdr:cNvPr id="250" name="【体育館・プール】&#10;一人当たり面積該当値テキスト"/>
        <xdr:cNvSpPr txBox="1"/>
      </xdr:nvSpPr>
      <xdr:spPr>
        <a:xfrm>
          <a:off x="10515600" y="1050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76359</xdr:rowOff>
    </xdr:from>
    <xdr:to>
      <xdr:col>50</xdr:col>
      <xdr:colOff>165100</xdr:colOff>
      <xdr:row>62</xdr:row>
      <xdr:rowOff>6509</xdr:rowOff>
    </xdr:to>
    <xdr:sp macro="" textlink="">
      <xdr:nvSpPr>
        <xdr:cNvPr id="251" name="楕円 250"/>
        <xdr:cNvSpPr/>
      </xdr:nvSpPr>
      <xdr:spPr>
        <a:xfrm>
          <a:off x="9588500" y="105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115729</xdr:rowOff>
    </xdr:from>
    <xdr:to>
      <xdr:col>55</xdr:col>
      <xdr:colOff>0</xdr:colOff>
      <xdr:row>61</xdr:row>
      <xdr:rowOff>127159</xdr:rowOff>
    </xdr:to>
    <xdr:cxnSp macro="">
      <xdr:nvCxnSpPr>
        <xdr:cNvPr id="252" name="直線コネクタ 251"/>
        <xdr:cNvCxnSpPr/>
      </xdr:nvCxnSpPr>
      <xdr:spPr>
        <a:xfrm flipV="1">
          <a:off x="9639300" y="1057417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87788</xdr:rowOff>
    </xdr:from>
    <xdr:to>
      <xdr:col>46</xdr:col>
      <xdr:colOff>38100</xdr:colOff>
      <xdr:row>62</xdr:row>
      <xdr:rowOff>17938</xdr:rowOff>
    </xdr:to>
    <xdr:sp macro="" textlink="">
      <xdr:nvSpPr>
        <xdr:cNvPr id="253" name="楕円 252"/>
        <xdr:cNvSpPr/>
      </xdr:nvSpPr>
      <xdr:spPr>
        <a:xfrm>
          <a:off x="8699500" y="105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127159</xdr:rowOff>
    </xdr:from>
    <xdr:to>
      <xdr:col>50</xdr:col>
      <xdr:colOff>114300</xdr:colOff>
      <xdr:row>61</xdr:row>
      <xdr:rowOff>138588</xdr:rowOff>
    </xdr:to>
    <xdr:cxnSp macro="">
      <xdr:nvCxnSpPr>
        <xdr:cNvPr id="254" name="直線コネクタ 253"/>
        <xdr:cNvCxnSpPr/>
      </xdr:nvCxnSpPr>
      <xdr:spPr>
        <a:xfrm flipV="1">
          <a:off x="8750300" y="1058560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96362</xdr:rowOff>
    </xdr:from>
    <xdr:to>
      <xdr:col>41</xdr:col>
      <xdr:colOff>101600</xdr:colOff>
      <xdr:row>62</xdr:row>
      <xdr:rowOff>26512</xdr:rowOff>
    </xdr:to>
    <xdr:sp macro="" textlink="">
      <xdr:nvSpPr>
        <xdr:cNvPr id="255" name="楕円 254"/>
        <xdr:cNvSpPr/>
      </xdr:nvSpPr>
      <xdr:spPr>
        <a:xfrm>
          <a:off x="7810500" y="1055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138588</xdr:rowOff>
    </xdr:from>
    <xdr:to>
      <xdr:col>45</xdr:col>
      <xdr:colOff>177800</xdr:colOff>
      <xdr:row>61</xdr:row>
      <xdr:rowOff>147162</xdr:rowOff>
    </xdr:to>
    <xdr:cxnSp macro="">
      <xdr:nvCxnSpPr>
        <xdr:cNvPr id="256" name="直線コネクタ 255"/>
        <xdr:cNvCxnSpPr/>
      </xdr:nvCxnSpPr>
      <xdr:spPr>
        <a:xfrm flipV="1">
          <a:off x="7861300" y="10597038"/>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104934</xdr:rowOff>
    </xdr:from>
    <xdr:to>
      <xdr:col>36</xdr:col>
      <xdr:colOff>165100</xdr:colOff>
      <xdr:row>62</xdr:row>
      <xdr:rowOff>35084</xdr:rowOff>
    </xdr:to>
    <xdr:sp macro="" textlink="">
      <xdr:nvSpPr>
        <xdr:cNvPr id="257" name="楕円 256"/>
        <xdr:cNvSpPr/>
      </xdr:nvSpPr>
      <xdr:spPr>
        <a:xfrm>
          <a:off x="6921500" y="105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147162</xdr:rowOff>
    </xdr:from>
    <xdr:to>
      <xdr:col>41</xdr:col>
      <xdr:colOff>50800</xdr:colOff>
      <xdr:row>61</xdr:row>
      <xdr:rowOff>155734</xdr:rowOff>
    </xdr:to>
    <xdr:cxnSp macro="">
      <xdr:nvCxnSpPr>
        <xdr:cNvPr id="258" name="直線コネクタ 257"/>
        <xdr:cNvCxnSpPr/>
      </xdr:nvCxnSpPr>
      <xdr:spPr>
        <a:xfrm flipV="1">
          <a:off x="6972300" y="1060561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4780</xdr:rowOff>
    </xdr:from>
    <xdr:ext cx="469744" cy="259045"/>
    <xdr:sp macro="" textlink="">
      <xdr:nvSpPr>
        <xdr:cNvPr id="259" name="n_1aveValue【体育館・プール】&#10;一人当たり面積"/>
        <xdr:cNvSpPr txBox="1"/>
      </xdr:nvSpPr>
      <xdr:spPr>
        <a:xfrm>
          <a:off x="9391727" y="1063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50499</xdr:rowOff>
    </xdr:from>
    <xdr:ext cx="469744" cy="259045"/>
    <xdr:sp macro="" textlink="">
      <xdr:nvSpPr>
        <xdr:cNvPr id="260" name="n_2aveValue【体育館・プール】&#10;一人当たり面積"/>
        <xdr:cNvSpPr txBox="1"/>
      </xdr:nvSpPr>
      <xdr:spPr>
        <a:xfrm>
          <a:off x="8515427" y="10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73359</xdr:rowOff>
    </xdr:from>
    <xdr:ext cx="469744" cy="259045"/>
    <xdr:sp macro="" textlink="">
      <xdr:nvSpPr>
        <xdr:cNvPr id="261" name="n_3aveValue【体育館・プール】&#10;一人当たり面積"/>
        <xdr:cNvSpPr txBox="1"/>
      </xdr:nvSpPr>
      <xdr:spPr>
        <a:xfrm>
          <a:off x="7626427" y="107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81932</xdr:rowOff>
    </xdr:from>
    <xdr:ext cx="469744" cy="259045"/>
    <xdr:sp macro="" textlink="">
      <xdr:nvSpPr>
        <xdr:cNvPr id="262" name="n_4aveValue【体育館・プール】&#10;一人当たり面積"/>
        <xdr:cNvSpPr txBox="1"/>
      </xdr:nvSpPr>
      <xdr:spPr>
        <a:xfrm>
          <a:off x="6737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23036</xdr:rowOff>
    </xdr:from>
    <xdr:ext cx="469744" cy="259045"/>
    <xdr:sp macro="" textlink="">
      <xdr:nvSpPr>
        <xdr:cNvPr id="263" name="n_1mainValue【体育館・プール】&#10;一人当たり面積"/>
        <xdr:cNvSpPr txBox="1"/>
      </xdr:nvSpPr>
      <xdr:spPr>
        <a:xfrm>
          <a:off x="9391727" y="1031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34465</xdr:rowOff>
    </xdr:from>
    <xdr:ext cx="469744" cy="259045"/>
    <xdr:sp macro="" textlink="">
      <xdr:nvSpPr>
        <xdr:cNvPr id="264" name="n_2mainValue【体育館・プール】&#10;一人当たり面積"/>
        <xdr:cNvSpPr txBox="1"/>
      </xdr:nvSpPr>
      <xdr:spPr>
        <a:xfrm>
          <a:off x="8515427" y="103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43039</xdr:rowOff>
    </xdr:from>
    <xdr:ext cx="469744" cy="259045"/>
    <xdr:sp macro="" textlink="">
      <xdr:nvSpPr>
        <xdr:cNvPr id="265" name="n_3mainValue【体育館・プール】&#10;一人当たり面積"/>
        <xdr:cNvSpPr txBox="1"/>
      </xdr:nvSpPr>
      <xdr:spPr>
        <a:xfrm>
          <a:off x="7626427" y="1033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51611</xdr:rowOff>
    </xdr:from>
    <xdr:ext cx="469744" cy="259045"/>
    <xdr:sp macro="" textlink="">
      <xdr:nvSpPr>
        <xdr:cNvPr id="266" name="n_4mainValue【体育館・プール】&#10;一人当たり面積"/>
        <xdr:cNvSpPr txBox="1"/>
      </xdr:nvSpPr>
      <xdr:spPr>
        <a:xfrm>
          <a:off x="6737427" y="103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3" name="テキスト ボックス 2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5" name="テキスト ボックス 2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5" name="テキスト ボックス 3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104775</xdr:rowOff>
    </xdr:to>
    <xdr:cxnSp macro="">
      <xdr:nvCxnSpPr>
        <xdr:cNvPr id="307" name="直線コネクタ 306"/>
        <xdr:cNvCxnSpPr/>
      </xdr:nvCxnSpPr>
      <xdr:spPr>
        <a:xfrm flipV="1">
          <a:off x="4634865" y="1728787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108602</xdr:rowOff>
    </xdr:from>
    <xdr:ext cx="405111" cy="259045"/>
    <xdr:sp macro="" textlink="">
      <xdr:nvSpPr>
        <xdr:cNvPr id="308" name="【市民会館】&#10;有形固定資産減価償却率最小値テキスト"/>
        <xdr:cNvSpPr txBox="1"/>
      </xdr:nvSpPr>
      <xdr:spPr>
        <a:xfrm>
          <a:off x="4673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104775</xdr:rowOff>
    </xdr:from>
    <xdr:to>
      <xdr:col>24</xdr:col>
      <xdr:colOff>152400</xdr:colOff>
      <xdr:row>107</xdr:row>
      <xdr:rowOff>104775</xdr:rowOff>
    </xdr:to>
    <xdr:cxnSp macro="">
      <xdr:nvCxnSpPr>
        <xdr:cNvPr id="309" name="直線コネクタ 308"/>
        <xdr:cNvCxnSpPr/>
      </xdr:nvCxnSpPr>
      <xdr:spPr>
        <a:xfrm>
          <a:off x="4546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10" name="【市民会館】&#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11" name="直線コネクタ 310"/>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312" name="【市民会館】&#10;有形固定資産減価償却率平均値テキスト"/>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313" name="フローチャート: 判断 3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19686</xdr:rowOff>
    </xdr:from>
    <xdr:to>
      <xdr:col>20</xdr:col>
      <xdr:colOff>38100</xdr:colOff>
      <xdr:row>103</xdr:row>
      <xdr:rowOff>121286</xdr:rowOff>
    </xdr:to>
    <xdr:sp macro="" textlink="">
      <xdr:nvSpPr>
        <xdr:cNvPr id="314" name="フローチャート: 判断 313"/>
        <xdr:cNvSpPr/>
      </xdr:nvSpPr>
      <xdr:spPr>
        <a:xfrm>
          <a:off x="3746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50164</xdr:rowOff>
    </xdr:from>
    <xdr:to>
      <xdr:col>15</xdr:col>
      <xdr:colOff>101600</xdr:colOff>
      <xdr:row>103</xdr:row>
      <xdr:rowOff>151764</xdr:rowOff>
    </xdr:to>
    <xdr:sp macro="" textlink="">
      <xdr:nvSpPr>
        <xdr:cNvPr id="315" name="フローチャート: 判断 314"/>
        <xdr:cNvSpPr/>
      </xdr:nvSpPr>
      <xdr:spPr>
        <a:xfrm>
          <a:off x="28575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31114</xdr:rowOff>
    </xdr:from>
    <xdr:to>
      <xdr:col>10</xdr:col>
      <xdr:colOff>165100</xdr:colOff>
      <xdr:row>103</xdr:row>
      <xdr:rowOff>132714</xdr:rowOff>
    </xdr:to>
    <xdr:sp macro="" textlink="">
      <xdr:nvSpPr>
        <xdr:cNvPr id="316" name="フローチャート: 判断 315"/>
        <xdr:cNvSpPr/>
      </xdr:nvSpPr>
      <xdr:spPr>
        <a:xfrm>
          <a:off x="1968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153036</xdr:rowOff>
    </xdr:from>
    <xdr:to>
      <xdr:col>6</xdr:col>
      <xdr:colOff>38100</xdr:colOff>
      <xdr:row>103</xdr:row>
      <xdr:rowOff>83186</xdr:rowOff>
    </xdr:to>
    <xdr:sp macro="" textlink="">
      <xdr:nvSpPr>
        <xdr:cNvPr id="317" name="フローチャート: 判断 316"/>
        <xdr:cNvSpPr/>
      </xdr:nvSpPr>
      <xdr:spPr>
        <a:xfrm>
          <a:off x="1079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170180</xdr:rowOff>
    </xdr:from>
    <xdr:to>
      <xdr:col>24</xdr:col>
      <xdr:colOff>114300</xdr:colOff>
      <xdr:row>104</xdr:row>
      <xdr:rowOff>100330</xdr:rowOff>
    </xdr:to>
    <xdr:sp macro="" textlink="">
      <xdr:nvSpPr>
        <xdr:cNvPr id="323" name="楕円 322"/>
        <xdr:cNvSpPr/>
      </xdr:nvSpPr>
      <xdr:spPr>
        <a:xfrm>
          <a:off x="4584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148607</xdr:rowOff>
    </xdr:from>
    <xdr:ext cx="405111" cy="259045"/>
    <xdr:sp macro="" textlink="">
      <xdr:nvSpPr>
        <xdr:cNvPr id="324" name="【市民会館】&#10;有形固定資産減価償却率該当値テキスト"/>
        <xdr:cNvSpPr txBox="1"/>
      </xdr:nvSpPr>
      <xdr:spPr>
        <a:xfrm>
          <a:off x="4673600"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118745</xdr:rowOff>
    </xdr:from>
    <xdr:to>
      <xdr:col>20</xdr:col>
      <xdr:colOff>38100</xdr:colOff>
      <xdr:row>104</xdr:row>
      <xdr:rowOff>48895</xdr:rowOff>
    </xdr:to>
    <xdr:sp macro="" textlink="">
      <xdr:nvSpPr>
        <xdr:cNvPr id="325" name="楕円 324"/>
        <xdr:cNvSpPr/>
      </xdr:nvSpPr>
      <xdr:spPr>
        <a:xfrm>
          <a:off x="3746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169545</xdr:rowOff>
    </xdr:from>
    <xdr:to>
      <xdr:col>24</xdr:col>
      <xdr:colOff>63500</xdr:colOff>
      <xdr:row>104</xdr:row>
      <xdr:rowOff>49530</xdr:rowOff>
    </xdr:to>
    <xdr:cxnSp macro="">
      <xdr:nvCxnSpPr>
        <xdr:cNvPr id="326" name="直線コネクタ 325"/>
        <xdr:cNvCxnSpPr/>
      </xdr:nvCxnSpPr>
      <xdr:spPr>
        <a:xfrm>
          <a:off x="3797300" y="178288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82550</xdr:rowOff>
    </xdr:from>
    <xdr:to>
      <xdr:col>15</xdr:col>
      <xdr:colOff>101600</xdr:colOff>
      <xdr:row>104</xdr:row>
      <xdr:rowOff>12700</xdr:rowOff>
    </xdr:to>
    <xdr:sp macro="" textlink="">
      <xdr:nvSpPr>
        <xdr:cNvPr id="327" name="楕円 326"/>
        <xdr:cNvSpPr/>
      </xdr:nvSpPr>
      <xdr:spPr>
        <a:xfrm>
          <a:off x="2857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133350</xdr:rowOff>
    </xdr:from>
    <xdr:to>
      <xdr:col>19</xdr:col>
      <xdr:colOff>177800</xdr:colOff>
      <xdr:row>103</xdr:row>
      <xdr:rowOff>169545</xdr:rowOff>
    </xdr:to>
    <xdr:cxnSp macro="">
      <xdr:nvCxnSpPr>
        <xdr:cNvPr id="328" name="直線コネクタ 327"/>
        <xdr:cNvCxnSpPr/>
      </xdr:nvCxnSpPr>
      <xdr:spPr>
        <a:xfrm>
          <a:off x="2908300" y="1779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329" name="楕円 328"/>
        <xdr:cNvSpPr/>
      </xdr:nvSpPr>
      <xdr:spPr>
        <a:xfrm>
          <a:off x="1968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93345</xdr:rowOff>
    </xdr:from>
    <xdr:to>
      <xdr:col>15</xdr:col>
      <xdr:colOff>50800</xdr:colOff>
      <xdr:row>103</xdr:row>
      <xdr:rowOff>133350</xdr:rowOff>
    </xdr:to>
    <xdr:cxnSp macro="">
      <xdr:nvCxnSpPr>
        <xdr:cNvPr id="330" name="直線コネクタ 329"/>
        <xdr:cNvCxnSpPr/>
      </xdr:nvCxnSpPr>
      <xdr:spPr>
        <a:xfrm>
          <a:off x="2019300" y="17752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31" name="楕円 330"/>
        <xdr:cNvSpPr/>
      </xdr:nvSpPr>
      <xdr:spPr>
        <a:xfrm>
          <a:off x="1079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41911</xdr:rowOff>
    </xdr:from>
    <xdr:to>
      <xdr:col>10</xdr:col>
      <xdr:colOff>114300</xdr:colOff>
      <xdr:row>103</xdr:row>
      <xdr:rowOff>93345</xdr:rowOff>
    </xdr:to>
    <xdr:cxnSp macro="">
      <xdr:nvCxnSpPr>
        <xdr:cNvPr id="332" name="直線コネクタ 331"/>
        <xdr:cNvCxnSpPr/>
      </xdr:nvCxnSpPr>
      <xdr:spPr>
        <a:xfrm>
          <a:off x="1130300" y="177012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137813</xdr:rowOff>
    </xdr:from>
    <xdr:ext cx="405111" cy="259045"/>
    <xdr:sp macro="" textlink="">
      <xdr:nvSpPr>
        <xdr:cNvPr id="333" name="n_1aveValue【市民会館】&#10;有形固定資産減価償却率"/>
        <xdr:cNvSpPr txBox="1"/>
      </xdr:nvSpPr>
      <xdr:spPr>
        <a:xfrm>
          <a:off x="35820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168291</xdr:rowOff>
    </xdr:from>
    <xdr:ext cx="405111" cy="259045"/>
    <xdr:sp macro="" textlink="">
      <xdr:nvSpPr>
        <xdr:cNvPr id="334" name="n_2aveValue【市民会館】&#10;有形固定資産減価償却率"/>
        <xdr:cNvSpPr txBox="1"/>
      </xdr:nvSpPr>
      <xdr:spPr>
        <a:xfrm>
          <a:off x="2705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149241</xdr:rowOff>
    </xdr:from>
    <xdr:ext cx="405111" cy="259045"/>
    <xdr:sp macro="" textlink="">
      <xdr:nvSpPr>
        <xdr:cNvPr id="335" name="n_3aveValue【市民会館】&#10;有形固定資産減価償却率"/>
        <xdr:cNvSpPr txBox="1"/>
      </xdr:nvSpPr>
      <xdr:spPr>
        <a:xfrm>
          <a:off x="1816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99713</xdr:rowOff>
    </xdr:from>
    <xdr:ext cx="405111" cy="259045"/>
    <xdr:sp macro="" textlink="">
      <xdr:nvSpPr>
        <xdr:cNvPr id="336" name="n_4aveValue【市民会館】&#10;有形固定資産減価償却率"/>
        <xdr:cNvSpPr txBox="1"/>
      </xdr:nvSpPr>
      <xdr:spPr>
        <a:xfrm>
          <a:off x="927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40022</xdr:rowOff>
    </xdr:from>
    <xdr:ext cx="405111" cy="259045"/>
    <xdr:sp macro="" textlink="">
      <xdr:nvSpPr>
        <xdr:cNvPr id="337" name="n_1mainValue【市民会館】&#10;有形固定資産減価償却率"/>
        <xdr:cNvSpPr txBox="1"/>
      </xdr:nvSpPr>
      <xdr:spPr>
        <a:xfrm>
          <a:off x="35820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338" name="n_2mainValue【市民会館】&#10;有形固定資産減価償却率"/>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135272</xdr:rowOff>
    </xdr:from>
    <xdr:ext cx="405111" cy="259045"/>
    <xdr:sp macro="" textlink="">
      <xdr:nvSpPr>
        <xdr:cNvPr id="339" name="n_3mainValue【市民会館】&#10;有形固定資産減価償却率"/>
        <xdr:cNvSpPr txBox="1"/>
      </xdr:nvSpPr>
      <xdr:spPr>
        <a:xfrm>
          <a:off x="1816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83838</xdr:rowOff>
    </xdr:from>
    <xdr:ext cx="405111" cy="259045"/>
    <xdr:sp macro="" textlink="">
      <xdr:nvSpPr>
        <xdr:cNvPr id="340" name="n_4mainValue【市民会館】&#10;有形固定資産減価償却率"/>
        <xdr:cNvSpPr txBox="1"/>
      </xdr:nvSpPr>
      <xdr:spPr>
        <a:xfrm>
          <a:off x="927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1" name="直線コネクタ 3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2" name="テキスト ボックス 3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3" name="直線コネクタ 3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4" name="テキスト ボックス 3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5" name="直線コネクタ 3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6" name="テキスト ボックス 3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7" name="直線コネクタ 3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8" name="テキスト ボックス 3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9" name="直線コネクタ 3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0" name="テキスト ボックス 3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1" name="直線コネクタ 3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2" name="テキスト ボックス 3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69669</xdr:rowOff>
    </xdr:to>
    <xdr:cxnSp macro="">
      <xdr:nvCxnSpPr>
        <xdr:cNvPr id="366" name="直線コネクタ 365"/>
        <xdr:cNvCxnSpPr/>
      </xdr:nvCxnSpPr>
      <xdr:spPr>
        <a:xfrm flipV="1">
          <a:off x="10476865" y="17302843"/>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73496</xdr:rowOff>
    </xdr:from>
    <xdr:ext cx="469744" cy="259045"/>
    <xdr:sp macro="" textlink="">
      <xdr:nvSpPr>
        <xdr:cNvPr id="367" name="【市民会館】&#10;一人当たり面積最小値テキスト"/>
        <xdr:cNvSpPr txBox="1"/>
      </xdr:nvSpPr>
      <xdr:spPr>
        <a:xfrm>
          <a:off x="105156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69669</xdr:rowOff>
    </xdr:from>
    <xdr:to>
      <xdr:col>55</xdr:col>
      <xdr:colOff>88900</xdr:colOff>
      <xdr:row>108</xdr:row>
      <xdr:rowOff>69669</xdr:rowOff>
    </xdr:to>
    <xdr:cxnSp macro="">
      <xdr:nvCxnSpPr>
        <xdr:cNvPr id="368" name="直線コネクタ 367"/>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369" name="【市民会館】&#10;一人当たり面積最大値テキスト"/>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370" name="直線コネクタ 369"/>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371"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72" name="フローチャート: 判断 37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146231</xdr:rowOff>
    </xdr:from>
    <xdr:to>
      <xdr:col>50</xdr:col>
      <xdr:colOff>165100</xdr:colOff>
      <xdr:row>105</xdr:row>
      <xdr:rowOff>76381</xdr:rowOff>
    </xdr:to>
    <xdr:sp macro="" textlink="">
      <xdr:nvSpPr>
        <xdr:cNvPr id="373" name="フローチャート: 判断 372"/>
        <xdr:cNvSpPr/>
      </xdr:nvSpPr>
      <xdr:spPr>
        <a:xfrm>
          <a:off x="9588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152763</xdr:rowOff>
    </xdr:from>
    <xdr:to>
      <xdr:col>46</xdr:col>
      <xdr:colOff>38100</xdr:colOff>
      <xdr:row>105</xdr:row>
      <xdr:rowOff>82913</xdr:rowOff>
    </xdr:to>
    <xdr:sp macro="" textlink="">
      <xdr:nvSpPr>
        <xdr:cNvPr id="374" name="フローチャート: 判断 373"/>
        <xdr:cNvSpPr/>
      </xdr:nvSpPr>
      <xdr:spPr>
        <a:xfrm>
          <a:off x="8699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7438</xdr:rowOff>
    </xdr:from>
    <xdr:to>
      <xdr:col>41</xdr:col>
      <xdr:colOff>101600</xdr:colOff>
      <xdr:row>105</xdr:row>
      <xdr:rowOff>109038</xdr:rowOff>
    </xdr:to>
    <xdr:sp macro="" textlink="">
      <xdr:nvSpPr>
        <xdr:cNvPr id="375" name="フローチャート: 判断 374"/>
        <xdr:cNvSpPr/>
      </xdr:nvSpPr>
      <xdr:spPr>
        <a:xfrm>
          <a:off x="7810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146231</xdr:rowOff>
    </xdr:from>
    <xdr:to>
      <xdr:col>36</xdr:col>
      <xdr:colOff>165100</xdr:colOff>
      <xdr:row>105</xdr:row>
      <xdr:rowOff>76381</xdr:rowOff>
    </xdr:to>
    <xdr:sp macro="" textlink="">
      <xdr:nvSpPr>
        <xdr:cNvPr id="376" name="フローチャート: 判断 375"/>
        <xdr:cNvSpPr/>
      </xdr:nvSpPr>
      <xdr:spPr>
        <a:xfrm>
          <a:off x="6921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107043</xdr:rowOff>
    </xdr:from>
    <xdr:to>
      <xdr:col>55</xdr:col>
      <xdr:colOff>50800</xdr:colOff>
      <xdr:row>101</xdr:row>
      <xdr:rowOff>37193</xdr:rowOff>
    </xdr:to>
    <xdr:sp macro="" textlink="">
      <xdr:nvSpPr>
        <xdr:cNvPr id="382" name="楕円 381"/>
        <xdr:cNvSpPr/>
      </xdr:nvSpPr>
      <xdr:spPr>
        <a:xfrm>
          <a:off x="104267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60070</xdr:rowOff>
    </xdr:from>
    <xdr:ext cx="469744" cy="259045"/>
    <xdr:sp macro="" textlink="">
      <xdr:nvSpPr>
        <xdr:cNvPr id="383" name="【市民会館】&#10;一人当たり面積該当値テキスト"/>
        <xdr:cNvSpPr txBox="1"/>
      </xdr:nvSpPr>
      <xdr:spPr>
        <a:xfrm>
          <a:off x="10515600" y="1720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48261</xdr:rowOff>
    </xdr:from>
    <xdr:to>
      <xdr:col>50</xdr:col>
      <xdr:colOff>165100</xdr:colOff>
      <xdr:row>100</xdr:row>
      <xdr:rowOff>149861</xdr:rowOff>
    </xdr:to>
    <xdr:sp macro="" textlink="">
      <xdr:nvSpPr>
        <xdr:cNvPr id="384" name="楕円 383"/>
        <xdr:cNvSpPr/>
      </xdr:nvSpPr>
      <xdr:spPr>
        <a:xfrm>
          <a:off x="9588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99061</xdr:rowOff>
    </xdr:from>
    <xdr:to>
      <xdr:col>55</xdr:col>
      <xdr:colOff>0</xdr:colOff>
      <xdr:row>100</xdr:row>
      <xdr:rowOff>157843</xdr:rowOff>
    </xdr:to>
    <xdr:cxnSp macro="">
      <xdr:nvCxnSpPr>
        <xdr:cNvPr id="385" name="直線コネクタ 384"/>
        <xdr:cNvCxnSpPr/>
      </xdr:nvCxnSpPr>
      <xdr:spPr>
        <a:xfrm>
          <a:off x="9639300" y="17244061"/>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80918</xdr:rowOff>
    </xdr:from>
    <xdr:to>
      <xdr:col>46</xdr:col>
      <xdr:colOff>38100</xdr:colOff>
      <xdr:row>101</xdr:row>
      <xdr:rowOff>11068</xdr:rowOff>
    </xdr:to>
    <xdr:sp macro="" textlink="">
      <xdr:nvSpPr>
        <xdr:cNvPr id="386" name="楕円 385"/>
        <xdr:cNvSpPr/>
      </xdr:nvSpPr>
      <xdr:spPr>
        <a:xfrm>
          <a:off x="8699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99061</xdr:rowOff>
    </xdr:from>
    <xdr:to>
      <xdr:col>50</xdr:col>
      <xdr:colOff>114300</xdr:colOff>
      <xdr:row>100</xdr:row>
      <xdr:rowOff>131718</xdr:rowOff>
    </xdr:to>
    <xdr:cxnSp macro="">
      <xdr:nvCxnSpPr>
        <xdr:cNvPr id="387" name="直線コネクタ 386"/>
        <xdr:cNvCxnSpPr/>
      </xdr:nvCxnSpPr>
      <xdr:spPr>
        <a:xfrm flipV="1">
          <a:off x="8750300" y="172440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105411</xdr:rowOff>
    </xdr:from>
    <xdr:to>
      <xdr:col>41</xdr:col>
      <xdr:colOff>101600</xdr:colOff>
      <xdr:row>102</xdr:row>
      <xdr:rowOff>35561</xdr:rowOff>
    </xdr:to>
    <xdr:sp macro="" textlink="">
      <xdr:nvSpPr>
        <xdr:cNvPr id="388" name="楕円 387"/>
        <xdr:cNvSpPr/>
      </xdr:nvSpPr>
      <xdr:spPr>
        <a:xfrm>
          <a:off x="7810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131718</xdr:rowOff>
    </xdr:from>
    <xdr:to>
      <xdr:col>45</xdr:col>
      <xdr:colOff>177800</xdr:colOff>
      <xdr:row>101</xdr:row>
      <xdr:rowOff>156211</xdr:rowOff>
    </xdr:to>
    <xdr:cxnSp macro="">
      <xdr:nvCxnSpPr>
        <xdr:cNvPr id="389" name="直線コネクタ 388"/>
        <xdr:cNvCxnSpPr/>
      </xdr:nvCxnSpPr>
      <xdr:spPr>
        <a:xfrm flipV="1">
          <a:off x="7861300" y="17276718"/>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125005</xdr:rowOff>
    </xdr:from>
    <xdr:to>
      <xdr:col>36</xdr:col>
      <xdr:colOff>165100</xdr:colOff>
      <xdr:row>102</xdr:row>
      <xdr:rowOff>55155</xdr:rowOff>
    </xdr:to>
    <xdr:sp macro="" textlink="">
      <xdr:nvSpPr>
        <xdr:cNvPr id="390" name="楕円 389"/>
        <xdr:cNvSpPr/>
      </xdr:nvSpPr>
      <xdr:spPr>
        <a:xfrm>
          <a:off x="6921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156211</xdr:rowOff>
    </xdr:from>
    <xdr:to>
      <xdr:col>41</xdr:col>
      <xdr:colOff>50800</xdr:colOff>
      <xdr:row>102</xdr:row>
      <xdr:rowOff>4355</xdr:rowOff>
    </xdr:to>
    <xdr:cxnSp macro="">
      <xdr:nvCxnSpPr>
        <xdr:cNvPr id="391" name="直線コネクタ 390"/>
        <xdr:cNvCxnSpPr/>
      </xdr:nvCxnSpPr>
      <xdr:spPr>
        <a:xfrm flipV="1">
          <a:off x="6972300" y="174726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67508</xdr:rowOff>
    </xdr:from>
    <xdr:ext cx="469744" cy="259045"/>
    <xdr:sp macro="" textlink="">
      <xdr:nvSpPr>
        <xdr:cNvPr id="392" name="n_1aveValue【市民会館】&#10;一人当たり面積"/>
        <xdr:cNvSpPr txBox="1"/>
      </xdr:nvSpPr>
      <xdr:spPr>
        <a:xfrm>
          <a:off x="93917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74040</xdr:rowOff>
    </xdr:from>
    <xdr:ext cx="469744" cy="259045"/>
    <xdr:sp macro="" textlink="">
      <xdr:nvSpPr>
        <xdr:cNvPr id="393" name="n_2aveValue【市民会館】&#10;一人当たり面積"/>
        <xdr:cNvSpPr txBox="1"/>
      </xdr:nvSpPr>
      <xdr:spPr>
        <a:xfrm>
          <a:off x="8515427"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100165</xdr:rowOff>
    </xdr:from>
    <xdr:ext cx="469744" cy="259045"/>
    <xdr:sp macro="" textlink="">
      <xdr:nvSpPr>
        <xdr:cNvPr id="394" name="n_3aveValue【市民会館】&#10;一人当たり面積"/>
        <xdr:cNvSpPr txBox="1"/>
      </xdr:nvSpPr>
      <xdr:spPr>
        <a:xfrm>
          <a:off x="76264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67508</xdr:rowOff>
    </xdr:from>
    <xdr:ext cx="469744" cy="259045"/>
    <xdr:sp macro="" textlink="">
      <xdr:nvSpPr>
        <xdr:cNvPr id="395" name="n_4aveValue【市民会館】&#10;一人当たり面積"/>
        <xdr:cNvSpPr txBox="1"/>
      </xdr:nvSpPr>
      <xdr:spPr>
        <a:xfrm>
          <a:off x="6737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166388</xdr:rowOff>
    </xdr:from>
    <xdr:ext cx="469744" cy="259045"/>
    <xdr:sp macro="" textlink="">
      <xdr:nvSpPr>
        <xdr:cNvPr id="396" name="n_1mainValue【市民会館】&#10;一人当たり面積"/>
        <xdr:cNvSpPr txBox="1"/>
      </xdr:nvSpPr>
      <xdr:spPr>
        <a:xfrm>
          <a:off x="93917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27595</xdr:rowOff>
    </xdr:from>
    <xdr:ext cx="469744" cy="259045"/>
    <xdr:sp macro="" textlink="">
      <xdr:nvSpPr>
        <xdr:cNvPr id="397" name="n_2mainValue【市民会館】&#10;一人当たり面積"/>
        <xdr:cNvSpPr txBox="1"/>
      </xdr:nvSpPr>
      <xdr:spPr>
        <a:xfrm>
          <a:off x="8515427" y="1700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52088</xdr:rowOff>
    </xdr:from>
    <xdr:ext cx="469744" cy="259045"/>
    <xdr:sp macro="" textlink="">
      <xdr:nvSpPr>
        <xdr:cNvPr id="398" name="n_3mainValue【市民会館】&#10;一人当たり面積"/>
        <xdr:cNvSpPr txBox="1"/>
      </xdr:nvSpPr>
      <xdr:spPr>
        <a:xfrm>
          <a:off x="76264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71682</xdr:rowOff>
    </xdr:from>
    <xdr:ext cx="469744" cy="259045"/>
    <xdr:sp macro="" textlink="">
      <xdr:nvSpPr>
        <xdr:cNvPr id="399" name="n_4mainValue【市民会館】&#10;一人当たり面積"/>
        <xdr:cNvSpPr txBox="1"/>
      </xdr:nvSpPr>
      <xdr:spPr>
        <a:xfrm>
          <a:off x="6737427" y="172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2" name="テキスト ボックス 4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4" name="テキスト ボックス 4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2" name="テキスト ボックス 4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4" name="テキスト ボックス 4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456" name="直線コネクタ 455"/>
        <xdr:cNvCxnSpPr/>
      </xdr:nvCxnSpPr>
      <xdr:spPr>
        <a:xfrm flipV="1">
          <a:off x="16318864" y="13291186"/>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457" name="【消防施設】&#10;有形固定資産減価償却率最小値テキスト"/>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458" name="直線コネクタ 457"/>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459" name="【消防施設】&#10;有形固定資産減価償却率最大値テキスト"/>
        <xdr:cNvSpPr txBox="1"/>
      </xdr:nvSpPr>
      <xdr:spPr>
        <a:xfrm>
          <a:off x="16357600" y="130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460" name="直線コネクタ 459"/>
        <xdr:cNvCxnSpPr/>
      </xdr:nvCxnSpPr>
      <xdr:spPr>
        <a:xfrm>
          <a:off x="16230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461" name="【消防施設】&#10;有形固定資産減価償却率平均値テキスト"/>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462" name="フローチャート: 判断 461"/>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463" name="フローチャート: 判断 462"/>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464" name="フローチャート: 判断 463"/>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465" name="フローチャート: 判断 464"/>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466" name="フローチャート: 判断 465"/>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135889</xdr:rowOff>
    </xdr:from>
    <xdr:to>
      <xdr:col>85</xdr:col>
      <xdr:colOff>177800</xdr:colOff>
      <xdr:row>84</xdr:row>
      <xdr:rowOff>66039</xdr:rowOff>
    </xdr:to>
    <xdr:sp macro="" textlink="">
      <xdr:nvSpPr>
        <xdr:cNvPr id="472" name="楕円 471"/>
        <xdr:cNvSpPr/>
      </xdr:nvSpPr>
      <xdr:spPr>
        <a:xfrm>
          <a:off x="16268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114316</xdr:rowOff>
    </xdr:from>
    <xdr:ext cx="405111" cy="259045"/>
    <xdr:sp macro="" textlink="">
      <xdr:nvSpPr>
        <xdr:cNvPr id="473" name="【消防施設】&#10;有形固定資産減価償却率該当値テキスト"/>
        <xdr:cNvSpPr txBox="1"/>
      </xdr:nvSpPr>
      <xdr:spPr>
        <a:xfrm>
          <a:off x="16357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118745</xdr:rowOff>
    </xdr:from>
    <xdr:to>
      <xdr:col>81</xdr:col>
      <xdr:colOff>101600</xdr:colOff>
      <xdr:row>84</xdr:row>
      <xdr:rowOff>48895</xdr:rowOff>
    </xdr:to>
    <xdr:sp macro="" textlink="">
      <xdr:nvSpPr>
        <xdr:cNvPr id="474" name="楕円 473"/>
        <xdr:cNvSpPr/>
      </xdr:nvSpPr>
      <xdr:spPr>
        <a:xfrm>
          <a:off x="15430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169545</xdr:rowOff>
    </xdr:from>
    <xdr:to>
      <xdr:col>85</xdr:col>
      <xdr:colOff>127000</xdr:colOff>
      <xdr:row>84</xdr:row>
      <xdr:rowOff>15239</xdr:rowOff>
    </xdr:to>
    <xdr:cxnSp macro="">
      <xdr:nvCxnSpPr>
        <xdr:cNvPr id="475" name="直線コネクタ 474"/>
        <xdr:cNvCxnSpPr/>
      </xdr:nvCxnSpPr>
      <xdr:spPr>
        <a:xfrm>
          <a:off x="15481300" y="1439989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156845</xdr:rowOff>
    </xdr:from>
    <xdr:to>
      <xdr:col>76</xdr:col>
      <xdr:colOff>165100</xdr:colOff>
      <xdr:row>84</xdr:row>
      <xdr:rowOff>86995</xdr:rowOff>
    </xdr:to>
    <xdr:sp macro="" textlink="">
      <xdr:nvSpPr>
        <xdr:cNvPr id="476" name="楕円 475"/>
        <xdr:cNvSpPr/>
      </xdr:nvSpPr>
      <xdr:spPr>
        <a:xfrm>
          <a:off x="14541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169545</xdr:rowOff>
    </xdr:from>
    <xdr:to>
      <xdr:col>81</xdr:col>
      <xdr:colOff>50800</xdr:colOff>
      <xdr:row>84</xdr:row>
      <xdr:rowOff>36195</xdr:rowOff>
    </xdr:to>
    <xdr:cxnSp macro="">
      <xdr:nvCxnSpPr>
        <xdr:cNvPr id="477" name="直線コネクタ 476"/>
        <xdr:cNvCxnSpPr/>
      </xdr:nvCxnSpPr>
      <xdr:spPr>
        <a:xfrm flipV="1">
          <a:off x="14592300" y="14399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122555</xdr:rowOff>
    </xdr:from>
    <xdr:to>
      <xdr:col>72</xdr:col>
      <xdr:colOff>38100</xdr:colOff>
      <xdr:row>84</xdr:row>
      <xdr:rowOff>52705</xdr:rowOff>
    </xdr:to>
    <xdr:sp macro="" textlink="">
      <xdr:nvSpPr>
        <xdr:cNvPr id="478" name="楕円 477"/>
        <xdr:cNvSpPr/>
      </xdr:nvSpPr>
      <xdr:spPr>
        <a:xfrm>
          <a:off x="13652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1905</xdr:rowOff>
    </xdr:from>
    <xdr:to>
      <xdr:col>76</xdr:col>
      <xdr:colOff>114300</xdr:colOff>
      <xdr:row>84</xdr:row>
      <xdr:rowOff>36195</xdr:rowOff>
    </xdr:to>
    <xdr:cxnSp macro="">
      <xdr:nvCxnSpPr>
        <xdr:cNvPr id="479" name="直線コネクタ 478"/>
        <xdr:cNvCxnSpPr/>
      </xdr:nvCxnSpPr>
      <xdr:spPr>
        <a:xfrm>
          <a:off x="13703300" y="14403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164464</xdr:rowOff>
    </xdr:from>
    <xdr:to>
      <xdr:col>67</xdr:col>
      <xdr:colOff>101600</xdr:colOff>
      <xdr:row>84</xdr:row>
      <xdr:rowOff>94614</xdr:rowOff>
    </xdr:to>
    <xdr:sp macro="" textlink="">
      <xdr:nvSpPr>
        <xdr:cNvPr id="480" name="楕円 479"/>
        <xdr:cNvSpPr/>
      </xdr:nvSpPr>
      <xdr:spPr>
        <a:xfrm>
          <a:off x="12763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1905</xdr:rowOff>
    </xdr:from>
    <xdr:to>
      <xdr:col>71</xdr:col>
      <xdr:colOff>177800</xdr:colOff>
      <xdr:row>84</xdr:row>
      <xdr:rowOff>43814</xdr:rowOff>
    </xdr:to>
    <xdr:cxnSp macro="">
      <xdr:nvCxnSpPr>
        <xdr:cNvPr id="481" name="直線コネクタ 480"/>
        <xdr:cNvCxnSpPr/>
      </xdr:nvCxnSpPr>
      <xdr:spPr>
        <a:xfrm flipV="1">
          <a:off x="12814300" y="144037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482" name="n_1aveValue【消防施設】&#10;有形固定資産減価償却率"/>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84472</xdr:rowOff>
    </xdr:from>
    <xdr:ext cx="405111" cy="259045"/>
    <xdr:sp macro="" textlink="">
      <xdr:nvSpPr>
        <xdr:cNvPr id="483" name="n_2aveValue【消防施設】&#10;有形固定資産減価償却率"/>
        <xdr:cNvSpPr txBox="1"/>
      </xdr:nvSpPr>
      <xdr:spPr>
        <a:xfrm>
          <a:off x="14389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145432</xdr:rowOff>
    </xdr:from>
    <xdr:ext cx="405111" cy="259045"/>
    <xdr:sp macro="" textlink="">
      <xdr:nvSpPr>
        <xdr:cNvPr id="484" name="n_3aveValue【消防施設】&#10;有形固定資産減価償却率"/>
        <xdr:cNvSpPr txBox="1"/>
      </xdr:nvSpPr>
      <xdr:spPr>
        <a:xfrm>
          <a:off x="13500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141622</xdr:rowOff>
    </xdr:from>
    <xdr:ext cx="405111" cy="259045"/>
    <xdr:sp macro="" textlink="">
      <xdr:nvSpPr>
        <xdr:cNvPr id="485" name="n_4aveValue【消防施設】&#10;有形固定資産減価償却率"/>
        <xdr:cNvSpPr txBox="1"/>
      </xdr:nvSpPr>
      <xdr:spPr>
        <a:xfrm>
          <a:off x="12611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40022</xdr:rowOff>
    </xdr:from>
    <xdr:ext cx="405111" cy="259045"/>
    <xdr:sp macro="" textlink="">
      <xdr:nvSpPr>
        <xdr:cNvPr id="486" name="n_1mainValue【消防施設】&#10;有形固定資産減価償却率"/>
        <xdr:cNvSpPr txBox="1"/>
      </xdr:nvSpPr>
      <xdr:spPr>
        <a:xfrm>
          <a:off x="15266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78122</xdr:rowOff>
    </xdr:from>
    <xdr:ext cx="405111" cy="259045"/>
    <xdr:sp macro="" textlink="">
      <xdr:nvSpPr>
        <xdr:cNvPr id="487" name="n_2mainValue【消防施設】&#10;有形固定資産減価償却率"/>
        <xdr:cNvSpPr txBox="1"/>
      </xdr:nvSpPr>
      <xdr:spPr>
        <a:xfrm>
          <a:off x="14389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43832</xdr:rowOff>
    </xdr:from>
    <xdr:ext cx="405111" cy="259045"/>
    <xdr:sp macro="" textlink="">
      <xdr:nvSpPr>
        <xdr:cNvPr id="488" name="n_3mainValue【消防施設】&#10;有形固定資産減価償却率"/>
        <xdr:cNvSpPr txBox="1"/>
      </xdr:nvSpPr>
      <xdr:spPr>
        <a:xfrm>
          <a:off x="135007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85741</xdr:rowOff>
    </xdr:from>
    <xdr:ext cx="405111" cy="259045"/>
    <xdr:sp macro="" textlink="">
      <xdr:nvSpPr>
        <xdr:cNvPr id="489" name="n_4mainValue【消防施設】&#10;有形固定資産減価償却率"/>
        <xdr:cNvSpPr txBox="1"/>
      </xdr:nvSpPr>
      <xdr:spPr>
        <a:xfrm>
          <a:off x="12611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0" name="直線コネクタ 49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1" name="テキスト ボックス 50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2" name="直線コネクタ 50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3" name="テキスト ボックス 50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4" name="直線コネクタ 50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5" name="テキスト ボックス 50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6" name="直線コネクタ 50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7" name="テキスト ボックス 50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8" name="直線コネクタ 50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9" name="テキスト ボックス 50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513" name="直線コネクタ 512"/>
        <xdr:cNvCxnSpPr/>
      </xdr:nvCxnSpPr>
      <xdr:spPr>
        <a:xfrm flipV="1">
          <a:off x="22160864" y="13455650"/>
          <a:ext cx="0" cy="137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514" name="【消防施設】&#10;一人当たり面積最小値テキスト"/>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515" name="直線コネクタ 514"/>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516" name="【消防施設】&#10;一人当たり面積最大値テキスト"/>
        <xdr:cNvSpPr txBox="1"/>
      </xdr:nvSpPr>
      <xdr:spPr>
        <a:xfrm>
          <a:off x="221996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517" name="直線コネクタ 516"/>
        <xdr:cNvCxnSpPr/>
      </xdr:nvCxnSpPr>
      <xdr:spPr>
        <a:xfrm>
          <a:off x="22072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518" name="【消防施設】&#10;一人当たり面積平均値テキスト"/>
        <xdr:cNvSpPr txBox="1"/>
      </xdr:nvSpPr>
      <xdr:spPr>
        <a:xfrm>
          <a:off x="22199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519" name="フローチャート: 判断 518"/>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520" name="フローチャート: 判断 519"/>
        <xdr:cNvSpPr/>
      </xdr:nvSpPr>
      <xdr:spPr>
        <a:xfrm>
          <a:off x="212725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521" name="フローチャート: 判断 520"/>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3811</xdr:rowOff>
    </xdr:from>
    <xdr:to>
      <xdr:col>102</xdr:col>
      <xdr:colOff>165100</xdr:colOff>
      <xdr:row>85</xdr:row>
      <xdr:rowOff>105411</xdr:rowOff>
    </xdr:to>
    <xdr:sp macro="" textlink="">
      <xdr:nvSpPr>
        <xdr:cNvPr id="522" name="フローチャート: 判断 521"/>
        <xdr:cNvSpPr/>
      </xdr:nvSpPr>
      <xdr:spPr>
        <a:xfrm>
          <a:off x="19494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523" name="フローチャート: 判断 522"/>
        <xdr:cNvSpPr/>
      </xdr:nvSpPr>
      <xdr:spPr>
        <a:xfrm>
          <a:off x="18605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161289</xdr:rowOff>
    </xdr:from>
    <xdr:to>
      <xdr:col>116</xdr:col>
      <xdr:colOff>114300</xdr:colOff>
      <xdr:row>86</xdr:row>
      <xdr:rowOff>91439</xdr:rowOff>
    </xdr:to>
    <xdr:sp macro="" textlink="">
      <xdr:nvSpPr>
        <xdr:cNvPr id="529" name="楕円 528"/>
        <xdr:cNvSpPr/>
      </xdr:nvSpPr>
      <xdr:spPr>
        <a:xfrm>
          <a:off x="221107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76216</xdr:rowOff>
    </xdr:from>
    <xdr:ext cx="469744" cy="259045"/>
    <xdr:sp macro="" textlink="">
      <xdr:nvSpPr>
        <xdr:cNvPr id="530" name="【消防施設】&#10;一人当たり面積該当値テキスト"/>
        <xdr:cNvSpPr txBox="1"/>
      </xdr:nvSpPr>
      <xdr:spPr>
        <a:xfrm>
          <a:off x="221996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162561</xdr:rowOff>
    </xdr:from>
    <xdr:to>
      <xdr:col>112</xdr:col>
      <xdr:colOff>38100</xdr:colOff>
      <xdr:row>86</xdr:row>
      <xdr:rowOff>92711</xdr:rowOff>
    </xdr:to>
    <xdr:sp macro="" textlink="">
      <xdr:nvSpPr>
        <xdr:cNvPr id="531" name="楕円 530"/>
        <xdr:cNvSpPr/>
      </xdr:nvSpPr>
      <xdr:spPr>
        <a:xfrm>
          <a:off x="21272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40639</xdr:rowOff>
    </xdr:from>
    <xdr:to>
      <xdr:col>116</xdr:col>
      <xdr:colOff>63500</xdr:colOff>
      <xdr:row>86</xdr:row>
      <xdr:rowOff>41911</xdr:rowOff>
    </xdr:to>
    <xdr:cxnSp macro="">
      <xdr:nvCxnSpPr>
        <xdr:cNvPr id="532" name="直線コネクタ 531"/>
        <xdr:cNvCxnSpPr/>
      </xdr:nvCxnSpPr>
      <xdr:spPr>
        <a:xfrm flipV="1">
          <a:off x="21323300" y="147853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163830</xdr:rowOff>
    </xdr:from>
    <xdr:to>
      <xdr:col>107</xdr:col>
      <xdr:colOff>101600</xdr:colOff>
      <xdr:row>86</xdr:row>
      <xdr:rowOff>93980</xdr:rowOff>
    </xdr:to>
    <xdr:sp macro="" textlink="">
      <xdr:nvSpPr>
        <xdr:cNvPr id="533" name="楕円 532"/>
        <xdr:cNvSpPr/>
      </xdr:nvSpPr>
      <xdr:spPr>
        <a:xfrm>
          <a:off x="20383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41911</xdr:rowOff>
    </xdr:from>
    <xdr:to>
      <xdr:col>111</xdr:col>
      <xdr:colOff>177800</xdr:colOff>
      <xdr:row>86</xdr:row>
      <xdr:rowOff>43180</xdr:rowOff>
    </xdr:to>
    <xdr:cxnSp macro="">
      <xdr:nvCxnSpPr>
        <xdr:cNvPr id="534" name="直線コネクタ 533"/>
        <xdr:cNvCxnSpPr/>
      </xdr:nvCxnSpPr>
      <xdr:spPr>
        <a:xfrm flipV="1">
          <a:off x="20434300" y="147866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165100</xdr:rowOff>
    </xdr:from>
    <xdr:to>
      <xdr:col>102</xdr:col>
      <xdr:colOff>165100</xdr:colOff>
      <xdr:row>86</xdr:row>
      <xdr:rowOff>95250</xdr:rowOff>
    </xdr:to>
    <xdr:sp macro="" textlink="">
      <xdr:nvSpPr>
        <xdr:cNvPr id="535" name="楕円 534"/>
        <xdr:cNvSpPr/>
      </xdr:nvSpPr>
      <xdr:spPr>
        <a:xfrm>
          <a:off x="194945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43180</xdr:rowOff>
    </xdr:from>
    <xdr:to>
      <xdr:col>107</xdr:col>
      <xdr:colOff>50800</xdr:colOff>
      <xdr:row>86</xdr:row>
      <xdr:rowOff>44450</xdr:rowOff>
    </xdr:to>
    <xdr:cxnSp macro="">
      <xdr:nvCxnSpPr>
        <xdr:cNvPr id="536" name="直線コネクタ 535"/>
        <xdr:cNvCxnSpPr/>
      </xdr:nvCxnSpPr>
      <xdr:spPr>
        <a:xfrm flipV="1">
          <a:off x="19545300" y="147878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166370</xdr:rowOff>
    </xdr:from>
    <xdr:to>
      <xdr:col>98</xdr:col>
      <xdr:colOff>38100</xdr:colOff>
      <xdr:row>86</xdr:row>
      <xdr:rowOff>96520</xdr:rowOff>
    </xdr:to>
    <xdr:sp macro="" textlink="">
      <xdr:nvSpPr>
        <xdr:cNvPr id="537" name="楕円 536"/>
        <xdr:cNvSpPr/>
      </xdr:nvSpPr>
      <xdr:spPr>
        <a:xfrm>
          <a:off x="18605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44450</xdr:rowOff>
    </xdr:from>
    <xdr:to>
      <xdr:col>102</xdr:col>
      <xdr:colOff>114300</xdr:colOff>
      <xdr:row>86</xdr:row>
      <xdr:rowOff>45720</xdr:rowOff>
    </xdr:to>
    <xdr:cxnSp macro="">
      <xdr:nvCxnSpPr>
        <xdr:cNvPr id="538" name="直線コネクタ 537"/>
        <xdr:cNvCxnSpPr/>
      </xdr:nvCxnSpPr>
      <xdr:spPr>
        <a:xfrm flipV="1">
          <a:off x="18656300" y="147891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539"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540" name="n_2aveValue【消防施設】&#10;一人当たり面積"/>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121938</xdr:rowOff>
    </xdr:from>
    <xdr:ext cx="469744" cy="259045"/>
    <xdr:sp macro="" textlink="">
      <xdr:nvSpPr>
        <xdr:cNvPr id="541" name="n_3aveValue【消防施設】&#10;一人当たり面積"/>
        <xdr:cNvSpPr txBox="1"/>
      </xdr:nvSpPr>
      <xdr:spPr>
        <a:xfrm>
          <a:off x="19310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116857</xdr:rowOff>
    </xdr:from>
    <xdr:ext cx="469744" cy="259045"/>
    <xdr:sp macro="" textlink="">
      <xdr:nvSpPr>
        <xdr:cNvPr id="542" name="n_4aveValue【消防施設】&#10;一人当たり面積"/>
        <xdr:cNvSpPr txBox="1"/>
      </xdr:nvSpPr>
      <xdr:spPr>
        <a:xfrm>
          <a:off x="18421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83838</xdr:rowOff>
    </xdr:from>
    <xdr:ext cx="469744" cy="259045"/>
    <xdr:sp macro="" textlink="">
      <xdr:nvSpPr>
        <xdr:cNvPr id="543" name="n_1mainValue【消防施設】&#10;一人当たり面積"/>
        <xdr:cNvSpPr txBox="1"/>
      </xdr:nvSpPr>
      <xdr:spPr>
        <a:xfrm>
          <a:off x="21075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85107</xdr:rowOff>
    </xdr:from>
    <xdr:ext cx="469744" cy="259045"/>
    <xdr:sp macro="" textlink="">
      <xdr:nvSpPr>
        <xdr:cNvPr id="544" name="n_2mainValue【消防施設】&#10;一人当たり面積"/>
        <xdr:cNvSpPr txBox="1"/>
      </xdr:nvSpPr>
      <xdr:spPr>
        <a:xfrm>
          <a:off x="201994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86377</xdr:rowOff>
    </xdr:from>
    <xdr:ext cx="469744" cy="259045"/>
    <xdr:sp macro="" textlink="">
      <xdr:nvSpPr>
        <xdr:cNvPr id="545" name="n_3mainValue【消防施設】&#10;一人当たり面積"/>
        <xdr:cNvSpPr txBox="1"/>
      </xdr:nvSpPr>
      <xdr:spPr>
        <a:xfrm>
          <a:off x="19310427" y="1483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87647</xdr:rowOff>
    </xdr:from>
    <xdr:ext cx="469744" cy="259045"/>
    <xdr:sp macro="" textlink="">
      <xdr:nvSpPr>
        <xdr:cNvPr id="546" name="n_4mainValue【消防施設】&#10;一人当たり面積"/>
        <xdr:cNvSpPr txBox="1"/>
      </xdr:nvSpPr>
      <xdr:spPr>
        <a:xfrm>
          <a:off x="18421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7" name="テキスト ボックス 5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8" name="直線コネクタ 5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9" name="テキスト ボックス 55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0" name="直線コネクタ 5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1" name="テキスト ボックス 5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2" name="直線コネクタ 5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3" name="テキスト ボックス 5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4" name="直線コネクタ 5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5" name="テキスト ボックス 5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6" name="直線コネクタ 5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7" name="テキスト ボックス 5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8" name="直線コネクタ 5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9" name="テキスト ボックス 56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572" name="直線コネクタ 571"/>
        <xdr:cNvCxnSpPr/>
      </xdr:nvCxnSpPr>
      <xdr:spPr>
        <a:xfrm flipV="1">
          <a:off x="16318864" y="1713465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573" name="【庁舎】&#10;有形固定資産減価償却率最小値テキスト"/>
        <xdr:cNvSpPr txBox="1"/>
      </xdr:nvSpPr>
      <xdr:spPr>
        <a:xfrm>
          <a:off x="16357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574" name="直線コネクタ 573"/>
        <xdr:cNvCxnSpPr/>
      </xdr:nvCxnSpPr>
      <xdr:spPr>
        <a:xfrm>
          <a:off x="16230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75"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76" name="直線コネクタ 575"/>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34851</xdr:rowOff>
    </xdr:from>
    <xdr:ext cx="405111" cy="259045"/>
    <xdr:sp macro="" textlink="">
      <xdr:nvSpPr>
        <xdr:cNvPr id="577" name="【庁舎】&#10;有形固定資産減価償却率平均値テキスト"/>
        <xdr:cNvSpPr txBox="1"/>
      </xdr:nvSpPr>
      <xdr:spPr>
        <a:xfrm>
          <a:off x="16357600" y="1786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578" name="フローチャート: 判断 577"/>
        <xdr:cNvSpPr/>
      </xdr:nvSpPr>
      <xdr:spPr>
        <a:xfrm>
          <a:off x="162687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579" name="フローチャート: 判断 578"/>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580" name="フローチャート: 判断 579"/>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581" name="フローチャート: 判断 580"/>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582" name="フローチャート: 判断 581"/>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89081</xdr:rowOff>
    </xdr:from>
    <xdr:to>
      <xdr:col>85</xdr:col>
      <xdr:colOff>177800</xdr:colOff>
      <xdr:row>102</xdr:row>
      <xdr:rowOff>19231</xdr:rowOff>
    </xdr:to>
    <xdr:sp macro="" textlink="">
      <xdr:nvSpPr>
        <xdr:cNvPr id="588" name="楕円 587"/>
        <xdr:cNvSpPr/>
      </xdr:nvSpPr>
      <xdr:spPr>
        <a:xfrm>
          <a:off x="162687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111958</xdr:rowOff>
    </xdr:from>
    <xdr:ext cx="405111" cy="259045"/>
    <xdr:sp macro="" textlink="">
      <xdr:nvSpPr>
        <xdr:cNvPr id="589" name="【庁舎】&#10;有形固定資産減価償却率該当値テキスト"/>
        <xdr:cNvSpPr txBox="1"/>
      </xdr:nvSpPr>
      <xdr:spPr>
        <a:xfrm>
          <a:off x="16357600" y="1725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111942</xdr:rowOff>
    </xdr:from>
    <xdr:to>
      <xdr:col>81</xdr:col>
      <xdr:colOff>101600</xdr:colOff>
      <xdr:row>109</xdr:row>
      <xdr:rowOff>42092</xdr:rowOff>
    </xdr:to>
    <xdr:sp macro="" textlink="">
      <xdr:nvSpPr>
        <xdr:cNvPr id="590" name="楕円 589"/>
        <xdr:cNvSpPr/>
      </xdr:nvSpPr>
      <xdr:spPr>
        <a:xfrm>
          <a:off x="15430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139881</xdr:rowOff>
    </xdr:from>
    <xdr:to>
      <xdr:col>85</xdr:col>
      <xdr:colOff>127000</xdr:colOff>
      <xdr:row>108</xdr:row>
      <xdr:rowOff>162742</xdr:rowOff>
    </xdr:to>
    <xdr:cxnSp macro="">
      <xdr:nvCxnSpPr>
        <xdr:cNvPr id="591" name="直線コネクタ 590"/>
        <xdr:cNvCxnSpPr/>
      </xdr:nvCxnSpPr>
      <xdr:spPr>
        <a:xfrm flipV="1">
          <a:off x="15481300" y="17456331"/>
          <a:ext cx="838200" cy="122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108676</xdr:rowOff>
    </xdr:from>
    <xdr:to>
      <xdr:col>76</xdr:col>
      <xdr:colOff>165100</xdr:colOff>
      <xdr:row>109</xdr:row>
      <xdr:rowOff>38826</xdr:rowOff>
    </xdr:to>
    <xdr:sp macro="" textlink="">
      <xdr:nvSpPr>
        <xdr:cNvPr id="592" name="楕円 591"/>
        <xdr:cNvSpPr/>
      </xdr:nvSpPr>
      <xdr:spPr>
        <a:xfrm>
          <a:off x="14541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159476</xdr:rowOff>
    </xdr:from>
    <xdr:to>
      <xdr:col>81</xdr:col>
      <xdr:colOff>50800</xdr:colOff>
      <xdr:row>108</xdr:row>
      <xdr:rowOff>162742</xdr:rowOff>
    </xdr:to>
    <xdr:cxnSp macro="">
      <xdr:nvCxnSpPr>
        <xdr:cNvPr id="593" name="直線コネクタ 592"/>
        <xdr:cNvCxnSpPr/>
      </xdr:nvCxnSpPr>
      <xdr:spPr>
        <a:xfrm>
          <a:off x="14592300" y="186760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107043</xdr:rowOff>
    </xdr:from>
    <xdr:to>
      <xdr:col>72</xdr:col>
      <xdr:colOff>38100</xdr:colOff>
      <xdr:row>109</xdr:row>
      <xdr:rowOff>37193</xdr:rowOff>
    </xdr:to>
    <xdr:sp macro="" textlink="">
      <xdr:nvSpPr>
        <xdr:cNvPr id="594" name="楕円 593"/>
        <xdr:cNvSpPr/>
      </xdr:nvSpPr>
      <xdr:spPr>
        <a:xfrm>
          <a:off x="13652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157843</xdr:rowOff>
    </xdr:from>
    <xdr:to>
      <xdr:col>76</xdr:col>
      <xdr:colOff>114300</xdr:colOff>
      <xdr:row>108</xdr:row>
      <xdr:rowOff>159476</xdr:rowOff>
    </xdr:to>
    <xdr:cxnSp macro="">
      <xdr:nvCxnSpPr>
        <xdr:cNvPr id="595" name="直線コネクタ 594"/>
        <xdr:cNvCxnSpPr/>
      </xdr:nvCxnSpPr>
      <xdr:spPr>
        <a:xfrm>
          <a:off x="13703300" y="186744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105411</xdr:rowOff>
    </xdr:from>
    <xdr:to>
      <xdr:col>67</xdr:col>
      <xdr:colOff>101600</xdr:colOff>
      <xdr:row>109</xdr:row>
      <xdr:rowOff>35561</xdr:rowOff>
    </xdr:to>
    <xdr:sp macro="" textlink="">
      <xdr:nvSpPr>
        <xdr:cNvPr id="596" name="楕円 595"/>
        <xdr:cNvSpPr/>
      </xdr:nvSpPr>
      <xdr:spPr>
        <a:xfrm>
          <a:off x="12763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156211</xdr:rowOff>
    </xdr:from>
    <xdr:to>
      <xdr:col>71</xdr:col>
      <xdr:colOff>177800</xdr:colOff>
      <xdr:row>108</xdr:row>
      <xdr:rowOff>157843</xdr:rowOff>
    </xdr:to>
    <xdr:cxnSp macro="">
      <xdr:nvCxnSpPr>
        <xdr:cNvPr id="597" name="直線コネクタ 596"/>
        <xdr:cNvCxnSpPr/>
      </xdr:nvCxnSpPr>
      <xdr:spPr>
        <a:xfrm>
          <a:off x="12814300" y="186728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598"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599" name="n_2aveValue【庁舎】&#10;有形固定資産減価償却率"/>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00" name="n_3aveValue【庁舎】&#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601"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33219</xdr:rowOff>
    </xdr:from>
    <xdr:ext cx="405111" cy="259045"/>
    <xdr:sp macro="" textlink="">
      <xdr:nvSpPr>
        <xdr:cNvPr id="602" name="n_1mainValue【庁舎】&#10;有形固定資産減価償却率"/>
        <xdr:cNvSpPr txBox="1"/>
      </xdr:nvSpPr>
      <xdr:spPr>
        <a:xfrm>
          <a:off x="15266044" y="187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29953</xdr:rowOff>
    </xdr:from>
    <xdr:ext cx="405111" cy="259045"/>
    <xdr:sp macro="" textlink="">
      <xdr:nvSpPr>
        <xdr:cNvPr id="603" name="n_2mainValue【庁舎】&#10;有形固定資産減価償却率"/>
        <xdr:cNvSpPr txBox="1"/>
      </xdr:nvSpPr>
      <xdr:spPr>
        <a:xfrm>
          <a:off x="14389744" y="187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28320</xdr:rowOff>
    </xdr:from>
    <xdr:ext cx="405111" cy="259045"/>
    <xdr:sp macro="" textlink="">
      <xdr:nvSpPr>
        <xdr:cNvPr id="604" name="n_3mainValue【庁舎】&#10;有形固定資産減価償却率"/>
        <xdr:cNvSpPr txBox="1"/>
      </xdr:nvSpPr>
      <xdr:spPr>
        <a:xfrm>
          <a:off x="135007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26688</xdr:rowOff>
    </xdr:from>
    <xdr:ext cx="405111" cy="259045"/>
    <xdr:sp macro="" textlink="">
      <xdr:nvSpPr>
        <xdr:cNvPr id="605" name="n_4mainValue【庁舎】&#10;有形固定資産減価償却率"/>
        <xdr:cNvSpPr txBox="1"/>
      </xdr:nvSpPr>
      <xdr:spPr>
        <a:xfrm>
          <a:off x="126117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6" name="テキスト ボックス 6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630" name="直線コネクタ 629"/>
        <xdr:cNvCxnSpPr/>
      </xdr:nvCxnSpPr>
      <xdr:spPr>
        <a:xfrm flipV="1">
          <a:off x="22160864" y="172631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631" name="【庁舎】&#10;一人当たり面積最小値テキスト"/>
        <xdr:cNvSpPr txBox="1"/>
      </xdr:nvSpPr>
      <xdr:spPr>
        <a:xfrm>
          <a:off x="22199600"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632" name="直線コネクタ 631"/>
        <xdr:cNvCxnSpPr/>
      </xdr:nvCxnSpPr>
      <xdr:spPr>
        <a:xfrm>
          <a:off x="22072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633" name="【庁舎】&#10;一人当たり面積最大値テキスト"/>
        <xdr:cNvSpPr txBox="1"/>
      </xdr:nvSpPr>
      <xdr:spPr>
        <a:xfrm>
          <a:off x="22199600"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634" name="直線コネクタ 633"/>
        <xdr:cNvCxnSpPr/>
      </xdr:nvCxnSpPr>
      <xdr:spPr>
        <a:xfrm>
          <a:off x="22072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635" name="【庁舎】&#10;一人当たり面積平均値テキスト"/>
        <xdr:cNvSpPr txBox="1"/>
      </xdr:nvSpPr>
      <xdr:spPr>
        <a:xfrm>
          <a:off x="22199600" y="1810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636" name="フローチャート: 判断 635"/>
        <xdr:cNvSpPr/>
      </xdr:nvSpPr>
      <xdr:spPr>
        <a:xfrm>
          <a:off x="22110700" y="1825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637" name="フローチャート: 判断 636"/>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638" name="フローチャート: 判断 637"/>
        <xdr:cNvSpPr/>
      </xdr:nvSpPr>
      <xdr:spPr>
        <a:xfrm>
          <a:off x="20383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639" name="フローチャート: 判断 638"/>
        <xdr:cNvSpPr/>
      </xdr:nvSpPr>
      <xdr:spPr>
        <a:xfrm>
          <a:off x="19494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640" name="フローチャート: 判断 639"/>
        <xdr:cNvSpPr/>
      </xdr:nvSpPr>
      <xdr:spPr>
        <a:xfrm>
          <a:off x="18605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33020</xdr:rowOff>
    </xdr:from>
    <xdr:to>
      <xdr:col>116</xdr:col>
      <xdr:colOff>114300</xdr:colOff>
      <xdr:row>108</xdr:row>
      <xdr:rowOff>134620</xdr:rowOff>
    </xdr:to>
    <xdr:sp macro="" textlink="">
      <xdr:nvSpPr>
        <xdr:cNvPr id="646" name="楕円 645"/>
        <xdr:cNvSpPr/>
      </xdr:nvSpPr>
      <xdr:spPr>
        <a:xfrm>
          <a:off x="22110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11447</xdr:rowOff>
    </xdr:from>
    <xdr:ext cx="469744" cy="259045"/>
    <xdr:sp macro="" textlink="">
      <xdr:nvSpPr>
        <xdr:cNvPr id="647" name="【庁舎】&#10;一人当たり面積該当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648" name="楕円 647"/>
        <xdr:cNvSpPr/>
      </xdr:nvSpPr>
      <xdr:spPr>
        <a:xfrm>
          <a:off x="21272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83820</xdr:rowOff>
    </xdr:from>
    <xdr:to>
      <xdr:col>116</xdr:col>
      <xdr:colOff>63500</xdr:colOff>
      <xdr:row>108</xdr:row>
      <xdr:rowOff>91439</xdr:rowOff>
    </xdr:to>
    <xdr:cxnSp macro="">
      <xdr:nvCxnSpPr>
        <xdr:cNvPr id="649" name="直線コネクタ 648"/>
        <xdr:cNvCxnSpPr/>
      </xdr:nvCxnSpPr>
      <xdr:spPr>
        <a:xfrm flipV="1">
          <a:off x="21323300" y="186004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50164</xdr:rowOff>
    </xdr:from>
    <xdr:to>
      <xdr:col>107</xdr:col>
      <xdr:colOff>101600</xdr:colOff>
      <xdr:row>108</xdr:row>
      <xdr:rowOff>151764</xdr:rowOff>
    </xdr:to>
    <xdr:sp macro="" textlink="">
      <xdr:nvSpPr>
        <xdr:cNvPr id="650" name="楕円 649"/>
        <xdr:cNvSpPr/>
      </xdr:nvSpPr>
      <xdr:spPr>
        <a:xfrm>
          <a:off x="203835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91439</xdr:rowOff>
    </xdr:from>
    <xdr:to>
      <xdr:col>111</xdr:col>
      <xdr:colOff>177800</xdr:colOff>
      <xdr:row>108</xdr:row>
      <xdr:rowOff>100964</xdr:rowOff>
    </xdr:to>
    <xdr:cxnSp macro="">
      <xdr:nvCxnSpPr>
        <xdr:cNvPr id="651" name="直線コネクタ 650"/>
        <xdr:cNvCxnSpPr/>
      </xdr:nvCxnSpPr>
      <xdr:spPr>
        <a:xfrm flipV="1">
          <a:off x="20434300" y="186080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57786</xdr:rowOff>
    </xdr:from>
    <xdr:to>
      <xdr:col>102</xdr:col>
      <xdr:colOff>165100</xdr:colOff>
      <xdr:row>108</xdr:row>
      <xdr:rowOff>159386</xdr:rowOff>
    </xdr:to>
    <xdr:sp macro="" textlink="">
      <xdr:nvSpPr>
        <xdr:cNvPr id="652" name="楕円 651"/>
        <xdr:cNvSpPr/>
      </xdr:nvSpPr>
      <xdr:spPr>
        <a:xfrm>
          <a:off x="19494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100964</xdr:rowOff>
    </xdr:from>
    <xdr:to>
      <xdr:col>107</xdr:col>
      <xdr:colOff>50800</xdr:colOff>
      <xdr:row>108</xdr:row>
      <xdr:rowOff>108586</xdr:rowOff>
    </xdr:to>
    <xdr:cxnSp macro="">
      <xdr:nvCxnSpPr>
        <xdr:cNvPr id="653" name="直線コネクタ 652"/>
        <xdr:cNvCxnSpPr/>
      </xdr:nvCxnSpPr>
      <xdr:spPr>
        <a:xfrm flipV="1">
          <a:off x="19545300" y="186175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63500</xdr:rowOff>
    </xdr:from>
    <xdr:to>
      <xdr:col>98</xdr:col>
      <xdr:colOff>38100</xdr:colOff>
      <xdr:row>108</xdr:row>
      <xdr:rowOff>165100</xdr:rowOff>
    </xdr:to>
    <xdr:sp macro="" textlink="">
      <xdr:nvSpPr>
        <xdr:cNvPr id="654" name="楕円 653"/>
        <xdr:cNvSpPr/>
      </xdr:nvSpPr>
      <xdr:spPr>
        <a:xfrm>
          <a:off x="18605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108586</xdr:rowOff>
    </xdr:from>
    <xdr:to>
      <xdr:col>102</xdr:col>
      <xdr:colOff>114300</xdr:colOff>
      <xdr:row>108</xdr:row>
      <xdr:rowOff>114300</xdr:rowOff>
    </xdr:to>
    <xdr:cxnSp macro="">
      <xdr:nvCxnSpPr>
        <xdr:cNvPr id="655" name="直線コネクタ 654"/>
        <xdr:cNvCxnSpPr/>
      </xdr:nvCxnSpPr>
      <xdr:spPr>
        <a:xfrm flipV="1">
          <a:off x="18656300" y="186251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74947</xdr:rowOff>
    </xdr:from>
    <xdr:ext cx="469744" cy="259045"/>
    <xdr:sp macro="" textlink="">
      <xdr:nvSpPr>
        <xdr:cNvPr id="656"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137813</xdr:rowOff>
    </xdr:from>
    <xdr:ext cx="469744" cy="259045"/>
    <xdr:sp macro="" textlink="">
      <xdr:nvSpPr>
        <xdr:cNvPr id="657" name="n_2aveValue【庁舎】&#10;一人当たり面積"/>
        <xdr:cNvSpPr txBox="1"/>
      </xdr:nvSpPr>
      <xdr:spPr>
        <a:xfrm>
          <a:off x="20199427" y="1814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143527</xdr:rowOff>
    </xdr:from>
    <xdr:ext cx="469744" cy="259045"/>
    <xdr:sp macro="" textlink="">
      <xdr:nvSpPr>
        <xdr:cNvPr id="658" name="n_3aveValue【庁舎】&#10;一人当たり面積"/>
        <xdr:cNvSpPr txBox="1"/>
      </xdr:nvSpPr>
      <xdr:spPr>
        <a:xfrm>
          <a:off x="19310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118763</xdr:rowOff>
    </xdr:from>
    <xdr:ext cx="469744" cy="259045"/>
    <xdr:sp macro="" textlink="">
      <xdr:nvSpPr>
        <xdr:cNvPr id="659" name="n_4aveValue【庁舎】&#10;一人当たり面積"/>
        <xdr:cNvSpPr txBox="1"/>
      </xdr:nvSpPr>
      <xdr:spPr>
        <a:xfrm>
          <a:off x="18421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660" name="n_1mainValue【庁舎】&#10;一人当たり面積"/>
        <xdr:cNvSpPr txBox="1"/>
      </xdr:nvSpPr>
      <xdr:spPr>
        <a:xfrm>
          <a:off x="21075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142891</xdr:rowOff>
    </xdr:from>
    <xdr:ext cx="469744" cy="259045"/>
    <xdr:sp macro="" textlink="">
      <xdr:nvSpPr>
        <xdr:cNvPr id="661" name="n_2mainValue【庁舎】&#10;一人当たり面積"/>
        <xdr:cNvSpPr txBox="1"/>
      </xdr:nvSpPr>
      <xdr:spPr>
        <a:xfrm>
          <a:off x="20199427" y="186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150513</xdr:rowOff>
    </xdr:from>
    <xdr:ext cx="469744" cy="259045"/>
    <xdr:sp macro="" textlink="">
      <xdr:nvSpPr>
        <xdr:cNvPr id="662" name="n_3mainValue【庁舎】&#10;一人当たり面積"/>
        <xdr:cNvSpPr txBox="1"/>
      </xdr:nvSpPr>
      <xdr:spPr>
        <a:xfrm>
          <a:off x="19310427" y="18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156227</xdr:rowOff>
    </xdr:from>
    <xdr:ext cx="469744" cy="259045"/>
    <xdr:sp macro="" textlink="">
      <xdr:nvSpPr>
        <xdr:cNvPr id="663" name="n_4mainValue【庁舎】&#10;一人当たり面積"/>
        <xdr:cNvSpPr txBox="1"/>
      </xdr:nvSpPr>
      <xdr:spPr>
        <a:xfrm>
          <a:off x="18421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有形固定資産減価償却比率については、庁舎は昭和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年に建設されたものであることから、減価償却がほぼ完了した状況となっている。また、庁舎については平成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年度から新庁舎の建設に着手し、令和３年度に完成し、旧庁舎は令和４年度に解体した。</a:t>
          </a:r>
          <a:endParaRPr lang="ja-JP" altLang="ja-JP" sz="1400">
            <a:effectLst/>
          </a:endParaRPr>
        </a:p>
        <a:p>
          <a:r>
            <a:rPr kumimoji="1" lang="ja-JP" altLang="ja-JP" sz="1100">
              <a:solidFill>
                <a:schemeClr val="dk1"/>
              </a:solidFill>
              <a:effectLst/>
              <a:latin typeface="+mn-lt"/>
              <a:ea typeface="+mn-ea"/>
              <a:cs typeface="+mn-cs"/>
            </a:rPr>
            <a:t>施設の一人当たりの面積としては、町が所有する市民会館であるサハトべに花が大きな施設であり、全国平均と比較して一人当たりの面積が大きくなっている。</a:t>
          </a:r>
          <a:endParaRPr lang="ja-JP" altLang="ja-JP" sz="1400">
            <a:effectLst/>
          </a:endParaRPr>
        </a:p>
        <a:p>
          <a:r>
            <a:rPr kumimoji="1" lang="ja-JP" altLang="ja-JP" sz="1100">
              <a:solidFill>
                <a:schemeClr val="dk1"/>
              </a:solidFill>
              <a:effectLst/>
              <a:latin typeface="+mn-lt"/>
              <a:ea typeface="+mn-ea"/>
              <a:cs typeface="+mn-cs"/>
            </a:rPr>
            <a:t>引き続き施設の必要性等を踏まえながら更新・長寿命化・廃止といった施設の整理を進めていく。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17,636
17,449
52.45
13,459,625
13,099,737
350,267
4,996,029
8,318,512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0.44</a:t>
          </a:r>
          <a:r>
            <a:rPr kumimoji="1" lang="ja-JP" altLang="en-US" sz="1300">
              <a:latin typeface="ＭＳ Ｐゴシック" panose="020B0600070205080204" pitchFamily="50" charset="-128"/>
              <a:ea typeface="ＭＳ Ｐゴシック" panose="020B0600070205080204" pitchFamily="50" charset="-128"/>
            </a:rPr>
            <a:t>ポイントとなっている。人口の減少が続いていることに加え、ＪＲなどの大規模償却資産や中心となる産業がないこと等により、財政基盤が弱く、類似団体平均を下回っている。税収の確保が本町の大きな課題であり、人口増加のための定住や子育て支援、税収の徴収率向上対策を中心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79163</xdr:rowOff>
    </xdr:from>
    <xdr:to>
      <xdr:col>23</xdr:col>
      <xdr:colOff>133350</xdr:colOff>
      <xdr:row>43</xdr:row>
      <xdr:rowOff>111337</xdr:rowOff>
    </xdr:to>
    <xdr:cxnSp macro="">
      <xdr:nvCxnSpPr>
        <xdr:cNvPr id="67" name="直線コネクタ 66"/>
        <xdr:cNvCxnSpPr/>
      </xdr:nvCxnSpPr>
      <xdr:spPr>
        <a:xfrm>
          <a:off x="4114800" y="74515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68"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79163</xdr:rowOff>
    </xdr:from>
    <xdr:to>
      <xdr:col>19</xdr:col>
      <xdr:colOff>133350</xdr:colOff>
      <xdr:row>43</xdr:row>
      <xdr:rowOff>95250</xdr:rowOff>
    </xdr:to>
    <xdr:cxnSp macro="">
      <xdr:nvCxnSpPr>
        <xdr:cNvPr id="70" name="直線コネクタ 69"/>
        <xdr:cNvCxnSpPr/>
      </xdr:nvCxnSpPr>
      <xdr:spPr>
        <a:xfrm flipV="1">
          <a:off x="3225800" y="745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3" name="直線コネクタ 72"/>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5" name="テキスト ボックス 74"/>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111337</xdr:rowOff>
    </xdr:to>
    <xdr:cxnSp macro="">
      <xdr:nvCxnSpPr>
        <xdr:cNvPr id="76" name="直線コネクタ 75"/>
        <xdr:cNvCxnSpPr/>
      </xdr:nvCxnSpPr>
      <xdr:spPr>
        <a:xfrm flipV="1">
          <a:off x="1447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124054</xdr:rowOff>
    </xdr:from>
    <xdr:ext cx="762000" cy="259045"/>
    <xdr:sp macro="" textlink="">
      <xdr:nvSpPr>
        <xdr:cNvPr id="78" name="テキスト ボックス 77"/>
        <xdr:cNvSpPr txBox="1"/>
      </xdr:nvSpPr>
      <xdr:spPr>
        <a:xfrm>
          <a:off x="1955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6" name="楕円 85"/>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7" name="財政力該当値テキスト"/>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28363</xdr:rowOff>
    </xdr:from>
    <xdr:to>
      <xdr:col>19</xdr:col>
      <xdr:colOff>184150</xdr:colOff>
      <xdr:row>43</xdr:row>
      <xdr:rowOff>129963</xdr:rowOff>
    </xdr:to>
    <xdr:sp macro="" textlink="">
      <xdr:nvSpPr>
        <xdr:cNvPr id="88" name="楕円 87"/>
        <xdr:cNvSpPr/>
      </xdr:nvSpPr>
      <xdr:spPr>
        <a:xfrm>
          <a:off x="4064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114740</xdr:rowOff>
    </xdr:from>
    <xdr:ext cx="736600" cy="259045"/>
    <xdr:sp macro="" textlink="">
      <xdr:nvSpPr>
        <xdr:cNvPr id="89" name="テキスト ボックス 88"/>
        <xdr:cNvSpPr txBox="1"/>
      </xdr:nvSpPr>
      <xdr:spPr>
        <a:xfrm>
          <a:off x="3733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60537</xdr:rowOff>
    </xdr:from>
    <xdr:to>
      <xdr:col>7</xdr:col>
      <xdr:colOff>31750</xdr:colOff>
      <xdr:row>43</xdr:row>
      <xdr:rowOff>162137</xdr:rowOff>
    </xdr:to>
    <xdr:sp macro="" textlink="">
      <xdr:nvSpPr>
        <xdr:cNvPr id="94" name="楕円 93"/>
        <xdr:cNvSpPr/>
      </xdr:nvSpPr>
      <xdr:spPr>
        <a:xfrm>
          <a:off x="1397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146914</xdr:rowOff>
    </xdr:from>
    <xdr:ext cx="762000" cy="259045"/>
    <xdr:sp macro="" textlink="">
      <xdr:nvSpPr>
        <xdr:cNvPr id="95" name="テキスト ボックス 94"/>
        <xdr:cNvSpPr txBox="1"/>
      </xdr:nvSpPr>
      <xdr:spPr>
        <a:xfrm>
          <a:off x="1066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ついては、新庁舎整備事業に係る事業費支弁給の増による人件費の減や建設事業費の減に伴う公共下水道特別会計繰出金の減などにより全体として減少した。歳入については、所得減に伴う個人住民税の減や固定資産税の評価替えに伴う減により地方税が減少したものの、普通交付税が前年度よりも増加したことで全体として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経常収支比率としては対前年度比で</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ポイント減少している。今後は行政評価により事務事業の点検・見直しを行い、民間委託の推進を図りながら義務的経費の削減に努める。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89112</xdr:rowOff>
    </xdr:to>
    <xdr:cxnSp macro="">
      <xdr:nvCxnSpPr>
        <xdr:cNvPr id="125" name="直線コネクタ 124"/>
        <xdr:cNvCxnSpPr/>
      </xdr:nvCxnSpPr>
      <xdr:spPr>
        <a:xfrm flipV="1">
          <a:off x="4953000" y="10183706"/>
          <a:ext cx="0" cy="10496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61189</xdr:rowOff>
    </xdr:from>
    <xdr:ext cx="762000" cy="259045"/>
    <xdr:sp macro="" textlink="">
      <xdr:nvSpPr>
        <xdr:cNvPr id="126" name="財政構造の弾力性最小値テキスト"/>
        <xdr:cNvSpPr txBox="1"/>
      </xdr:nvSpPr>
      <xdr:spPr>
        <a:xfrm>
          <a:off x="5041900" y="1120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89112</xdr:rowOff>
    </xdr:from>
    <xdr:to>
      <xdr:col>24</xdr:col>
      <xdr:colOff>12700</xdr:colOff>
      <xdr:row>65</xdr:row>
      <xdr:rowOff>89112</xdr:rowOff>
    </xdr:to>
    <xdr:cxnSp macro="">
      <xdr:nvCxnSpPr>
        <xdr:cNvPr id="127" name="直線コネクタ 126"/>
        <xdr:cNvCxnSpPr/>
      </xdr:nvCxnSpPr>
      <xdr:spPr>
        <a:xfrm>
          <a:off x="4864100" y="11233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28"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29" name="直線コネクタ 128"/>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99695</xdr:rowOff>
    </xdr:from>
    <xdr:to>
      <xdr:col>23</xdr:col>
      <xdr:colOff>133350</xdr:colOff>
      <xdr:row>66</xdr:row>
      <xdr:rowOff>58420</xdr:rowOff>
    </xdr:to>
    <xdr:cxnSp macro="">
      <xdr:nvCxnSpPr>
        <xdr:cNvPr id="130" name="直線コネクタ 129"/>
        <xdr:cNvCxnSpPr/>
      </xdr:nvCxnSpPr>
      <xdr:spPr>
        <a:xfrm flipV="1">
          <a:off x="4114800" y="11072495"/>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100135</xdr:rowOff>
    </xdr:from>
    <xdr:ext cx="762000" cy="259045"/>
    <xdr:sp macro="" textlink="">
      <xdr:nvSpPr>
        <xdr:cNvPr id="131" name="財政構造の弾力性平均値テキスト"/>
        <xdr:cNvSpPr txBox="1"/>
      </xdr:nvSpPr>
      <xdr:spPr>
        <a:xfrm>
          <a:off x="5041900" y="1073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32" name="フローチャート: 判断 131"/>
        <xdr:cNvSpPr/>
      </xdr:nvSpPr>
      <xdr:spPr>
        <a:xfrm>
          <a:off x="49022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58420</xdr:rowOff>
    </xdr:to>
    <xdr:cxnSp macro="">
      <xdr:nvCxnSpPr>
        <xdr:cNvPr id="133" name="直線コネクタ 132"/>
        <xdr:cNvCxnSpPr/>
      </xdr:nvCxnSpPr>
      <xdr:spPr>
        <a:xfrm>
          <a:off x="3225800" y="112776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4" name="フローチャート: 判断 133"/>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35" name="テキスト ボックス 134"/>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65</xdr:row>
      <xdr:rowOff>141394</xdr:rowOff>
    </xdr:to>
    <xdr:cxnSp macro="">
      <xdr:nvCxnSpPr>
        <xdr:cNvPr id="136" name="直線コネクタ 135"/>
        <xdr:cNvCxnSpPr/>
      </xdr:nvCxnSpPr>
      <xdr:spPr>
        <a:xfrm flipV="1">
          <a:off x="2336800" y="112776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66</xdr:row>
      <xdr:rowOff>26246</xdr:rowOff>
    </xdr:to>
    <xdr:cxnSp macro="">
      <xdr:nvCxnSpPr>
        <xdr:cNvPr id="139" name="直線コネクタ 138"/>
        <xdr:cNvCxnSpPr/>
      </xdr:nvCxnSpPr>
      <xdr:spPr>
        <a:xfrm flipV="1">
          <a:off x="1447800" y="1128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81069</xdr:rowOff>
    </xdr:from>
    <xdr:to>
      <xdr:col>11</xdr:col>
      <xdr:colOff>82550</xdr:colOff>
      <xdr:row>65</xdr:row>
      <xdr:rowOff>11219</xdr:rowOff>
    </xdr:to>
    <xdr:sp macro="" textlink="">
      <xdr:nvSpPr>
        <xdr:cNvPr id="140" name="フローチャート: 判断 139"/>
        <xdr:cNvSpPr/>
      </xdr:nvSpPr>
      <xdr:spPr>
        <a:xfrm>
          <a:off x="2286000" y="1105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21396</xdr:rowOff>
    </xdr:from>
    <xdr:ext cx="762000" cy="259045"/>
    <xdr:sp macro="" textlink="">
      <xdr:nvSpPr>
        <xdr:cNvPr id="141" name="テキスト ボックス 140"/>
        <xdr:cNvSpPr txBox="1"/>
      </xdr:nvSpPr>
      <xdr:spPr>
        <a:xfrm>
          <a:off x="1955800" y="108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64981</xdr:rowOff>
    </xdr:from>
    <xdr:to>
      <xdr:col>7</xdr:col>
      <xdr:colOff>31750</xdr:colOff>
      <xdr:row>64</xdr:row>
      <xdr:rowOff>166581</xdr:rowOff>
    </xdr:to>
    <xdr:sp macro="" textlink="">
      <xdr:nvSpPr>
        <xdr:cNvPr id="142" name="フローチャート: 判断 141"/>
        <xdr:cNvSpPr/>
      </xdr:nvSpPr>
      <xdr:spPr>
        <a:xfrm>
          <a:off x="1397000" y="1103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5308</xdr:rowOff>
    </xdr:from>
    <xdr:ext cx="762000" cy="259045"/>
    <xdr:sp macro="" textlink="">
      <xdr:nvSpPr>
        <xdr:cNvPr id="143" name="テキスト ボックス 142"/>
        <xdr:cNvSpPr txBox="1"/>
      </xdr:nvSpPr>
      <xdr:spPr>
        <a:xfrm>
          <a:off x="1066800" y="1080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48895</xdr:rowOff>
    </xdr:from>
    <xdr:to>
      <xdr:col>23</xdr:col>
      <xdr:colOff>184150</xdr:colOff>
      <xdr:row>64</xdr:row>
      <xdr:rowOff>150495</xdr:rowOff>
    </xdr:to>
    <xdr:sp macro="" textlink="">
      <xdr:nvSpPr>
        <xdr:cNvPr id="149" name="楕円 148"/>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20972</xdr:rowOff>
    </xdr:from>
    <xdr:ext cx="762000" cy="259045"/>
    <xdr:sp macro="" textlink="">
      <xdr:nvSpPr>
        <xdr:cNvPr id="150" name="財政構造の弾力性該当値テキスト"/>
        <xdr:cNvSpPr txBox="1"/>
      </xdr:nvSpPr>
      <xdr:spPr>
        <a:xfrm>
          <a:off x="5041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1" name="楕円 150"/>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2" name="テキスト ボックス 151"/>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3" name="楕円 152"/>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4" name="テキスト ボックス 153"/>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90594</xdr:rowOff>
    </xdr:from>
    <xdr:to>
      <xdr:col>11</xdr:col>
      <xdr:colOff>82550</xdr:colOff>
      <xdr:row>66</xdr:row>
      <xdr:rowOff>20744</xdr:rowOff>
    </xdr:to>
    <xdr:sp macro="" textlink="">
      <xdr:nvSpPr>
        <xdr:cNvPr id="155" name="楕円 154"/>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56" name="テキスト ボックス 155"/>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57" name="楕円 156"/>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58" name="テキスト ボックス 157"/>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に比べて高くなっているのは、ふるさと納税に関連する委託料や資材に係る費用が大きくなってきたことによるものである。前年と比較すると前述のふるさと納税関係経費や経済対策としての地域応援券発行委託料の増等により決算額が増加している。</a:t>
          </a:r>
        </a:p>
        <a:p>
          <a:r>
            <a:rPr kumimoji="1" lang="ja-JP" altLang="en-US" sz="1300">
              <a:latin typeface="ＭＳ Ｐゴシック" panose="020B0600070205080204" pitchFamily="50" charset="-128"/>
              <a:ea typeface="ＭＳ Ｐゴシック" panose="020B0600070205080204" pitchFamily="50" charset="-128"/>
            </a:rPr>
            <a:t>　現状としては、事業の効率化のため消防、清掃、し尿、斎場について一部事務組合に加入していることや、新規採用職員の抑制を行っており、今後も定員管理の適正化や指定管理者制度の導入などにより、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8" name="直線コネクタ 187"/>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9" name="人件費・物件費等の状況最小値テキスト"/>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90" name="直線コネクタ 189"/>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91" name="人件費・物件費等の状況最大値テキスト"/>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2" name="直線コネクタ 191"/>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98943</xdr:rowOff>
    </xdr:from>
    <xdr:to>
      <xdr:col>23</xdr:col>
      <xdr:colOff>133350</xdr:colOff>
      <xdr:row>85</xdr:row>
      <xdr:rowOff>48738</xdr:rowOff>
    </xdr:to>
    <xdr:cxnSp macro="">
      <xdr:nvCxnSpPr>
        <xdr:cNvPr id="193" name="直線コネクタ 192"/>
        <xdr:cNvCxnSpPr/>
      </xdr:nvCxnSpPr>
      <xdr:spPr>
        <a:xfrm>
          <a:off x="4114800" y="14500743"/>
          <a:ext cx="838200" cy="1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122727</xdr:rowOff>
    </xdr:from>
    <xdr:ext cx="762000" cy="259045"/>
    <xdr:sp macro="" textlink="">
      <xdr:nvSpPr>
        <xdr:cNvPr id="194" name="人件費・物件費等の状況平均値テキスト"/>
        <xdr:cNvSpPr txBox="1"/>
      </xdr:nvSpPr>
      <xdr:spPr>
        <a:xfrm>
          <a:off x="5041900" y="1435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5" name="フローチャート: 判断 194"/>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49081</xdr:rowOff>
    </xdr:from>
    <xdr:to>
      <xdr:col>19</xdr:col>
      <xdr:colOff>133350</xdr:colOff>
      <xdr:row>84</xdr:row>
      <xdr:rowOff>98943</xdr:rowOff>
    </xdr:to>
    <xdr:cxnSp macro="">
      <xdr:nvCxnSpPr>
        <xdr:cNvPr id="196" name="直線コネクタ 195"/>
        <xdr:cNvCxnSpPr/>
      </xdr:nvCxnSpPr>
      <xdr:spPr>
        <a:xfrm>
          <a:off x="3225800" y="14279431"/>
          <a:ext cx="889000" cy="2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7" name="フローチャート: 判断 196"/>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198" name="テキスト ボックス 197"/>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49081</xdr:rowOff>
    </xdr:from>
    <xdr:to>
      <xdr:col>15</xdr:col>
      <xdr:colOff>82550</xdr:colOff>
      <xdr:row>84</xdr:row>
      <xdr:rowOff>11576</xdr:rowOff>
    </xdr:to>
    <xdr:cxnSp macro="">
      <xdr:nvCxnSpPr>
        <xdr:cNvPr id="199" name="直線コネクタ 198"/>
        <xdr:cNvCxnSpPr/>
      </xdr:nvCxnSpPr>
      <xdr:spPr>
        <a:xfrm flipV="1">
          <a:off x="2336800" y="14279431"/>
          <a:ext cx="889000" cy="13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200" name="フローチャート: 判断 199"/>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201" name="テキスト ボックス 200"/>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9830</xdr:rowOff>
    </xdr:from>
    <xdr:to>
      <xdr:col>11</xdr:col>
      <xdr:colOff>31750</xdr:colOff>
      <xdr:row>84</xdr:row>
      <xdr:rowOff>11576</xdr:rowOff>
    </xdr:to>
    <xdr:cxnSp macro="">
      <xdr:nvCxnSpPr>
        <xdr:cNvPr id="202" name="直線コネクタ 201"/>
        <xdr:cNvCxnSpPr/>
      </xdr:nvCxnSpPr>
      <xdr:spPr>
        <a:xfrm>
          <a:off x="1447800" y="14411630"/>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3" name="フローチャート: 判断 202"/>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145504</xdr:rowOff>
    </xdr:from>
    <xdr:ext cx="762000" cy="259045"/>
    <xdr:sp macro="" textlink="">
      <xdr:nvSpPr>
        <xdr:cNvPr id="204" name="テキスト ボックス 203"/>
        <xdr:cNvSpPr txBox="1"/>
      </xdr:nvSpPr>
      <xdr:spPr>
        <a:xfrm>
          <a:off x="1955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5" name="フローチャート: 判断 204"/>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135216</xdr:rowOff>
    </xdr:from>
    <xdr:ext cx="762000" cy="259045"/>
    <xdr:sp macro="" textlink="">
      <xdr:nvSpPr>
        <xdr:cNvPr id="206" name="テキスト ボックス 205"/>
        <xdr:cNvSpPr txBox="1"/>
      </xdr:nvSpPr>
      <xdr:spPr>
        <a:xfrm>
          <a:off x="1066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169388</xdr:rowOff>
    </xdr:from>
    <xdr:to>
      <xdr:col>23</xdr:col>
      <xdr:colOff>184150</xdr:colOff>
      <xdr:row>85</xdr:row>
      <xdr:rowOff>99538</xdr:rowOff>
    </xdr:to>
    <xdr:sp macro="" textlink="">
      <xdr:nvSpPr>
        <xdr:cNvPr id="212" name="楕円 211"/>
        <xdr:cNvSpPr/>
      </xdr:nvSpPr>
      <xdr:spPr>
        <a:xfrm>
          <a:off x="4902200" y="145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141465</xdr:rowOff>
    </xdr:from>
    <xdr:ext cx="762000" cy="259045"/>
    <xdr:sp macro="" textlink="">
      <xdr:nvSpPr>
        <xdr:cNvPr id="213" name="人件費・物件費等の状況該当値テキスト"/>
        <xdr:cNvSpPr txBox="1"/>
      </xdr:nvSpPr>
      <xdr:spPr>
        <a:xfrm>
          <a:off x="5041900" y="145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48143</xdr:rowOff>
    </xdr:from>
    <xdr:to>
      <xdr:col>19</xdr:col>
      <xdr:colOff>184150</xdr:colOff>
      <xdr:row>84</xdr:row>
      <xdr:rowOff>149743</xdr:rowOff>
    </xdr:to>
    <xdr:sp macro="" textlink="">
      <xdr:nvSpPr>
        <xdr:cNvPr id="214" name="楕円 213"/>
        <xdr:cNvSpPr/>
      </xdr:nvSpPr>
      <xdr:spPr>
        <a:xfrm>
          <a:off x="4064000" y="144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159920</xdr:rowOff>
    </xdr:from>
    <xdr:ext cx="736600" cy="259045"/>
    <xdr:sp macro="" textlink="">
      <xdr:nvSpPr>
        <xdr:cNvPr id="215" name="テキスト ボックス 214"/>
        <xdr:cNvSpPr txBox="1"/>
      </xdr:nvSpPr>
      <xdr:spPr>
        <a:xfrm>
          <a:off x="3733800" y="1421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169731</xdr:rowOff>
    </xdr:from>
    <xdr:to>
      <xdr:col>15</xdr:col>
      <xdr:colOff>133350</xdr:colOff>
      <xdr:row>83</xdr:row>
      <xdr:rowOff>99881</xdr:rowOff>
    </xdr:to>
    <xdr:sp macro="" textlink="">
      <xdr:nvSpPr>
        <xdr:cNvPr id="216" name="楕円 215"/>
        <xdr:cNvSpPr/>
      </xdr:nvSpPr>
      <xdr:spPr>
        <a:xfrm>
          <a:off x="3175000" y="142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110058</xdr:rowOff>
    </xdr:from>
    <xdr:ext cx="762000" cy="259045"/>
    <xdr:sp macro="" textlink="">
      <xdr:nvSpPr>
        <xdr:cNvPr id="217" name="テキスト ボックス 216"/>
        <xdr:cNvSpPr txBox="1"/>
      </xdr:nvSpPr>
      <xdr:spPr>
        <a:xfrm>
          <a:off x="2844800" y="1399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132226</xdr:rowOff>
    </xdr:from>
    <xdr:to>
      <xdr:col>11</xdr:col>
      <xdr:colOff>82550</xdr:colOff>
      <xdr:row>84</xdr:row>
      <xdr:rowOff>62376</xdr:rowOff>
    </xdr:to>
    <xdr:sp macro="" textlink="">
      <xdr:nvSpPr>
        <xdr:cNvPr id="218" name="楕円 217"/>
        <xdr:cNvSpPr/>
      </xdr:nvSpPr>
      <xdr:spPr>
        <a:xfrm>
          <a:off x="2286000" y="143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47153</xdr:rowOff>
    </xdr:from>
    <xdr:ext cx="762000" cy="259045"/>
    <xdr:sp macro="" textlink="">
      <xdr:nvSpPr>
        <xdr:cNvPr id="219" name="テキスト ボックス 218"/>
        <xdr:cNvSpPr txBox="1"/>
      </xdr:nvSpPr>
      <xdr:spPr>
        <a:xfrm>
          <a:off x="1955800" y="1444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130480</xdr:rowOff>
    </xdr:from>
    <xdr:to>
      <xdr:col>7</xdr:col>
      <xdr:colOff>31750</xdr:colOff>
      <xdr:row>84</xdr:row>
      <xdr:rowOff>60630</xdr:rowOff>
    </xdr:to>
    <xdr:sp macro="" textlink="">
      <xdr:nvSpPr>
        <xdr:cNvPr id="220" name="楕円 219"/>
        <xdr:cNvSpPr/>
      </xdr:nvSpPr>
      <xdr:spPr>
        <a:xfrm>
          <a:off x="1397000" y="143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45407</xdr:rowOff>
    </xdr:from>
    <xdr:ext cx="762000" cy="259045"/>
    <xdr:sp macro="" textlink="">
      <xdr:nvSpPr>
        <xdr:cNvPr id="221" name="テキスト ボックス 220"/>
        <xdr:cNvSpPr txBox="1"/>
      </xdr:nvSpPr>
      <xdr:spPr>
        <a:xfrm>
          <a:off x="1066800" y="144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ラスパイレス指数は類似団体平均を上回っているが、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を下回る水準で推移している。今後も定員管理計画に基づき、効率的・効果的な行政運営の確立を目指しながら、人件費の抑制に努める。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2" name="直線コネクタ 251"/>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57" name="直線コネクタ 256"/>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8"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86</xdr:row>
      <xdr:rowOff>67129</xdr:rowOff>
    </xdr:to>
    <xdr:cxnSp macro="">
      <xdr:nvCxnSpPr>
        <xdr:cNvPr id="260" name="直線コネクタ 259"/>
        <xdr:cNvCxnSpPr/>
      </xdr:nvCxnSpPr>
      <xdr:spPr>
        <a:xfrm flipV="1">
          <a:off x="15290800" y="1462223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86</xdr:row>
      <xdr:rowOff>67129</xdr:rowOff>
    </xdr:to>
    <xdr:cxnSp macro="">
      <xdr:nvCxnSpPr>
        <xdr:cNvPr id="263" name="直線コネクタ 262"/>
        <xdr:cNvCxnSpPr/>
      </xdr:nvCxnSpPr>
      <xdr:spPr>
        <a:xfrm>
          <a:off x="14401800" y="1462223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5" name="テキスト ボックス 264"/>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86</xdr:row>
      <xdr:rowOff>136071</xdr:rowOff>
    </xdr:to>
    <xdr:cxnSp macro="">
      <xdr:nvCxnSpPr>
        <xdr:cNvPr id="266" name="直線コネクタ 265"/>
        <xdr:cNvCxnSpPr/>
      </xdr:nvCxnSpPr>
      <xdr:spPr>
        <a:xfrm flipV="1">
          <a:off x="13512800" y="1462223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8" name="テキスト ボックス 267"/>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70" name="テキスト ボックス 269"/>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141713</xdr:rowOff>
    </xdr:from>
    <xdr:ext cx="762000" cy="259045"/>
    <xdr:sp macro="" textlink="">
      <xdr:nvSpPr>
        <xdr:cNvPr id="277" name="給与水準   （国との比較）該当値テキスト"/>
        <xdr:cNvSpPr txBox="1"/>
      </xdr:nvSpPr>
      <xdr:spPr>
        <a:xfrm>
          <a:off x="17106900" y="145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8" name="楕円 277"/>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79" name="テキスト ボックス 278"/>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1" name="テキスト ボックス 280"/>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2" name="楕円 281"/>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83" name="テキスト ボックス 282"/>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5" name="テキスト ボックス 284"/>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集中改革プランに沿った民間委託の推進や、新規採用職員の抑制策に加え、平成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年度に職員の大量退職があったことから、類似団体平均を下回っている。今後は令和３年３月策定の定員管理計画に基づき、適正な職員数の管理に努める。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5" name="直線コネクタ 314"/>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6"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7" name="直線コネクタ 316"/>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8" name="定員管理の状況最大値テキスト"/>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9" name="直線コネクタ 318"/>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132504</xdr:rowOff>
    </xdr:from>
    <xdr:to>
      <xdr:col>81</xdr:col>
      <xdr:colOff>44450</xdr:colOff>
      <xdr:row>59</xdr:row>
      <xdr:rowOff>162666</xdr:rowOff>
    </xdr:to>
    <xdr:cxnSp macro="">
      <xdr:nvCxnSpPr>
        <xdr:cNvPr id="320" name="直線コネクタ 319"/>
        <xdr:cNvCxnSpPr/>
      </xdr:nvCxnSpPr>
      <xdr:spPr>
        <a:xfrm>
          <a:off x="16179800" y="1024805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26052</xdr:rowOff>
    </xdr:from>
    <xdr:ext cx="762000" cy="259045"/>
    <xdr:sp macro="" textlink="">
      <xdr:nvSpPr>
        <xdr:cNvPr id="321" name="定員管理の状況平均値テキスト"/>
        <xdr:cNvSpPr txBox="1"/>
      </xdr:nvSpPr>
      <xdr:spPr>
        <a:xfrm>
          <a:off x="17106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2" name="フローチャート: 判断 321"/>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80221</xdr:rowOff>
    </xdr:from>
    <xdr:to>
      <xdr:col>77</xdr:col>
      <xdr:colOff>44450</xdr:colOff>
      <xdr:row>59</xdr:row>
      <xdr:rowOff>132504</xdr:rowOff>
    </xdr:to>
    <xdr:cxnSp macro="">
      <xdr:nvCxnSpPr>
        <xdr:cNvPr id="323" name="直線コネクタ 322"/>
        <xdr:cNvCxnSpPr/>
      </xdr:nvCxnSpPr>
      <xdr:spPr>
        <a:xfrm>
          <a:off x="15290800" y="10195771"/>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4" name="フローチャート: 判断 323"/>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94103</xdr:rowOff>
    </xdr:from>
    <xdr:ext cx="736600" cy="259045"/>
    <xdr:sp macro="" textlink="">
      <xdr:nvSpPr>
        <xdr:cNvPr id="325" name="テキスト ボックス 324"/>
        <xdr:cNvSpPr txBox="1"/>
      </xdr:nvSpPr>
      <xdr:spPr>
        <a:xfrm>
          <a:off x="15798800" y="1072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27940</xdr:rowOff>
    </xdr:from>
    <xdr:to>
      <xdr:col>72</xdr:col>
      <xdr:colOff>203200</xdr:colOff>
      <xdr:row>59</xdr:row>
      <xdr:rowOff>80221</xdr:rowOff>
    </xdr:to>
    <xdr:cxnSp macro="">
      <xdr:nvCxnSpPr>
        <xdr:cNvPr id="326" name="直線コネクタ 325"/>
        <xdr:cNvCxnSpPr/>
      </xdr:nvCxnSpPr>
      <xdr:spPr>
        <a:xfrm>
          <a:off x="14401800" y="10143490"/>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7" name="フローチャート: 判断 326"/>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134320</xdr:rowOff>
    </xdr:from>
    <xdr:ext cx="762000" cy="259045"/>
    <xdr:sp macro="" textlink="">
      <xdr:nvSpPr>
        <xdr:cNvPr id="328" name="テキスト ボックス 327"/>
        <xdr:cNvSpPr txBox="1"/>
      </xdr:nvSpPr>
      <xdr:spPr>
        <a:xfrm>
          <a:off x="14909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13864</xdr:rowOff>
    </xdr:from>
    <xdr:to>
      <xdr:col>68</xdr:col>
      <xdr:colOff>152400</xdr:colOff>
      <xdr:row>59</xdr:row>
      <xdr:rowOff>27940</xdr:rowOff>
    </xdr:to>
    <xdr:cxnSp macro="">
      <xdr:nvCxnSpPr>
        <xdr:cNvPr id="329" name="直線コネクタ 328"/>
        <xdr:cNvCxnSpPr/>
      </xdr:nvCxnSpPr>
      <xdr:spPr>
        <a:xfrm>
          <a:off x="13512800" y="1012941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30" name="フローチャート: 判断 329"/>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106168</xdr:rowOff>
    </xdr:from>
    <xdr:ext cx="762000" cy="259045"/>
    <xdr:sp macro="" textlink="">
      <xdr:nvSpPr>
        <xdr:cNvPr id="331" name="テキスト ボックス 330"/>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2" name="フローチャート: 判断 331"/>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82038</xdr:rowOff>
    </xdr:from>
    <xdr:ext cx="762000" cy="259045"/>
    <xdr:sp macro="" textlink="">
      <xdr:nvSpPr>
        <xdr:cNvPr id="333" name="テキスト ボックス 332"/>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111866</xdr:rowOff>
    </xdr:from>
    <xdr:to>
      <xdr:col>81</xdr:col>
      <xdr:colOff>95250</xdr:colOff>
      <xdr:row>60</xdr:row>
      <xdr:rowOff>42016</xdr:rowOff>
    </xdr:to>
    <xdr:sp macro="" textlink="">
      <xdr:nvSpPr>
        <xdr:cNvPr id="339" name="楕円 338"/>
        <xdr:cNvSpPr/>
      </xdr:nvSpPr>
      <xdr:spPr>
        <a:xfrm>
          <a:off x="169672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128393</xdr:rowOff>
    </xdr:from>
    <xdr:ext cx="762000" cy="259045"/>
    <xdr:sp macro="" textlink="">
      <xdr:nvSpPr>
        <xdr:cNvPr id="340" name="定員管理の状況該当値テキスト"/>
        <xdr:cNvSpPr txBox="1"/>
      </xdr:nvSpPr>
      <xdr:spPr>
        <a:xfrm>
          <a:off x="17106900" y="1007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81704</xdr:rowOff>
    </xdr:from>
    <xdr:to>
      <xdr:col>77</xdr:col>
      <xdr:colOff>95250</xdr:colOff>
      <xdr:row>60</xdr:row>
      <xdr:rowOff>11854</xdr:rowOff>
    </xdr:to>
    <xdr:sp macro="" textlink="">
      <xdr:nvSpPr>
        <xdr:cNvPr id="341" name="楕円 340"/>
        <xdr:cNvSpPr/>
      </xdr:nvSpPr>
      <xdr:spPr>
        <a:xfrm>
          <a:off x="16129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22031</xdr:rowOff>
    </xdr:from>
    <xdr:ext cx="736600" cy="259045"/>
    <xdr:sp macro="" textlink="">
      <xdr:nvSpPr>
        <xdr:cNvPr id="342" name="テキスト ボックス 341"/>
        <xdr:cNvSpPr txBox="1"/>
      </xdr:nvSpPr>
      <xdr:spPr>
        <a:xfrm>
          <a:off x="15798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29421</xdr:rowOff>
    </xdr:from>
    <xdr:to>
      <xdr:col>73</xdr:col>
      <xdr:colOff>44450</xdr:colOff>
      <xdr:row>59</xdr:row>
      <xdr:rowOff>131021</xdr:rowOff>
    </xdr:to>
    <xdr:sp macro="" textlink="">
      <xdr:nvSpPr>
        <xdr:cNvPr id="343" name="楕円 342"/>
        <xdr:cNvSpPr/>
      </xdr:nvSpPr>
      <xdr:spPr>
        <a:xfrm>
          <a:off x="15240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141198</xdr:rowOff>
    </xdr:from>
    <xdr:ext cx="762000" cy="259045"/>
    <xdr:sp macro="" textlink="">
      <xdr:nvSpPr>
        <xdr:cNvPr id="344" name="テキスト ボックス 343"/>
        <xdr:cNvSpPr txBox="1"/>
      </xdr:nvSpPr>
      <xdr:spPr>
        <a:xfrm>
          <a:off x="14909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148590</xdr:rowOff>
    </xdr:from>
    <xdr:to>
      <xdr:col>68</xdr:col>
      <xdr:colOff>203200</xdr:colOff>
      <xdr:row>59</xdr:row>
      <xdr:rowOff>78740</xdr:rowOff>
    </xdr:to>
    <xdr:sp macro="" textlink="">
      <xdr:nvSpPr>
        <xdr:cNvPr id="345" name="楕円 344"/>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88917</xdr:rowOff>
    </xdr:from>
    <xdr:ext cx="762000" cy="259045"/>
    <xdr:sp macro="" textlink="">
      <xdr:nvSpPr>
        <xdr:cNvPr id="346" name="テキスト ボックス 345"/>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134514</xdr:rowOff>
    </xdr:from>
    <xdr:to>
      <xdr:col>64</xdr:col>
      <xdr:colOff>152400</xdr:colOff>
      <xdr:row>59</xdr:row>
      <xdr:rowOff>64664</xdr:rowOff>
    </xdr:to>
    <xdr:sp macro="" textlink="">
      <xdr:nvSpPr>
        <xdr:cNvPr id="347" name="楕円 346"/>
        <xdr:cNvSpPr/>
      </xdr:nvSpPr>
      <xdr:spPr>
        <a:xfrm>
          <a:off x="13462000" y="100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74841</xdr:rowOff>
    </xdr:from>
    <xdr:ext cx="762000" cy="259045"/>
    <xdr:sp macro="" textlink="">
      <xdr:nvSpPr>
        <xdr:cNvPr id="348" name="テキスト ボックス 347"/>
        <xdr:cNvSpPr txBox="1"/>
      </xdr:nvSpPr>
      <xdr:spPr>
        <a:xfrm>
          <a:off x="13131800" y="984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新規発行債が元金償還額を超えないよう努めており、比率は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ポイント減少しているが、まだ類似団体平均を上回っている。今後とも新規発行債の抑制（元金償還額以内）に取り組むとともに、都市計画税区域を随時拡大して税収の増加を図り改善に取り組む。</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5" name="直線コネクタ 374"/>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8"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9" name="直線コネクタ 378"/>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129286</xdr:rowOff>
    </xdr:to>
    <xdr:cxnSp macro="">
      <xdr:nvCxnSpPr>
        <xdr:cNvPr id="380" name="直線コネクタ 379"/>
        <xdr:cNvCxnSpPr/>
      </xdr:nvCxnSpPr>
      <xdr:spPr>
        <a:xfrm flipV="1">
          <a:off x="16179800" y="711047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42</xdr:row>
      <xdr:rowOff>6096</xdr:rowOff>
    </xdr:to>
    <xdr:cxnSp macro="">
      <xdr:nvCxnSpPr>
        <xdr:cNvPr id="383" name="直線コネクタ 382"/>
        <xdr:cNvCxnSpPr/>
      </xdr:nvCxnSpPr>
      <xdr:spPr>
        <a:xfrm flipV="1">
          <a:off x="15290800" y="71587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4" name="フローチャート: 判断 383"/>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5" name="テキスト ボックス 384"/>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141224</xdr:rowOff>
    </xdr:to>
    <xdr:cxnSp macro="">
      <xdr:nvCxnSpPr>
        <xdr:cNvPr id="386" name="直線コネクタ 385"/>
        <xdr:cNvCxnSpPr/>
      </xdr:nvCxnSpPr>
      <xdr:spPr>
        <a:xfrm flipV="1">
          <a:off x="14401800" y="720699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7" name="フローチャート: 判断 386"/>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8" name="テキスト ボックス 387"/>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43</xdr:row>
      <xdr:rowOff>46990</xdr:rowOff>
    </xdr:to>
    <xdr:cxnSp macro="">
      <xdr:nvCxnSpPr>
        <xdr:cNvPr id="389" name="直線コネクタ 388"/>
        <xdr:cNvCxnSpPr/>
      </xdr:nvCxnSpPr>
      <xdr:spPr>
        <a:xfrm flipV="1">
          <a:off x="13512800" y="73421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0" name="フローチャート: 判断 389"/>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1" name="テキスト ボックス 390"/>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3" name="テキスト ボックス 392"/>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9" name="楕円 398"/>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400"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1" name="楕円 400"/>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2" name="テキスト ボックス 401"/>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403" name="楕円 402"/>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404" name="テキスト ボックス 403"/>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5" name="楕円 404"/>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6" name="テキスト ボックス 405"/>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7" name="楕円 406"/>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8" name="テキスト ボックス 407"/>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主な要因としては、新庁舎整備事業債や学校施設空調設備設置事業債の発行による地方債残高の増加や財政調整基金や国保給付基金の残高減少による充当可能財源の減少が挙げられる。今後も後世への負担を少しでも軽減するよう、新規事業の実施等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7" name="直線コネクタ 436"/>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8" name="将来負担の状況最小値テキスト"/>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9" name="直線コネクタ 438"/>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6985</xdr:rowOff>
    </xdr:from>
    <xdr:to>
      <xdr:col>81</xdr:col>
      <xdr:colOff>44450</xdr:colOff>
      <xdr:row>19</xdr:row>
      <xdr:rowOff>34078</xdr:rowOff>
    </xdr:to>
    <xdr:cxnSp macro="">
      <xdr:nvCxnSpPr>
        <xdr:cNvPr id="442" name="直線コネクタ 441"/>
        <xdr:cNvCxnSpPr/>
      </xdr:nvCxnSpPr>
      <xdr:spPr>
        <a:xfrm>
          <a:off x="16179800" y="2921635"/>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1482</xdr:rowOff>
    </xdr:from>
    <xdr:to>
      <xdr:col>77</xdr:col>
      <xdr:colOff>44450</xdr:colOff>
      <xdr:row>17</xdr:row>
      <xdr:rowOff>6985</xdr:rowOff>
    </xdr:to>
    <xdr:cxnSp macro="">
      <xdr:nvCxnSpPr>
        <xdr:cNvPr id="445" name="直線コネクタ 444"/>
        <xdr:cNvCxnSpPr/>
      </xdr:nvCxnSpPr>
      <xdr:spPr>
        <a:xfrm>
          <a:off x="15290800" y="2744682"/>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6" name="フローチャート: 判断 445"/>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7" name="テキスト ボックス 446"/>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10054</xdr:rowOff>
    </xdr:from>
    <xdr:to>
      <xdr:col>72</xdr:col>
      <xdr:colOff>203200</xdr:colOff>
      <xdr:row>16</xdr:row>
      <xdr:rowOff>1482</xdr:rowOff>
    </xdr:to>
    <xdr:cxnSp macro="">
      <xdr:nvCxnSpPr>
        <xdr:cNvPr id="448" name="直線コネクタ 447"/>
        <xdr:cNvCxnSpPr/>
      </xdr:nvCxnSpPr>
      <xdr:spPr>
        <a:xfrm>
          <a:off x="14401800" y="2581804"/>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119063</xdr:rowOff>
    </xdr:from>
    <xdr:to>
      <xdr:col>73</xdr:col>
      <xdr:colOff>44450</xdr:colOff>
      <xdr:row>18</xdr:row>
      <xdr:rowOff>49213</xdr:rowOff>
    </xdr:to>
    <xdr:sp macro="" textlink="">
      <xdr:nvSpPr>
        <xdr:cNvPr id="449" name="フローチャート: 判断 448"/>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33990</xdr:rowOff>
    </xdr:from>
    <xdr:ext cx="762000" cy="259045"/>
    <xdr:sp macro="" textlink="">
      <xdr:nvSpPr>
        <xdr:cNvPr id="450" name="テキスト ボックス 449"/>
        <xdr:cNvSpPr txBox="1"/>
      </xdr:nvSpPr>
      <xdr:spPr>
        <a:xfrm>
          <a:off x="14909800" y="312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10054</xdr:rowOff>
    </xdr:from>
    <xdr:to>
      <xdr:col>68</xdr:col>
      <xdr:colOff>152400</xdr:colOff>
      <xdr:row>17</xdr:row>
      <xdr:rowOff>91440</xdr:rowOff>
    </xdr:to>
    <xdr:cxnSp macro="">
      <xdr:nvCxnSpPr>
        <xdr:cNvPr id="451" name="直線コネクタ 450"/>
        <xdr:cNvCxnSpPr/>
      </xdr:nvCxnSpPr>
      <xdr:spPr>
        <a:xfrm flipV="1">
          <a:off x="13512800" y="2581804"/>
          <a:ext cx="889000" cy="42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7938</xdr:rowOff>
    </xdr:from>
    <xdr:to>
      <xdr:col>68</xdr:col>
      <xdr:colOff>203200</xdr:colOff>
      <xdr:row>18</xdr:row>
      <xdr:rowOff>109538</xdr:rowOff>
    </xdr:to>
    <xdr:sp macro="" textlink="">
      <xdr:nvSpPr>
        <xdr:cNvPr id="452" name="フローチャート: 判断 451"/>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94315</xdr:rowOff>
    </xdr:from>
    <xdr:ext cx="762000" cy="259045"/>
    <xdr:sp macro="" textlink="">
      <xdr:nvSpPr>
        <xdr:cNvPr id="453" name="テキスト ボックス 452"/>
        <xdr:cNvSpPr txBox="1"/>
      </xdr:nvSpPr>
      <xdr:spPr>
        <a:xfrm>
          <a:off x="14020800" y="318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54" name="フローチャート: 判断 453"/>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140564</xdr:rowOff>
    </xdr:from>
    <xdr:ext cx="762000" cy="259045"/>
    <xdr:sp macro="" textlink="">
      <xdr:nvSpPr>
        <xdr:cNvPr id="455" name="テキスト ボックス 454"/>
        <xdr:cNvSpPr txBox="1"/>
      </xdr:nvSpPr>
      <xdr:spPr>
        <a:xfrm>
          <a:off x="13131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154728</xdr:rowOff>
    </xdr:from>
    <xdr:to>
      <xdr:col>81</xdr:col>
      <xdr:colOff>95250</xdr:colOff>
      <xdr:row>19</xdr:row>
      <xdr:rowOff>84879</xdr:rowOff>
    </xdr:to>
    <xdr:sp macro="" textlink="">
      <xdr:nvSpPr>
        <xdr:cNvPr id="461" name="楕円 460"/>
        <xdr:cNvSpPr/>
      </xdr:nvSpPr>
      <xdr:spPr>
        <a:xfrm>
          <a:off x="16967200" y="3240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126805</xdr:rowOff>
    </xdr:from>
    <xdr:ext cx="762000" cy="259045"/>
    <xdr:sp macro="" textlink="">
      <xdr:nvSpPr>
        <xdr:cNvPr id="462" name="将来負担の状況該当値テキスト"/>
        <xdr:cNvSpPr txBox="1"/>
      </xdr:nvSpPr>
      <xdr:spPr>
        <a:xfrm>
          <a:off x="17106900" y="321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127635</xdr:rowOff>
    </xdr:from>
    <xdr:to>
      <xdr:col>77</xdr:col>
      <xdr:colOff>95250</xdr:colOff>
      <xdr:row>17</xdr:row>
      <xdr:rowOff>57785</xdr:rowOff>
    </xdr:to>
    <xdr:sp macro="" textlink="">
      <xdr:nvSpPr>
        <xdr:cNvPr id="463" name="楕円 462"/>
        <xdr:cNvSpPr/>
      </xdr:nvSpPr>
      <xdr:spPr>
        <a:xfrm>
          <a:off x="16129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42562</xdr:rowOff>
    </xdr:from>
    <xdr:ext cx="736600" cy="259045"/>
    <xdr:sp macro="" textlink="">
      <xdr:nvSpPr>
        <xdr:cNvPr id="464" name="テキスト ボックス 463"/>
        <xdr:cNvSpPr txBox="1"/>
      </xdr:nvSpPr>
      <xdr:spPr>
        <a:xfrm>
          <a:off x="15798800" y="29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122132</xdr:rowOff>
    </xdr:from>
    <xdr:to>
      <xdr:col>73</xdr:col>
      <xdr:colOff>44450</xdr:colOff>
      <xdr:row>16</xdr:row>
      <xdr:rowOff>52282</xdr:rowOff>
    </xdr:to>
    <xdr:sp macro="" textlink="">
      <xdr:nvSpPr>
        <xdr:cNvPr id="465" name="楕円 464"/>
        <xdr:cNvSpPr/>
      </xdr:nvSpPr>
      <xdr:spPr>
        <a:xfrm>
          <a:off x="152400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62459</xdr:rowOff>
    </xdr:from>
    <xdr:ext cx="762000" cy="259045"/>
    <xdr:sp macro="" textlink="">
      <xdr:nvSpPr>
        <xdr:cNvPr id="466" name="テキスト ボックス 465"/>
        <xdr:cNvSpPr txBox="1"/>
      </xdr:nvSpPr>
      <xdr:spPr>
        <a:xfrm>
          <a:off x="14909800" y="246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130704</xdr:rowOff>
    </xdr:from>
    <xdr:to>
      <xdr:col>68</xdr:col>
      <xdr:colOff>203200</xdr:colOff>
      <xdr:row>15</xdr:row>
      <xdr:rowOff>60854</xdr:rowOff>
    </xdr:to>
    <xdr:sp macro="" textlink="">
      <xdr:nvSpPr>
        <xdr:cNvPr id="467" name="楕円 466"/>
        <xdr:cNvSpPr/>
      </xdr:nvSpPr>
      <xdr:spPr>
        <a:xfrm>
          <a:off x="14351000" y="25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71031</xdr:rowOff>
    </xdr:from>
    <xdr:ext cx="762000" cy="259045"/>
    <xdr:sp macro="" textlink="">
      <xdr:nvSpPr>
        <xdr:cNvPr id="468" name="テキスト ボックス 467"/>
        <xdr:cNvSpPr txBox="1"/>
      </xdr:nvSpPr>
      <xdr:spPr>
        <a:xfrm>
          <a:off x="14020800" y="229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40640</xdr:rowOff>
    </xdr:from>
    <xdr:to>
      <xdr:col>64</xdr:col>
      <xdr:colOff>152400</xdr:colOff>
      <xdr:row>17</xdr:row>
      <xdr:rowOff>142240</xdr:rowOff>
    </xdr:to>
    <xdr:sp macro="" textlink="">
      <xdr:nvSpPr>
        <xdr:cNvPr id="469" name="楕円 468"/>
        <xdr:cNvSpPr/>
      </xdr:nvSpPr>
      <xdr:spPr>
        <a:xfrm>
          <a:off x="1346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152417</xdr:rowOff>
    </xdr:from>
    <xdr:ext cx="762000" cy="259045"/>
    <xdr:sp macro="" textlink="">
      <xdr:nvSpPr>
        <xdr:cNvPr id="470" name="テキスト ボックス 469"/>
        <xdr:cNvSpPr txBox="1"/>
      </xdr:nvSpPr>
      <xdr:spPr>
        <a:xfrm>
          <a:off x="13131800" y="272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56029</xdr:rowOff>
    </xdr:from>
    <xdr:ext cx="9099176" cy="430305"/>
    <xdr:sp macro="" textlink="">
      <xdr:nvSpPr>
        <xdr:cNvPr id="471" name="テキスト ボックス 470">
          <a:extLst>
            <a:ext uri="{FF2B5EF4-FFF2-40B4-BE49-F238E27FC236}">
              <a16:creationId xmlns:a16="http://schemas.microsoft.com/office/drawing/2014/main" id="{B7833EC5-7802-49C9-93AF-5F55205E114C}"/>
            </a:ext>
          </a:extLst>
        </xdr:cNvPr>
        <xdr:cNvSpPr txBox="1"/>
      </xdr:nvSpPr>
      <xdr:spPr>
        <a:xfrm>
          <a:off x="773205" y="4426323"/>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17,636
17,449
52.45
13,459,625
13,099,737
350,267
4,996,029
8,318,512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経常一般財源分の人件費については、新庁舎整備事業等の普通建設事業にかかる事業費支弁給が増加したことから経常収支比率は前年度よりも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ポイント減となっている。今後は退職者の少ない年代が続き、年々増加していく見込みであることから、定員管理適正化計画に基づく適正な職員数の管理や民間委託の推進に努め、抑制を図っていく。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37</xdr:row>
      <xdr:rowOff>1270</xdr:rowOff>
    </xdr:to>
    <xdr:cxnSp macro="">
      <xdr:nvCxnSpPr>
        <xdr:cNvPr id="64" name="直線コネクタ 63"/>
        <xdr:cNvCxnSpPr/>
      </xdr:nvCxnSpPr>
      <xdr:spPr>
        <a:xfrm flipV="1">
          <a:off x="3987800" y="62351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1270</xdr:rowOff>
    </xdr:to>
    <xdr:cxnSp macro="">
      <xdr:nvCxnSpPr>
        <xdr:cNvPr id="67" name="直線コネクタ 66"/>
        <xdr:cNvCxnSpPr/>
      </xdr:nvCxnSpPr>
      <xdr:spPr>
        <a:xfrm>
          <a:off x="3098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154432</xdr:rowOff>
    </xdr:to>
    <xdr:cxnSp macro="">
      <xdr:nvCxnSpPr>
        <xdr:cNvPr id="70" name="直線コネクタ 69"/>
        <xdr:cNvCxnSpPr/>
      </xdr:nvCxnSpPr>
      <xdr:spPr>
        <a:xfrm>
          <a:off x="2209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149860</xdr:rowOff>
    </xdr:to>
    <xdr:cxnSp macro="">
      <xdr:nvCxnSpPr>
        <xdr:cNvPr id="73" name="直線コネクタ 72"/>
        <xdr:cNvCxnSpPr/>
      </xdr:nvCxnSpPr>
      <xdr:spPr>
        <a:xfrm>
          <a:off x="1320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xdr:rowOff>
    </xdr:from>
    <xdr:to>
      <xdr:col>24</xdr:col>
      <xdr:colOff>76200</xdr:colOff>
      <xdr:row>36</xdr:row>
      <xdr:rowOff>113792</xdr:rowOff>
    </xdr:to>
    <xdr:sp macro="" textlink="">
      <xdr:nvSpPr>
        <xdr:cNvPr id="83" name="楕円 82"/>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28719</xdr:rowOff>
    </xdr:from>
    <xdr:ext cx="762000" cy="259045"/>
    <xdr:sp macro="" textlink="">
      <xdr:nvSpPr>
        <xdr:cNvPr id="84" name="人件費該当値テキスト"/>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88" name="テキスト ボックス 87"/>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92" name="テキスト ボックス 91"/>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各種委託料の減少が見られたため、前年度から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今後も行政評価により事務事業の点検、見直しを行い効果的に事業を執行するとともに、民間委託の推進により物件費の抑制に努める。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44450</xdr:rowOff>
    </xdr:to>
    <xdr:cxnSp macro="">
      <xdr:nvCxnSpPr>
        <xdr:cNvPr id="125" name="直線コネクタ 124"/>
        <xdr:cNvCxnSpPr/>
      </xdr:nvCxnSpPr>
      <xdr:spPr>
        <a:xfrm flipV="1">
          <a:off x="15671800" y="2794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6350</xdr:rowOff>
    </xdr:from>
    <xdr:to>
      <xdr:col>78</xdr:col>
      <xdr:colOff>69850</xdr:colOff>
      <xdr:row>17</xdr:row>
      <xdr:rowOff>44450</xdr:rowOff>
    </xdr:to>
    <xdr:cxnSp macro="">
      <xdr:nvCxnSpPr>
        <xdr:cNvPr id="128" name="直線コネクタ 127"/>
        <xdr:cNvCxnSpPr/>
      </xdr:nvCxnSpPr>
      <xdr:spPr>
        <a:xfrm>
          <a:off x="14782800" y="292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0" name="テキスト ボックス 129"/>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17</xdr:row>
      <xdr:rowOff>6350</xdr:rowOff>
    </xdr:to>
    <xdr:cxnSp macro="">
      <xdr:nvCxnSpPr>
        <xdr:cNvPr id="131" name="直線コネクタ 130"/>
        <xdr:cNvCxnSpPr/>
      </xdr:nvCxnSpPr>
      <xdr:spPr>
        <a:xfrm>
          <a:off x="13893800" y="289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3" name="テキスト ボックス 132"/>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152400</xdr:rowOff>
    </xdr:from>
    <xdr:to>
      <xdr:col>69</xdr:col>
      <xdr:colOff>92075</xdr:colOff>
      <xdr:row>16</xdr:row>
      <xdr:rowOff>152400</xdr:rowOff>
    </xdr:to>
    <xdr:cxnSp macro="">
      <xdr:nvCxnSpPr>
        <xdr:cNvPr id="134" name="直線コネクタ 133"/>
        <xdr:cNvCxnSpPr/>
      </xdr:nvCxnSpPr>
      <xdr:spPr>
        <a:xfrm>
          <a:off x="13004800" y="289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38" name="テキスト ボックス 137"/>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5"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165100</xdr:rowOff>
    </xdr:from>
    <xdr:to>
      <xdr:col>78</xdr:col>
      <xdr:colOff>120650</xdr:colOff>
      <xdr:row>17</xdr:row>
      <xdr:rowOff>95250</xdr:rowOff>
    </xdr:to>
    <xdr:sp macro="" textlink="">
      <xdr:nvSpPr>
        <xdr:cNvPr id="146" name="楕円 145"/>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47" name="テキスト ボックス 146"/>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127000</xdr:rowOff>
    </xdr:from>
    <xdr:to>
      <xdr:col>74</xdr:col>
      <xdr:colOff>31750</xdr:colOff>
      <xdr:row>17</xdr:row>
      <xdr:rowOff>57150</xdr:rowOff>
    </xdr:to>
    <xdr:sp macro="" textlink="">
      <xdr:nvSpPr>
        <xdr:cNvPr id="148" name="楕円 147"/>
        <xdr:cNvSpPr/>
      </xdr:nvSpPr>
      <xdr:spPr>
        <a:xfrm>
          <a:off x="14732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41927</xdr:rowOff>
    </xdr:from>
    <xdr:ext cx="762000" cy="259045"/>
    <xdr:sp macro="" textlink="">
      <xdr:nvSpPr>
        <xdr:cNvPr id="149" name="テキスト ボックス 148"/>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0" name="楕円 149"/>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16527</xdr:rowOff>
    </xdr:from>
    <xdr:ext cx="762000" cy="259045"/>
    <xdr:sp macro="" textlink="">
      <xdr:nvSpPr>
        <xdr:cNvPr id="151" name="テキスト ボックス 15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101600</xdr:rowOff>
    </xdr:from>
    <xdr:to>
      <xdr:col>65</xdr:col>
      <xdr:colOff>53975</xdr:colOff>
      <xdr:row>17</xdr:row>
      <xdr:rowOff>31750</xdr:rowOff>
    </xdr:to>
    <xdr:sp macro="" textlink="">
      <xdr:nvSpPr>
        <xdr:cNvPr id="152" name="楕円 151"/>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16527</xdr:rowOff>
    </xdr:from>
    <xdr:ext cx="762000" cy="259045"/>
    <xdr:sp macro="" textlink="">
      <xdr:nvSpPr>
        <xdr:cNvPr id="153" name="テキスト ボックス 152"/>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経常一般財源分の扶助費は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ポイントとなっている。</a:t>
          </a:r>
        </a:p>
        <a:p>
          <a:r>
            <a:rPr kumimoji="1" lang="ja-JP" altLang="en-US" sz="1300">
              <a:latin typeface="ＭＳ Ｐゴシック" panose="020B0600070205080204" pitchFamily="50" charset="-128"/>
              <a:ea typeface="ＭＳ Ｐゴシック" panose="020B0600070205080204" pitchFamily="50" charset="-128"/>
            </a:rPr>
            <a:t>　今後は、高齢化による高齢者福祉費の増加や障がい者関係の費用が増加することが懸念されることから、事業の見直しに努める。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135165</xdr:rowOff>
    </xdr:to>
    <xdr:cxnSp macro="">
      <xdr:nvCxnSpPr>
        <xdr:cNvPr id="188" name="直線コネクタ 187"/>
        <xdr:cNvCxnSpPr/>
      </xdr:nvCxnSpPr>
      <xdr:spPr>
        <a:xfrm flipV="1">
          <a:off x="3987800" y="95485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55</xdr:row>
      <xdr:rowOff>135165</xdr:rowOff>
    </xdr:to>
    <xdr:cxnSp macro="">
      <xdr:nvCxnSpPr>
        <xdr:cNvPr id="191" name="直線コネクタ 190"/>
        <xdr:cNvCxnSpPr/>
      </xdr:nvCxnSpPr>
      <xdr:spPr>
        <a:xfrm>
          <a:off x="3098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193" name="テキスト ボックス 192"/>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55</xdr:row>
      <xdr:rowOff>167822</xdr:rowOff>
    </xdr:to>
    <xdr:cxnSp macro="">
      <xdr:nvCxnSpPr>
        <xdr:cNvPr id="194" name="直線コネクタ 193"/>
        <xdr:cNvCxnSpPr/>
      </xdr:nvCxnSpPr>
      <xdr:spPr>
        <a:xfrm flipV="1">
          <a:off x="2209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6" name="テキスト ボックス 195"/>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61685</xdr:rowOff>
    </xdr:to>
    <xdr:cxnSp macro="">
      <xdr:nvCxnSpPr>
        <xdr:cNvPr id="197" name="直線コネクタ 196"/>
        <xdr:cNvCxnSpPr/>
      </xdr:nvCxnSpPr>
      <xdr:spPr>
        <a:xfrm flipV="1">
          <a:off x="1320800" y="95975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199" name="テキスト ボックス 198"/>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1" name="テキスト ボックス 200"/>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7" name="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8"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09" name="楕円 208"/>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0" name="テキスト ボックス 209"/>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1" name="楕円 210"/>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2" name="テキスト ボックス 211"/>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3" name="楕円 212"/>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4" name="テキスト ボックス 213"/>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5" name="楕円 214"/>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16" name="テキスト ボックス 215"/>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中最下位となった要因は、主に公共下水道事業に対する繰出金である。多額の初期投資を行った結果と現在でも管渠延長を実施していることが影響しているものであり、その分普及率も類似団体を上回っている。令和元年度に消費税率改定に係る料金改定を行なっており、今後は建設事業を抑制するとともに、事業の進捗に合わせて都市計画税の課税区域を拡大し、比率の改善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122428</xdr:rowOff>
    </xdr:from>
    <xdr:to>
      <xdr:col>82</xdr:col>
      <xdr:colOff>107950</xdr:colOff>
      <xdr:row>60</xdr:row>
      <xdr:rowOff>30988</xdr:rowOff>
    </xdr:to>
    <xdr:cxnSp macro="">
      <xdr:nvCxnSpPr>
        <xdr:cNvPr id="242" name="直線コネクタ 241"/>
        <xdr:cNvCxnSpPr/>
      </xdr:nvCxnSpPr>
      <xdr:spPr>
        <a:xfrm flipV="1">
          <a:off x="16510000" y="9037828"/>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43"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44" name="直線コネクタ 243"/>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37355</xdr:rowOff>
    </xdr:from>
    <xdr:ext cx="762000" cy="259045"/>
    <xdr:sp macro="" textlink="">
      <xdr:nvSpPr>
        <xdr:cNvPr id="245" name="その他最大値テキスト"/>
        <xdr:cNvSpPr txBox="1"/>
      </xdr:nvSpPr>
      <xdr:spPr>
        <a:xfrm>
          <a:off x="16598900" y="878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122428</xdr:rowOff>
    </xdr:from>
    <xdr:to>
      <xdr:col>82</xdr:col>
      <xdr:colOff>196850</xdr:colOff>
      <xdr:row>52</xdr:row>
      <xdr:rowOff>122428</xdr:rowOff>
    </xdr:to>
    <xdr:cxnSp macro="">
      <xdr:nvCxnSpPr>
        <xdr:cNvPr id="246" name="直線コネクタ 245"/>
        <xdr:cNvCxnSpPr/>
      </xdr:nvCxnSpPr>
      <xdr:spPr>
        <a:xfrm>
          <a:off x="16421100" y="903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30988</xdr:rowOff>
    </xdr:from>
    <xdr:to>
      <xdr:col>82</xdr:col>
      <xdr:colOff>107950</xdr:colOff>
      <xdr:row>61</xdr:row>
      <xdr:rowOff>51562</xdr:rowOff>
    </xdr:to>
    <xdr:cxnSp macro="">
      <xdr:nvCxnSpPr>
        <xdr:cNvPr id="247" name="直線コネクタ 246"/>
        <xdr:cNvCxnSpPr/>
      </xdr:nvCxnSpPr>
      <xdr:spPr>
        <a:xfrm flipV="1">
          <a:off x="15671800" y="1031798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40149</xdr:rowOff>
    </xdr:from>
    <xdr:ext cx="762000" cy="259045"/>
    <xdr:sp macro="" textlink="">
      <xdr:nvSpPr>
        <xdr:cNvPr id="248" name="その他平均値テキスト"/>
        <xdr:cNvSpPr txBox="1"/>
      </xdr:nvSpPr>
      <xdr:spPr>
        <a:xfrm>
          <a:off x="16598900" y="92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23622</xdr:rowOff>
    </xdr:from>
    <xdr:to>
      <xdr:col>82</xdr:col>
      <xdr:colOff>158750</xdr:colOff>
      <xdr:row>55</xdr:row>
      <xdr:rowOff>125222</xdr:rowOff>
    </xdr:to>
    <xdr:sp macro="" textlink="">
      <xdr:nvSpPr>
        <xdr:cNvPr id="249" name="フローチャート: 判断 248"/>
        <xdr:cNvSpPr/>
      </xdr:nvSpPr>
      <xdr:spPr>
        <a:xfrm>
          <a:off x="16459200" y="94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85852</xdr:rowOff>
    </xdr:from>
    <xdr:to>
      <xdr:col>78</xdr:col>
      <xdr:colOff>69850</xdr:colOff>
      <xdr:row>61</xdr:row>
      <xdr:rowOff>51562</xdr:rowOff>
    </xdr:to>
    <xdr:cxnSp macro="">
      <xdr:nvCxnSpPr>
        <xdr:cNvPr id="250" name="直線コネクタ 249"/>
        <xdr:cNvCxnSpPr/>
      </xdr:nvCxnSpPr>
      <xdr:spPr>
        <a:xfrm>
          <a:off x="14782800" y="1037285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51" name="フローチャート: 判断 25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2" name="テキスト ボックス 25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85852</xdr:rowOff>
    </xdr:from>
    <xdr:to>
      <xdr:col>73</xdr:col>
      <xdr:colOff>180975</xdr:colOff>
      <xdr:row>60</xdr:row>
      <xdr:rowOff>122428</xdr:rowOff>
    </xdr:to>
    <xdr:cxnSp macro="">
      <xdr:nvCxnSpPr>
        <xdr:cNvPr id="253" name="直線コネクタ 252"/>
        <xdr:cNvCxnSpPr/>
      </xdr:nvCxnSpPr>
      <xdr:spPr>
        <a:xfrm flipV="1">
          <a:off x="13893800" y="10372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96774</xdr:rowOff>
    </xdr:from>
    <xdr:to>
      <xdr:col>74</xdr:col>
      <xdr:colOff>31750</xdr:colOff>
      <xdr:row>56</xdr:row>
      <xdr:rowOff>26924</xdr:rowOff>
    </xdr:to>
    <xdr:sp macro="" textlink="">
      <xdr:nvSpPr>
        <xdr:cNvPr id="254" name="フローチャート: 判断 253"/>
        <xdr:cNvSpPr/>
      </xdr:nvSpPr>
      <xdr:spPr>
        <a:xfrm>
          <a:off x="14732000" y="952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37101</xdr:rowOff>
    </xdr:from>
    <xdr:ext cx="762000" cy="259045"/>
    <xdr:sp macro="" textlink="">
      <xdr:nvSpPr>
        <xdr:cNvPr id="255" name="テキスト ボックス 254"/>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113284</xdr:rowOff>
    </xdr:from>
    <xdr:to>
      <xdr:col>69</xdr:col>
      <xdr:colOff>92075</xdr:colOff>
      <xdr:row>60</xdr:row>
      <xdr:rowOff>122428</xdr:rowOff>
    </xdr:to>
    <xdr:cxnSp macro="">
      <xdr:nvCxnSpPr>
        <xdr:cNvPr id="256" name="直線コネクタ 255"/>
        <xdr:cNvCxnSpPr/>
      </xdr:nvCxnSpPr>
      <xdr:spPr>
        <a:xfrm>
          <a:off x="13004800" y="104002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142494</xdr:rowOff>
    </xdr:from>
    <xdr:to>
      <xdr:col>69</xdr:col>
      <xdr:colOff>142875</xdr:colOff>
      <xdr:row>56</xdr:row>
      <xdr:rowOff>72644</xdr:rowOff>
    </xdr:to>
    <xdr:sp macro="" textlink="">
      <xdr:nvSpPr>
        <xdr:cNvPr id="257" name="フローチャート: 判断 256"/>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82821</xdr:rowOff>
    </xdr:from>
    <xdr:ext cx="762000" cy="259045"/>
    <xdr:sp macro="" textlink="">
      <xdr:nvSpPr>
        <xdr:cNvPr id="258" name="テキスト ボックス 257"/>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59" name="フローチャート: 判断 258"/>
        <xdr:cNvSpPr/>
      </xdr:nvSpPr>
      <xdr:spPr>
        <a:xfrm>
          <a:off x="12954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60" name="テキスト ボックス 259"/>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151638</xdr:rowOff>
    </xdr:from>
    <xdr:to>
      <xdr:col>82</xdr:col>
      <xdr:colOff>158750</xdr:colOff>
      <xdr:row>60</xdr:row>
      <xdr:rowOff>81788</xdr:rowOff>
    </xdr:to>
    <xdr:sp macro="" textlink="">
      <xdr:nvSpPr>
        <xdr:cNvPr id="266" name="楕円 265"/>
        <xdr:cNvSpPr/>
      </xdr:nvSpPr>
      <xdr:spPr>
        <a:xfrm>
          <a:off x="164592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60215</xdr:rowOff>
    </xdr:from>
    <xdr:ext cx="762000" cy="259045"/>
    <xdr:sp macro="" textlink="">
      <xdr:nvSpPr>
        <xdr:cNvPr id="267" name="その他該当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762</xdr:rowOff>
    </xdr:from>
    <xdr:to>
      <xdr:col>78</xdr:col>
      <xdr:colOff>120650</xdr:colOff>
      <xdr:row>61</xdr:row>
      <xdr:rowOff>102362</xdr:rowOff>
    </xdr:to>
    <xdr:sp macro="" textlink="">
      <xdr:nvSpPr>
        <xdr:cNvPr id="268" name="楕円 267"/>
        <xdr:cNvSpPr/>
      </xdr:nvSpPr>
      <xdr:spPr>
        <a:xfrm>
          <a:off x="15621000" y="1045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87139</xdr:rowOff>
    </xdr:from>
    <xdr:ext cx="736600" cy="259045"/>
    <xdr:sp macro="" textlink="">
      <xdr:nvSpPr>
        <xdr:cNvPr id="269" name="テキスト ボックス 268"/>
        <xdr:cNvSpPr txBox="1"/>
      </xdr:nvSpPr>
      <xdr:spPr>
        <a:xfrm>
          <a:off x="15290800" y="1054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35052</xdr:rowOff>
    </xdr:from>
    <xdr:to>
      <xdr:col>74</xdr:col>
      <xdr:colOff>31750</xdr:colOff>
      <xdr:row>60</xdr:row>
      <xdr:rowOff>136652</xdr:rowOff>
    </xdr:to>
    <xdr:sp macro="" textlink="">
      <xdr:nvSpPr>
        <xdr:cNvPr id="270" name="楕円 269"/>
        <xdr:cNvSpPr/>
      </xdr:nvSpPr>
      <xdr:spPr>
        <a:xfrm>
          <a:off x="14732000" y="103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121429</xdr:rowOff>
    </xdr:from>
    <xdr:ext cx="762000" cy="259045"/>
    <xdr:sp macro="" textlink="">
      <xdr:nvSpPr>
        <xdr:cNvPr id="271" name="テキスト ボックス 270"/>
        <xdr:cNvSpPr txBox="1"/>
      </xdr:nvSpPr>
      <xdr:spPr>
        <a:xfrm>
          <a:off x="14401800" y="1040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71628</xdr:rowOff>
    </xdr:from>
    <xdr:to>
      <xdr:col>69</xdr:col>
      <xdr:colOff>142875</xdr:colOff>
      <xdr:row>61</xdr:row>
      <xdr:rowOff>1778</xdr:rowOff>
    </xdr:to>
    <xdr:sp macro="" textlink="">
      <xdr:nvSpPr>
        <xdr:cNvPr id="272" name="楕円 271"/>
        <xdr:cNvSpPr/>
      </xdr:nvSpPr>
      <xdr:spPr>
        <a:xfrm>
          <a:off x="13843000" y="103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158005</xdr:rowOff>
    </xdr:from>
    <xdr:ext cx="762000" cy="259045"/>
    <xdr:sp macro="" textlink="">
      <xdr:nvSpPr>
        <xdr:cNvPr id="273" name="テキスト ボックス 272"/>
        <xdr:cNvSpPr txBox="1"/>
      </xdr:nvSpPr>
      <xdr:spPr>
        <a:xfrm>
          <a:off x="13512800" y="1044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62484</xdr:rowOff>
    </xdr:from>
    <xdr:to>
      <xdr:col>65</xdr:col>
      <xdr:colOff>53975</xdr:colOff>
      <xdr:row>60</xdr:row>
      <xdr:rowOff>164084</xdr:rowOff>
    </xdr:to>
    <xdr:sp macro="" textlink="">
      <xdr:nvSpPr>
        <xdr:cNvPr id="274" name="楕円 273"/>
        <xdr:cNvSpPr/>
      </xdr:nvSpPr>
      <xdr:spPr>
        <a:xfrm>
          <a:off x="12954000" y="103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148861</xdr:rowOff>
    </xdr:from>
    <xdr:ext cx="762000" cy="259045"/>
    <xdr:sp macro="" textlink="">
      <xdr:nvSpPr>
        <xdr:cNvPr id="275" name="テキスト ボックス 274"/>
        <xdr:cNvSpPr txBox="1"/>
      </xdr:nvSpPr>
      <xdr:spPr>
        <a:xfrm>
          <a:off x="12623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事務改善委員会により補助交付金の見直しや廃止を行ってきたため、類似団体平均と比較して低い数値となっている。また、前年度比では保育関係の額が減少していることから比率が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今後も既存の補助交付金の見直し・廃止を検討し、さらなる削減に努める。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3" name="直線コネクタ 302"/>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4"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5" name="直線コネクタ 304"/>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6"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7" name="直線コネクタ 306"/>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35</xdr:row>
      <xdr:rowOff>107950</xdr:rowOff>
    </xdr:to>
    <xdr:cxnSp macro="">
      <xdr:nvCxnSpPr>
        <xdr:cNvPr id="308" name="直線コネクタ 307"/>
        <xdr:cNvCxnSpPr/>
      </xdr:nvCxnSpPr>
      <xdr:spPr>
        <a:xfrm flipV="1">
          <a:off x="15671800" y="6055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09"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0" name="フローチャート: 判断 309"/>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107950</xdr:rowOff>
    </xdr:to>
    <xdr:cxnSp macro="">
      <xdr:nvCxnSpPr>
        <xdr:cNvPr id="311" name="直線コネクタ 310"/>
        <xdr:cNvCxnSpPr/>
      </xdr:nvCxnSpPr>
      <xdr:spPr>
        <a:xfrm>
          <a:off x="14782800" y="604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2" name="フローチャート: 判断 311"/>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3" name="テキスト ボックス 312"/>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39370</xdr:rowOff>
    </xdr:from>
    <xdr:to>
      <xdr:col>73</xdr:col>
      <xdr:colOff>180975</xdr:colOff>
      <xdr:row>35</xdr:row>
      <xdr:rowOff>46990</xdr:rowOff>
    </xdr:to>
    <xdr:cxnSp macro="">
      <xdr:nvCxnSpPr>
        <xdr:cNvPr id="314" name="直線コネクタ 313"/>
        <xdr:cNvCxnSpPr/>
      </xdr:nvCxnSpPr>
      <xdr:spPr>
        <a:xfrm>
          <a:off x="13893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5" name="フローチャート: 判断 314"/>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16" name="テキスト ボックス 315"/>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35</xdr:row>
      <xdr:rowOff>77470</xdr:rowOff>
    </xdr:to>
    <xdr:cxnSp macro="">
      <xdr:nvCxnSpPr>
        <xdr:cNvPr id="317" name="直線コネクタ 316"/>
        <xdr:cNvCxnSpPr/>
      </xdr:nvCxnSpPr>
      <xdr:spPr>
        <a:xfrm flipV="1">
          <a:off x="13004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8" name="フローチャート: 判断 317"/>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19" name="テキスト ボックス 318"/>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0" name="フローチャート: 判断 319"/>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1" name="テキスト ボックス 320"/>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xdr:rowOff>
    </xdr:from>
    <xdr:to>
      <xdr:col>82</xdr:col>
      <xdr:colOff>158750</xdr:colOff>
      <xdr:row>35</xdr:row>
      <xdr:rowOff>105410</xdr:rowOff>
    </xdr:to>
    <xdr:sp macro="" textlink="">
      <xdr:nvSpPr>
        <xdr:cNvPr id="327" name="楕円 326"/>
        <xdr:cNvSpPr/>
      </xdr:nvSpPr>
      <xdr:spPr>
        <a:xfrm>
          <a:off x="16459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20337</xdr:rowOff>
    </xdr:from>
    <xdr:ext cx="762000" cy="259045"/>
    <xdr:sp macro="" textlink="">
      <xdr:nvSpPr>
        <xdr:cNvPr id="328" name="補助費等該当値テキスト"/>
        <xdr:cNvSpPr txBox="1"/>
      </xdr:nvSpPr>
      <xdr:spPr>
        <a:xfrm>
          <a:off x="16598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29" name="楕円 328"/>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0" name="テキスト ボックス 329"/>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1" name="楕円 330"/>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2" name="テキスト ボックス 331"/>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160020</xdr:rowOff>
    </xdr:from>
    <xdr:to>
      <xdr:col>69</xdr:col>
      <xdr:colOff>142875</xdr:colOff>
      <xdr:row>35</xdr:row>
      <xdr:rowOff>90170</xdr:rowOff>
    </xdr:to>
    <xdr:sp macro="" textlink="">
      <xdr:nvSpPr>
        <xdr:cNvPr id="333" name="楕円 332"/>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34" name="テキスト ボックス 333"/>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35" name="楕円 334"/>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36" name="テキスト ボックス 335"/>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新規発行債の抑制に努めており、類似団体平均よりも低い比率となっている。今後も地方債現在高が増加しないよう新規発行債を元金償還額以内に抑制していく。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1" name="直線コネクタ 35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2" name="テキスト ボックス 35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5" name="直線コネクタ 35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6" name="テキスト ボックス 35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59" name="直線コネクタ 358"/>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0" name="公債費最小値テキスト"/>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1" name="直線コネクタ 360"/>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2"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3" name="直線コネクタ 362"/>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132714</xdr:rowOff>
    </xdr:from>
    <xdr:to>
      <xdr:col>24</xdr:col>
      <xdr:colOff>25400</xdr:colOff>
      <xdr:row>79</xdr:row>
      <xdr:rowOff>12700</xdr:rowOff>
    </xdr:to>
    <xdr:cxnSp macro="">
      <xdr:nvCxnSpPr>
        <xdr:cNvPr id="364" name="直線コネクタ 363"/>
        <xdr:cNvCxnSpPr/>
      </xdr:nvCxnSpPr>
      <xdr:spPr>
        <a:xfrm flipV="1">
          <a:off x="3987800" y="1350581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99713</xdr:rowOff>
    </xdr:from>
    <xdr:ext cx="762000" cy="259045"/>
    <xdr:sp macro="" textlink="">
      <xdr:nvSpPr>
        <xdr:cNvPr id="365" name="公債費平均値テキスト"/>
        <xdr:cNvSpPr txBox="1"/>
      </xdr:nvSpPr>
      <xdr:spPr>
        <a:xfrm>
          <a:off x="4914900" y="13472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66" name="フローチャート: 判断 365"/>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12700</xdr:rowOff>
    </xdr:from>
    <xdr:to>
      <xdr:col>19</xdr:col>
      <xdr:colOff>187325</xdr:colOff>
      <xdr:row>79</xdr:row>
      <xdr:rowOff>46989</xdr:rowOff>
    </xdr:to>
    <xdr:cxnSp macro="">
      <xdr:nvCxnSpPr>
        <xdr:cNvPr id="367" name="直線コネクタ 366"/>
        <xdr:cNvCxnSpPr/>
      </xdr:nvCxnSpPr>
      <xdr:spPr>
        <a:xfrm flipV="1">
          <a:off x="3098800" y="135572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68" name="フローチャート: 判断 367"/>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69" name="テキスト ボックス 368"/>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46989</xdr:rowOff>
    </xdr:to>
    <xdr:cxnSp macro="">
      <xdr:nvCxnSpPr>
        <xdr:cNvPr id="370" name="直線コネクタ 369"/>
        <xdr:cNvCxnSpPr/>
      </xdr:nvCxnSpPr>
      <xdr:spPr>
        <a:xfrm>
          <a:off x="2209800" y="13591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1" name="フローチャート: 判断 370"/>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72" name="テキスト ボックス 371"/>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86995</xdr:rowOff>
    </xdr:to>
    <xdr:cxnSp macro="">
      <xdr:nvCxnSpPr>
        <xdr:cNvPr id="373" name="直線コネクタ 372"/>
        <xdr:cNvCxnSpPr/>
      </xdr:nvCxnSpPr>
      <xdr:spPr>
        <a:xfrm flipV="1">
          <a:off x="1320800" y="135915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4" name="フローチャート: 判断 373"/>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5" name="テキスト ボックス 374"/>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76" name="フローチャート: 判断 375"/>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147972</xdr:rowOff>
    </xdr:from>
    <xdr:ext cx="762000" cy="259045"/>
    <xdr:sp macro="" textlink="">
      <xdr:nvSpPr>
        <xdr:cNvPr id="377" name="テキスト ボックス 376"/>
        <xdr:cNvSpPr txBox="1"/>
      </xdr:nvSpPr>
      <xdr:spPr>
        <a:xfrm>
          <a:off x="939800" y="1334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81914</xdr:rowOff>
    </xdr:from>
    <xdr:to>
      <xdr:col>24</xdr:col>
      <xdr:colOff>76200</xdr:colOff>
      <xdr:row>79</xdr:row>
      <xdr:rowOff>12064</xdr:rowOff>
    </xdr:to>
    <xdr:sp macro="" textlink="">
      <xdr:nvSpPr>
        <xdr:cNvPr id="383" name="楕円 382"/>
        <xdr:cNvSpPr/>
      </xdr:nvSpPr>
      <xdr:spPr>
        <a:xfrm>
          <a:off x="47752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98441</xdr:rowOff>
    </xdr:from>
    <xdr:ext cx="762000" cy="259045"/>
    <xdr:sp macro="" textlink="">
      <xdr:nvSpPr>
        <xdr:cNvPr id="384" name="公債費該当値テキスト"/>
        <xdr:cNvSpPr txBox="1"/>
      </xdr:nvSpPr>
      <xdr:spPr>
        <a:xfrm>
          <a:off x="4914900" y="133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133350</xdr:rowOff>
    </xdr:from>
    <xdr:to>
      <xdr:col>20</xdr:col>
      <xdr:colOff>38100</xdr:colOff>
      <xdr:row>79</xdr:row>
      <xdr:rowOff>63500</xdr:rowOff>
    </xdr:to>
    <xdr:sp macro="" textlink="">
      <xdr:nvSpPr>
        <xdr:cNvPr id="385" name="楕円 384"/>
        <xdr:cNvSpPr/>
      </xdr:nvSpPr>
      <xdr:spPr>
        <a:xfrm>
          <a:off x="3937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73677</xdr:rowOff>
    </xdr:from>
    <xdr:ext cx="736600" cy="259045"/>
    <xdr:sp macro="" textlink="">
      <xdr:nvSpPr>
        <xdr:cNvPr id="386" name="テキスト ボックス 385"/>
        <xdr:cNvSpPr txBox="1"/>
      </xdr:nvSpPr>
      <xdr:spPr>
        <a:xfrm>
          <a:off x="3606800" y="1327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7" name="楕円 386"/>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107966</xdr:rowOff>
    </xdr:from>
    <xdr:ext cx="762000" cy="259045"/>
    <xdr:sp macro="" textlink="">
      <xdr:nvSpPr>
        <xdr:cNvPr id="388" name="テキスト ボックス 387"/>
        <xdr:cNvSpPr txBox="1"/>
      </xdr:nvSpPr>
      <xdr:spPr>
        <a:xfrm>
          <a:off x="2717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89" name="楕円 388"/>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107966</xdr:rowOff>
    </xdr:from>
    <xdr:ext cx="762000" cy="259045"/>
    <xdr:sp macro="" textlink="">
      <xdr:nvSpPr>
        <xdr:cNvPr id="390" name="テキスト ボックス 389"/>
        <xdr:cNvSpPr txBox="1"/>
      </xdr:nvSpPr>
      <xdr:spPr>
        <a:xfrm>
          <a:off x="1828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91" name="楕円 390"/>
        <xdr:cNvSpPr/>
      </xdr:nvSpPr>
      <xdr:spPr>
        <a:xfrm>
          <a:off x="1270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122572</xdr:rowOff>
    </xdr:from>
    <xdr:ext cx="762000" cy="259045"/>
    <xdr:sp macro="" textlink="">
      <xdr:nvSpPr>
        <xdr:cNvPr id="392" name="テキスト ボックス 391"/>
        <xdr:cNvSpPr txBox="1"/>
      </xdr:nvSpPr>
      <xdr:spPr>
        <a:xfrm>
          <a:off x="939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新庁舎整備事業に係る事業支弁給の増加による人件費の減少や各種委託料の減少による物件費の減少を主な要因に、経常的な費用が減少したことで、前年と比較すると</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ポイントの減少となっている。人件費、物件費、繰出金の比率が類似団体と比べると高く、公債費以外の合計については類似団体と比べると</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18" name="直線コネクタ 417"/>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9"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0" name="直線コネクタ 419"/>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1" name="公債費以外最大値テキスト"/>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2" name="直線コネクタ 421"/>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81</xdr:row>
      <xdr:rowOff>42418</xdr:rowOff>
    </xdr:to>
    <xdr:cxnSp macro="">
      <xdr:nvCxnSpPr>
        <xdr:cNvPr id="423" name="直線コネクタ 422"/>
        <xdr:cNvCxnSpPr/>
      </xdr:nvCxnSpPr>
      <xdr:spPr>
        <a:xfrm flipV="1">
          <a:off x="15671800" y="13628115"/>
          <a:ext cx="838200" cy="30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28719</xdr:rowOff>
    </xdr:from>
    <xdr:ext cx="762000" cy="259045"/>
    <xdr:sp macro="" textlink="">
      <xdr:nvSpPr>
        <xdr:cNvPr id="424"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5" name="フローチャート: 判断 424"/>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76708</xdr:rowOff>
    </xdr:from>
    <xdr:to>
      <xdr:col>78</xdr:col>
      <xdr:colOff>69850</xdr:colOff>
      <xdr:row>81</xdr:row>
      <xdr:rowOff>42418</xdr:rowOff>
    </xdr:to>
    <xdr:cxnSp macro="">
      <xdr:nvCxnSpPr>
        <xdr:cNvPr id="426" name="直線コネクタ 425"/>
        <xdr:cNvCxnSpPr/>
      </xdr:nvCxnSpPr>
      <xdr:spPr>
        <a:xfrm>
          <a:off x="14782800" y="137927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27" name="フローチャート: 判断 426"/>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66819</xdr:rowOff>
    </xdr:from>
    <xdr:ext cx="736600" cy="259045"/>
    <xdr:sp macro="" textlink="">
      <xdr:nvSpPr>
        <xdr:cNvPr id="428" name="テキスト ボックス 427"/>
        <xdr:cNvSpPr txBox="1"/>
      </xdr:nvSpPr>
      <xdr:spPr>
        <a:xfrm>
          <a:off x="15290800" y="132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76708</xdr:rowOff>
    </xdr:from>
    <xdr:to>
      <xdr:col>73</xdr:col>
      <xdr:colOff>180975</xdr:colOff>
      <xdr:row>80</xdr:row>
      <xdr:rowOff>85852</xdr:rowOff>
    </xdr:to>
    <xdr:cxnSp macro="">
      <xdr:nvCxnSpPr>
        <xdr:cNvPr id="429" name="直線コネクタ 428"/>
        <xdr:cNvCxnSpPr/>
      </xdr:nvCxnSpPr>
      <xdr:spPr>
        <a:xfrm flipV="1">
          <a:off x="13893800" y="13792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0" name="フローチャート: 判断 429"/>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80535</xdr:rowOff>
    </xdr:from>
    <xdr:ext cx="762000" cy="259045"/>
    <xdr:sp macro="" textlink="">
      <xdr:nvSpPr>
        <xdr:cNvPr id="431" name="テキスト ボックス 430"/>
        <xdr:cNvSpPr txBox="1"/>
      </xdr:nvSpPr>
      <xdr:spPr>
        <a:xfrm>
          <a:off x="14401800" y="1328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85852</xdr:rowOff>
    </xdr:from>
    <xdr:to>
      <xdr:col>69</xdr:col>
      <xdr:colOff>92075</xdr:colOff>
      <xdr:row>80</xdr:row>
      <xdr:rowOff>117856</xdr:rowOff>
    </xdr:to>
    <xdr:cxnSp macro="">
      <xdr:nvCxnSpPr>
        <xdr:cNvPr id="432" name="直線コネクタ 431"/>
        <xdr:cNvCxnSpPr/>
      </xdr:nvCxnSpPr>
      <xdr:spPr>
        <a:xfrm flipV="1">
          <a:off x="13004800" y="138018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3" name="フローチャート: 判断 432"/>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75964</xdr:rowOff>
    </xdr:from>
    <xdr:ext cx="762000" cy="259045"/>
    <xdr:sp macro="" textlink="">
      <xdr:nvSpPr>
        <xdr:cNvPr id="434" name="テキスト ボックス 433"/>
        <xdr:cNvSpPr txBox="1"/>
      </xdr:nvSpPr>
      <xdr:spPr>
        <a:xfrm>
          <a:off x="13512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5" name="フローチャート: 判断 434"/>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62247</xdr:rowOff>
    </xdr:from>
    <xdr:ext cx="762000" cy="259045"/>
    <xdr:sp macro="" textlink="">
      <xdr:nvSpPr>
        <xdr:cNvPr id="436" name="テキスト ボックス 435"/>
        <xdr:cNvSpPr txBox="1"/>
      </xdr:nvSpPr>
      <xdr:spPr>
        <a:xfrm>
          <a:off x="12623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42" name="楕円 441"/>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4842</xdr:rowOff>
    </xdr:from>
    <xdr:ext cx="762000" cy="259045"/>
    <xdr:sp macro="" textlink="">
      <xdr:nvSpPr>
        <xdr:cNvPr id="443" name="公債費以外該当値テキスト"/>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163068</xdr:rowOff>
    </xdr:from>
    <xdr:to>
      <xdr:col>78</xdr:col>
      <xdr:colOff>120650</xdr:colOff>
      <xdr:row>81</xdr:row>
      <xdr:rowOff>93218</xdr:rowOff>
    </xdr:to>
    <xdr:sp macro="" textlink="">
      <xdr:nvSpPr>
        <xdr:cNvPr id="444" name="楕円 443"/>
        <xdr:cNvSpPr/>
      </xdr:nvSpPr>
      <xdr:spPr>
        <a:xfrm>
          <a:off x="15621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77995</xdr:rowOff>
    </xdr:from>
    <xdr:ext cx="736600" cy="259045"/>
    <xdr:sp macro="" textlink="">
      <xdr:nvSpPr>
        <xdr:cNvPr id="445" name="テキスト ボックス 444"/>
        <xdr:cNvSpPr txBox="1"/>
      </xdr:nvSpPr>
      <xdr:spPr>
        <a:xfrm>
          <a:off x="15290800" y="13965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25908</xdr:rowOff>
    </xdr:from>
    <xdr:to>
      <xdr:col>74</xdr:col>
      <xdr:colOff>31750</xdr:colOff>
      <xdr:row>80</xdr:row>
      <xdr:rowOff>127508</xdr:rowOff>
    </xdr:to>
    <xdr:sp macro="" textlink="">
      <xdr:nvSpPr>
        <xdr:cNvPr id="446" name="楕円 445"/>
        <xdr:cNvSpPr/>
      </xdr:nvSpPr>
      <xdr:spPr>
        <a:xfrm>
          <a:off x="14732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112285</xdr:rowOff>
    </xdr:from>
    <xdr:ext cx="762000" cy="259045"/>
    <xdr:sp macro="" textlink="">
      <xdr:nvSpPr>
        <xdr:cNvPr id="447" name="テキスト ボックス 446"/>
        <xdr:cNvSpPr txBox="1"/>
      </xdr:nvSpPr>
      <xdr:spPr>
        <a:xfrm>
          <a:off x="14401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35052</xdr:rowOff>
    </xdr:from>
    <xdr:to>
      <xdr:col>69</xdr:col>
      <xdr:colOff>142875</xdr:colOff>
      <xdr:row>80</xdr:row>
      <xdr:rowOff>136652</xdr:rowOff>
    </xdr:to>
    <xdr:sp macro="" textlink="">
      <xdr:nvSpPr>
        <xdr:cNvPr id="448" name="楕円 447"/>
        <xdr:cNvSpPr/>
      </xdr:nvSpPr>
      <xdr:spPr>
        <a:xfrm>
          <a:off x="13843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121429</xdr:rowOff>
    </xdr:from>
    <xdr:ext cx="762000" cy="259045"/>
    <xdr:sp macro="" textlink="">
      <xdr:nvSpPr>
        <xdr:cNvPr id="449" name="テキスト ボックス 448"/>
        <xdr:cNvSpPr txBox="1"/>
      </xdr:nvSpPr>
      <xdr:spPr>
        <a:xfrm>
          <a:off x="13512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67056</xdr:rowOff>
    </xdr:from>
    <xdr:to>
      <xdr:col>65</xdr:col>
      <xdr:colOff>53975</xdr:colOff>
      <xdr:row>80</xdr:row>
      <xdr:rowOff>168656</xdr:rowOff>
    </xdr:to>
    <xdr:sp macro="" textlink="">
      <xdr:nvSpPr>
        <xdr:cNvPr id="450" name="楕円 449"/>
        <xdr:cNvSpPr/>
      </xdr:nvSpPr>
      <xdr:spPr>
        <a:xfrm>
          <a:off x="12954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153433</xdr:rowOff>
    </xdr:from>
    <xdr:ext cx="762000" cy="259045"/>
    <xdr:sp macro="" textlink="">
      <xdr:nvSpPr>
        <xdr:cNvPr id="451" name="テキスト ボックス 450"/>
        <xdr:cNvSpPr txBox="1"/>
      </xdr:nvSpPr>
      <xdr:spPr>
        <a:xfrm>
          <a:off x="12623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18197</xdr:rowOff>
    </xdr:from>
    <xdr:to>
      <xdr:col>29</xdr:col>
      <xdr:colOff>127000</xdr:colOff>
      <xdr:row>18</xdr:row>
      <xdr:rowOff>63052</xdr:rowOff>
    </xdr:to>
    <xdr:cxnSp macro="">
      <xdr:nvCxnSpPr>
        <xdr:cNvPr id="52" name="直線コネクタ 51"/>
        <xdr:cNvCxnSpPr/>
      </xdr:nvCxnSpPr>
      <xdr:spPr bwMode="auto">
        <a:xfrm flipV="1">
          <a:off x="5003800" y="3151922"/>
          <a:ext cx="647700" cy="44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170886</xdr:rowOff>
    </xdr:from>
    <xdr:ext cx="762000" cy="259045"/>
    <xdr:sp macro="" textlink="">
      <xdr:nvSpPr>
        <xdr:cNvPr id="53" name="人口1人当たり決算額の推移平均値テキスト130"/>
        <xdr:cNvSpPr txBox="1"/>
      </xdr:nvSpPr>
      <xdr:spPr>
        <a:xfrm>
          <a:off x="5740400" y="261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63052</xdr:rowOff>
    </xdr:from>
    <xdr:to>
      <xdr:col>26</xdr:col>
      <xdr:colOff>50800</xdr:colOff>
      <xdr:row>18</xdr:row>
      <xdr:rowOff>123418</xdr:rowOff>
    </xdr:to>
    <xdr:cxnSp macro="">
      <xdr:nvCxnSpPr>
        <xdr:cNvPr id="55" name="直線コネクタ 54"/>
        <xdr:cNvCxnSpPr/>
      </xdr:nvCxnSpPr>
      <xdr:spPr bwMode="auto">
        <a:xfrm flipV="1">
          <a:off x="4305300" y="3196777"/>
          <a:ext cx="698500" cy="6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169635</xdr:rowOff>
    </xdr:from>
    <xdr:ext cx="736600" cy="259045"/>
    <xdr:sp macro="" textlink="">
      <xdr:nvSpPr>
        <xdr:cNvPr id="57" name="テキスト ボックス 56"/>
        <xdr:cNvSpPr txBox="1"/>
      </xdr:nvSpPr>
      <xdr:spPr>
        <a:xfrm>
          <a:off x="4622800" y="26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123418</xdr:rowOff>
    </xdr:from>
    <xdr:to>
      <xdr:col>22</xdr:col>
      <xdr:colOff>114300</xdr:colOff>
      <xdr:row>18</xdr:row>
      <xdr:rowOff>165350</xdr:rowOff>
    </xdr:to>
    <xdr:cxnSp macro="">
      <xdr:nvCxnSpPr>
        <xdr:cNvPr id="58" name="直線コネクタ 57"/>
        <xdr:cNvCxnSpPr/>
      </xdr:nvCxnSpPr>
      <xdr:spPr bwMode="auto">
        <a:xfrm flipV="1">
          <a:off x="3606800" y="3257143"/>
          <a:ext cx="698500" cy="41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6561</xdr:rowOff>
    </xdr:from>
    <xdr:ext cx="762000" cy="259045"/>
    <xdr:sp macro="" textlink="">
      <xdr:nvSpPr>
        <xdr:cNvPr id="60" name="テキスト ボックス 59"/>
        <xdr:cNvSpPr txBox="1"/>
      </xdr:nvSpPr>
      <xdr:spPr>
        <a:xfrm>
          <a:off x="39243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165350</xdr:rowOff>
    </xdr:from>
    <xdr:to>
      <xdr:col>18</xdr:col>
      <xdr:colOff>177800</xdr:colOff>
      <xdr:row>19</xdr:row>
      <xdr:rowOff>17609</xdr:rowOff>
    </xdr:to>
    <xdr:cxnSp macro="">
      <xdr:nvCxnSpPr>
        <xdr:cNvPr id="61" name="直線コネクタ 60"/>
        <xdr:cNvCxnSpPr/>
      </xdr:nvCxnSpPr>
      <xdr:spPr bwMode="auto">
        <a:xfrm flipV="1">
          <a:off x="2908300" y="3299075"/>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15281</xdr:rowOff>
    </xdr:from>
    <xdr:ext cx="762000" cy="259045"/>
    <xdr:sp macro="" textlink="">
      <xdr:nvSpPr>
        <xdr:cNvPr id="63" name="テキスト ボックス 62"/>
        <xdr:cNvSpPr txBox="1"/>
      </xdr:nvSpPr>
      <xdr:spPr>
        <a:xfrm>
          <a:off x="32258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10415</xdr:rowOff>
    </xdr:from>
    <xdr:ext cx="762000" cy="259045"/>
    <xdr:sp macro="" textlink="">
      <xdr:nvSpPr>
        <xdr:cNvPr id="65" name="テキスト ボックス 64"/>
        <xdr:cNvSpPr txBox="1"/>
      </xdr:nvSpPr>
      <xdr:spPr>
        <a:xfrm>
          <a:off x="25273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138847</xdr:rowOff>
    </xdr:from>
    <xdr:to>
      <xdr:col>29</xdr:col>
      <xdr:colOff>177800</xdr:colOff>
      <xdr:row>18</xdr:row>
      <xdr:rowOff>68997</xdr:rowOff>
    </xdr:to>
    <xdr:sp macro="" textlink="">
      <xdr:nvSpPr>
        <xdr:cNvPr id="71" name="楕円 70"/>
        <xdr:cNvSpPr/>
      </xdr:nvSpPr>
      <xdr:spPr bwMode="auto">
        <a:xfrm>
          <a:off x="5600700" y="3101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110924</xdr:rowOff>
    </xdr:from>
    <xdr:ext cx="762000" cy="259045"/>
    <xdr:sp macro="" textlink="">
      <xdr:nvSpPr>
        <xdr:cNvPr id="72" name="人口1人当たり決算額の推移該当値テキスト130"/>
        <xdr:cNvSpPr txBox="1"/>
      </xdr:nvSpPr>
      <xdr:spPr>
        <a:xfrm>
          <a:off x="5740400" y="307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12252</xdr:rowOff>
    </xdr:from>
    <xdr:to>
      <xdr:col>26</xdr:col>
      <xdr:colOff>101600</xdr:colOff>
      <xdr:row>18</xdr:row>
      <xdr:rowOff>113852</xdr:rowOff>
    </xdr:to>
    <xdr:sp macro="" textlink="">
      <xdr:nvSpPr>
        <xdr:cNvPr id="73" name="楕円 72"/>
        <xdr:cNvSpPr/>
      </xdr:nvSpPr>
      <xdr:spPr bwMode="auto">
        <a:xfrm>
          <a:off x="4953000" y="3145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98629</xdr:rowOff>
    </xdr:from>
    <xdr:ext cx="736600" cy="259045"/>
    <xdr:sp macro="" textlink="">
      <xdr:nvSpPr>
        <xdr:cNvPr id="74" name="テキスト ボックス 73"/>
        <xdr:cNvSpPr txBox="1"/>
      </xdr:nvSpPr>
      <xdr:spPr>
        <a:xfrm>
          <a:off x="4622800" y="3232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72619</xdr:rowOff>
    </xdr:from>
    <xdr:to>
      <xdr:col>22</xdr:col>
      <xdr:colOff>165100</xdr:colOff>
      <xdr:row>19</xdr:row>
      <xdr:rowOff>2769</xdr:rowOff>
    </xdr:to>
    <xdr:sp macro="" textlink="">
      <xdr:nvSpPr>
        <xdr:cNvPr id="75" name="楕円 74"/>
        <xdr:cNvSpPr/>
      </xdr:nvSpPr>
      <xdr:spPr bwMode="auto">
        <a:xfrm>
          <a:off x="4254500" y="320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158995</xdr:rowOff>
    </xdr:from>
    <xdr:ext cx="762000" cy="259045"/>
    <xdr:sp macro="" textlink="">
      <xdr:nvSpPr>
        <xdr:cNvPr id="76" name="テキスト ボックス 75"/>
        <xdr:cNvSpPr txBox="1"/>
      </xdr:nvSpPr>
      <xdr:spPr>
        <a:xfrm>
          <a:off x="3924300" y="32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114550</xdr:rowOff>
    </xdr:from>
    <xdr:to>
      <xdr:col>19</xdr:col>
      <xdr:colOff>38100</xdr:colOff>
      <xdr:row>19</xdr:row>
      <xdr:rowOff>44700</xdr:rowOff>
    </xdr:to>
    <xdr:sp macro="" textlink="">
      <xdr:nvSpPr>
        <xdr:cNvPr id="77" name="楕円 76"/>
        <xdr:cNvSpPr/>
      </xdr:nvSpPr>
      <xdr:spPr bwMode="auto">
        <a:xfrm>
          <a:off x="3556000" y="324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29477</xdr:rowOff>
    </xdr:from>
    <xdr:ext cx="762000" cy="259045"/>
    <xdr:sp macro="" textlink="">
      <xdr:nvSpPr>
        <xdr:cNvPr id="78" name="テキスト ボックス 77"/>
        <xdr:cNvSpPr txBox="1"/>
      </xdr:nvSpPr>
      <xdr:spPr>
        <a:xfrm>
          <a:off x="3225800" y="333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138259</xdr:rowOff>
    </xdr:from>
    <xdr:to>
      <xdr:col>15</xdr:col>
      <xdr:colOff>101600</xdr:colOff>
      <xdr:row>19</xdr:row>
      <xdr:rowOff>68409</xdr:rowOff>
    </xdr:to>
    <xdr:sp macro="" textlink="">
      <xdr:nvSpPr>
        <xdr:cNvPr id="79" name="楕円 78"/>
        <xdr:cNvSpPr/>
      </xdr:nvSpPr>
      <xdr:spPr bwMode="auto">
        <a:xfrm>
          <a:off x="2857500" y="327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53186</xdr:rowOff>
    </xdr:from>
    <xdr:ext cx="762000" cy="259045"/>
    <xdr:sp macro="" textlink="">
      <xdr:nvSpPr>
        <xdr:cNvPr id="80" name="テキスト ボックス 79"/>
        <xdr:cNvSpPr txBox="1"/>
      </xdr:nvSpPr>
      <xdr:spPr>
        <a:xfrm>
          <a:off x="2527300" y="335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170624</xdr:rowOff>
    </xdr:from>
    <xdr:to>
      <xdr:col>29</xdr:col>
      <xdr:colOff>127000</xdr:colOff>
      <xdr:row>35</xdr:row>
      <xdr:rowOff>173139</xdr:rowOff>
    </xdr:to>
    <xdr:cxnSp macro="">
      <xdr:nvCxnSpPr>
        <xdr:cNvPr id="113" name="直線コネクタ 112"/>
        <xdr:cNvCxnSpPr/>
      </xdr:nvCxnSpPr>
      <xdr:spPr bwMode="auto">
        <a:xfrm>
          <a:off x="5003800" y="6780974"/>
          <a:ext cx="6477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243032</xdr:rowOff>
    </xdr:from>
    <xdr:ext cx="762000" cy="259045"/>
    <xdr:sp macro="" textlink="">
      <xdr:nvSpPr>
        <xdr:cNvPr id="114" name="人口1人当たり決算額の推移平均値テキスト445"/>
        <xdr:cNvSpPr txBox="1"/>
      </xdr:nvSpPr>
      <xdr:spPr>
        <a:xfrm>
          <a:off x="5740400" y="6510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170624</xdr:rowOff>
    </xdr:from>
    <xdr:to>
      <xdr:col>26</xdr:col>
      <xdr:colOff>50800</xdr:colOff>
      <xdr:row>35</xdr:row>
      <xdr:rowOff>189503</xdr:rowOff>
    </xdr:to>
    <xdr:cxnSp macro="">
      <xdr:nvCxnSpPr>
        <xdr:cNvPr id="116" name="直線コネクタ 115"/>
        <xdr:cNvCxnSpPr/>
      </xdr:nvCxnSpPr>
      <xdr:spPr bwMode="auto">
        <a:xfrm flipV="1">
          <a:off x="4305300" y="6780974"/>
          <a:ext cx="698500" cy="1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195597</xdr:rowOff>
    </xdr:from>
    <xdr:ext cx="736600" cy="259045"/>
    <xdr:sp macro="" textlink="">
      <xdr:nvSpPr>
        <xdr:cNvPr id="118" name="テキスト ボックス 117"/>
        <xdr:cNvSpPr txBox="1"/>
      </xdr:nvSpPr>
      <xdr:spPr>
        <a:xfrm>
          <a:off x="4622800" y="646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167939</xdr:rowOff>
    </xdr:from>
    <xdr:to>
      <xdr:col>22</xdr:col>
      <xdr:colOff>114300</xdr:colOff>
      <xdr:row>35</xdr:row>
      <xdr:rowOff>189503</xdr:rowOff>
    </xdr:to>
    <xdr:cxnSp macro="">
      <xdr:nvCxnSpPr>
        <xdr:cNvPr id="119" name="直線コネクタ 118"/>
        <xdr:cNvCxnSpPr/>
      </xdr:nvCxnSpPr>
      <xdr:spPr bwMode="auto">
        <a:xfrm>
          <a:off x="3606800" y="6778289"/>
          <a:ext cx="6985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190644</xdr:rowOff>
    </xdr:from>
    <xdr:ext cx="762000" cy="259045"/>
    <xdr:sp macro="" textlink="">
      <xdr:nvSpPr>
        <xdr:cNvPr id="121" name="テキスト ボックス 120"/>
        <xdr:cNvSpPr txBox="1"/>
      </xdr:nvSpPr>
      <xdr:spPr>
        <a:xfrm>
          <a:off x="3924300" y="64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133477</xdr:rowOff>
    </xdr:from>
    <xdr:to>
      <xdr:col>18</xdr:col>
      <xdr:colOff>177800</xdr:colOff>
      <xdr:row>35</xdr:row>
      <xdr:rowOff>167939</xdr:rowOff>
    </xdr:to>
    <xdr:cxnSp macro="">
      <xdr:nvCxnSpPr>
        <xdr:cNvPr id="122" name="直線コネクタ 121"/>
        <xdr:cNvCxnSpPr/>
      </xdr:nvCxnSpPr>
      <xdr:spPr bwMode="auto">
        <a:xfrm>
          <a:off x="2908300" y="6743827"/>
          <a:ext cx="698500" cy="34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167289</xdr:rowOff>
    </xdr:from>
    <xdr:ext cx="762000" cy="259045"/>
    <xdr:sp macro="" textlink="">
      <xdr:nvSpPr>
        <xdr:cNvPr id="124" name="テキスト ボックス 123"/>
        <xdr:cNvSpPr txBox="1"/>
      </xdr:nvSpPr>
      <xdr:spPr>
        <a:xfrm>
          <a:off x="3225800" y="64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166012</xdr:rowOff>
    </xdr:from>
    <xdr:ext cx="762000" cy="259045"/>
    <xdr:sp macro="" textlink="">
      <xdr:nvSpPr>
        <xdr:cNvPr id="126" name="テキスト ボックス 125"/>
        <xdr:cNvSpPr txBox="1"/>
      </xdr:nvSpPr>
      <xdr:spPr>
        <a:xfrm>
          <a:off x="2527300" y="643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122339</xdr:rowOff>
    </xdr:from>
    <xdr:to>
      <xdr:col>29</xdr:col>
      <xdr:colOff>177800</xdr:colOff>
      <xdr:row>35</xdr:row>
      <xdr:rowOff>223939</xdr:rowOff>
    </xdr:to>
    <xdr:sp macro="" textlink="">
      <xdr:nvSpPr>
        <xdr:cNvPr id="132" name="楕円 131"/>
        <xdr:cNvSpPr/>
      </xdr:nvSpPr>
      <xdr:spPr bwMode="auto">
        <a:xfrm>
          <a:off x="5600700" y="6732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94416</xdr:rowOff>
    </xdr:from>
    <xdr:ext cx="762000" cy="259045"/>
    <xdr:sp macro="" textlink="">
      <xdr:nvSpPr>
        <xdr:cNvPr id="133" name="人口1人当たり決算額の推移該当値テキスト445"/>
        <xdr:cNvSpPr txBox="1"/>
      </xdr:nvSpPr>
      <xdr:spPr>
        <a:xfrm>
          <a:off x="5740400" y="670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119824</xdr:rowOff>
    </xdr:from>
    <xdr:to>
      <xdr:col>26</xdr:col>
      <xdr:colOff>101600</xdr:colOff>
      <xdr:row>35</xdr:row>
      <xdr:rowOff>221424</xdr:rowOff>
    </xdr:to>
    <xdr:sp macro="" textlink="">
      <xdr:nvSpPr>
        <xdr:cNvPr id="134" name="楕円 133"/>
        <xdr:cNvSpPr/>
      </xdr:nvSpPr>
      <xdr:spPr bwMode="auto">
        <a:xfrm>
          <a:off x="4953000" y="673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206201</xdr:rowOff>
    </xdr:from>
    <xdr:ext cx="736600" cy="259045"/>
    <xdr:sp macro="" textlink="">
      <xdr:nvSpPr>
        <xdr:cNvPr id="135" name="テキスト ボックス 134"/>
        <xdr:cNvSpPr txBox="1"/>
      </xdr:nvSpPr>
      <xdr:spPr>
        <a:xfrm>
          <a:off x="4622800" y="6816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138703</xdr:rowOff>
    </xdr:from>
    <xdr:to>
      <xdr:col>22</xdr:col>
      <xdr:colOff>165100</xdr:colOff>
      <xdr:row>35</xdr:row>
      <xdr:rowOff>240303</xdr:rowOff>
    </xdr:to>
    <xdr:sp macro="" textlink="">
      <xdr:nvSpPr>
        <xdr:cNvPr id="136" name="楕円 135"/>
        <xdr:cNvSpPr/>
      </xdr:nvSpPr>
      <xdr:spPr bwMode="auto">
        <a:xfrm>
          <a:off x="4254500" y="6749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225080</xdr:rowOff>
    </xdr:from>
    <xdr:ext cx="762000" cy="259045"/>
    <xdr:sp macro="" textlink="">
      <xdr:nvSpPr>
        <xdr:cNvPr id="137" name="テキスト ボックス 136"/>
        <xdr:cNvSpPr txBox="1"/>
      </xdr:nvSpPr>
      <xdr:spPr>
        <a:xfrm>
          <a:off x="3924300" y="683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117139</xdr:rowOff>
    </xdr:from>
    <xdr:to>
      <xdr:col>19</xdr:col>
      <xdr:colOff>38100</xdr:colOff>
      <xdr:row>35</xdr:row>
      <xdr:rowOff>218739</xdr:rowOff>
    </xdr:to>
    <xdr:sp macro="" textlink="">
      <xdr:nvSpPr>
        <xdr:cNvPr id="138" name="楕円 137"/>
        <xdr:cNvSpPr/>
      </xdr:nvSpPr>
      <xdr:spPr bwMode="auto">
        <a:xfrm>
          <a:off x="3556000" y="672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203516</xdr:rowOff>
    </xdr:from>
    <xdr:ext cx="762000" cy="259045"/>
    <xdr:sp macro="" textlink="">
      <xdr:nvSpPr>
        <xdr:cNvPr id="139" name="テキスト ボックス 138"/>
        <xdr:cNvSpPr txBox="1"/>
      </xdr:nvSpPr>
      <xdr:spPr>
        <a:xfrm>
          <a:off x="3225800" y="681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82677</xdr:rowOff>
    </xdr:from>
    <xdr:to>
      <xdr:col>15</xdr:col>
      <xdr:colOff>101600</xdr:colOff>
      <xdr:row>35</xdr:row>
      <xdr:rowOff>184277</xdr:rowOff>
    </xdr:to>
    <xdr:sp macro="" textlink="">
      <xdr:nvSpPr>
        <xdr:cNvPr id="140" name="楕円 139"/>
        <xdr:cNvSpPr/>
      </xdr:nvSpPr>
      <xdr:spPr bwMode="auto">
        <a:xfrm>
          <a:off x="2857500" y="669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169054</xdr:rowOff>
    </xdr:from>
    <xdr:ext cx="762000" cy="259045"/>
    <xdr:sp macro="" textlink="">
      <xdr:nvSpPr>
        <xdr:cNvPr id="141" name="テキスト ボックス 140"/>
        <xdr:cNvSpPr txBox="1"/>
      </xdr:nvSpPr>
      <xdr:spPr>
        <a:xfrm>
          <a:off x="2527300" y="677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17,636
17,449
52.45
13,459,625
13,099,737
350,267
4,996,029
8,318,512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76509</xdr:rowOff>
    </xdr:from>
    <xdr:to>
      <xdr:col>24</xdr:col>
      <xdr:colOff>63500</xdr:colOff>
      <xdr:row>38</xdr:row>
      <xdr:rowOff>83415</xdr:rowOff>
    </xdr:to>
    <xdr:cxnSp macro="">
      <xdr:nvCxnSpPr>
        <xdr:cNvPr id="63" name="直線コネクタ 62"/>
        <xdr:cNvCxnSpPr/>
      </xdr:nvCxnSpPr>
      <xdr:spPr>
        <a:xfrm flipV="1">
          <a:off x="3797300" y="6591609"/>
          <a:ext cx="8382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151945</xdr:rowOff>
    </xdr:from>
    <xdr:ext cx="534377" cy="259045"/>
    <xdr:sp macro="" textlink="">
      <xdr:nvSpPr>
        <xdr:cNvPr id="64" name="人件費平均値テキスト"/>
        <xdr:cNvSpPr txBox="1"/>
      </xdr:nvSpPr>
      <xdr:spPr>
        <a:xfrm>
          <a:off x="4686300" y="598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83415</xdr:rowOff>
    </xdr:from>
    <xdr:to>
      <xdr:col>19</xdr:col>
      <xdr:colOff>177800</xdr:colOff>
      <xdr:row>38</xdr:row>
      <xdr:rowOff>160437</xdr:rowOff>
    </xdr:to>
    <xdr:cxnSp macro="">
      <xdr:nvCxnSpPr>
        <xdr:cNvPr id="66" name="直線コネクタ 65"/>
        <xdr:cNvCxnSpPr/>
      </xdr:nvCxnSpPr>
      <xdr:spPr>
        <a:xfrm flipV="1">
          <a:off x="2908300" y="6598515"/>
          <a:ext cx="889000" cy="7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153322</xdr:rowOff>
    </xdr:from>
    <xdr:ext cx="534377" cy="259045"/>
    <xdr:sp macro="" textlink="">
      <xdr:nvSpPr>
        <xdr:cNvPr id="68" name="テキスト ボックス 67"/>
        <xdr:cNvSpPr txBox="1"/>
      </xdr:nvSpPr>
      <xdr:spPr>
        <a:xfrm>
          <a:off x="3530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160437</xdr:rowOff>
    </xdr:from>
    <xdr:to>
      <xdr:col>15</xdr:col>
      <xdr:colOff>50800</xdr:colOff>
      <xdr:row>39</xdr:row>
      <xdr:rowOff>7537</xdr:rowOff>
    </xdr:to>
    <xdr:cxnSp macro="">
      <xdr:nvCxnSpPr>
        <xdr:cNvPr id="69" name="直線コネクタ 68"/>
        <xdr:cNvCxnSpPr/>
      </xdr:nvCxnSpPr>
      <xdr:spPr>
        <a:xfrm flipV="1">
          <a:off x="2019300" y="6675537"/>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133989</xdr:rowOff>
    </xdr:from>
    <xdr:ext cx="534377" cy="259045"/>
    <xdr:sp macro="" textlink="">
      <xdr:nvSpPr>
        <xdr:cNvPr id="71" name="テキスト ボックス 70"/>
        <xdr:cNvSpPr txBox="1"/>
      </xdr:nvSpPr>
      <xdr:spPr>
        <a:xfrm>
          <a:off x="2641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7537</xdr:rowOff>
    </xdr:from>
    <xdr:to>
      <xdr:col>10</xdr:col>
      <xdr:colOff>114300</xdr:colOff>
      <xdr:row>39</xdr:row>
      <xdr:rowOff>17203</xdr:rowOff>
    </xdr:to>
    <xdr:cxnSp macro="">
      <xdr:nvCxnSpPr>
        <xdr:cNvPr id="72" name="直線コネクタ 71"/>
        <xdr:cNvCxnSpPr/>
      </xdr:nvCxnSpPr>
      <xdr:spPr>
        <a:xfrm flipV="1">
          <a:off x="1130300" y="6694087"/>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152065</xdr:rowOff>
    </xdr:from>
    <xdr:ext cx="534377" cy="259045"/>
    <xdr:sp macro="" textlink="">
      <xdr:nvSpPr>
        <xdr:cNvPr id="74" name="テキスト ボックス 73"/>
        <xdr:cNvSpPr txBox="1"/>
      </xdr:nvSpPr>
      <xdr:spPr>
        <a:xfrm>
          <a:off x="1752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162205</xdr:rowOff>
    </xdr:from>
    <xdr:ext cx="534377" cy="259045"/>
    <xdr:sp macro="" textlink="">
      <xdr:nvSpPr>
        <xdr:cNvPr id="76" name="テキスト ボックス 75"/>
        <xdr:cNvSpPr txBox="1"/>
      </xdr:nvSpPr>
      <xdr:spPr>
        <a:xfrm>
          <a:off x="863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25709</xdr:rowOff>
    </xdr:from>
    <xdr:to>
      <xdr:col>24</xdr:col>
      <xdr:colOff>114300</xdr:colOff>
      <xdr:row>38</xdr:row>
      <xdr:rowOff>127309</xdr:rowOff>
    </xdr:to>
    <xdr:sp macro="" textlink="">
      <xdr:nvSpPr>
        <xdr:cNvPr id="82" name="楕円 81"/>
        <xdr:cNvSpPr/>
      </xdr:nvSpPr>
      <xdr:spPr>
        <a:xfrm>
          <a:off x="4584700" y="65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112086</xdr:rowOff>
    </xdr:from>
    <xdr:ext cx="534377" cy="259045"/>
    <xdr:sp macro="" textlink="">
      <xdr:nvSpPr>
        <xdr:cNvPr id="83" name="人件費該当値テキスト"/>
        <xdr:cNvSpPr txBox="1"/>
      </xdr:nvSpPr>
      <xdr:spPr>
        <a:xfrm>
          <a:off x="4686300" y="645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32615</xdr:rowOff>
    </xdr:from>
    <xdr:to>
      <xdr:col>20</xdr:col>
      <xdr:colOff>38100</xdr:colOff>
      <xdr:row>38</xdr:row>
      <xdr:rowOff>134215</xdr:rowOff>
    </xdr:to>
    <xdr:sp macro="" textlink="">
      <xdr:nvSpPr>
        <xdr:cNvPr id="84" name="楕円 83"/>
        <xdr:cNvSpPr/>
      </xdr:nvSpPr>
      <xdr:spPr>
        <a:xfrm>
          <a:off x="3746500" y="65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125342</xdr:rowOff>
    </xdr:from>
    <xdr:ext cx="534377" cy="259045"/>
    <xdr:sp macro="" textlink="">
      <xdr:nvSpPr>
        <xdr:cNvPr id="85" name="テキスト ボックス 84"/>
        <xdr:cNvSpPr txBox="1"/>
      </xdr:nvSpPr>
      <xdr:spPr>
        <a:xfrm>
          <a:off x="3530111" y="664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109637</xdr:rowOff>
    </xdr:from>
    <xdr:to>
      <xdr:col>15</xdr:col>
      <xdr:colOff>101600</xdr:colOff>
      <xdr:row>39</xdr:row>
      <xdr:rowOff>39787</xdr:rowOff>
    </xdr:to>
    <xdr:sp macro="" textlink="">
      <xdr:nvSpPr>
        <xdr:cNvPr id="86" name="楕円 85"/>
        <xdr:cNvSpPr/>
      </xdr:nvSpPr>
      <xdr:spPr>
        <a:xfrm>
          <a:off x="2857500" y="66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30914</xdr:rowOff>
    </xdr:from>
    <xdr:ext cx="534377" cy="259045"/>
    <xdr:sp macro="" textlink="">
      <xdr:nvSpPr>
        <xdr:cNvPr id="87" name="テキスト ボックス 86"/>
        <xdr:cNvSpPr txBox="1"/>
      </xdr:nvSpPr>
      <xdr:spPr>
        <a:xfrm>
          <a:off x="2641111" y="67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128187</xdr:rowOff>
    </xdr:from>
    <xdr:to>
      <xdr:col>10</xdr:col>
      <xdr:colOff>165100</xdr:colOff>
      <xdr:row>39</xdr:row>
      <xdr:rowOff>58337</xdr:rowOff>
    </xdr:to>
    <xdr:sp macro="" textlink="">
      <xdr:nvSpPr>
        <xdr:cNvPr id="88" name="楕円 87"/>
        <xdr:cNvSpPr/>
      </xdr:nvSpPr>
      <xdr:spPr>
        <a:xfrm>
          <a:off x="1968500" y="66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49464</xdr:rowOff>
    </xdr:from>
    <xdr:ext cx="534377" cy="259045"/>
    <xdr:sp macro="" textlink="">
      <xdr:nvSpPr>
        <xdr:cNvPr id="89" name="テキスト ボックス 88"/>
        <xdr:cNvSpPr txBox="1"/>
      </xdr:nvSpPr>
      <xdr:spPr>
        <a:xfrm>
          <a:off x="1752111" y="67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137853</xdr:rowOff>
    </xdr:from>
    <xdr:to>
      <xdr:col>6</xdr:col>
      <xdr:colOff>38100</xdr:colOff>
      <xdr:row>39</xdr:row>
      <xdr:rowOff>68003</xdr:rowOff>
    </xdr:to>
    <xdr:sp macro="" textlink="">
      <xdr:nvSpPr>
        <xdr:cNvPr id="90" name="楕円 89"/>
        <xdr:cNvSpPr/>
      </xdr:nvSpPr>
      <xdr:spPr>
        <a:xfrm>
          <a:off x="1079500" y="66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59130</xdr:rowOff>
    </xdr:from>
    <xdr:ext cx="534377" cy="259045"/>
    <xdr:sp macro="" textlink="">
      <xdr:nvSpPr>
        <xdr:cNvPr id="91" name="テキスト ボックス 90"/>
        <xdr:cNvSpPr txBox="1"/>
      </xdr:nvSpPr>
      <xdr:spPr>
        <a:xfrm>
          <a:off x="863111" y="67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56776</xdr:rowOff>
    </xdr:from>
    <xdr:to>
      <xdr:col>24</xdr:col>
      <xdr:colOff>63500</xdr:colOff>
      <xdr:row>53</xdr:row>
      <xdr:rowOff>107182</xdr:rowOff>
    </xdr:to>
    <xdr:cxnSp macro="">
      <xdr:nvCxnSpPr>
        <xdr:cNvPr id="121" name="直線コネクタ 120"/>
        <xdr:cNvCxnSpPr/>
      </xdr:nvCxnSpPr>
      <xdr:spPr>
        <a:xfrm flipV="1">
          <a:off x="3797300" y="8972176"/>
          <a:ext cx="838200" cy="2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39723</xdr:rowOff>
    </xdr:from>
    <xdr:ext cx="534377" cy="259045"/>
    <xdr:sp macro="" textlink="">
      <xdr:nvSpPr>
        <xdr:cNvPr id="122" name="物件費平均値テキスト"/>
        <xdr:cNvSpPr txBox="1"/>
      </xdr:nvSpPr>
      <xdr:spPr>
        <a:xfrm>
          <a:off x="4686300" y="9469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107182</xdr:rowOff>
    </xdr:from>
    <xdr:to>
      <xdr:col>19</xdr:col>
      <xdr:colOff>177800</xdr:colOff>
      <xdr:row>55</xdr:row>
      <xdr:rowOff>102248</xdr:rowOff>
    </xdr:to>
    <xdr:cxnSp macro="">
      <xdr:nvCxnSpPr>
        <xdr:cNvPr id="124" name="直線コネクタ 123"/>
        <xdr:cNvCxnSpPr/>
      </xdr:nvCxnSpPr>
      <xdr:spPr>
        <a:xfrm flipV="1">
          <a:off x="2908300" y="9194032"/>
          <a:ext cx="889000" cy="3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24902</xdr:rowOff>
    </xdr:from>
    <xdr:ext cx="534377" cy="259045"/>
    <xdr:sp macro="" textlink="">
      <xdr:nvSpPr>
        <xdr:cNvPr id="126" name="テキスト ボックス 125"/>
        <xdr:cNvSpPr txBox="1"/>
      </xdr:nvSpPr>
      <xdr:spPr>
        <a:xfrm>
          <a:off x="3530111" y="96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103086</xdr:rowOff>
    </xdr:from>
    <xdr:to>
      <xdr:col>15</xdr:col>
      <xdr:colOff>50800</xdr:colOff>
      <xdr:row>55</xdr:row>
      <xdr:rowOff>102248</xdr:rowOff>
    </xdr:to>
    <xdr:cxnSp macro="">
      <xdr:nvCxnSpPr>
        <xdr:cNvPr id="127" name="直線コネクタ 126"/>
        <xdr:cNvCxnSpPr/>
      </xdr:nvCxnSpPr>
      <xdr:spPr>
        <a:xfrm>
          <a:off x="2019300" y="9189936"/>
          <a:ext cx="889000" cy="3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168625</xdr:rowOff>
    </xdr:from>
    <xdr:to>
      <xdr:col>15</xdr:col>
      <xdr:colOff>101600</xdr:colOff>
      <xdr:row>56</xdr:row>
      <xdr:rowOff>98775</xdr:rowOff>
    </xdr:to>
    <xdr:sp macro="" textlink="">
      <xdr:nvSpPr>
        <xdr:cNvPr id="128" name="フローチャート: 判断 127"/>
        <xdr:cNvSpPr/>
      </xdr:nvSpPr>
      <xdr:spPr>
        <a:xfrm>
          <a:off x="2857500" y="959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89902</xdr:rowOff>
    </xdr:from>
    <xdr:ext cx="534377" cy="259045"/>
    <xdr:sp macro="" textlink="">
      <xdr:nvSpPr>
        <xdr:cNvPr id="129" name="テキスト ボックス 128"/>
        <xdr:cNvSpPr txBox="1"/>
      </xdr:nvSpPr>
      <xdr:spPr>
        <a:xfrm>
          <a:off x="2641111" y="96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103086</xdr:rowOff>
    </xdr:from>
    <xdr:to>
      <xdr:col>10</xdr:col>
      <xdr:colOff>114300</xdr:colOff>
      <xdr:row>53</xdr:row>
      <xdr:rowOff>114916</xdr:rowOff>
    </xdr:to>
    <xdr:cxnSp macro="">
      <xdr:nvCxnSpPr>
        <xdr:cNvPr id="130" name="直線コネクタ 129"/>
        <xdr:cNvCxnSpPr/>
      </xdr:nvCxnSpPr>
      <xdr:spPr>
        <a:xfrm flipV="1">
          <a:off x="1130300" y="9189936"/>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98920</xdr:rowOff>
    </xdr:from>
    <xdr:to>
      <xdr:col>10</xdr:col>
      <xdr:colOff>165100</xdr:colOff>
      <xdr:row>57</xdr:row>
      <xdr:rowOff>29070</xdr:rowOff>
    </xdr:to>
    <xdr:sp macro="" textlink="">
      <xdr:nvSpPr>
        <xdr:cNvPr id="131" name="フローチャート: 判断 130"/>
        <xdr:cNvSpPr/>
      </xdr:nvSpPr>
      <xdr:spPr>
        <a:xfrm>
          <a:off x="1968500" y="97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20197</xdr:rowOff>
    </xdr:from>
    <xdr:ext cx="534377" cy="259045"/>
    <xdr:sp macro="" textlink="">
      <xdr:nvSpPr>
        <xdr:cNvPr id="132" name="テキスト ボックス 131"/>
        <xdr:cNvSpPr txBox="1"/>
      </xdr:nvSpPr>
      <xdr:spPr>
        <a:xfrm>
          <a:off x="1752111" y="97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156966</xdr:rowOff>
    </xdr:from>
    <xdr:to>
      <xdr:col>6</xdr:col>
      <xdr:colOff>38100</xdr:colOff>
      <xdr:row>57</xdr:row>
      <xdr:rowOff>87116</xdr:rowOff>
    </xdr:to>
    <xdr:sp macro="" textlink="">
      <xdr:nvSpPr>
        <xdr:cNvPr id="133" name="フローチャート: 判断 132"/>
        <xdr:cNvSpPr/>
      </xdr:nvSpPr>
      <xdr:spPr>
        <a:xfrm>
          <a:off x="1079500" y="975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78243</xdr:rowOff>
    </xdr:from>
    <xdr:ext cx="534377" cy="259045"/>
    <xdr:sp macro="" textlink="">
      <xdr:nvSpPr>
        <xdr:cNvPr id="134" name="テキスト ボックス 133"/>
        <xdr:cNvSpPr txBox="1"/>
      </xdr:nvSpPr>
      <xdr:spPr>
        <a:xfrm>
          <a:off x="863111" y="98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5976</xdr:rowOff>
    </xdr:from>
    <xdr:to>
      <xdr:col>24</xdr:col>
      <xdr:colOff>114300</xdr:colOff>
      <xdr:row>52</xdr:row>
      <xdr:rowOff>107576</xdr:rowOff>
    </xdr:to>
    <xdr:sp macro="" textlink="">
      <xdr:nvSpPr>
        <xdr:cNvPr id="140" name="楕円 139"/>
        <xdr:cNvSpPr/>
      </xdr:nvSpPr>
      <xdr:spPr>
        <a:xfrm>
          <a:off x="4584700" y="89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28853</xdr:rowOff>
    </xdr:from>
    <xdr:ext cx="599010" cy="259045"/>
    <xdr:sp macro="" textlink="">
      <xdr:nvSpPr>
        <xdr:cNvPr id="141" name="物件費該当値テキスト"/>
        <xdr:cNvSpPr txBox="1"/>
      </xdr:nvSpPr>
      <xdr:spPr>
        <a:xfrm>
          <a:off x="4686300" y="877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56382</xdr:rowOff>
    </xdr:from>
    <xdr:to>
      <xdr:col>20</xdr:col>
      <xdr:colOff>38100</xdr:colOff>
      <xdr:row>53</xdr:row>
      <xdr:rowOff>157982</xdr:rowOff>
    </xdr:to>
    <xdr:sp macro="" textlink="">
      <xdr:nvSpPr>
        <xdr:cNvPr id="142" name="楕円 141"/>
        <xdr:cNvSpPr/>
      </xdr:nvSpPr>
      <xdr:spPr>
        <a:xfrm>
          <a:off x="3746500" y="91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3059</xdr:rowOff>
    </xdr:from>
    <xdr:ext cx="599010" cy="259045"/>
    <xdr:sp macro="" textlink="">
      <xdr:nvSpPr>
        <xdr:cNvPr id="143" name="テキスト ボックス 142"/>
        <xdr:cNvSpPr txBox="1"/>
      </xdr:nvSpPr>
      <xdr:spPr>
        <a:xfrm>
          <a:off x="3497795" y="891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51448</xdr:rowOff>
    </xdr:from>
    <xdr:to>
      <xdr:col>15</xdr:col>
      <xdr:colOff>101600</xdr:colOff>
      <xdr:row>55</xdr:row>
      <xdr:rowOff>153048</xdr:rowOff>
    </xdr:to>
    <xdr:sp macro="" textlink="">
      <xdr:nvSpPr>
        <xdr:cNvPr id="144" name="楕円 143"/>
        <xdr:cNvSpPr/>
      </xdr:nvSpPr>
      <xdr:spPr>
        <a:xfrm>
          <a:off x="2857500" y="948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169575</xdr:rowOff>
    </xdr:from>
    <xdr:ext cx="534377" cy="259045"/>
    <xdr:sp macro="" textlink="">
      <xdr:nvSpPr>
        <xdr:cNvPr id="145" name="テキスト ボックス 144"/>
        <xdr:cNvSpPr txBox="1"/>
      </xdr:nvSpPr>
      <xdr:spPr>
        <a:xfrm>
          <a:off x="2641111" y="925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52286</xdr:rowOff>
    </xdr:from>
    <xdr:to>
      <xdr:col>10</xdr:col>
      <xdr:colOff>165100</xdr:colOff>
      <xdr:row>53</xdr:row>
      <xdr:rowOff>153886</xdr:rowOff>
    </xdr:to>
    <xdr:sp macro="" textlink="">
      <xdr:nvSpPr>
        <xdr:cNvPr id="146" name="楕円 145"/>
        <xdr:cNvSpPr/>
      </xdr:nvSpPr>
      <xdr:spPr>
        <a:xfrm>
          <a:off x="1968500" y="91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170413</xdr:rowOff>
    </xdr:from>
    <xdr:ext cx="599010" cy="259045"/>
    <xdr:sp macro="" textlink="">
      <xdr:nvSpPr>
        <xdr:cNvPr id="147" name="テキスト ボックス 146"/>
        <xdr:cNvSpPr txBox="1"/>
      </xdr:nvSpPr>
      <xdr:spPr>
        <a:xfrm>
          <a:off x="1719795" y="891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64116</xdr:rowOff>
    </xdr:from>
    <xdr:to>
      <xdr:col>6</xdr:col>
      <xdr:colOff>38100</xdr:colOff>
      <xdr:row>53</xdr:row>
      <xdr:rowOff>165716</xdr:rowOff>
    </xdr:to>
    <xdr:sp macro="" textlink="">
      <xdr:nvSpPr>
        <xdr:cNvPr id="148" name="楕円 147"/>
        <xdr:cNvSpPr/>
      </xdr:nvSpPr>
      <xdr:spPr>
        <a:xfrm>
          <a:off x="1079500" y="91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10793</xdr:rowOff>
    </xdr:from>
    <xdr:ext cx="599010" cy="259045"/>
    <xdr:sp macro="" textlink="">
      <xdr:nvSpPr>
        <xdr:cNvPr id="149" name="テキスト ボックス 148"/>
        <xdr:cNvSpPr txBox="1"/>
      </xdr:nvSpPr>
      <xdr:spPr>
        <a:xfrm>
          <a:off x="830795" y="892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1946</xdr:rowOff>
    </xdr:from>
    <xdr:to>
      <xdr:col>24</xdr:col>
      <xdr:colOff>63500</xdr:colOff>
      <xdr:row>76</xdr:row>
      <xdr:rowOff>40670</xdr:rowOff>
    </xdr:to>
    <xdr:cxnSp macro="">
      <xdr:nvCxnSpPr>
        <xdr:cNvPr id="176" name="直線コネクタ 175"/>
        <xdr:cNvCxnSpPr/>
      </xdr:nvCxnSpPr>
      <xdr:spPr>
        <a:xfrm flipV="1">
          <a:off x="3797300" y="13032146"/>
          <a:ext cx="838200" cy="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40670</xdr:rowOff>
    </xdr:from>
    <xdr:to>
      <xdr:col>19</xdr:col>
      <xdr:colOff>177800</xdr:colOff>
      <xdr:row>77</xdr:row>
      <xdr:rowOff>104770</xdr:rowOff>
    </xdr:to>
    <xdr:cxnSp macro="">
      <xdr:nvCxnSpPr>
        <xdr:cNvPr id="179" name="直線コネクタ 178"/>
        <xdr:cNvCxnSpPr/>
      </xdr:nvCxnSpPr>
      <xdr:spPr>
        <a:xfrm flipV="1">
          <a:off x="2908300" y="13070870"/>
          <a:ext cx="889000" cy="23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92198</xdr:rowOff>
    </xdr:from>
    <xdr:ext cx="469744" cy="259045"/>
    <xdr:sp macro="" textlink="">
      <xdr:nvSpPr>
        <xdr:cNvPr id="181" name="テキスト ボックス 180"/>
        <xdr:cNvSpPr txBox="1"/>
      </xdr:nvSpPr>
      <xdr:spPr>
        <a:xfrm>
          <a:off x="3562428" y="131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73955</xdr:rowOff>
    </xdr:from>
    <xdr:to>
      <xdr:col>15</xdr:col>
      <xdr:colOff>50800</xdr:colOff>
      <xdr:row>77</xdr:row>
      <xdr:rowOff>104770</xdr:rowOff>
    </xdr:to>
    <xdr:cxnSp macro="">
      <xdr:nvCxnSpPr>
        <xdr:cNvPr id="182" name="直線コネクタ 181"/>
        <xdr:cNvCxnSpPr/>
      </xdr:nvCxnSpPr>
      <xdr:spPr>
        <a:xfrm>
          <a:off x="2019300" y="13275605"/>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3" name="フローチャート: 判断 182"/>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91401</xdr:rowOff>
    </xdr:from>
    <xdr:ext cx="469744" cy="259045"/>
    <xdr:sp macro="" textlink="">
      <xdr:nvSpPr>
        <xdr:cNvPr id="184" name="テキスト ボックス 183"/>
        <xdr:cNvSpPr txBox="1"/>
      </xdr:nvSpPr>
      <xdr:spPr>
        <a:xfrm>
          <a:off x="2673428" y="1295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3820</xdr:rowOff>
    </xdr:from>
    <xdr:to>
      <xdr:col>10</xdr:col>
      <xdr:colOff>114300</xdr:colOff>
      <xdr:row>77</xdr:row>
      <xdr:rowOff>73955</xdr:rowOff>
    </xdr:to>
    <xdr:cxnSp macro="">
      <xdr:nvCxnSpPr>
        <xdr:cNvPr id="185" name="直線コネクタ 184"/>
        <xdr:cNvCxnSpPr/>
      </xdr:nvCxnSpPr>
      <xdr:spPr>
        <a:xfrm>
          <a:off x="1130300" y="13205470"/>
          <a:ext cx="889000" cy="7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6" name="フローチャート: 判断 185"/>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7" name="テキスト ボックス 186"/>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88" name="フローチャート: 判断 187"/>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89" name="テキスト ボックス 188"/>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122596</xdr:rowOff>
    </xdr:from>
    <xdr:to>
      <xdr:col>24</xdr:col>
      <xdr:colOff>114300</xdr:colOff>
      <xdr:row>76</xdr:row>
      <xdr:rowOff>52746</xdr:rowOff>
    </xdr:to>
    <xdr:sp macro="" textlink="">
      <xdr:nvSpPr>
        <xdr:cNvPr id="195" name="楕円 194"/>
        <xdr:cNvSpPr/>
      </xdr:nvSpPr>
      <xdr:spPr>
        <a:xfrm>
          <a:off x="4584700" y="129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145473</xdr:rowOff>
    </xdr:from>
    <xdr:ext cx="534377" cy="259045"/>
    <xdr:sp macro="" textlink="">
      <xdr:nvSpPr>
        <xdr:cNvPr id="196" name="維持補修費該当値テキスト"/>
        <xdr:cNvSpPr txBox="1"/>
      </xdr:nvSpPr>
      <xdr:spPr>
        <a:xfrm>
          <a:off x="4686300" y="1283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161320</xdr:rowOff>
    </xdr:from>
    <xdr:to>
      <xdr:col>20</xdr:col>
      <xdr:colOff>38100</xdr:colOff>
      <xdr:row>76</xdr:row>
      <xdr:rowOff>91470</xdr:rowOff>
    </xdr:to>
    <xdr:sp macro="" textlink="">
      <xdr:nvSpPr>
        <xdr:cNvPr id="197" name="楕円 196"/>
        <xdr:cNvSpPr/>
      </xdr:nvSpPr>
      <xdr:spPr>
        <a:xfrm>
          <a:off x="3746500" y="130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107997</xdr:rowOff>
    </xdr:from>
    <xdr:ext cx="469744" cy="259045"/>
    <xdr:sp macro="" textlink="">
      <xdr:nvSpPr>
        <xdr:cNvPr id="198" name="テキスト ボックス 197"/>
        <xdr:cNvSpPr txBox="1"/>
      </xdr:nvSpPr>
      <xdr:spPr>
        <a:xfrm>
          <a:off x="3562428" y="127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53970</xdr:rowOff>
    </xdr:from>
    <xdr:to>
      <xdr:col>15</xdr:col>
      <xdr:colOff>101600</xdr:colOff>
      <xdr:row>77</xdr:row>
      <xdr:rowOff>155570</xdr:rowOff>
    </xdr:to>
    <xdr:sp macro="" textlink="">
      <xdr:nvSpPr>
        <xdr:cNvPr id="199" name="楕円 198"/>
        <xdr:cNvSpPr/>
      </xdr:nvSpPr>
      <xdr:spPr>
        <a:xfrm>
          <a:off x="2857500" y="132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146697</xdr:rowOff>
    </xdr:from>
    <xdr:ext cx="469744" cy="259045"/>
    <xdr:sp macro="" textlink="">
      <xdr:nvSpPr>
        <xdr:cNvPr id="200" name="テキスト ボックス 199"/>
        <xdr:cNvSpPr txBox="1"/>
      </xdr:nvSpPr>
      <xdr:spPr>
        <a:xfrm>
          <a:off x="2673428" y="1334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23155</xdr:rowOff>
    </xdr:from>
    <xdr:to>
      <xdr:col>10</xdr:col>
      <xdr:colOff>165100</xdr:colOff>
      <xdr:row>77</xdr:row>
      <xdr:rowOff>124755</xdr:rowOff>
    </xdr:to>
    <xdr:sp macro="" textlink="">
      <xdr:nvSpPr>
        <xdr:cNvPr id="201" name="楕円 200"/>
        <xdr:cNvSpPr/>
      </xdr:nvSpPr>
      <xdr:spPr>
        <a:xfrm>
          <a:off x="1968500" y="132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115882</xdr:rowOff>
    </xdr:from>
    <xdr:ext cx="469744" cy="259045"/>
    <xdr:sp macro="" textlink="">
      <xdr:nvSpPr>
        <xdr:cNvPr id="202" name="テキスト ボックス 201"/>
        <xdr:cNvSpPr txBox="1"/>
      </xdr:nvSpPr>
      <xdr:spPr>
        <a:xfrm>
          <a:off x="1784428" y="133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124470</xdr:rowOff>
    </xdr:from>
    <xdr:to>
      <xdr:col>6</xdr:col>
      <xdr:colOff>38100</xdr:colOff>
      <xdr:row>77</xdr:row>
      <xdr:rowOff>54620</xdr:rowOff>
    </xdr:to>
    <xdr:sp macro="" textlink="">
      <xdr:nvSpPr>
        <xdr:cNvPr id="203" name="楕円 202"/>
        <xdr:cNvSpPr/>
      </xdr:nvSpPr>
      <xdr:spPr>
        <a:xfrm>
          <a:off x="1079500" y="1315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45747</xdr:rowOff>
    </xdr:from>
    <xdr:ext cx="469744" cy="259045"/>
    <xdr:sp macro="" textlink="">
      <xdr:nvSpPr>
        <xdr:cNvPr id="204" name="テキスト ボックス 203"/>
        <xdr:cNvSpPr txBox="1"/>
      </xdr:nvSpPr>
      <xdr:spPr>
        <a:xfrm>
          <a:off x="895428" y="1324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1" name="直線コネクタ 230"/>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2" name="扶助費最小値テキスト"/>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3" name="直線コネクタ 232"/>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4" name="扶助費最大値テキスト"/>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5" name="直線コネクタ 234"/>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26412</xdr:rowOff>
    </xdr:from>
    <xdr:to>
      <xdr:col>24</xdr:col>
      <xdr:colOff>63500</xdr:colOff>
      <xdr:row>97</xdr:row>
      <xdr:rowOff>55935</xdr:rowOff>
    </xdr:to>
    <xdr:cxnSp macro="">
      <xdr:nvCxnSpPr>
        <xdr:cNvPr id="236" name="直線コネクタ 235"/>
        <xdr:cNvCxnSpPr/>
      </xdr:nvCxnSpPr>
      <xdr:spPr>
        <a:xfrm flipV="1">
          <a:off x="3797300" y="16314162"/>
          <a:ext cx="838200" cy="37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123240</xdr:rowOff>
    </xdr:from>
    <xdr:ext cx="534377" cy="259045"/>
    <xdr:sp macro="" textlink="">
      <xdr:nvSpPr>
        <xdr:cNvPr id="237" name="扶助費平均値テキスト"/>
        <xdr:cNvSpPr txBox="1"/>
      </xdr:nvSpPr>
      <xdr:spPr>
        <a:xfrm>
          <a:off x="4686300" y="1606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8" name="フローチャート: 判断 237"/>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55935</xdr:rowOff>
    </xdr:from>
    <xdr:to>
      <xdr:col>19</xdr:col>
      <xdr:colOff>177800</xdr:colOff>
      <xdr:row>97</xdr:row>
      <xdr:rowOff>145269</xdr:rowOff>
    </xdr:to>
    <xdr:cxnSp macro="">
      <xdr:nvCxnSpPr>
        <xdr:cNvPr id="239" name="直線コネクタ 238"/>
        <xdr:cNvCxnSpPr/>
      </xdr:nvCxnSpPr>
      <xdr:spPr>
        <a:xfrm flipV="1">
          <a:off x="2908300" y="16686585"/>
          <a:ext cx="889000" cy="8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0" name="フローチャート: 判断 239"/>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122028</xdr:rowOff>
    </xdr:from>
    <xdr:ext cx="534377" cy="259045"/>
    <xdr:sp macro="" textlink="">
      <xdr:nvSpPr>
        <xdr:cNvPr id="241" name="テキスト ボックス 240"/>
        <xdr:cNvSpPr txBox="1"/>
      </xdr:nvSpPr>
      <xdr:spPr>
        <a:xfrm>
          <a:off x="3530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145269</xdr:rowOff>
    </xdr:from>
    <xdr:to>
      <xdr:col>15</xdr:col>
      <xdr:colOff>50800</xdr:colOff>
      <xdr:row>98</xdr:row>
      <xdr:rowOff>54465</xdr:rowOff>
    </xdr:to>
    <xdr:cxnSp macro="">
      <xdr:nvCxnSpPr>
        <xdr:cNvPr id="242" name="直線コネクタ 241"/>
        <xdr:cNvCxnSpPr/>
      </xdr:nvCxnSpPr>
      <xdr:spPr>
        <a:xfrm flipV="1">
          <a:off x="2019300" y="16775919"/>
          <a:ext cx="889000" cy="8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39294</xdr:rowOff>
    </xdr:from>
    <xdr:to>
      <xdr:col>15</xdr:col>
      <xdr:colOff>101600</xdr:colOff>
      <xdr:row>97</xdr:row>
      <xdr:rowOff>140894</xdr:rowOff>
    </xdr:to>
    <xdr:sp macro="" textlink="">
      <xdr:nvSpPr>
        <xdr:cNvPr id="243" name="フローチャート: 判断 242"/>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157421</xdr:rowOff>
    </xdr:from>
    <xdr:ext cx="534377" cy="259045"/>
    <xdr:sp macro="" textlink="">
      <xdr:nvSpPr>
        <xdr:cNvPr id="244" name="テキスト ボックス 243"/>
        <xdr:cNvSpPr txBox="1"/>
      </xdr:nvSpPr>
      <xdr:spPr>
        <a:xfrm>
          <a:off x="2641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54465</xdr:rowOff>
    </xdr:from>
    <xdr:to>
      <xdr:col>10</xdr:col>
      <xdr:colOff>114300</xdr:colOff>
      <xdr:row>98</xdr:row>
      <xdr:rowOff>57959</xdr:rowOff>
    </xdr:to>
    <xdr:cxnSp macro="">
      <xdr:nvCxnSpPr>
        <xdr:cNvPr id="245" name="直線コネクタ 244"/>
        <xdr:cNvCxnSpPr/>
      </xdr:nvCxnSpPr>
      <xdr:spPr>
        <a:xfrm flipV="1">
          <a:off x="1130300" y="16856565"/>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82107</xdr:rowOff>
    </xdr:from>
    <xdr:to>
      <xdr:col>10</xdr:col>
      <xdr:colOff>165100</xdr:colOff>
      <xdr:row>98</xdr:row>
      <xdr:rowOff>12257</xdr:rowOff>
    </xdr:to>
    <xdr:sp macro="" textlink="">
      <xdr:nvSpPr>
        <xdr:cNvPr id="246" name="フローチャート: 判断 245"/>
        <xdr:cNvSpPr/>
      </xdr:nvSpPr>
      <xdr:spPr>
        <a:xfrm>
          <a:off x="1968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28784</xdr:rowOff>
    </xdr:from>
    <xdr:ext cx="534377" cy="259045"/>
    <xdr:sp macro="" textlink="">
      <xdr:nvSpPr>
        <xdr:cNvPr id="247" name="テキスト ボックス 246"/>
        <xdr:cNvSpPr txBox="1"/>
      </xdr:nvSpPr>
      <xdr:spPr>
        <a:xfrm>
          <a:off x="1752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74563</xdr:rowOff>
    </xdr:from>
    <xdr:to>
      <xdr:col>6</xdr:col>
      <xdr:colOff>38100</xdr:colOff>
      <xdr:row>98</xdr:row>
      <xdr:rowOff>4713</xdr:rowOff>
    </xdr:to>
    <xdr:sp macro="" textlink="">
      <xdr:nvSpPr>
        <xdr:cNvPr id="248" name="フローチャート: 判断 247"/>
        <xdr:cNvSpPr/>
      </xdr:nvSpPr>
      <xdr:spPr>
        <a:xfrm>
          <a:off x="1079500" y="167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21240</xdr:rowOff>
    </xdr:from>
    <xdr:ext cx="534377" cy="259045"/>
    <xdr:sp macro="" textlink="">
      <xdr:nvSpPr>
        <xdr:cNvPr id="249" name="テキスト ボックス 248"/>
        <xdr:cNvSpPr txBox="1"/>
      </xdr:nvSpPr>
      <xdr:spPr>
        <a:xfrm>
          <a:off x="863111" y="164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147062</xdr:rowOff>
    </xdr:from>
    <xdr:to>
      <xdr:col>24</xdr:col>
      <xdr:colOff>114300</xdr:colOff>
      <xdr:row>95</xdr:row>
      <xdr:rowOff>77212</xdr:rowOff>
    </xdr:to>
    <xdr:sp macro="" textlink="">
      <xdr:nvSpPr>
        <xdr:cNvPr id="255" name="楕円 254"/>
        <xdr:cNvSpPr/>
      </xdr:nvSpPr>
      <xdr:spPr>
        <a:xfrm>
          <a:off x="4584700" y="1626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125489</xdr:rowOff>
    </xdr:from>
    <xdr:ext cx="534377" cy="259045"/>
    <xdr:sp macro="" textlink="">
      <xdr:nvSpPr>
        <xdr:cNvPr id="256" name="扶助費該当値テキスト"/>
        <xdr:cNvSpPr txBox="1"/>
      </xdr:nvSpPr>
      <xdr:spPr>
        <a:xfrm>
          <a:off x="4686300" y="1624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5135</xdr:rowOff>
    </xdr:from>
    <xdr:to>
      <xdr:col>20</xdr:col>
      <xdr:colOff>38100</xdr:colOff>
      <xdr:row>97</xdr:row>
      <xdr:rowOff>106735</xdr:rowOff>
    </xdr:to>
    <xdr:sp macro="" textlink="">
      <xdr:nvSpPr>
        <xdr:cNvPr id="257" name="楕円 256"/>
        <xdr:cNvSpPr/>
      </xdr:nvSpPr>
      <xdr:spPr>
        <a:xfrm>
          <a:off x="3746500" y="166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123262</xdr:rowOff>
    </xdr:from>
    <xdr:ext cx="534377" cy="259045"/>
    <xdr:sp macro="" textlink="">
      <xdr:nvSpPr>
        <xdr:cNvPr id="258" name="テキスト ボックス 257"/>
        <xdr:cNvSpPr txBox="1"/>
      </xdr:nvSpPr>
      <xdr:spPr>
        <a:xfrm>
          <a:off x="3530111" y="164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94469</xdr:rowOff>
    </xdr:from>
    <xdr:to>
      <xdr:col>15</xdr:col>
      <xdr:colOff>101600</xdr:colOff>
      <xdr:row>98</xdr:row>
      <xdr:rowOff>24619</xdr:rowOff>
    </xdr:to>
    <xdr:sp macro="" textlink="">
      <xdr:nvSpPr>
        <xdr:cNvPr id="259" name="楕円 258"/>
        <xdr:cNvSpPr/>
      </xdr:nvSpPr>
      <xdr:spPr>
        <a:xfrm>
          <a:off x="2857500" y="167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15746</xdr:rowOff>
    </xdr:from>
    <xdr:ext cx="534377" cy="259045"/>
    <xdr:sp macro="" textlink="">
      <xdr:nvSpPr>
        <xdr:cNvPr id="260" name="テキスト ボックス 259"/>
        <xdr:cNvSpPr txBox="1"/>
      </xdr:nvSpPr>
      <xdr:spPr>
        <a:xfrm>
          <a:off x="2641111" y="168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3665</xdr:rowOff>
    </xdr:from>
    <xdr:to>
      <xdr:col>10</xdr:col>
      <xdr:colOff>165100</xdr:colOff>
      <xdr:row>98</xdr:row>
      <xdr:rowOff>105265</xdr:rowOff>
    </xdr:to>
    <xdr:sp macro="" textlink="">
      <xdr:nvSpPr>
        <xdr:cNvPr id="261" name="楕円 260"/>
        <xdr:cNvSpPr/>
      </xdr:nvSpPr>
      <xdr:spPr>
        <a:xfrm>
          <a:off x="1968500" y="168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96392</xdr:rowOff>
    </xdr:from>
    <xdr:ext cx="534377" cy="259045"/>
    <xdr:sp macro="" textlink="">
      <xdr:nvSpPr>
        <xdr:cNvPr id="262" name="テキスト ボックス 261"/>
        <xdr:cNvSpPr txBox="1"/>
      </xdr:nvSpPr>
      <xdr:spPr>
        <a:xfrm>
          <a:off x="1752111" y="168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7159</xdr:rowOff>
    </xdr:from>
    <xdr:to>
      <xdr:col>6</xdr:col>
      <xdr:colOff>38100</xdr:colOff>
      <xdr:row>98</xdr:row>
      <xdr:rowOff>108759</xdr:rowOff>
    </xdr:to>
    <xdr:sp macro="" textlink="">
      <xdr:nvSpPr>
        <xdr:cNvPr id="263" name="楕円 262"/>
        <xdr:cNvSpPr/>
      </xdr:nvSpPr>
      <xdr:spPr>
        <a:xfrm>
          <a:off x="1079500" y="168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99886</xdr:rowOff>
    </xdr:from>
    <xdr:ext cx="534377" cy="259045"/>
    <xdr:sp macro="" textlink="">
      <xdr:nvSpPr>
        <xdr:cNvPr id="264" name="テキスト ボックス 263"/>
        <xdr:cNvSpPr txBox="1"/>
      </xdr:nvSpPr>
      <xdr:spPr>
        <a:xfrm>
          <a:off x="863111" y="169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7" name="直線コネクタ 286"/>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88" name="補助費等最小値テキスト"/>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89" name="直線コネクタ 288"/>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90" name="補助費等最大値テキスト"/>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91" name="直線コネクタ 290"/>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146485</xdr:rowOff>
    </xdr:from>
    <xdr:to>
      <xdr:col>55</xdr:col>
      <xdr:colOff>0</xdr:colOff>
      <xdr:row>37</xdr:row>
      <xdr:rowOff>153919</xdr:rowOff>
    </xdr:to>
    <xdr:cxnSp macro="">
      <xdr:nvCxnSpPr>
        <xdr:cNvPr id="292" name="直線コネクタ 291"/>
        <xdr:cNvCxnSpPr/>
      </xdr:nvCxnSpPr>
      <xdr:spPr>
        <a:xfrm>
          <a:off x="9639300" y="5632885"/>
          <a:ext cx="838200" cy="86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74780</xdr:rowOff>
    </xdr:from>
    <xdr:ext cx="534377" cy="259045"/>
    <xdr:sp macro="" textlink="">
      <xdr:nvSpPr>
        <xdr:cNvPr id="293" name="補助費等平均値テキスト"/>
        <xdr:cNvSpPr txBox="1"/>
      </xdr:nvSpPr>
      <xdr:spPr>
        <a:xfrm>
          <a:off x="10528300" y="6075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4" name="フローチャート: 判断 293"/>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146485</xdr:rowOff>
    </xdr:from>
    <xdr:to>
      <xdr:col>50</xdr:col>
      <xdr:colOff>114300</xdr:colOff>
      <xdr:row>39</xdr:row>
      <xdr:rowOff>31262</xdr:rowOff>
    </xdr:to>
    <xdr:cxnSp macro="">
      <xdr:nvCxnSpPr>
        <xdr:cNvPr id="295" name="直線コネクタ 294"/>
        <xdr:cNvCxnSpPr/>
      </xdr:nvCxnSpPr>
      <xdr:spPr>
        <a:xfrm flipV="1">
          <a:off x="8750300" y="5632885"/>
          <a:ext cx="889000" cy="108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6" name="フローチャート: 判断 295"/>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66484</xdr:rowOff>
    </xdr:from>
    <xdr:ext cx="599010" cy="259045"/>
    <xdr:sp macro="" textlink="">
      <xdr:nvSpPr>
        <xdr:cNvPr id="297" name="テキスト ボックス 296"/>
        <xdr:cNvSpPr txBox="1"/>
      </xdr:nvSpPr>
      <xdr:spPr>
        <a:xfrm>
          <a:off x="9339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31262</xdr:rowOff>
    </xdr:from>
    <xdr:to>
      <xdr:col>45</xdr:col>
      <xdr:colOff>177800</xdr:colOff>
      <xdr:row>39</xdr:row>
      <xdr:rowOff>55676</xdr:rowOff>
    </xdr:to>
    <xdr:cxnSp macro="">
      <xdr:nvCxnSpPr>
        <xdr:cNvPr id="298" name="直線コネクタ 297"/>
        <xdr:cNvCxnSpPr/>
      </xdr:nvCxnSpPr>
      <xdr:spPr>
        <a:xfrm flipV="1">
          <a:off x="7861300" y="6717812"/>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73501</xdr:rowOff>
    </xdr:from>
    <xdr:to>
      <xdr:col>46</xdr:col>
      <xdr:colOff>38100</xdr:colOff>
      <xdr:row>37</xdr:row>
      <xdr:rowOff>3651</xdr:rowOff>
    </xdr:to>
    <xdr:sp macro="" textlink="">
      <xdr:nvSpPr>
        <xdr:cNvPr id="299" name="フローチャート: 判断 298"/>
        <xdr:cNvSpPr/>
      </xdr:nvSpPr>
      <xdr:spPr>
        <a:xfrm>
          <a:off x="8699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20178</xdr:rowOff>
    </xdr:from>
    <xdr:ext cx="534377" cy="259045"/>
    <xdr:sp macro="" textlink="">
      <xdr:nvSpPr>
        <xdr:cNvPr id="300" name="テキスト ボックス 299"/>
        <xdr:cNvSpPr txBox="1"/>
      </xdr:nvSpPr>
      <xdr:spPr>
        <a:xfrm>
          <a:off x="8483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47446</xdr:rowOff>
    </xdr:from>
    <xdr:to>
      <xdr:col>41</xdr:col>
      <xdr:colOff>50800</xdr:colOff>
      <xdr:row>39</xdr:row>
      <xdr:rowOff>55676</xdr:rowOff>
    </xdr:to>
    <xdr:cxnSp macro="">
      <xdr:nvCxnSpPr>
        <xdr:cNvPr id="301" name="直線コネクタ 300"/>
        <xdr:cNvCxnSpPr/>
      </xdr:nvCxnSpPr>
      <xdr:spPr>
        <a:xfrm>
          <a:off x="6972300" y="6733996"/>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170949</xdr:rowOff>
    </xdr:from>
    <xdr:to>
      <xdr:col>41</xdr:col>
      <xdr:colOff>101600</xdr:colOff>
      <xdr:row>36</xdr:row>
      <xdr:rowOff>101099</xdr:rowOff>
    </xdr:to>
    <xdr:sp macro="" textlink="">
      <xdr:nvSpPr>
        <xdr:cNvPr id="302" name="フローチャート: 判断 301"/>
        <xdr:cNvSpPr/>
      </xdr:nvSpPr>
      <xdr:spPr>
        <a:xfrm>
          <a:off x="7810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117626</xdr:rowOff>
    </xdr:from>
    <xdr:ext cx="534377" cy="259045"/>
    <xdr:sp macro="" textlink="">
      <xdr:nvSpPr>
        <xdr:cNvPr id="303" name="テキスト ボックス 302"/>
        <xdr:cNvSpPr txBox="1"/>
      </xdr:nvSpPr>
      <xdr:spPr>
        <a:xfrm>
          <a:off x="7594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161165</xdr:rowOff>
    </xdr:from>
    <xdr:to>
      <xdr:col>36</xdr:col>
      <xdr:colOff>165100</xdr:colOff>
      <xdr:row>37</xdr:row>
      <xdr:rowOff>91315</xdr:rowOff>
    </xdr:to>
    <xdr:sp macro="" textlink="">
      <xdr:nvSpPr>
        <xdr:cNvPr id="304" name="フローチャート: 判断 303"/>
        <xdr:cNvSpPr/>
      </xdr:nvSpPr>
      <xdr:spPr>
        <a:xfrm>
          <a:off x="6921500" y="63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107842</xdr:rowOff>
    </xdr:from>
    <xdr:ext cx="534377" cy="259045"/>
    <xdr:sp macro="" textlink="">
      <xdr:nvSpPr>
        <xdr:cNvPr id="305" name="テキスト ボックス 304"/>
        <xdr:cNvSpPr txBox="1"/>
      </xdr:nvSpPr>
      <xdr:spPr>
        <a:xfrm>
          <a:off x="6705111" y="61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103119</xdr:rowOff>
    </xdr:from>
    <xdr:to>
      <xdr:col>55</xdr:col>
      <xdr:colOff>50800</xdr:colOff>
      <xdr:row>38</xdr:row>
      <xdr:rowOff>33269</xdr:rowOff>
    </xdr:to>
    <xdr:sp macro="" textlink="">
      <xdr:nvSpPr>
        <xdr:cNvPr id="311" name="楕円 310"/>
        <xdr:cNvSpPr/>
      </xdr:nvSpPr>
      <xdr:spPr>
        <a:xfrm>
          <a:off x="10426700" y="64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81546</xdr:rowOff>
    </xdr:from>
    <xdr:ext cx="534377" cy="259045"/>
    <xdr:sp macro="" textlink="">
      <xdr:nvSpPr>
        <xdr:cNvPr id="312" name="補助費等該当値テキスト"/>
        <xdr:cNvSpPr txBox="1"/>
      </xdr:nvSpPr>
      <xdr:spPr>
        <a:xfrm>
          <a:off x="10528300" y="64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95685</xdr:rowOff>
    </xdr:from>
    <xdr:to>
      <xdr:col>50</xdr:col>
      <xdr:colOff>165100</xdr:colOff>
      <xdr:row>33</xdr:row>
      <xdr:rowOff>25835</xdr:rowOff>
    </xdr:to>
    <xdr:sp macro="" textlink="">
      <xdr:nvSpPr>
        <xdr:cNvPr id="313" name="楕円 312"/>
        <xdr:cNvSpPr/>
      </xdr:nvSpPr>
      <xdr:spPr>
        <a:xfrm>
          <a:off x="9588500" y="55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16962</xdr:rowOff>
    </xdr:from>
    <xdr:ext cx="599010" cy="259045"/>
    <xdr:sp macro="" textlink="">
      <xdr:nvSpPr>
        <xdr:cNvPr id="314" name="テキスト ボックス 313"/>
        <xdr:cNvSpPr txBox="1"/>
      </xdr:nvSpPr>
      <xdr:spPr>
        <a:xfrm>
          <a:off x="9339795" y="567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151912</xdr:rowOff>
    </xdr:from>
    <xdr:to>
      <xdr:col>46</xdr:col>
      <xdr:colOff>38100</xdr:colOff>
      <xdr:row>39</xdr:row>
      <xdr:rowOff>82062</xdr:rowOff>
    </xdr:to>
    <xdr:sp macro="" textlink="">
      <xdr:nvSpPr>
        <xdr:cNvPr id="315" name="楕円 314"/>
        <xdr:cNvSpPr/>
      </xdr:nvSpPr>
      <xdr:spPr>
        <a:xfrm>
          <a:off x="8699500" y="66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73189</xdr:rowOff>
    </xdr:from>
    <xdr:ext cx="534377" cy="259045"/>
    <xdr:sp macro="" textlink="">
      <xdr:nvSpPr>
        <xdr:cNvPr id="316" name="テキスト ボックス 315"/>
        <xdr:cNvSpPr txBox="1"/>
      </xdr:nvSpPr>
      <xdr:spPr>
        <a:xfrm>
          <a:off x="8483111" y="67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4876</xdr:rowOff>
    </xdr:from>
    <xdr:to>
      <xdr:col>41</xdr:col>
      <xdr:colOff>101600</xdr:colOff>
      <xdr:row>39</xdr:row>
      <xdr:rowOff>106476</xdr:rowOff>
    </xdr:to>
    <xdr:sp macro="" textlink="">
      <xdr:nvSpPr>
        <xdr:cNvPr id="317" name="楕円 316"/>
        <xdr:cNvSpPr/>
      </xdr:nvSpPr>
      <xdr:spPr>
        <a:xfrm>
          <a:off x="7810500" y="66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97603</xdr:rowOff>
    </xdr:from>
    <xdr:ext cx="534377" cy="259045"/>
    <xdr:sp macro="" textlink="">
      <xdr:nvSpPr>
        <xdr:cNvPr id="318" name="テキスト ボックス 317"/>
        <xdr:cNvSpPr txBox="1"/>
      </xdr:nvSpPr>
      <xdr:spPr>
        <a:xfrm>
          <a:off x="7594111" y="67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168096</xdr:rowOff>
    </xdr:from>
    <xdr:to>
      <xdr:col>36</xdr:col>
      <xdr:colOff>165100</xdr:colOff>
      <xdr:row>39</xdr:row>
      <xdr:rowOff>98246</xdr:rowOff>
    </xdr:to>
    <xdr:sp macro="" textlink="">
      <xdr:nvSpPr>
        <xdr:cNvPr id="319" name="楕円 318"/>
        <xdr:cNvSpPr/>
      </xdr:nvSpPr>
      <xdr:spPr>
        <a:xfrm>
          <a:off x="6921500" y="668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89373</xdr:rowOff>
    </xdr:from>
    <xdr:ext cx="534377" cy="259045"/>
    <xdr:sp macro="" textlink="">
      <xdr:nvSpPr>
        <xdr:cNvPr id="320" name="テキスト ボックス 319"/>
        <xdr:cNvSpPr txBox="1"/>
      </xdr:nvSpPr>
      <xdr:spPr>
        <a:xfrm>
          <a:off x="6705111" y="677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6" name="直線コネクタ 345"/>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7" name="普通建設事業費最小値テキスト"/>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8" name="直線コネクタ 347"/>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9" name="普通建設事業費最大値テキスト"/>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0" name="直線コネクタ 349"/>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145273</xdr:rowOff>
    </xdr:from>
    <xdr:to>
      <xdr:col>55</xdr:col>
      <xdr:colOff>0</xdr:colOff>
      <xdr:row>54</xdr:row>
      <xdr:rowOff>102460</xdr:rowOff>
    </xdr:to>
    <xdr:cxnSp macro="">
      <xdr:nvCxnSpPr>
        <xdr:cNvPr id="351" name="直線コネクタ 350"/>
        <xdr:cNvCxnSpPr/>
      </xdr:nvCxnSpPr>
      <xdr:spPr>
        <a:xfrm flipV="1">
          <a:off x="9639300" y="8546323"/>
          <a:ext cx="838200" cy="81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72030</xdr:rowOff>
    </xdr:from>
    <xdr:ext cx="534377" cy="259045"/>
    <xdr:sp macro="" textlink="">
      <xdr:nvSpPr>
        <xdr:cNvPr id="352" name="普通建設事業費平均値テキスト"/>
        <xdr:cNvSpPr txBox="1"/>
      </xdr:nvSpPr>
      <xdr:spPr>
        <a:xfrm>
          <a:off x="10528300" y="933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3" name="フローチャート: 判断 352"/>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102460</xdr:rowOff>
    </xdr:from>
    <xdr:to>
      <xdr:col>50</xdr:col>
      <xdr:colOff>114300</xdr:colOff>
      <xdr:row>54</xdr:row>
      <xdr:rowOff>117515</xdr:rowOff>
    </xdr:to>
    <xdr:cxnSp macro="">
      <xdr:nvCxnSpPr>
        <xdr:cNvPr id="354" name="直線コネクタ 353"/>
        <xdr:cNvCxnSpPr/>
      </xdr:nvCxnSpPr>
      <xdr:spPr>
        <a:xfrm flipV="1">
          <a:off x="8750300" y="9360760"/>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5" name="フローチャート: 判断 354"/>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104059</xdr:rowOff>
    </xdr:from>
    <xdr:ext cx="534377" cy="259045"/>
    <xdr:sp macro="" textlink="">
      <xdr:nvSpPr>
        <xdr:cNvPr id="356" name="テキスト ボックス 355"/>
        <xdr:cNvSpPr txBox="1"/>
      </xdr:nvSpPr>
      <xdr:spPr>
        <a:xfrm>
          <a:off x="9372111" y="90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117515</xdr:rowOff>
    </xdr:from>
    <xdr:to>
      <xdr:col>45</xdr:col>
      <xdr:colOff>177800</xdr:colOff>
      <xdr:row>56</xdr:row>
      <xdr:rowOff>58558</xdr:rowOff>
    </xdr:to>
    <xdr:cxnSp macro="">
      <xdr:nvCxnSpPr>
        <xdr:cNvPr id="357" name="直線コネクタ 356"/>
        <xdr:cNvCxnSpPr/>
      </xdr:nvCxnSpPr>
      <xdr:spPr>
        <a:xfrm flipV="1">
          <a:off x="7861300" y="9375815"/>
          <a:ext cx="889000" cy="28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58" name="フローチャート: 判断 357"/>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118820</xdr:rowOff>
    </xdr:from>
    <xdr:ext cx="534377" cy="259045"/>
    <xdr:sp macro="" textlink="">
      <xdr:nvSpPr>
        <xdr:cNvPr id="359" name="テキスト ボックス 358"/>
        <xdr:cNvSpPr txBox="1"/>
      </xdr:nvSpPr>
      <xdr:spPr>
        <a:xfrm>
          <a:off x="8483111" y="90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58558</xdr:rowOff>
    </xdr:from>
    <xdr:to>
      <xdr:col>41</xdr:col>
      <xdr:colOff>50800</xdr:colOff>
      <xdr:row>57</xdr:row>
      <xdr:rowOff>85250</xdr:rowOff>
    </xdr:to>
    <xdr:cxnSp macro="">
      <xdr:nvCxnSpPr>
        <xdr:cNvPr id="360" name="直線コネクタ 359"/>
        <xdr:cNvCxnSpPr/>
      </xdr:nvCxnSpPr>
      <xdr:spPr>
        <a:xfrm flipV="1">
          <a:off x="6972300" y="9659758"/>
          <a:ext cx="889000" cy="19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61" name="フローチャート: 判断 360"/>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2" name="テキスト ボックス 361"/>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3" name="フローチャート: 判断 362"/>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118319</xdr:rowOff>
    </xdr:from>
    <xdr:ext cx="534377" cy="259045"/>
    <xdr:sp macro="" textlink="">
      <xdr:nvSpPr>
        <xdr:cNvPr id="364" name="テキスト ボックス 363"/>
        <xdr:cNvSpPr txBox="1"/>
      </xdr:nvSpPr>
      <xdr:spPr>
        <a:xfrm>
          <a:off x="6705111" y="8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94473</xdr:rowOff>
    </xdr:from>
    <xdr:to>
      <xdr:col>55</xdr:col>
      <xdr:colOff>50800</xdr:colOff>
      <xdr:row>50</xdr:row>
      <xdr:rowOff>24623</xdr:rowOff>
    </xdr:to>
    <xdr:sp macro="" textlink="">
      <xdr:nvSpPr>
        <xdr:cNvPr id="370" name="楕円 369"/>
        <xdr:cNvSpPr/>
      </xdr:nvSpPr>
      <xdr:spPr>
        <a:xfrm>
          <a:off x="10426700" y="849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47500</xdr:rowOff>
    </xdr:from>
    <xdr:ext cx="599010" cy="259045"/>
    <xdr:sp macro="" textlink="">
      <xdr:nvSpPr>
        <xdr:cNvPr id="371" name="普通建設事業費該当値テキスト"/>
        <xdr:cNvSpPr txBox="1"/>
      </xdr:nvSpPr>
      <xdr:spPr>
        <a:xfrm>
          <a:off x="10528300" y="844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51660</xdr:rowOff>
    </xdr:from>
    <xdr:to>
      <xdr:col>50</xdr:col>
      <xdr:colOff>165100</xdr:colOff>
      <xdr:row>54</xdr:row>
      <xdr:rowOff>153260</xdr:rowOff>
    </xdr:to>
    <xdr:sp macro="" textlink="">
      <xdr:nvSpPr>
        <xdr:cNvPr id="372" name="楕円 371"/>
        <xdr:cNvSpPr/>
      </xdr:nvSpPr>
      <xdr:spPr>
        <a:xfrm>
          <a:off x="9588500" y="93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144387</xdr:rowOff>
    </xdr:from>
    <xdr:ext cx="534377" cy="259045"/>
    <xdr:sp macro="" textlink="">
      <xdr:nvSpPr>
        <xdr:cNvPr id="373" name="テキスト ボックス 372"/>
        <xdr:cNvSpPr txBox="1"/>
      </xdr:nvSpPr>
      <xdr:spPr>
        <a:xfrm>
          <a:off x="9372111" y="94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66715</xdr:rowOff>
    </xdr:from>
    <xdr:to>
      <xdr:col>46</xdr:col>
      <xdr:colOff>38100</xdr:colOff>
      <xdr:row>54</xdr:row>
      <xdr:rowOff>168315</xdr:rowOff>
    </xdr:to>
    <xdr:sp macro="" textlink="">
      <xdr:nvSpPr>
        <xdr:cNvPr id="374" name="楕円 373"/>
        <xdr:cNvSpPr/>
      </xdr:nvSpPr>
      <xdr:spPr>
        <a:xfrm>
          <a:off x="8699500" y="93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159442</xdr:rowOff>
    </xdr:from>
    <xdr:ext cx="534377" cy="259045"/>
    <xdr:sp macro="" textlink="">
      <xdr:nvSpPr>
        <xdr:cNvPr id="375" name="テキスト ボックス 374"/>
        <xdr:cNvSpPr txBox="1"/>
      </xdr:nvSpPr>
      <xdr:spPr>
        <a:xfrm>
          <a:off x="8483111" y="941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7758</xdr:rowOff>
    </xdr:from>
    <xdr:to>
      <xdr:col>41</xdr:col>
      <xdr:colOff>101600</xdr:colOff>
      <xdr:row>56</xdr:row>
      <xdr:rowOff>109358</xdr:rowOff>
    </xdr:to>
    <xdr:sp macro="" textlink="">
      <xdr:nvSpPr>
        <xdr:cNvPr id="376" name="楕円 375"/>
        <xdr:cNvSpPr/>
      </xdr:nvSpPr>
      <xdr:spPr>
        <a:xfrm>
          <a:off x="7810500" y="96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100485</xdr:rowOff>
    </xdr:from>
    <xdr:ext cx="534377" cy="259045"/>
    <xdr:sp macro="" textlink="">
      <xdr:nvSpPr>
        <xdr:cNvPr id="377" name="テキスト ボックス 376"/>
        <xdr:cNvSpPr txBox="1"/>
      </xdr:nvSpPr>
      <xdr:spPr>
        <a:xfrm>
          <a:off x="7594111" y="970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34450</xdr:rowOff>
    </xdr:from>
    <xdr:to>
      <xdr:col>36</xdr:col>
      <xdr:colOff>165100</xdr:colOff>
      <xdr:row>57</xdr:row>
      <xdr:rowOff>136050</xdr:rowOff>
    </xdr:to>
    <xdr:sp macro="" textlink="">
      <xdr:nvSpPr>
        <xdr:cNvPr id="378" name="楕円 377"/>
        <xdr:cNvSpPr/>
      </xdr:nvSpPr>
      <xdr:spPr>
        <a:xfrm>
          <a:off x="6921500" y="98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127177</xdr:rowOff>
    </xdr:from>
    <xdr:ext cx="534377" cy="259045"/>
    <xdr:sp macro="" textlink="">
      <xdr:nvSpPr>
        <xdr:cNvPr id="379" name="テキスト ボックス 378"/>
        <xdr:cNvSpPr txBox="1"/>
      </xdr:nvSpPr>
      <xdr:spPr>
        <a:xfrm>
          <a:off x="6705111" y="989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3" name="直線コネクタ 402"/>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4" name="普通建設事業費 （ うち新規整備　）最小値テキスト"/>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5" name="直線コネクタ 404"/>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6" name="普通建設事業費 （ うち新規整備　）最大値テキスト"/>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7" name="直線コネクタ 406"/>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22873</xdr:rowOff>
    </xdr:from>
    <xdr:to>
      <xdr:col>55</xdr:col>
      <xdr:colOff>0</xdr:colOff>
      <xdr:row>79</xdr:row>
      <xdr:rowOff>40336</xdr:rowOff>
    </xdr:to>
    <xdr:cxnSp macro="">
      <xdr:nvCxnSpPr>
        <xdr:cNvPr id="408" name="直線コネクタ 407"/>
        <xdr:cNvCxnSpPr/>
      </xdr:nvCxnSpPr>
      <xdr:spPr>
        <a:xfrm>
          <a:off x="9639300" y="13567423"/>
          <a:ext cx="838200" cy="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09" name="普通建設事業費 （ うち新規整備　）平均値テキスト"/>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0" name="フローチャート: 判断 409"/>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144983</xdr:rowOff>
    </xdr:from>
    <xdr:to>
      <xdr:col>50</xdr:col>
      <xdr:colOff>114300</xdr:colOff>
      <xdr:row>79</xdr:row>
      <xdr:rowOff>22873</xdr:rowOff>
    </xdr:to>
    <xdr:cxnSp macro="">
      <xdr:nvCxnSpPr>
        <xdr:cNvPr id="411" name="直線コネクタ 410"/>
        <xdr:cNvCxnSpPr/>
      </xdr:nvCxnSpPr>
      <xdr:spPr>
        <a:xfrm>
          <a:off x="8750300" y="13175183"/>
          <a:ext cx="889000" cy="3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2" name="フローチャート: 判断 411"/>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13" name="テキスト ボックス 412"/>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144983</xdr:rowOff>
    </xdr:from>
    <xdr:to>
      <xdr:col>45</xdr:col>
      <xdr:colOff>177800</xdr:colOff>
      <xdr:row>79</xdr:row>
      <xdr:rowOff>40436</xdr:rowOff>
    </xdr:to>
    <xdr:cxnSp macro="">
      <xdr:nvCxnSpPr>
        <xdr:cNvPr id="414" name="直線コネクタ 413"/>
        <xdr:cNvCxnSpPr/>
      </xdr:nvCxnSpPr>
      <xdr:spPr>
        <a:xfrm flipV="1">
          <a:off x="7861300" y="13175183"/>
          <a:ext cx="889000" cy="40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5" name="フローチャート: 判断 414"/>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21328</xdr:rowOff>
    </xdr:from>
    <xdr:ext cx="534377" cy="259045"/>
    <xdr:sp macro="" textlink="">
      <xdr:nvSpPr>
        <xdr:cNvPr id="416" name="テキスト ボックス 415"/>
        <xdr:cNvSpPr txBox="1"/>
      </xdr:nvSpPr>
      <xdr:spPr>
        <a:xfrm>
          <a:off x="8483111" y="132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14846</xdr:rowOff>
    </xdr:from>
    <xdr:to>
      <xdr:col>41</xdr:col>
      <xdr:colOff>50800</xdr:colOff>
      <xdr:row>79</xdr:row>
      <xdr:rowOff>40436</xdr:rowOff>
    </xdr:to>
    <xdr:cxnSp macro="">
      <xdr:nvCxnSpPr>
        <xdr:cNvPr id="417" name="直線コネクタ 416"/>
        <xdr:cNvCxnSpPr/>
      </xdr:nvCxnSpPr>
      <xdr:spPr>
        <a:xfrm>
          <a:off x="6972300" y="13559396"/>
          <a:ext cx="889000" cy="2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18" name="フローチャート: 判断 417"/>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19" name="テキスト ボックス 418"/>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20" name="フローチャート: 判断 419"/>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21" name="テキスト ボックス 420"/>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160986</xdr:rowOff>
    </xdr:from>
    <xdr:to>
      <xdr:col>55</xdr:col>
      <xdr:colOff>50800</xdr:colOff>
      <xdr:row>79</xdr:row>
      <xdr:rowOff>91136</xdr:rowOff>
    </xdr:to>
    <xdr:sp macro="" textlink="">
      <xdr:nvSpPr>
        <xdr:cNvPr id="427" name="楕円 426"/>
        <xdr:cNvSpPr/>
      </xdr:nvSpPr>
      <xdr:spPr>
        <a:xfrm>
          <a:off x="104267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75913</xdr:rowOff>
    </xdr:from>
    <xdr:ext cx="378565" cy="259045"/>
    <xdr:sp macro="" textlink="">
      <xdr:nvSpPr>
        <xdr:cNvPr id="428" name="普通建設事業費 （ うち新規整備　）該当値テキスト"/>
        <xdr:cNvSpPr txBox="1"/>
      </xdr:nvSpPr>
      <xdr:spPr>
        <a:xfrm>
          <a:off x="10528300" y="1344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143523</xdr:rowOff>
    </xdr:from>
    <xdr:to>
      <xdr:col>50</xdr:col>
      <xdr:colOff>165100</xdr:colOff>
      <xdr:row>79</xdr:row>
      <xdr:rowOff>73673</xdr:rowOff>
    </xdr:to>
    <xdr:sp macro="" textlink="">
      <xdr:nvSpPr>
        <xdr:cNvPr id="429" name="楕円 428"/>
        <xdr:cNvSpPr/>
      </xdr:nvSpPr>
      <xdr:spPr>
        <a:xfrm>
          <a:off x="9588500" y="135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64800</xdr:rowOff>
    </xdr:from>
    <xdr:ext cx="469744" cy="259045"/>
    <xdr:sp macro="" textlink="">
      <xdr:nvSpPr>
        <xdr:cNvPr id="430" name="テキスト ボックス 429"/>
        <xdr:cNvSpPr txBox="1"/>
      </xdr:nvSpPr>
      <xdr:spPr>
        <a:xfrm>
          <a:off x="9404428" y="136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94183</xdr:rowOff>
    </xdr:from>
    <xdr:to>
      <xdr:col>46</xdr:col>
      <xdr:colOff>38100</xdr:colOff>
      <xdr:row>77</xdr:row>
      <xdr:rowOff>24333</xdr:rowOff>
    </xdr:to>
    <xdr:sp macro="" textlink="">
      <xdr:nvSpPr>
        <xdr:cNvPr id="431" name="楕円 430"/>
        <xdr:cNvSpPr/>
      </xdr:nvSpPr>
      <xdr:spPr>
        <a:xfrm>
          <a:off x="8699500" y="131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40860</xdr:rowOff>
    </xdr:from>
    <xdr:ext cx="534377" cy="259045"/>
    <xdr:sp macro="" textlink="">
      <xdr:nvSpPr>
        <xdr:cNvPr id="432" name="テキスト ボックス 431"/>
        <xdr:cNvSpPr txBox="1"/>
      </xdr:nvSpPr>
      <xdr:spPr>
        <a:xfrm>
          <a:off x="8483111" y="1289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161086</xdr:rowOff>
    </xdr:from>
    <xdr:to>
      <xdr:col>41</xdr:col>
      <xdr:colOff>101600</xdr:colOff>
      <xdr:row>79</xdr:row>
      <xdr:rowOff>91236</xdr:rowOff>
    </xdr:to>
    <xdr:sp macro="" textlink="">
      <xdr:nvSpPr>
        <xdr:cNvPr id="433" name="楕円 432"/>
        <xdr:cNvSpPr/>
      </xdr:nvSpPr>
      <xdr:spPr>
        <a:xfrm>
          <a:off x="7810500" y="135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82363</xdr:rowOff>
    </xdr:from>
    <xdr:ext cx="378565" cy="259045"/>
    <xdr:sp macro="" textlink="">
      <xdr:nvSpPr>
        <xdr:cNvPr id="434" name="テキスト ボックス 433"/>
        <xdr:cNvSpPr txBox="1"/>
      </xdr:nvSpPr>
      <xdr:spPr>
        <a:xfrm>
          <a:off x="7672017" y="1362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135496</xdr:rowOff>
    </xdr:from>
    <xdr:to>
      <xdr:col>36</xdr:col>
      <xdr:colOff>165100</xdr:colOff>
      <xdr:row>79</xdr:row>
      <xdr:rowOff>65646</xdr:rowOff>
    </xdr:to>
    <xdr:sp macro="" textlink="">
      <xdr:nvSpPr>
        <xdr:cNvPr id="435" name="楕円 434"/>
        <xdr:cNvSpPr/>
      </xdr:nvSpPr>
      <xdr:spPr>
        <a:xfrm>
          <a:off x="6921500" y="135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56773</xdr:rowOff>
    </xdr:from>
    <xdr:ext cx="469744" cy="259045"/>
    <xdr:sp macro="" textlink="">
      <xdr:nvSpPr>
        <xdr:cNvPr id="436" name="テキスト ボックス 435"/>
        <xdr:cNvSpPr txBox="1"/>
      </xdr:nvSpPr>
      <xdr:spPr>
        <a:xfrm>
          <a:off x="6737428" y="1360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2" name="直線コネクタ 461"/>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3" name="普通建設事業費 （ うち更新整備　）最小値テキスト"/>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4" name="直線コネクタ 463"/>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5" name="普通建設事業費 （ うち更新整備　）最大値テキスト"/>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6" name="直線コネクタ 465"/>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103254</xdr:rowOff>
    </xdr:from>
    <xdr:to>
      <xdr:col>55</xdr:col>
      <xdr:colOff>0</xdr:colOff>
      <xdr:row>95</xdr:row>
      <xdr:rowOff>58243</xdr:rowOff>
    </xdr:to>
    <xdr:cxnSp macro="">
      <xdr:nvCxnSpPr>
        <xdr:cNvPr id="467" name="直線コネクタ 466"/>
        <xdr:cNvCxnSpPr/>
      </xdr:nvCxnSpPr>
      <xdr:spPr>
        <a:xfrm flipV="1">
          <a:off x="9639300" y="15533754"/>
          <a:ext cx="838200" cy="8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19049</xdr:rowOff>
    </xdr:from>
    <xdr:ext cx="534377" cy="259045"/>
    <xdr:sp macro="" textlink="">
      <xdr:nvSpPr>
        <xdr:cNvPr id="468" name="普通建設事業費 （ うち更新整備　）平均値テキスト"/>
        <xdr:cNvSpPr txBox="1"/>
      </xdr:nvSpPr>
      <xdr:spPr>
        <a:xfrm>
          <a:off x="10528300" y="164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9" name="フローチャート: 判断 468"/>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58243</xdr:rowOff>
    </xdr:from>
    <xdr:to>
      <xdr:col>50</xdr:col>
      <xdr:colOff>114300</xdr:colOff>
      <xdr:row>97</xdr:row>
      <xdr:rowOff>36863</xdr:rowOff>
    </xdr:to>
    <xdr:cxnSp macro="">
      <xdr:nvCxnSpPr>
        <xdr:cNvPr id="470" name="直線コネクタ 469"/>
        <xdr:cNvCxnSpPr/>
      </xdr:nvCxnSpPr>
      <xdr:spPr>
        <a:xfrm flipV="1">
          <a:off x="8750300" y="16345993"/>
          <a:ext cx="889000" cy="3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1" name="フローチャート: 判断 470"/>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19299</xdr:rowOff>
    </xdr:from>
    <xdr:ext cx="534377" cy="259045"/>
    <xdr:sp macro="" textlink="">
      <xdr:nvSpPr>
        <xdr:cNvPr id="472" name="テキスト ボックス 471"/>
        <xdr:cNvSpPr txBox="1"/>
      </xdr:nvSpPr>
      <xdr:spPr>
        <a:xfrm>
          <a:off x="9372111" y="1647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36863</xdr:rowOff>
    </xdr:from>
    <xdr:to>
      <xdr:col>45</xdr:col>
      <xdr:colOff>177800</xdr:colOff>
      <xdr:row>97</xdr:row>
      <xdr:rowOff>159936</xdr:rowOff>
    </xdr:to>
    <xdr:cxnSp macro="">
      <xdr:nvCxnSpPr>
        <xdr:cNvPr id="473" name="直線コネクタ 472"/>
        <xdr:cNvCxnSpPr/>
      </xdr:nvCxnSpPr>
      <xdr:spPr>
        <a:xfrm flipV="1">
          <a:off x="7861300" y="16667513"/>
          <a:ext cx="889000" cy="1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4" name="フローチャート: 判断 473"/>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74776</xdr:rowOff>
    </xdr:from>
    <xdr:ext cx="534377" cy="259045"/>
    <xdr:sp macro="" textlink="">
      <xdr:nvSpPr>
        <xdr:cNvPr id="475" name="テキスト ボックス 474"/>
        <xdr:cNvSpPr txBox="1"/>
      </xdr:nvSpPr>
      <xdr:spPr>
        <a:xfrm>
          <a:off x="8483111" y="163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159936</xdr:rowOff>
    </xdr:from>
    <xdr:to>
      <xdr:col>41</xdr:col>
      <xdr:colOff>50800</xdr:colOff>
      <xdr:row>98</xdr:row>
      <xdr:rowOff>100130</xdr:rowOff>
    </xdr:to>
    <xdr:cxnSp macro="">
      <xdr:nvCxnSpPr>
        <xdr:cNvPr id="476" name="直線コネクタ 475"/>
        <xdr:cNvCxnSpPr/>
      </xdr:nvCxnSpPr>
      <xdr:spPr>
        <a:xfrm flipV="1">
          <a:off x="6972300" y="16790586"/>
          <a:ext cx="889000" cy="1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7" name="フローチャート: 判断 476"/>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119071</xdr:rowOff>
    </xdr:from>
    <xdr:ext cx="534377" cy="259045"/>
    <xdr:sp macro="" textlink="">
      <xdr:nvSpPr>
        <xdr:cNvPr id="478" name="テキスト ボックス 477"/>
        <xdr:cNvSpPr txBox="1"/>
      </xdr:nvSpPr>
      <xdr:spPr>
        <a:xfrm>
          <a:off x="7594111" y="164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79" name="フローチャート: 判断 478"/>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103167</xdr:rowOff>
    </xdr:from>
    <xdr:ext cx="534377" cy="259045"/>
    <xdr:sp macro="" textlink="">
      <xdr:nvSpPr>
        <xdr:cNvPr id="480" name="テキスト ボックス 479"/>
        <xdr:cNvSpPr txBox="1"/>
      </xdr:nvSpPr>
      <xdr:spPr>
        <a:xfrm>
          <a:off x="6705111" y="163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52454</xdr:rowOff>
    </xdr:from>
    <xdr:to>
      <xdr:col>55</xdr:col>
      <xdr:colOff>50800</xdr:colOff>
      <xdr:row>90</xdr:row>
      <xdr:rowOff>154054</xdr:rowOff>
    </xdr:to>
    <xdr:sp macro="" textlink="">
      <xdr:nvSpPr>
        <xdr:cNvPr id="486" name="楕円 485"/>
        <xdr:cNvSpPr/>
      </xdr:nvSpPr>
      <xdr:spPr>
        <a:xfrm>
          <a:off x="10426700" y="154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5481</xdr:rowOff>
    </xdr:from>
    <xdr:ext cx="599010" cy="259045"/>
    <xdr:sp macro="" textlink="">
      <xdr:nvSpPr>
        <xdr:cNvPr id="487" name="普通建設事業費 （ うち更新整備　）該当値テキスト"/>
        <xdr:cNvSpPr txBox="1"/>
      </xdr:nvSpPr>
      <xdr:spPr>
        <a:xfrm>
          <a:off x="10528300" y="1543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7443</xdr:rowOff>
    </xdr:from>
    <xdr:to>
      <xdr:col>50</xdr:col>
      <xdr:colOff>165100</xdr:colOff>
      <xdr:row>95</xdr:row>
      <xdr:rowOff>109043</xdr:rowOff>
    </xdr:to>
    <xdr:sp macro="" textlink="">
      <xdr:nvSpPr>
        <xdr:cNvPr id="488" name="楕円 487"/>
        <xdr:cNvSpPr/>
      </xdr:nvSpPr>
      <xdr:spPr>
        <a:xfrm>
          <a:off x="9588500" y="162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125570</xdr:rowOff>
    </xdr:from>
    <xdr:ext cx="534377" cy="259045"/>
    <xdr:sp macro="" textlink="">
      <xdr:nvSpPr>
        <xdr:cNvPr id="489" name="テキスト ボックス 488"/>
        <xdr:cNvSpPr txBox="1"/>
      </xdr:nvSpPr>
      <xdr:spPr>
        <a:xfrm>
          <a:off x="9372111" y="1607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157513</xdr:rowOff>
    </xdr:from>
    <xdr:to>
      <xdr:col>46</xdr:col>
      <xdr:colOff>38100</xdr:colOff>
      <xdr:row>97</xdr:row>
      <xdr:rowOff>87663</xdr:rowOff>
    </xdr:to>
    <xdr:sp macro="" textlink="">
      <xdr:nvSpPr>
        <xdr:cNvPr id="490" name="楕円 489"/>
        <xdr:cNvSpPr/>
      </xdr:nvSpPr>
      <xdr:spPr>
        <a:xfrm>
          <a:off x="8699500" y="166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78790</xdr:rowOff>
    </xdr:from>
    <xdr:ext cx="534377" cy="259045"/>
    <xdr:sp macro="" textlink="">
      <xdr:nvSpPr>
        <xdr:cNvPr id="491" name="テキスト ボックス 490"/>
        <xdr:cNvSpPr txBox="1"/>
      </xdr:nvSpPr>
      <xdr:spPr>
        <a:xfrm>
          <a:off x="8483111" y="1670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109136</xdr:rowOff>
    </xdr:from>
    <xdr:to>
      <xdr:col>41</xdr:col>
      <xdr:colOff>101600</xdr:colOff>
      <xdr:row>98</xdr:row>
      <xdr:rowOff>39286</xdr:rowOff>
    </xdr:to>
    <xdr:sp macro="" textlink="">
      <xdr:nvSpPr>
        <xdr:cNvPr id="492" name="楕円 491"/>
        <xdr:cNvSpPr/>
      </xdr:nvSpPr>
      <xdr:spPr>
        <a:xfrm>
          <a:off x="7810500" y="167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30413</xdr:rowOff>
    </xdr:from>
    <xdr:ext cx="534377" cy="259045"/>
    <xdr:sp macro="" textlink="">
      <xdr:nvSpPr>
        <xdr:cNvPr id="493" name="テキスト ボックス 492"/>
        <xdr:cNvSpPr txBox="1"/>
      </xdr:nvSpPr>
      <xdr:spPr>
        <a:xfrm>
          <a:off x="7594111" y="168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49330</xdr:rowOff>
    </xdr:from>
    <xdr:to>
      <xdr:col>36</xdr:col>
      <xdr:colOff>165100</xdr:colOff>
      <xdr:row>98</xdr:row>
      <xdr:rowOff>150930</xdr:rowOff>
    </xdr:to>
    <xdr:sp macro="" textlink="">
      <xdr:nvSpPr>
        <xdr:cNvPr id="494" name="楕円 493"/>
        <xdr:cNvSpPr/>
      </xdr:nvSpPr>
      <xdr:spPr>
        <a:xfrm>
          <a:off x="6921500" y="1685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142057</xdr:rowOff>
    </xdr:from>
    <xdr:ext cx="534377" cy="259045"/>
    <xdr:sp macro="" textlink="">
      <xdr:nvSpPr>
        <xdr:cNvPr id="495" name="テキスト ボックス 494"/>
        <xdr:cNvSpPr txBox="1"/>
      </xdr:nvSpPr>
      <xdr:spPr>
        <a:xfrm>
          <a:off x="6705111" y="1694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9" name="直線コネクタ 518"/>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2" name="災害復旧事業費最大値テキスト"/>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3" name="直線コネクタ 522"/>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161417</xdr:rowOff>
    </xdr:from>
    <xdr:to>
      <xdr:col>85</xdr:col>
      <xdr:colOff>127000</xdr:colOff>
      <xdr:row>35</xdr:row>
      <xdr:rowOff>123774</xdr:rowOff>
    </xdr:to>
    <xdr:cxnSp macro="">
      <xdr:nvCxnSpPr>
        <xdr:cNvPr id="524" name="直線コネクタ 523"/>
        <xdr:cNvCxnSpPr/>
      </xdr:nvCxnSpPr>
      <xdr:spPr>
        <a:xfrm flipV="1">
          <a:off x="15481300" y="5990717"/>
          <a:ext cx="838200" cy="1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126763</xdr:rowOff>
    </xdr:from>
    <xdr:ext cx="469744" cy="259045"/>
    <xdr:sp macro="" textlink="">
      <xdr:nvSpPr>
        <xdr:cNvPr id="525" name="災害復旧事業費平均値テキスト"/>
        <xdr:cNvSpPr txBox="1"/>
      </xdr:nvSpPr>
      <xdr:spPr>
        <a:xfrm>
          <a:off x="16370300" y="647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6" name="フローチャート: 判断 525"/>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123774</xdr:rowOff>
    </xdr:from>
    <xdr:to>
      <xdr:col>81</xdr:col>
      <xdr:colOff>50800</xdr:colOff>
      <xdr:row>39</xdr:row>
      <xdr:rowOff>44450</xdr:rowOff>
    </xdr:to>
    <xdr:cxnSp macro="">
      <xdr:nvCxnSpPr>
        <xdr:cNvPr id="527" name="直線コネクタ 526"/>
        <xdr:cNvCxnSpPr/>
      </xdr:nvCxnSpPr>
      <xdr:spPr>
        <a:xfrm flipV="1">
          <a:off x="14592300" y="6124524"/>
          <a:ext cx="889000" cy="60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8" name="フローチャート: 判断 527"/>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156900</xdr:rowOff>
    </xdr:from>
    <xdr:ext cx="469744" cy="259045"/>
    <xdr:sp macro="" textlink="">
      <xdr:nvSpPr>
        <xdr:cNvPr id="529" name="テキスト ボックス 528"/>
        <xdr:cNvSpPr txBox="1"/>
      </xdr:nvSpPr>
      <xdr:spPr>
        <a:xfrm>
          <a:off x="15246428" y="65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42164</xdr:rowOff>
    </xdr:from>
    <xdr:to>
      <xdr:col>76</xdr:col>
      <xdr:colOff>114300</xdr:colOff>
      <xdr:row>39</xdr:row>
      <xdr:rowOff>44450</xdr:rowOff>
    </xdr:to>
    <xdr:cxnSp macro="">
      <xdr:nvCxnSpPr>
        <xdr:cNvPr id="530" name="直線コネクタ 529"/>
        <xdr:cNvCxnSpPr/>
      </xdr:nvCxnSpPr>
      <xdr:spPr>
        <a:xfrm>
          <a:off x="13703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31" name="フローチャート: 判断 530"/>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113072</xdr:rowOff>
    </xdr:from>
    <xdr:ext cx="469744" cy="259045"/>
    <xdr:sp macro="" textlink="">
      <xdr:nvSpPr>
        <xdr:cNvPr id="532" name="テキスト ボックス 531"/>
        <xdr:cNvSpPr txBox="1"/>
      </xdr:nvSpPr>
      <xdr:spPr>
        <a:xfrm>
          <a:off x="14357428" y="6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42164</xdr:rowOff>
    </xdr:from>
    <xdr:to>
      <xdr:col>71</xdr:col>
      <xdr:colOff>177800</xdr:colOff>
      <xdr:row>39</xdr:row>
      <xdr:rowOff>44450</xdr:rowOff>
    </xdr:to>
    <xdr:cxnSp macro="">
      <xdr:nvCxnSpPr>
        <xdr:cNvPr id="533" name="直線コネクタ 532"/>
        <xdr:cNvCxnSpPr/>
      </xdr:nvCxnSpPr>
      <xdr:spPr>
        <a:xfrm flipV="1">
          <a:off x="12814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34" name="フローチャート: 判断 533"/>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35" name="テキスト ボックス 534"/>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6" name="フローチャート: 判断 535"/>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7" name="テキスト ボックス 536"/>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110617</xdr:rowOff>
    </xdr:from>
    <xdr:to>
      <xdr:col>85</xdr:col>
      <xdr:colOff>177800</xdr:colOff>
      <xdr:row>35</xdr:row>
      <xdr:rowOff>40767</xdr:rowOff>
    </xdr:to>
    <xdr:sp macro="" textlink="">
      <xdr:nvSpPr>
        <xdr:cNvPr id="543" name="楕円 542"/>
        <xdr:cNvSpPr/>
      </xdr:nvSpPr>
      <xdr:spPr>
        <a:xfrm>
          <a:off x="162687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133494</xdr:rowOff>
    </xdr:from>
    <xdr:ext cx="534377" cy="259045"/>
    <xdr:sp macro="" textlink="">
      <xdr:nvSpPr>
        <xdr:cNvPr id="544" name="災害復旧事業費該当値テキスト"/>
        <xdr:cNvSpPr txBox="1"/>
      </xdr:nvSpPr>
      <xdr:spPr>
        <a:xfrm>
          <a:off x="16370300"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72974</xdr:rowOff>
    </xdr:from>
    <xdr:to>
      <xdr:col>81</xdr:col>
      <xdr:colOff>101600</xdr:colOff>
      <xdr:row>36</xdr:row>
      <xdr:rowOff>3124</xdr:rowOff>
    </xdr:to>
    <xdr:sp macro="" textlink="">
      <xdr:nvSpPr>
        <xdr:cNvPr id="545" name="楕円 544"/>
        <xdr:cNvSpPr/>
      </xdr:nvSpPr>
      <xdr:spPr>
        <a:xfrm>
          <a:off x="15430500" y="60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19651</xdr:rowOff>
    </xdr:from>
    <xdr:ext cx="534377" cy="259045"/>
    <xdr:sp macro="" textlink="">
      <xdr:nvSpPr>
        <xdr:cNvPr id="546" name="テキスト ボックス 545"/>
        <xdr:cNvSpPr txBox="1"/>
      </xdr:nvSpPr>
      <xdr:spPr>
        <a:xfrm>
          <a:off x="15214111" y="584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162814</xdr:rowOff>
    </xdr:from>
    <xdr:to>
      <xdr:col>72</xdr:col>
      <xdr:colOff>38100</xdr:colOff>
      <xdr:row>39</xdr:row>
      <xdr:rowOff>92964</xdr:rowOff>
    </xdr:to>
    <xdr:sp macro="" textlink="">
      <xdr:nvSpPr>
        <xdr:cNvPr id="549" name="楕円 548"/>
        <xdr:cNvSpPr/>
      </xdr:nvSpPr>
      <xdr:spPr>
        <a:xfrm>
          <a:off x="1365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84091</xdr:rowOff>
    </xdr:from>
    <xdr:ext cx="313932" cy="259045"/>
    <xdr:sp macro="" textlink="">
      <xdr:nvSpPr>
        <xdr:cNvPr id="550" name="テキスト ボックス 549"/>
        <xdr:cNvSpPr txBox="1"/>
      </xdr:nvSpPr>
      <xdr:spPr>
        <a:xfrm>
          <a:off x="13546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5" name="直線コネクタ 624"/>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6" name="公債費最小値テキスト"/>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7" name="直線コネクタ 626"/>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8" name="公債費最大値テキスト"/>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9" name="直線コネクタ 628"/>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38836</xdr:rowOff>
    </xdr:from>
    <xdr:to>
      <xdr:col>85</xdr:col>
      <xdr:colOff>127000</xdr:colOff>
      <xdr:row>76</xdr:row>
      <xdr:rowOff>48513</xdr:rowOff>
    </xdr:to>
    <xdr:cxnSp macro="">
      <xdr:nvCxnSpPr>
        <xdr:cNvPr id="630" name="直線コネクタ 629"/>
        <xdr:cNvCxnSpPr/>
      </xdr:nvCxnSpPr>
      <xdr:spPr>
        <a:xfrm flipV="1">
          <a:off x="15481300" y="13069036"/>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135208</xdr:rowOff>
    </xdr:from>
    <xdr:ext cx="534377" cy="259045"/>
    <xdr:sp macro="" textlink="">
      <xdr:nvSpPr>
        <xdr:cNvPr id="631" name="公債費平均値テキスト"/>
        <xdr:cNvSpPr txBox="1"/>
      </xdr:nvSpPr>
      <xdr:spPr>
        <a:xfrm>
          <a:off x="16370300" y="1265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2" name="フローチャート: 判断 631"/>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47498</xdr:rowOff>
    </xdr:from>
    <xdr:to>
      <xdr:col>81</xdr:col>
      <xdr:colOff>50800</xdr:colOff>
      <xdr:row>76</xdr:row>
      <xdr:rowOff>48513</xdr:rowOff>
    </xdr:to>
    <xdr:cxnSp macro="">
      <xdr:nvCxnSpPr>
        <xdr:cNvPr id="633" name="直線コネクタ 632"/>
        <xdr:cNvCxnSpPr/>
      </xdr:nvCxnSpPr>
      <xdr:spPr>
        <a:xfrm>
          <a:off x="14592300" y="13077698"/>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4" name="フローチャート: 判断 633"/>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86351</xdr:rowOff>
    </xdr:from>
    <xdr:ext cx="534377" cy="259045"/>
    <xdr:sp macro="" textlink="">
      <xdr:nvSpPr>
        <xdr:cNvPr id="635" name="テキスト ボックス 634"/>
        <xdr:cNvSpPr txBox="1"/>
      </xdr:nvSpPr>
      <xdr:spPr>
        <a:xfrm>
          <a:off x="15214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47498</xdr:rowOff>
    </xdr:from>
    <xdr:to>
      <xdr:col>76</xdr:col>
      <xdr:colOff>114300</xdr:colOff>
      <xdr:row>76</xdr:row>
      <xdr:rowOff>50178</xdr:rowOff>
    </xdr:to>
    <xdr:cxnSp macro="">
      <xdr:nvCxnSpPr>
        <xdr:cNvPr id="636" name="直線コネクタ 635"/>
        <xdr:cNvCxnSpPr/>
      </xdr:nvCxnSpPr>
      <xdr:spPr>
        <a:xfrm flipV="1">
          <a:off x="13703300" y="13077698"/>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7" name="フローチャート: 判断 636"/>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94746</xdr:rowOff>
    </xdr:from>
    <xdr:ext cx="534377" cy="259045"/>
    <xdr:sp macro="" textlink="">
      <xdr:nvSpPr>
        <xdr:cNvPr id="638" name="テキスト ボックス 637"/>
        <xdr:cNvSpPr txBox="1"/>
      </xdr:nvSpPr>
      <xdr:spPr>
        <a:xfrm>
          <a:off x="14325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34506</xdr:rowOff>
    </xdr:from>
    <xdr:to>
      <xdr:col>71</xdr:col>
      <xdr:colOff>177800</xdr:colOff>
      <xdr:row>76</xdr:row>
      <xdr:rowOff>50178</xdr:rowOff>
    </xdr:to>
    <xdr:cxnSp macro="">
      <xdr:nvCxnSpPr>
        <xdr:cNvPr id="639" name="直線コネクタ 638"/>
        <xdr:cNvCxnSpPr/>
      </xdr:nvCxnSpPr>
      <xdr:spPr>
        <a:xfrm>
          <a:off x="12814300" y="13064706"/>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40" name="フローチャート: 判断 639"/>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91215</xdr:rowOff>
    </xdr:from>
    <xdr:ext cx="534377" cy="259045"/>
    <xdr:sp macro="" textlink="">
      <xdr:nvSpPr>
        <xdr:cNvPr id="641" name="テキスト ボックス 640"/>
        <xdr:cNvSpPr txBox="1"/>
      </xdr:nvSpPr>
      <xdr:spPr>
        <a:xfrm>
          <a:off x="13436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2" name="フローチャート: 判断 641"/>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103078</xdr:rowOff>
    </xdr:from>
    <xdr:ext cx="534377" cy="259045"/>
    <xdr:sp macro="" textlink="">
      <xdr:nvSpPr>
        <xdr:cNvPr id="643" name="テキスト ボックス 642"/>
        <xdr:cNvSpPr txBox="1"/>
      </xdr:nvSpPr>
      <xdr:spPr>
        <a:xfrm>
          <a:off x="12547111" y="126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159486</xdr:rowOff>
    </xdr:from>
    <xdr:to>
      <xdr:col>85</xdr:col>
      <xdr:colOff>177800</xdr:colOff>
      <xdr:row>76</xdr:row>
      <xdr:rowOff>89636</xdr:rowOff>
    </xdr:to>
    <xdr:sp macro="" textlink="">
      <xdr:nvSpPr>
        <xdr:cNvPr id="649" name="楕円 648"/>
        <xdr:cNvSpPr/>
      </xdr:nvSpPr>
      <xdr:spPr>
        <a:xfrm>
          <a:off x="16268700" y="130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137913</xdr:rowOff>
    </xdr:from>
    <xdr:ext cx="534377" cy="259045"/>
    <xdr:sp macro="" textlink="">
      <xdr:nvSpPr>
        <xdr:cNvPr id="650" name="公債費該当値テキスト"/>
        <xdr:cNvSpPr txBox="1"/>
      </xdr:nvSpPr>
      <xdr:spPr>
        <a:xfrm>
          <a:off x="16370300" y="1299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169163</xdr:rowOff>
    </xdr:from>
    <xdr:to>
      <xdr:col>81</xdr:col>
      <xdr:colOff>101600</xdr:colOff>
      <xdr:row>76</xdr:row>
      <xdr:rowOff>99313</xdr:rowOff>
    </xdr:to>
    <xdr:sp macro="" textlink="">
      <xdr:nvSpPr>
        <xdr:cNvPr id="651" name="楕円 650"/>
        <xdr:cNvSpPr/>
      </xdr:nvSpPr>
      <xdr:spPr>
        <a:xfrm>
          <a:off x="15430500" y="13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90440</xdr:rowOff>
    </xdr:from>
    <xdr:ext cx="534377" cy="259045"/>
    <xdr:sp macro="" textlink="">
      <xdr:nvSpPr>
        <xdr:cNvPr id="652" name="テキスト ボックス 651"/>
        <xdr:cNvSpPr txBox="1"/>
      </xdr:nvSpPr>
      <xdr:spPr>
        <a:xfrm>
          <a:off x="15214111" y="1312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168148</xdr:rowOff>
    </xdr:from>
    <xdr:to>
      <xdr:col>76</xdr:col>
      <xdr:colOff>165100</xdr:colOff>
      <xdr:row>76</xdr:row>
      <xdr:rowOff>98298</xdr:rowOff>
    </xdr:to>
    <xdr:sp macro="" textlink="">
      <xdr:nvSpPr>
        <xdr:cNvPr id="653" name="楕円 652"/>
        <xdr:cNvSpPr/>
      </xdr:nvSpPr>
      <xdr:spPr>
        <a:xfrm>
          <a:off x="14541500" y="130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89425</xdr:rowOff>
    </xdr:from>
    <xdr:ext cx="534377" cy="259045"/>
    <xdr:sp macro="" textlink="">
      <xdr:nvSpPr>
        <xdr:cNvPr id="654" name="テキスト ボックス 653"/>
        <xdr:cNvSpPr txBox="1"/>
      </xdr:nvSpPr>
      <xdr:spPr>
        <a:xfrm>
          <a:off x="14325111" y="131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170828</xdr:rowOff>
    </xdr:from>
    <xdr:to>
      <xdr:col>72</xdr:col>
      <xdr:colOff>38100</xdr:colOff>
      <xdr:row>76</xdr:row>
      <xdr:rowOff>100978</xdr:rowOff>
    </xdr:to>
    <xdr:sp macro="" textlink="">
      <xdr:nvSpPr>
        <xdr:cNvPr id="655" name="楕円 654"/>
        <xdr:cNvSpPr/>
      </xdr:nvSpPr>
      <xdr:spPr>
        <a:xfrm>
          <a:off x="13652500" y="1302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92105</xdr:rowOff>
    </xdr:from>
    <xdr:ext cx="534377" cy="259045"/>
    <xdr:sp macro="" textlink="">
      <xdr:nvSpPr>
        <xdr:cNvPr id="656" name="テキスト ボックス 655"/>
        <xdr:cNvSpPr txBox="1"/>
      </xdr:nvSpPr>
      <xdr:spPr>
        <a:xfrm>
          <a:off x="13436111" y="1312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155156</xdr:rowOff>
    </xdr:from>
    <xdr:to>
      <xdr:col>67</xdr:col>
      <xdr:colOff>101600</xdr:colOff>
      <xdr:row>76</xdr:row>
      <xdr:rowOff>85306</xdr:rowOff>
    </xdr:to>
    <xdr:sp macro="" textlink="">
      <xdr:nvSpPr>
        <xdr:cNvPr id="657" name="楕円 656"/>
        <xdr:cNvSpPr/>
      </xdr:nvSpPr>
      <xdr:spPr>
        <a:xfrm>
          <a:off x="12763500" y="130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76433</xdr:rowOff>
    </xdr:from>
    <xdr:ext cx="534377" cy="259045"/>
    <xdr:sp macro="" textlink="">
      <xdr:nvSpPr>
        <xdr:cNvPr id="658" name="テキスト ボックス 657"/>
        <xdr:cNvSpPr txBox="1"/>
      </xdr:nvSpPr>
      <xdr:spPr>
        <a:xfrm>
          <a:off x="12547111" y="131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4" name="直線コネクタ 683"/>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5" name="積立金最小値テキスト"/>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6" name="直線コネクタ 685"/>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7" name="積立金最大値テキスト"/>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8" name="直線コネクタ 687"/>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89734</xdr:rowOff>
    </xdr:from>
    <xdr:to>
      <xdr:col>85</xdr:col>
      <xdr:colOff>127000</xdr:colOff>
      <xdr:row>91</xdr:row>
      <xdr:rowOff>143749</xdr:rowOff>
    </xdr:to>
    <xdr:cxnSp macro="">
      <xdr:nvCxnSpPr>
        <xdr:cNvPr id="689" name="直線コネクタ 688"/>
        <xdr:cNvCxnSpPr/>
      </xdr:nvCxnSpPr>
      <xdr:spPr>
        <a:xfrm flipV="1">
          <a:off x="15481300" y="15520234"/>
          <a:ext cx="838200" cy="2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88408</xdr:rowOff>
    </xdr:from>
    <xdr:ext cx="534377" cy="259045"/>
    <xdr:sp macro="" textlink="">
      <xdr:nvSpPr>
        <xdr:cNvPr id="690" name="積立金平均値テキスト"/>
        <xdr:cNvSpPr txBox="1"/>
      </xdr:nvSpPr>
      <xdr:spPr>
        <a:xfrm>
          <a:off x="16370300" y="16376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1" name="フローチャート: 判断 690"/>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143749</xdr:rowOff>
    </xdr:from>
    <xdr:to>
      <xdr:col>81</xdr:col>
      <xdr:colOff>50800</xdr:colOff>
      <xdr:row>95</xdr:row>
      <xdr:rowOff>8255</xdr:rowOff>
    </xdr:to>
    <xdr:cxnSp macro="">
      <xdr:nvCxnSpPr>
        <xdr:cNvPr id="692" name="直線コネクタ 691"/>
        <xdr:cNvCxnSpPr/>
      </xdr:nvCxnSpPr>
      <xdr:spPr>
        <a:xfrm flipV="1">
          <a:off x="14592300" y="15745699"/>
          <a:ext cx="889000" cy="5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3" name="フローチャート: 判断 692"/>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xdr:rowOff>
    </xdr:from>
    <xdr:ext cx="534377" cy="259045"/>
    <xdr:sp macro="" textlink="">
      <xdr:nvSpPr>
        <xdr:cNvPr id="694" name="テキスト ボックス 693"/>
        <xdr:cNvSpPr txBox="1"/>
      </xdr:nvSpPr>
      <xdr:spPr>
        <a:xfrm>
          <a:off x="15214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110178</xdr:rowOff>
    </xdr:from>
    <xdr:to>
      <xdr:col>76</xdr:col>
      <xdr:colOff>114300</xdr:colOff>
      <xdr:row>95</xdr:row>
      <xdr:rowOff>8255</xdr:rowOff>
    </xdr:to>
    <xdr:cxnSp macro="">
      <xdr:nvCxnSpPr>
        <xdr:cNvPr id="695" name="直線コネクタ 694"/>
        <xdr:cNvCxnSpPr/>
      </xdr:nvCxnSpPr>
      <xdr:spPr>
        <a:xfrm>
          <a:off x="13703300" y="15540678"/>
          <a:ext cx="889000" cy="75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6" name="フローチャート: 判断 695"/>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62445</xdr:rowOff>
    </xdr:from>
    <xdr:ext cx="534377" cy="259045"/>
    <xdr:sp macro="" textlink="">
      <xdr:nvSpPr>
        <xdr:cNvPr id="697" name="テキスト ボックス 696"/>
        <xdr:cNvSpPr txBox="1"/>
      </xdr:nvSpPr>
      <xdr:spPr>
        <a:xfrm>
          <a:off x="14325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110178</xdr:rowOff>
    </xdr:from>
    <xdr:to>
      <xdr:col>71</xdr:col>
      <xdr:colOff>177800</xdr:colOff>
      <xdr:row>91</xdr:row>
      <xdr:rowOff>28632</xdr:rowOff>
    </xdr:to>
    <xdr:cxnSp macro="">
      <xdr:nvCxnSpPr>
        <xdr:cNvPr id="698" name="直線コネクタ 697"/>
        <xdr:cNvCxnSpPr/>
      </xdr:nvCxnSpPr>
      <xdr:spPr>
        <a:xfrm flipV="1">
          <a:off x="12814300" y="15540678"/>
          <a:ext cx="889000" cy="8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699" name="フローチャート: 判断 698"/>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159323</xdr:rowOff>
    </xdr:from>
    <xdr:ext cx="534377" cy="259045"/>
    <xdr:sp macro="" textlink="">
      <xdr:nvSpPr>
        <xdr:cNvPr id="700" name="テキスト ボックス 699"/>
        <xdr:cNvSpPr txBox="1"/>
      </xdr:nvSpPr>
      <xdr:spPr>
        <a:xfrm>
          <a:off x="13436111" y="167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701" name="フローチャート: 判断 700"/>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128788</xdr:rowOff>
    </xdr:from>
    <xdr:ext cx="534377" cy="259045"/>
    <xdr:sp macro="" textlink="">
      <xdr:nvSpPr>
        <xdr:cNvPr id="702" name="テキスト ボックス 701"/>
        <xdr:cNvSpPr txBox="1"/>
      </xdr:nvSpPr>
      <xdr:spPr>
        <a:xfrm>
          <a:off x="12547111" y="167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38934</xdr:rowOff>
    </xdr:from>
    <xdr:to>
      <xdr:col>85</xdr:col>
      <xdr:colOff>177800</xdr:colOff>
      <xdr:row>90</xdr:row>
      <xdr:rowOff>140534</xdr:rowOff>
    </xdr:to>
    <xdr:sp macro="" textlink="">
      <xdr:nvSpPr>
        <xdr:cNvPr id="708" name="楕円 707"/>
        <xdr:cNvSpPr/>
      </xdr:nvSpPr>
      <xdr:spPr>
        <a:xfrm>
          <a:off x="16268700" y="154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163411</xdr:rowOff>
    </xdr:from>
    <xdr:ext cx="534377" cy="259045"/>
    <xdr:sp macro="" textlink="">
      <xdr:nvSpPr>
        <xdr:cNvPr id="709" name="積立金該当値テキスト"/>
        <xdr:cNvSpPr txBox="1"/>
      </xdr:nvSpPr>
      <xdr:spPr>
        <a:xfrm>
          <a:off x="16370300" y="1542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92949</xdr:rowOff>
    </xdr:from>
    <xdr:to>
      <xdr:col>81</xdr:col>
      <xdr:colOff>101600</xdr:colOff>
      <xdr:row>92</xdr:row>
      <xdr:rowOff>23099</xdr:rowOff>
    </xdr:to>
    <xdr:sp macro="" textlink="">
      <xdr:nvSpPr>
        <xdr:cNvPr id="710" name="楕円 709"/>
        <xdr:cNvSpPr/>
      </xdr:nvSpPr>
      <xdr:spPr>
        <a:xfrm>
          <a:off x="15430500" y="156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39626</xdr:rowOff>
    </xdr:from>
    <xdr:ext cx="534377" cy="259045"/>
    <xdr:sp macro="" textlink="">
      <xdr:nvSpPr>
        <xdr:cNvPr id="711" name="テキスト ボックス 710"/>
        <xdr:cNvSpPr txBox="1"/>
      </xdr:nvSpPr>
      <xdr:spPr>
        <a:xfrm>
          <a:off x="15214111" y="154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128905</xdr:rowOff>
    </xdr:from>
    <xdr:to>
      <xdr:col>76</xdr:col>
      <xdr:colOff>165100</xdr:colOff>
      <xdr:row>95</xdr:row>
      <xdr:rowOff>59055</xdr:rowOff>
    </xdr:to>
    <xdr:sp macro="" textlink="">
      <xdr:nvSpPr>
        <xdr:cNvPr id="712" name="楕円 711"/>
        <xdr:cNvSpPr/>
      </xdr:nvSpPr>
      <xdr:spPr>
        <a:xfrm>
          <a:off x="14541500" y="162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75582</xdr:rowOff>
    </xdr:from>
    <xdr:ext cx="534377" cy="259045"/>
    <xdr:sp macro="" textlink="">
      <xdr:nvSpPr>
        <xdr:cNvPr id="713" name="テキスト ボックス 712"/>
        <xdr:cNvSpPr txBox="1"/>
      </xdr:nvSpPr>
      <xdr:spPr>
        <a:xfrm>
          <a:off x="14325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59378</xdr:rowOff>
    </xdr:from>
    <xdr:to>
      <xdr:col>72</xdr:col>
      <xdr:colOff>38100</xdr:colOff>
      <xdr:row>90</xdr:row>
      <xdr:rowOff>160978</xdr:rowOff>
    </xdr:to>
    <xdr:sp macro="" textlink="">
      <xdr:nvSpPr>
        <xdr:cNvPr id="714" name="楕円 713"/>
        <xdr:cNvSpPr/>
      </xdr:nvSpPr>
      <xdr:spPr>
        <a:xfrm>
          <a:off x="13652500" y="154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6055</xdr:rowOff>
    </xdr:from>
    <xdr:ext cx="534377" cy="259045"/>
    <xdr:sp macro="" textlink="">
      <xdr:nvSpPr>
        <xdr:cNvPr id="715" name="テキスト ボックス 714"/>
        <xdr:cNvSpPr txBox="1"/>
      </xdr:nvSpPr>
      <xdr:spPr>
        <a:xfrm>
          <a:off x="13436111" y="1526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149282</xdr:rowOff>
    </xdr:from>
    <xdr:to>
      <xdr:col>67</xdr:col>
      <xdr:colOff>101600</xdr:colOff>
      <xdr:row>91</xdr:row>
      <xdr:rowOff>79432</xdr:rowOff>
    </xdr:to>
    <xdr:sp macro="" textlink="">
      <xdr:nvSpPr>
        <xdr:cNvPr id="716" name="楕円 715"/>
        <xdr:cNvSpPr/>
      </xdr:nvSpPr>
      <xdr:spPr>
        <a:xfrm>
          <a:off x="12763500" y="155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95959</xdr:rowOff>
    </xdr:from>
    <xdr:ext cx="534377" cy="259045"/>
    <xdr:sp macro="" textlink="">
      <xdr:nvSpPr>
        <xdr:cNvPr id="717" name="テキスト ボックス 716"/>
        <xdr:cNvSpPr txBox="1"/>
      </xdr:nvSpPr>
      <xdr:spPr>
        <a:xfrm>
          <a:off x="12547111"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9" name="直線コネクタ 738"/>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2" name="投資及び出資金最大値テキスト"/>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3" name="直線コネクタ 742"/>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120830</xdr:rowOff>
    </xdr:from>
    <xdr:ext cx="469744" cy="259045"/>
    <xdr:sp macro="" textlink="">
      <xdr:nvSpPr>
        <xdr:cNvPr id="745" name="投資及び出資金平均値テキスト"/>
        <xdr:cNvSpPr txBox="1"/>
      </xdr:nvSpPr>
      <xdr:spPr>
        <a:xfrm>
          <a:off x="22212300" y="629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6" name="フローチャート: 判断 745"/>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8" name="フローチャート: 判断 747"/>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23004</xdr:rowOff>
    </xdr:from>
    <xdr:ext cx="469744" cy="259045"/>
    <xdr:sp macro="" textlink="">
      <xdr:nvSpPr>
        <xdr:cNvPr id="749" name="テキスト ボックス 748"/>
        <xdr:cNvSpPr txBox="1"/>
      </xdr:nvSpPr>
      <xdr:spPr>
        <a:xfrm>
          <a:off x="21088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51" name="フローチャート: 判断 750"/>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76816</xdr:rowOff>
    </xdr:from>
    <xdr:ext cx="469744" cy="259045"/>
    <xdr:sp macro="" textlink="">
      <xdr:nvSpPr>
        <xdr:cNvPr id="752" name="テキスト ボックス 751"/>
        <xdr:cNvSpPr txBox="1"/>
      </xdr:nvSpPr>
      <xdr:spPr>
        <a:xfrm>
          <a:off x="20199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4" name="フローチャート: 判断 753"/>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68450</xdr:rowOff>
    </xdr:from>
    <xdr:ext cx="469744" cy="259045"/>
    <xdr:sp macro="" textlink="">
      <xdr:nvSpPr>
        <xdr:cNvPr id="755" name="テキスト ボックス 754"/>
        <xdr:cNvSpPr txBox="1"/>
      </xdr:nvSpPr>
      <xdr:spPr>
        <a:xfrm>
          <a:off x="19310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6" name="フローチャート: 判断 755"/>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77731</xdr:rowOff>
    </xdr:from>
    <xdr:ext cx="469744" cy="259045"/>
    <xdr:sp macro="" textlink="">
      <xdr:nvSpPr>
        <xdr:cNvPr id="757" name="テキスト ボックス 756"/>
        <xdr:cNvSpPr txBox="1"/>
      </xdr:nvSpPr>
      <xdr:spPr>
        <a:xfrm>
          <a:off x="18421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4" name="直線コネクタ 793"/>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7" name="貸付金最大値テキスト"/>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8" name="直線コネクタ 797"/>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9352</xdr:rowOff>
    </xdr:from>
    <xdr:to>
      <xdr:col>116</xdr:col>
      <xdr:colOff>63500</xdr:colOff>
      <xdr:row>56</xdr:row>
      <xdr:rowOff>82596</xdr:rowOff>
    </xdr:to>
    <xdr:cxnSp macro="">
      <xdr:nvCxnSpPr>
        <xdr:cNvPr id="799" name="直線コネクタ 798"/>
        <xdr:cNvCxnSpPr/>
      </xdr:nvCxnSpPr>
      <xdr:spPr>
        <a:xfrm flipV="1">
          <a:off x="21323300" y="9610552"/>
          <a:ext cx="8382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76014</xdr:rowOff>
    </xdr:from>
    <xdr:ext cx="469744" cy="259045"/>
    <xdr:sp macro="" textlink="">
      <xdr:nvSpPr>
        <xdr:cNvPr id="800" name="貸付金平均値テキスト"/>
        <xdr:cNvSpPr txBox="1"/>
      </xdr:nvSpPr>
      <xdr:spPr>
        <a:xfrm>
          <a:off x="22212300" y="984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1" name="フローチャート: 判断 800"/>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128361</xdr:rowOff>
    </xdr:from>
    <xdr:to>
      <xdr:col>111</xdr:col>
      <xdr:colOff>177800</xdr:colOff>
      <xdr:row>56</xdr:row>
      <xdr:rowOff>82596</xdr:rowOff>
    </xdr:to>
    <xdr:cxnSp macro="">
      <xdr:nvCxnSpPr>
        <xdr:cNvPr id="802" name="直線コネクタ 801"/>
        <xdr:cNvCxnSpPr/>
      </xdr:nvCxnSpPr>
      <xdr:spPr>
        <a:xfrm>
          <a:off x="20434300" y="9558111"/>
          <a:ext cx="889000" cy="1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3" name="フローチャート: 判断 802"/>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51279</xdr:rowOff>
    </xdr:from>
    <xdr:ext cx="469744" cy="259045"/>
    <xdr:sp macro="" textlink="">
      <xdr:nvSpPr>
        <xdr:cNvPr id="804" name="テキスト ボックス 803"/>
        <xdr:cNvSpPr txBox="1"/>
      </xdr:nvSpPr>
      <xdr:spPr>
        <a:xfrm>
          <a:off x="21088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93386</xdr:rowOff>
    </xdr:from>
    <xdr:to>
      <xdr:col>107</xdr:col>
      <xdr:colOff>50800</xdr:colOff>
      <xdr:row>55</xdr:row>
      <xdr:rowOff>128361</xdr:rowOff>
    </xdr:to>
    <xdr:cxnSp macro="">
      <xdr:nvCxnSpPr>
        <xdr:cNvPr id="805" name="直線コネクタ 804"/>
        <xdr:cNvCxnSpPr/>
      </xdr:nvCxnSpPr>
      <xdr:spPr>
        <a:xfrm>
          <a:off x="19545300" y="9523136"/>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6" name="フローチャート: 判断 805"/>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74185</xdr:rowOff>
    </xdr:from>
    <xdr:ext cx="469744" cy="259045"/>
    <xdr:sp macro="" textlink="">
      <xdr:nvSpPr>
        <xdr:cNvPr id="807" name="テキスト ボックス 806"/>
        <xdr:cNvSpPr txBox="1"/>
      </xdr:nvSpPr>
      <xdr:spPr>
        <a:xfrm>
          <a:off x="20199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93386</xdr:rowOff>
    </xdr:from>
    <xdr:to>
      <xdr:col>102</xdr:col>
      <xdr:colOff>114300</xdr:colOff>
      <xdr:row>55</xdr:row>
      <xdr:rowOff>94666</xdr:rowOff>
    </xdr:to>
    <xdr:cxnSp macro="">
      <xdr:nvCxnSpPr>
        <xdr:cNvPr id="808" name="直線コネクタ 807"/>
        <xdr:cNvCxnSpPr/>
      </xdr:nvCxnSpPr>
      <xdr:spPr>
        <a:xfrm flipV="1">
          <a:off x="18656300" y="9523136"/>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09" name="フローチャート: 判断 808"/>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34729</xdr:rowOff>
    </xdr:from>
    <xdr:ext cx="469744" cy="259045"/>
    <xdr:sp macro="" textlink="">
      <xdr:nvSpPr>
        <xdr:cNvPr id="810" name="テキスト ボックス 809"/>
        <xdr:cNvSpPr txBox="1"/>
      </xdr:nvSpPr>
      <xdr:spPr>
        <a:xfrm>
          <a:off x="19310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11" name="フローチャート: 判断 810"/>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65590</xdr:rowOff>
    </xdr:from>
    <xdr:ext cx="469744" cy="259045"/>
    <xdr:sp macro="" textlink="">
      <xdr:nvSpPr>
        <xdr:cNvPr id="812" name="テキスト ボックス 811"/>
        <xdr:cNvSpPr txBox="1"/>
      </xdr:nvSpPr>
      <xdr:spPr>
        <a:xfrm>
          <a:off x="18421428" y="100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130002</xdr:rowOff>
    </xdr:from>
    <xdr:to>
      <xdr:col>116</xdr:col>
      <xdr:colOff>114300</xdr:colOff>
      <xdr:row>56</xdr:row>
      <xdr:rowOff>60152</xdr:rowOff>
    </xdr:to>
    <xdr:sp macro="" textlink="">
      <xdr:nvSpPr>
        <xdr:cNvPr id="818" name="楕円 817"/>
        <xdr:cNvSpPr/>
      </xdr:nvSpPr>
      <xdr:spPr>
        <a:xfrm>
          <a:off x="22110700" y="955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152879</xdr:rowOff>
    </xdr:from>
    <xdr:ext cx="534377" cy="259045"/>
    <xdr:sp macro="" textlink="">
      <xdr:nvSpPr>
        <xdr:cNvPr id="819" name="貸付金該当値テキスト"/>
        <xdr:cNvSpPr txBox="1"/>
      </xdr:nvSpPr>
      <xdr:spPr>
        <a:xfrm>
          <a:off x="22212300" y="9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31796</xdr:rowOff>
    </xdr:from>
    <xdr:to>
      <xdr:col>112</xdr:col>
      <xdr:colOff>38100</xdr:colOff>
      <xdr:row>56</xdr:row>
      <xdr:rowOff>133396</xdr:rowOff>
    </xdr:to>
    <xdr:sp macro="" textlink="">
      <xdr:nvSpPr>
        <xdr:cNvPr id="820" name="楕円 819"/>
        <xdr:cNvSpPr/>
      </xdr:nvSpPr>
      <xdr:spPr>
        <a:xfrm>
          <a:off x="21272500" y="96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149923</xdr:rowOff>
    </xdr:from>
    <xdr:ext cx="469744" cy="259045"/>
    <xdr:sp macro="" textlink="">
      <xdr:nvSpPr>
        <xdr:cNvPr id="821" name="テキスト ボックス 820"/>
        <xdr:cNvSpPr txBox="1"/>
      </xdr:nvSpPr>
      <xdr:spPr>
        <a:xfrm>
          <a:off x="21088428" y="940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77561</xdr:rowOff>
    </xdr:from>
    <xdr:to>
      <xdr:col>107</xdr:col>
      <xdr:colOff>101600</xdr:colOff>
      <xdr:row>56</xdr:row>
      <xdr:rowOff>7711</xdr:rowOff>
    </xdr:to>
    <xdr:sp macro="" textlink="">
      <xdr:nvSpPr>
        <xdr:cNvPr id="822" name="楕円 821"/>
        <xdr:cNvSpPr/>
      </xdr:nvSpPr>
      <xdr:spPr>
        <a:xfrm>
          <a:off x="20383500" y="950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24238</xdr:rowOff>
    </xdr:from>
    <xdr:ext cx="534377" cy="259045"/>
    <xdr:sp macro="" textlink="">
      <xdr:nvSpPr>
        <xdr:cNvPr id="823" name="テキスト ボックス 822"/>
        <xdr:cNvSpPr txBox="1"/>
      </xdr:nvSpPr>
      <xdr:spPr>
        <a:xfrm>
          <a:off x="20167111" y="928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42586</xdr:rowOff>
    </xdr:from>
    <xdr:to>
      <xdr:col>102</xdr:col>
      <xdr:colOff>165100</xdr:colOff>
      <xdr:row>55</xdr:row>
      <xdr:rowOff>144186</xdr:rowOff>
    </xdr:to>
    <xdr:sp macro="" textlink="">
      <xdr:nvSpPr>
        <xdr:cNvPr id="824" name="楕円 823"/>
        <xdr:cNvSpPr/>
      </xdr:nvSpPr>
      <xdr:spPr>
        <a:xfrm>
          <a:off x="19494500" y="94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160713</xdr:rowOff>
    </xdr:from>
    <xdr:ext cx="534377" cy="259045"/>
    <xdr:sp macro="" textlink="">
      <xdr:nvSpPr>
        <xdr:cNvPr id="825" name="テキスト ボックス 824"/>
        <xdr:cNvSpPr txBox="1"/>
      </xdr:nvSpPr>
      <xdr:spPr>
        <a:xfrm>
          <a:off x="19278111" y="924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43866</xdr:rowOff>
    </xdr:from>
    <xdr:to>
      <xdr:col>98</xdr:col>
      <xdr:colOff>38100</xdr:colOff>
      <xdr:row>55</xdr:row>
      <xdr:rowOff>145466</xdr:rowOff>
    </xdr:to>
    <xdr:sp macro="" textlink="">
      <xdr:nvSpPr>
        <xdr:cNvPr id="826" name="楕円 825"/>
        <xdr:cNvSpPr/>
      </xdr:nvSpPr>
      <xdr:spPr>
        <a:xfrm>
          <a:off x="18605500" y="94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161993</xdr:rowOff>
    </xdr:from>
    <xdr:ext cx="534377" cy="259045"/>
    <xdr:sp macro="" textlink="">
      <xdr:nvSpPr>
        <xdr:cNvPr id="827" name="テキスト ボックス 826"/>
        <xdr:cNvSpPr txBox="1"/>
      </xdr:nvSpPr>
      <xdr:spPr>
        <a:xfrm>
          <a:off x="18389111" y="92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2" name="直線コネクタ 851"/>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3" name="繰出金最小値テキスト"/>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4" name="直線コネクタ 853"/>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5" name="繰出金最大値テキスト"/>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6" name="直線コネクタ 855"/>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14865</xdr:rowOff>
    </xdr:from>
    <xdr:to>
      <xdr:col>116</xdr:col>
      <xdr:colOff>63500</xdr:colOff>
      <xdr:row>74</xdr:row>
      <xdr:rowOff>36944</xdr:rowOff>
    </xdr:to>
    <xdr:cxnSp macro="">
      <xdr:nvCxnSpPr>
        <xdr:cNvPr id="857" name="直線コネクタ 856"/>
        <xdr:cNvCxnSpPr/>
      </xdr:nvCxnSpPr>
      <xdr:spPr>
        <a:xfrm>
          <a:off x="21323300" y="12702165"/>
          <a:ext cx="8382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123029</xdr:rowOff>
    </xdr:from>
    <xdr:ext cx="534377" cy="259045"/>
    <xdr:sp macro="" textlink="">
      <xdr:nvSpPr>
        <xdr:cNvPr id="858" name="繰出金平均値テキスト"/>
        <xdr:cNvSpPr txBox="1"/>
      </xdr:nvSpPr>
      <xdr:spPr>
        <a:xfrm>
          <a:off x="22212300" y="1281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9" name="フローチャート: 判断 858"/>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14865</xdr:rowOff>
    </xdr:from>
    <xdr:to>
      <xdr:col>111</xdr:col>
      <xdr:colOff>177800</xdr:colOff>
      <xdr:row>74</xdr:row>
      <xdr:rowOff>69729</xdr:rowOff>
    </xdr:to>
    <xdr:cxnSp macro="">
      <xdr:nvCxnSpPr>
        <xdr:cNvPr id="860" name="直線コネクタ 859"/>
        <xdr:cNvCxnSpPr/>
      </xdr:nvCxnSpPr>
      <xdr:spPr>
        <a:xfrm flipV="1">
          <a:off x="20434300" y="1270216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1" name="フローチャート: 判断 860"/>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120344</xdr:rowOff>
    </xdr:from>
    <xdr:ext cx="534377" cy="259045"/>
    <xdr:sp macro="" textlink="">
      <xdr:nvSpPr>
        <xdr:cNvPr id="862" name="テキスト ボックス 861"/>
        <xdr:cNvSpPr txBox="1"/>
      </xdr:nvSpPr>
      <xdr:spPr>
        <a:xfrm>
          <a:off x="21056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69729</xdr:rowOff>
    </xdr:from>
    <xdr:to>
      <xdr:col>107</xdr:col>
      <xdr:colOff>50800</xdr:colOff>
      <xdr:row>74</xdr:row>
      <xdr:rowOff>77788</xdr:rowOff>
    </xdr:to>
    <xdr:cxnSp macro="">
      <xdr:nvCxnSpPr>
        <xdr:cNvPr id="863" name="直線コネクタ 862"/>
        <xdr:cNvCxnSpPr/>
      </xdr:nvCxnSpPr>
      <xdr:spPr>
        <a:xfrm flipV="1">
          <a:off x="19545300" y="12757029"/>
          <a:ext cx="8890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4" name="フローチャート: 判断 863"/>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85120</xdr:rowOff>
    </xdr:from>
    <xdr:ext cx="534377" cy="259045"/>
    <xdr:sp macro="" textlink="">
      <xdr:nvSpPr>
        <xdr:cNvPr id="865" name="テキスト ボックス 864"/>
        <xdr:cNvSpPr txBox="1"/>
      </xdr:nvSpPr>
      <xdr:spPr>
        <a:xfrm>
          <a:off x="20167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55956</xdr:rowOff>
    </xdr:from>
    <xdr:to>
      <xdr:col>102</xdr:col>
      <xdr:colOff>114300</xdr:colOff>
      <xdr:row>74</xdr:row>
      <xdr:rowOff>77788</xdr:rowOff>
    </xdr:to>
    <xdr:cxnSp macro="">
      <xdr:nvCxnSpPr>
        <xdr:cNvPr id="866" name="直線コネクタ 865"/>
        <xdr:cNvCxnSpPr/>
      </xdr:nvCxnSpPr>
      <xdr:spPr>
        <a:xfrm>
          <a:off x="18656300" y="1274325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7" name="フローチャート: 判断 866"/>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68051</xdr:rowOff>
    </xdr:from>
    <xdr:ext cx="534377" cy="259045"/>
    <xdr:sp macro="" textlink="">
      <xdr:nvSpPr>
        <xdr:cNvPr id="868" name="テキスト ボックス 867"/>
        <xdr:cNvSpPr txBox="1"/>
      </xdr:nvSpPr>
      <xdr:spPr>
        <a:xfrm>
          <a:off x="19278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69" name="フローチャート: 判断 868"/>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65060</xdr:rowOff>
    </xdr:from>
    <xdr:ext cx="534377" cy="259045"/>
    <xdr:sp macro="" textlink="">
      <xdr:nvSpPr>
        <xdr:cNvPr id="870" name="テキスト ボックス 869"/>
        <xdr:cNvSpPr txBox="1"/>
      </xdr:nvSpPr>
      <xdr:spPr>
        <a:xfrm>
          <a:off x="18389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157594</xdr:rowOff>
    </xdr:from>
    <xdr:to>
      <xdr:col>116</xdr:col>
      <xdr:colOff>114300</xdr:colOff>
      <xdr:row>74</xdr:row>
      <xdr:rowOff>87744</xdr:rowOff>
    </xdr:to>
    <xdr:sp macro="" textlink="">
      <xdr:nvSpPr>
        <xdr:cNvPr id="876" name="楕円 875"/>
        <xdr:cNvSpPr/>
      </xdr:nvSpPr>
      <xdr:spPr>
        <a:xfrm>
          <a:off x="22110700" y="126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9021</xdr:rowOff>
    </xdr:from>
    <xdr:ext cx="534377" cy="259045"/>
    <xdr:sp macro="" textlink="">
      <xdr:nvSpPr>
        <xdr:cNvPr id="877" name="繰出金該当値テキスト"/>
        <xdr:cNvSpPr txBox="1"/>
      </xdr:nvSpPr>
      <xdr:spPr>
        <a:xfrm>
          <a:off x="22212300" y="125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135515</xdr:rowOff>
    </xdr:from>
    <xdr:to>
      <xdr:col>112</xdr:col>
      <xdr:colOff>38100</xdr:colOff>
      <xdr:row>74</xdr:row>
      <xdr:rowOff>65665</xdr:rowOff>
    </xdr:to>
    <xdr:sp macro="" textlink="">
      <xdr:nvSpPr>
        <xdr:cNvPr id="878" name="楕円 877"/>
        <xdr:cNvSpPr/>
      </xdr:nvSpPr>
      <xdr:spPr>
        <a:xfrm>
          <a:off x="21272500" y="12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82192</xdr:rowOff>
    </xdr:from>
    <xdr:ext cx="534377" cy="259045"/>
    <xdr:sp macro="" textlink="">
      <xdr:nvSpPr>
        <xdr:cNvPr id="879" name="テキスト ボックス 878"/>
        <xdr:cNvSpPr txBox="1"/>
      </xdr:nvSpPr>
      <xdr:spPr>
        <a:xfrm>
          <a:off x="21056111" y="124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18929</xdr:rowOff>
    </xdr:from>
    <xdr:to>
      <xdr:col>107</xdr:col>
      <xdr:colOff>101600</xdr:colOff>
      <xdr:row>74</xdr:row>
      <xdr:rowOff>120529</xdr:rowOff>
    </xdr:to>
    <xdr:sp macro="" textlink="">
      <xdr:nvSpPr>
        <xdr:cNvPr id="880" name="楕円 879"/>
        <xdr:cNvSpPr/>
      </xdr:nvSpPr>
      <xdr:spPr>
        <a:xfrm>
          <a:off x="20383500" y="127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137056</xdr:rowOff>
    </xdr:from>
    <xdr:ext cx="534377" cy="259045"/>
    <xdr:sp macro="" textlink="">
      <xdr:nvSpPr>
        <xdr:cNvPr id="881" name="テキスト ボックス 880"/>
        <xdr:cNvSpPr txBox="1"/>
      </xdr:nvSpPr>
      <xdr:spPr>
        <a:xfrm>
          <a:off x="20167111" y="1248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26988</xdr:rowOff>
    </xdr:from>
    <xdr:to>
      <xdr:col>102</xdr:col>
      <xdr:colOff>165100</xdr:colOff>
      <xdr:row>74</xdr:row>
      <xdr:rowOff>128588</xdr:rowOff>
    </xdr:to>
    <xdr:sp macro="" textlink="">
      <xdr:nvSpPr>
        <xdr:cNvPr id="882" name="楕円 881"/>
        <xdr:cNvSpPr/>
      </xdr:nvSpPr>
      <xdr:spPr>
        <a:xfrm>
          <a:off x="19494500" y="127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145115</xdr:rowOff>
    </xdr:from>
    <xdr:ext cx="534377" cy="259045"/>
    <xdr:sp macro="" textlink="">
      <xdr:nvSpPr>
        <xdr:cNvPr id="883" name="テキスト ボックス 882"/>
        <xdr:cNvSpPr txBox="1"/>
      </xdr:nvSpPr>
      <xdr:spPr>
        <a:xfrm>
          <a:off x="19278111" y="124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5156</xdr:rowOff>
    </xdr:from>
    <xdr:to>
      <xdr:col>98</xdr:col>
      <xdr:colOff>38100</xdr:colOff>
      <xdr:row>74</xdr:row>
      <xdr:rowOff>106756</xdr:rowOff>
    </xdr:to>
    <xdr:sp macro="" textlink="">
      <xdr:nvSpPr>
        <xdr:cNvPr id="884" name="楕円 883"/>
        <xdr:cNvSpPr/>
      </xdr:nvSpPr>
      <xdr:spPr>
        <a:xfrm>
          <a:off x="18605500" y="126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123283</xdr:rowOff>
    </xdr:from>
    <xdr:ext cx="534377" cy="259045"/>
    <xdr:sp macro="" textlink="">
      <xdr:nvSpPr>
        <xdr:cNvPr id="885" name="テキスト ボックス 884"/>
        <xdr:cNvSpPr txBox="1"/>
      </xdr:nvSpPr>
      <xdr:spPr>
        <a:xfrm>
          <a:off x="18389111" y="124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繰出金の住民一人当たりコストが高い。これは公共下水道事業において、多額の初期投資を行った結果であり、その分の公債費相当の繰出金が多額になっていることが要因と考えられるが、令和元年度に消費税率改定に係る料金改定を行い、今後は建設事業の抑制に努める。また、近年は保険給付費の伸びにより、介護保険特別会計繰出金が増加傾向にあるため、予防事業や保険事業の充実に努め、繰出金の減少を目指す。貸付金が類似団体平均を大きく上回っているのは、町内の工業団地へ立地した企業への産業立地促進資金貸付金があるのが主な要因となっている。物件費の増の大きな要因は、ふるさと納税関連の委託料や資材代が年々増加しているためである。また、本町では、寄付金の全額を基金に積み立てているため、類似団体よりも高くなっていると考えられる。人件費に関して、ラスパイレス指数については、類似団体平均を上回っているものの、住民一人あたりコストは類似団体平均を下回っている。これは、職員数削減の影響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人当たりの職員数が少ないのが主な要因である。なお、普通建設事業費（うち更新整備）については、令和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年度に新庁舎整備に係る工事が本格化したことにより類似団体中最も高くなっているが、財政措置のある地方債の活用などにより財政的な負担軽減に努めている。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17,636
17,449
52.45
13,459,625
13,099,737
350,267
4,996,029
8,318,512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4826</xdr:rowOff>
    </xdr:from>
    <xdr:to>
      <xdr:col>24</xdr:col>
      <xdr:colOff>63500</xdr:colOff>
      <xdr:row>34</xdr:row>
      <xdr:rowOff>143510</xdr:rowOff>
    </xdr:to>
    <xdr:cxnSp macro="">
      <xdr:nvCxnSpPr>
        <xdr:cNvPr id="61" name="直線コネクタ 60"/>
        <xdr:cNvCxnSpPr/>
      </xdr:nvCxnSpPr>
      <xdr:spPr>
        <a:xfrm flipV="1">
          <a:off x="3797300" y="5834126"/>
          <a:ext cx="8382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108094</xdr:rowOff>
    </xdr:from>
    <xdr:ext cx="469744" cy="259045"/>
    <xdr:sp macro="" textlink="">
      <xdr:nvSpPr>
        <xdr:cNvPr id="62" name="議会費平均値テキスト"/>
        <xdr:cNvSpPr txBox="1"/>
      </xdr:nvSpPr>
      <xdr:spPr>
        <a:xfrm>
          <a:off x="4686300" y="610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40640</xdr:rowOff>
    </xdr:from>
    <xdr:to>
      <xdr:col>19</xdr:col>
      <xdr:colOff>177800</xdr:colOff>
      <xdr:row>34</xdr:row>
      <xdr:rowOff>143510</xdr:rowOff>
    </xdr:to>
    <xdr:cxnSp macro="">
      <xdr:nvCxnSpPr>
        <xdr:cNvPr id="64" name="直線コネクタ 63"/>
        <xdr:cNvCxnSpPr/>
      </xdr:nvCxnSpPr>
      <xdr:spPr>
        <a:xfrm>
          <a:off x="2908300" y="58699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86377</xdr:rowOff>
    </xdr:from>
    <xdr:ext cx="469744" cy="259045"/>
    <xdr:sp macro="" textlink="">
      <xdr:nvSpPr>
        <xdr:cNvPr id="66" name="テキスト ボックス 65"/>
        <xdr:cNvSpPr txBox="1"/>
      </xdr:nvSpPr>
      <xdr:spPr>
        <a:xfrm>
          <a:off x="3562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40640</xdr:rowOff>
    </xdr:from>
    <xdr:to>
      <xdr:col>15</xdr:col>
      <xdr:colOff>50800</xdr:colOff>
      <xdr:row>34</xdr:row>
      <xdr:rowOff>103124</xdr:rowOff>
    </xdr:to>
    <xdr:cxnSp macro="">
      <xdr:nvCxnSpPr>
        <xdr:cNvPr id="67" name="直線コネクタ 66"/>
        <xdr:cNvCxnSpPr/>
      </xdr:nvCxnSpPr>
      <xdr:spPr>
        <a:xfrm flipV="1">
          <a:off x="2019300" y="5869940"/>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97807</xdr:rowOff>
    </xdr:from>
    <xdr:ext cx="469744" cy="259045"/>
    <xdr:sp macro="" textlink="">
      <xdr:nvSpPr>
        <xdr:cNvPr id="69" name="テキスト ボックス 68"/>
        <xdr:cNvSpPr txBox="1"/>
      </xdr:nvSpPr>
      <xdr:spPr>
        <a:xfrm>
          <a:off x="2673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103124</xdr:rowOff>
    </xdr:from>
    <xdr:to>
      <xdr:col>10</xdr:col>
      <xdr:colOff>114300</xdr:colOff>
      <xdr:row>34</xdr:row>
      <xdr:rowOff>115697</xdr:rowOff>
    </xdr:to>
    <xdr:cxnSp macro="">
      <xdr:nvCxnSpPr>
        <xdr:cNvPr id="70" name="直線コネクタ 69"/>
        <xdr:cNvCxnSpPr/>
      </xdr:nvCxnSpPr>
      <xdr:spPr>
        <a:xfrm flipV="1">
          <a:off x="1130300" y="593242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2" name="テキスト ボックス 71"/>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125476</xdr:rowOff>
    </xdr:from>
    <xdr:to>
      <xdr:col>24</xdr:col>
      <xdr:colOff>114300</xdr:colOff>
      <xdr:row>34</xdr:row>
      <xdr:rowOff>55626</xdr:rowOff>
    </xdr:to>
    <xdr:sp macro="" textlink="">
      <xdr:nvSpPr>
        <xdr:cNvPr id="80" name="楕円 79"/>
        <xdr:cNvSpPr/>
      </xdr:nvSpPr>
      <xdr:spPr>
        <a:xfrm>
          <a:off x="45847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148353</xdr:rowOff>
    </xdr:from>
    <xdr:ext cx="469744" cy="259045"/>
    <xdr:sp macro="" textlink="">
      <xdr:nvSpPr>
        <xdr:cNvPr id="81" name="議会費該当値テキスト"/>
        <xdr:cNvSpPr txBox="1"/>
      </xdr:nvSpPr>
      <xdr:spPr>
        <a:xfrm>
          <a:off x="4686300"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92710</xdr:rowOff>
    </xdr:from>
    <xdr:to>
      <xdr:col>20</xdr:col>
      <xdr:colOff>38100</xdr:colOff>
      <xdr:row>35</xdr:row>
      <xdr:rowOff>22860</xdr:rowOff>
    </xdr:to>
    <xdr:sp macro="" textlink="">
      <xdr:nvSpPr>
        <xdr:cNvPr id="82" name="楕円 81"/>
        <xdr:cNvSpPr/>
      </xdr:nvSpPr>
      <xdr:spPr>
        <a:xfrm>
          <a:off x="3746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39387</xdr:rowOff>
    </xdr:from>
    <xdr:ext cx="469744" cy="259045"/>
    <xdr:sp macro="" textlink="">
      <xdr:nvSpPr>
        <xdr:cNvPr id="83" name="テキスト ボックス 82"/>
        <xdr:cNvSpPr txBox="1"/>
      </xdr:nvSpPr>
      <xdr:spPr>
        <a:xfrm>
          <a:off x="3562428" y="569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161290</xdr:rowOff>
    </xdr:from>
    <xdr:to>
      <xdr:col>15</xdr:col>
      <xdr:colOff>101600</xdr:colOff>
      <xdr:row>34</xdr:row>
      <xdr:rowOff>91440</xdr:rowOff>
    </xdr:to>
    <xdr:sp macro="" textlink="">
      <xdr:nvSpPr>
        <xdr:cNvPr id="84" name="楕円 83"/>
        <xdr:cNvSpPr/>
      </xdr:nvSpPr>
      <xdr:spPr>
        <a:xfrm>
          <a:off x="2857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107967</xdr:rowOff>
    </xdr:from>
    <xdr:ext cx="469744" cy="259045"/>
    <xdr:sp macro="" textlink="">
      <xdr:nvSpPr>
        <xdr:cNvPr id="85" name="テキスト ボックス 84"/>
        <xdr:cNvSpPr txBox="1"/>
      </xdr:nvSpPr>
      <xdr:spPr>
        <a:xfrm>
          <a:off x="2673428" y="559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52324</xdr:rowOff>
    </xdr:from>
    <xdr:to>
      <xdr:col>10</xdr:col>
      <xdr:colOff>165100</xdr:colOff>
      <xdr:row>34</xdr:row>
      <xdr:rowOff>153924</xdr:rowOff>
    </xdr:to>
    <xdr:sp macro="" textlink="">
      <xdr:nvSpPr>
        <xdr:cNvPr id="86" name="楕円 85"/>
        <xdr:cNvSpPr/>
      </xdr:nvSpPr>
      <xdr:spPr>
        <a:xfrm>
          <a:off x="1968500" y="58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170451</xdr:rowOff>
    </xdr:from>
    <xdr:ext cx="469744" cy="259045"/>
    <xdr:sp macro="" textlink="">
      <xdr:nvSpPr>
        <xdr:cNvPr id="87" name="テキスト ボックス 86"/>
        <xdr:cNvSpPr txBox="1"/>
      </xdr:nvSpPr>
      <xdr:spPr>
        <a:xfrm>
          <a:off x="1784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64897</xdr:rowOff>
    </xdr:from>
    <xdr:to>
      <xdr:col>6</xdr:col>
      <xdr:colOff>38100</xdr:colOff>
      <xdr:row>34</xdr:row>
      <xdr:rowOff>166497</xdr:rowOff>
    </xdr:to>
    <xdr:sp macro="" textlink="">
      <xdr:nvSpPr>
        <xdr:cNvPr id="88" name="楕円 87"/>
        <xdr:cNvSpPr/>
      </xdr:nvSpPr>
      <xdr:spPr>
        <a:xfrm>
          <a:off x="1079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11574</xdr:rowOff>
    </xdr:from>
    <xdr:ext cx="469744" cy="259045"/>
    <xdr:sp macro="" textlink="">
      <xdr:nvSpPr>
        <xdr:cNvPr id="89" name="テキスト ボックス 88"/>
        <xdr:cNvSpPr txBox="1"/>
      </xdr:nvSpPr>
      <xdr:spPr>
        <a:xfrm>
          <a:off x="895428" y="56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67901</xdr:rowOff>
    </xdr:from>
    <xdr:to>
      <xdr:col>24</xdr:col>
      <xdr:colOff>63500</xdr:colOff>
      <xdr:row>50</xdr:row>
      <xdr:rowOff>140989</xdr:rowOff>
    </xdr:to>
    <xdr:cxnSp macro="">
      <xdr:nvCxnSpPr>
        <xdr:cNvPr id="116" name="直線コネクタ 115"/>
        <xdr:cNvCxnSpPr/>
      </xdr:nvCxnSpPr>
      <xdr:spPr>
        <a:xfrm>
          <a:off x="3797300" y="8640401"/>
          <a:ext cx="838200" cy="7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58924</xdr:rowOff>
    </xdr:from>
    <xdr:ext cx="599010" cy="259045"/>
    <xdr:sp macro="" textlink="">
      <xdr:nvSpPr>
        <xdr:cNvPr id="117" name="総務費平均値テキスト"/>
        <xdr:cNvSpPr txBox="1"/>
      </xdr:nvSpPr>
      <xdr:spPr>
        <a:xfrm>
          <a:off x="4686300" y="9488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67901</xdr:rowOff>
    </xdr:from>
    <xdr:to>
      <xdr:col>19</xdr:col>
      <xdr:colOff>177800</xdr:colOff>
      <xdr:row>55</xdr:row>
      <xdr:rowOff>11712</xdr:rowOff>
    </xdr:to>
    <xdr:cxnSp macro="">
      <xdr:nvCxnSpPr>
        <xdr:cNvPr id="119" name="直線コネクタ 118"/>
        <xdr:cNvCxnSpPr/>
      </xdr:nvCxnSpPr>
      <xdr:spPr>
        <a:xfrm flipV="1">
          <a:off x="2908300" y="8640401"/>
          <a:ext cx="889000" cy="80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145906</xdr:rowOff>
    </xdr:from>
    <xdr:ext cx="599010" cy="259045"/>
    <xdr:sp macro="" textlink="">
      <xdr:nvSpPr>
        <xdr:cNvPr id="121" name="テキスト ボックス 120"/>
        <xdr:cNvSpPr txBox="1"/>
      </xdr:nvSpPr>
      <xdr:spPr>
        <a:xfrm>
          <a:off x="3497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36949</xdr:rowOff>
    </xdr:from>
    <xdr:to>
      <xdr:col>15</xdr:col>
      <xdr:colOff>50800</xdr:colOff>
      <xdr:row>55</xdr:row>
      <xdr:rowOff>11712</xdr:rowOff>
    </xdr:to>
    <xdr:cxnSp macro="">
      <xdr:nvCxnSpPr>
        <xdr:cNvPr id="122" name="直線コネクタ 121"/>
        <xdr:cNvCxnSpPr/>
      </xdr:nvCxnSpPr>
      <xdr:spPr>
        <a:xfrm>
          <a:off x="2019300" y="9123799"/>
          <a:ext cx="889000" cy="31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104963</xdr:rowOff>
    </xdr:from>
    <xdr:ext cx="534377" cy="259045"/>
    <xdr:sp macro="" textlink="">
      <xdr:nvSpPr>
        <xdr:cNvPr id="124" name="テキスト ボックス 123"/>
        <xdr:cNvSpPr txBox="1"/>
      </xdr:nvSpPr>
      <xdr:spPr>
        <a:xfrm>
          <a:off x="2641111" y="97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36949</xdr:rowOff>
    </xdr:from>
    <xdr:to>
      <xdr:col>10</xdr:col>
      <xdr:colOff>114300</xdr:colOff>
      <xdr:row>53</xdr:row>
      <xdr:rowOff>122290</xdr:rowOff>
    </xdr:to>
    <xdr:cxnSp macro="">
      <xdr:nvCxnSpPr>
        <xdr:cNvPr id="125" name="直線コネクタ 124"/>
        <xdr:cNvCxnSpPr/>
      </xdr:nvCxnSpPr>
      <xdr:spPr>
        <a:xfrm flipV="1">
          <a:off x="1130300" y="9123799"/>
          <a:ext cx="889000" cy="8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56597</xdr:rowOff>
    </xdr:from>
    <xdr:ext cx="599010" cy="259045"/>
    <xdr:sp macro="" textlink="">
      <xdr:nvSpPr>
        <xdr:cNvPr id="127" name="テキスト ボックス 126"/>
        <xdr:cNvSpPr txBox="1"/>
      </xdr:nvSpPr>
      <xdr:spPr>
        <a:xfrm>
          <a:off x="1719795" y="96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102326</xdr:rowOff>
    </xdr:from>
    <xdr:ext cx="534377" cy="259045"/>
    <xdr:sp macro="" textlink="">
      <xdr:nvSpPr>
        <xdr:cNvPr id="129" name="テキスト ボックス 128"/>
        <xdr:cNvSpPr txBox="1"/>
      </xdr:nvSpPr>
      <xdr:spPr>
        <a:xfrm>
          <a:off x="863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90189</xdr:rowOff>
    </xdr:from>
    <xdr:to>
      <xdr:col>24</xdr:col>
      <xdr:colOff>114300</xdr:colOff>
      <xdr:row>51</xdr:row>
      <xdr:rowOff>20339</xdr:rowOff>
    </xdr:to>
    <xdr:sp macro="" textlink="">
      <xdr:nvSpPr>
        <xdr:cNvPr id="135" name="楕円 134"/>
        <xdr:cNvSpPr/>
      </xdr:nvSpPr>
      <xdr:spPr>
        <a:xfrm>
          <a:off x="4584700" y="86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43216</xdr:rowOff>
    </xdr:from>
    <xdr:ext cx="599010" cy="259045"/>
    <xdr:sp macro="" textlink="">
      <xdr:nvSpPr>
        <xdr:cNvPr id="136" name="総務費該当値テキスト"/>
        <xdr:cNvSpPr txBox="1"/>
      </xdr:nvSpPr>
      <xdr:spPr>
        <a:xfrm>
          <a:off x="4686300" y="861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17101</xdr:rowOff>
    </xdr:from>
    <xdr:to>
      <xdr:col>20</xdr:col>
      <xdr:colOff>38100</xdr:colOff>
      <xdr:row>50</xdr:row>
      <xdr:rowOff>118701</xdr:rowOff>
    </xdr:to>
    <xdr:sp macro="" textlink="">
      <xdr:nvSpPr>
        <xdr:cNvPr id="137" name="楕円 136"/>
        <xdr:cNvSpPr/>
      </xdr:nvSpPr>
      <xdr:spPr>
        <a:xfrm>
          <a:off x="3746500" y="858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135228</xdr:rowOff>
    </xdr:from>
    <xdr:ext cx="599010" cy="259045"/>
    <xdr:sp macro="" textlink="">
      <xdr:nvSpPr>
        <xdr:cNvPr id="138" name="テキスト ボックス 137"/>
        <xdr:cNvSpPr txBox="1"/>
      </xdr:nvSpPr>
      <xdr:spPr>
        <a:xfrm>
          <a:off x="3497795" y="836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132362</xdr:rowOff>
    </xdr:from>
    <xdr:to>
      <xdr:col>15</xdr:col>
      <xdr:colOff>101600</xdr:colOff>
      <xdr:row>55</xdr:row>
      <xdr:rowOff>62512</xdr:rowOff>
    </xdr:to>
    <xdr:sp macro="" textlink="">
      <xdr:nvSpPr>
        <xdr:cNvPr id="139" name="楕円 138"/>
        <xdr:cNvSpPr/>
      </xdr:nvSpPr>
      <xdr:spPr>
        <a:xfrm>
          <a:off x="2857500" y="939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79039</xdr:rowOff>
    </xdr:from>
    <xdr:ext cx="599010" cy="259045"/>
    <xdr:sp macro="" textlink="">
      <xdr:nvSpPr>
        <xdr:cNvPr id="140" name="テキスト ボックス 139"/>
        <xdr:cNvSpPr txBox="1"/>
      </xdr:nvSpPr>
      <xdr:spPr>
        <a:xfrm>
          <a:off x="2608795" y="916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157599</xdr:rowOff>
    </xdr:from>
    <xdr:to>
      <xdr:col>10</xdr:col>
      <xdr:colOff>165100</xdr:colOff>
      <xdr:row>53</xdr:row>
      <xdr:rowOff>87749</xdr:rowOff>
    </xdr:to>
    <xdr:sp macro="" textlink="">
      <xdr:nvSpPr>
        <xdr:cNvPr id="141" name="楕円 140"/>
        <xdr:cNvSpPr/>
      </xdr:nvSpPr>
      <xdr:spPr>
        <a:xfrm>
          <a:off x="1968500" y="90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104276</xdr:rowOff>
    </xdr:from>
    <xdr:ext cx="599010" cy="259045"/>
    <xdr:sp macro="" textlink="">
      <xdr:nvSpPr>
        <xdr:cNvPr id="142" name="テキスト ボックス 141"/>
        <xdr:cNvSpPr txBox="1"/>
      </xdr:nvSpPr>
      <xdr:spPr>
        <a:xfrm>
          <a:off x="1719795" y="884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71490</xdr:rowOff>
    </xdr:from>
    <xdr:to>
      <xdr:col>6</xdr:col>
      <xdr:colOff>38100</xdr:colOff>
      <xdr:row>54</xdr:row>
      <xdr:rowOff>1640</xdr:rowOff>
    </xdr:to>
    <xdr:sp macro="" textlink="">
      <xdr:nvSpPr>
        <xdr:cNvPr id="143" name="楕円 142"/>
        <xdr:cNvSpPr/>
      </xdr:nvSpPr>
      <xdr:spPr>
        <a:xfrm>
          <a:off x="1079500" y="91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18167</xdr:rowOff>
    </xdr:from>
    <xdr:ext cx="599010" cy="259045"/>
    <xdr:sp macro="" textlink="">
      <xdr:nvSpPr>
        <xdr:cNvPr id="144" name="テキスト ボックス 143"/>
        <xdr:cNvSpPr txBox="1"/>
      </xdr:nvSpPr>
      <xdr:spPr>
        <a:xfrm>
          <a:off x="830795" y="893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169418</xdr:rowOff>
    </xdr:from>
    <xdr:to>
      <xdr:col>24</xdr:col>
      <xdr:colOff>62865</xdr:colOff>
      <xdr:row>76</xdr:row>
      <xdr:rowOff>74898</xdr:rowOff>
    </xdr:to>
    <xdr:cxnSp macro="">
      <xdr:nvCxnSpPr>
        <xdr:cNvPr id="171" name="直線コネクタ 170"/>
        <xdr:cNvCxnSpPr/>
      </xdr:nvCxnSpPr>
      <xdr:spPr>
        <a:xfrm flipV="1">
          <a:off x="4633595" y="12170918"/>
          <a:ext cx="1270" cy="93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78725</xdr:rowOff>
    </xdr:from>
    <xdr:ext cx="599010" cy="259045"/>
    <xdr:sp macro="" textlink="">
      <xdr:nvSpPr>
        <xdr:cNvPr id="172" name="民生費最小値テキスト"/>
        <xdr:cNvSpPr txBox="1"/>
      </xdr:nvSpPr>
      <xdr:spPr>
        <a:xfrm>
          <a:off x="4686300" y="1310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74898</xdr:rowOff>
    </xdr:from>
    <xdr:to>
      <xdr:col>24</xdr:col>
      <xdr:colOff>152400</xdr:colOff>
      <xdr:row>76</xdr:row>
      <xdr:rowOff>74898</xdr:rowOff>
    </xdr:to>
    <xdr:cxnSp macro="">
      <xdr:nvCxnSpPr>
        <xdr:cNvPr id="173" name="直線コネクタ 172"/>
        <xdr:cNvCxnSpPr/>
      </xdr:nvCxnSpPr>
      <xdr:spPr>
        <a:xfrm>
          <a:off x="4546600" y="1310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116095</xdr:rowOff>
    </xdr:from>
    <xdr:ext cx="599010" cy="259045"/>
    <xdr:sp macro="" textlink="">
      <xdr:nvSpPr>
        <xdr:cNvPr id="174" name="民生費最大値テキスト"/>
        <xdr:cNvSpPr txBox="1"/>
      </xdr:nvSpPr>
      <xdr:spPr>
        <a:xfrm>
          <a:off x="4686300" y="119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169418</xdr:rowOff>
    </xdr:from>
    <xdr:to>
      <xdr:col>24</xdr:col>
      <xdr:colOff>152400</xdr:colOff>
      <xdr:row>70</xdr:row>
      <xdr:rowOff>169418</xdr:rowOff>
    </xdr:to>
    <xdr:cxnSp macro="">
      <xdr:nvCxnSpPr>
        <xdr:cNvPr id="175" name="直線コネクタ 174"/>
        <xdr:cNvCxnSpPr/>
      </xdr:nvCxnSpPr>
      <xdr:spPr>
        <a:xfrm>
          <a:off x="4546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135890</xdr:rowOff>
    </xdr:from>
    <xdr:to>
      <xdr:col>24</xdr:col>
      <xdr:colOff>63500</xdr:colOff>
      <xdr:row>76</xdr:row>
      <xdr:rowOff>162016</xdr:rowOff>
    </xdr:to>
    <xdr:cxnSp macro="">
      <xdr:nvCxnSpPr>
        <xdr:cNvPr id="176" name="直線コネクタ 175"/>
        <xdr:cNvCxnSpPr/>
      </xdr:nvCxnSpPr>
      <xdr:spPr>
        <a:xfrm flipV="1">
          <a:off x="3797300" y="12994640"/>
          <a:ext cx="8382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145435</xdr:rowOff>
    </xdr:from>
    <xdr:ext cx="599010" cy="259045"/>
    <xdr:sp macro="" textlink="">
      <xdr:nvSpPr>
        <xdr:cNvPr id="177" name="民生費平均値テキスト"/>
        <xdr:cNvSpPr txBox="1"/>
      </xdr:nvSpPr>
      <xdr:spPr>
        <a:xfrm>
          <a:off x="4686300" y="12489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122558</xdr:rowOff>
    </xdr:from>
    <xdr:to>
      <xdr:col>24</xdr:col>
      <xdr:colOff>114300</xdr:colOff>
      <xdr:row>74</xdr:row>
      <xdr:rowOff>52708</xdr:rowOff>
    </xdr:to>
    <xdr:sp macro="" textlink="">
      <xdr:nvSpPr>
        <xdr:cNvPr id="178" name="フローチャート: 判断 177"/>
        <xdr:cNvSpPr/>
      </xdr:nvSpPr>
      <xdr:spPr>
        <a:xfrm>
          <a:off x="4584700" y="1263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162016</xdr:rowOff>
    </xdr:from>
    <xdr:to>
      <xdr:col>19</xdr:col>
      <xdr:colOff>177800</xdr:colOff>
      <xdr:row>77</xdr:row>
      <xdr:rowOff>130882</xdr:rowOff>
    </xdr:to>
    <xdr:cxnSp macro="">
      <xdr:nvCxnSpPr>
        <xdr:cNvPr id="179" name="直線コネクタ 178"/>
        <xdr:cNvCxnSpPr/>
      </xdr:nvCxnSpPr>
      <xdr:spPr>
        <a:xfrm flipV="1">
          <a:off x="2908300" y="13192216"/>
          <a:ext cx="889000" cy="1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112805</xdr:rowOff>
    </xdr:from>
    <xdr:to>
      <xdr:col>20</xdr:col>
      <xdr:colOff>38100</xdr:colOff>
      <xdr:row>76</xdr:row>
      <xdr:rowOff>42956</xdr:rowOff>
    </xdr:to>
    <xdr:sp macro="" textlink="">
      <xdr:nvSpPr>
        <xdr:cNvPr id="180" name="フローチャート: 判断 179"/>
        <xdr:cNvSpPr/>
      </xdr:nvSpPr>
      <xdr:spPr>
        <a:xfrm>
          <a:off x="3746500" y="129715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59482</xdr:rowOff>
    </xdr:from>
    <xdr:ext cx="599010" cy="259045"/>
    <xdr:sp macro="" textlink="">
      <xdr:nvSpPr>
        <xdr:cNvPr id="181" name="テキスト ボックス 180"/>
        <xdr:cNvSpPr txBox="1"/>
      </xdr:nvSpPr>
      <xdr:spPr>
        <a:xfrm>
          <a:off x="3497795" y="1274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130882</xdr:rowOff>
    </xdr:from>
    <xdr:to>
      <xdr:col>15</xdr:col>
      <xdr:colOff>50800</xdr:colOff>
      <xdr:row>78</xdr:row>
      <xdr:rowOff>33336</xdr:rowOff>
    </xdr:to>
    <xdr:cxnSp macro="">
      <xdr:nvCxnSpPr>
        <xdr:cNvPr id="182" name="直線コネクタ 181"/>
        <xdr:cNvCxnSpPr/>
      </xdr:nvCxnSpPr>
      <xdr:spPr>
        <a:xfrm flipV="1">
          <a:off x="2019300" y="13332532"/>
          <a:ext cx="889000" cy="7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166689</xdr:rowOff>
    </xdr:from>
    <xdr:to>
      <xdr:col>15</xdr:col>
      <xdr:colOff>101600</xdr:colOff>
      <xdr:row>76</xdr:row>
      <xdr:rowOff>96839</xdr:rowOff>
    </xdr:to>
    <xdr:sp macro="" textlink="">
      <xdr:nvSpPr>
        <xdr:cNvPr id="183" name="フローチャート: 判断 182"/>
        <xdr:cNvSpPr/>
      </xdr:nvSpPr>
      <xdr:spPr>
        <a:xfrm>
          <a:off x="2857500" y="130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113366</xdr:rowOff>
    </xdr:from>
    <xdr:ext cx="599010" cy="259045"/>
    <xdr:sp macro="" textlink="">
      <xdr:nvSpPr>
        <xdr:cNvPr id="184" name="テキスト ボックス 183"/>
        <xdr:cNvSpPr txBox="1"/>
      </xdr:nvSpPr>
      <xdr:spPr>
        <a:xfrm>
          <a:off x="2608795" y="1280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17518</xdr:rowOff>
    </xdr:from>
    <xdr:to>
      <xdr:col>10</xdr:col>
      <xdr:colOff>114300</xdr:colOff>
      <xdr:row>78</xdr:row>
      <xdr:rowOff>33336</xdr:rowOff>
    </xdr:to>
    <xdr:cxnSp macro="">
      <xdr:nvCxnSpPr>
        <xdr:cNvPr id="185" name="直線コネクタ 184"/>
        <xdr:cNvCxnSpPr/>
      </xdr:nvCxnSpPr>
      <xdr:spPr>
        <a:xfrm>
          <a:off x="1130300" y="13390618"/>
          <a:ext cx="889000" cy="1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73039</xdr:rowOff>
    </xdr:from>
    <xdr:to>
      <xdr:col>10</xdr:col>
      <xdr:colOff>165100</xdr:colOff>
      <xdr:row>77</xdr:row>
      <xdr:rowOff>3189</xdr:rowOff>
    </xdr:to>
    <xdr:sp macro="" textlink="">
      <xdr:nvSpPr>
        <xdr:cNvPr id="186" name="フローチャート: 判断 185"/>
        <xdr:cNvSpPr/>
      </xdr:nvSpPr>
      <xdr:spPr>
        <a:xfrm>
          <a:off x="19685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19717</xdr:rowOff>
    </xdr:from>
    <xdr:ext cx="599010" cy="259045"/>
    <xdr:sp macro="" textlink="">
      <xdr:nvSpPr>
        <xdr:cNvPr id="187" name="テキスト ボックス 186"/>
        <xdr:cNvSpPr txBox="1"/>
      </xdr:nvSpPr>
      <xdr:spPr>
        <a:xfrm>
          <a:off x="1719795" y="1287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72081</xdr:rowOff>
    </xdr:from>
    <xdr:to>
      <xdr:col>6</xdr:col>
      <xdr:colOff>38100</xdr:colOff>
      <xdr:row>77</xdr:row>
      <xdr:rowOff>2231</xdr:rowOff>
    </xdr:to>
    <xdr:sp macro="" textlink="">
      <xdr:nvSpPr>
        <xdr:cNvPr id="188" name="フローチャート: 判断 187"/>
        <xdr:cNvSpPr/>
      </xdr:nvSpPr>
      <xdr:spPr>
        <a:xfrm>
          <a:off x="1079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18759</xdr:rowOff>
    </xdr:from>
    <xdr:ext cx="599010" cy="259045"/>
    <xdr:sp macro="" textlink="">
      <xdr:nvSpPr>
        <xdr:cNvPr id="189" name="テキスト ボックス 188"/>
        <xdr:cNvSpPr txBox="1"/>
      </xdr:nvSpPr>
      <xdr:spPr>
        <a:xfrm>
          <a:off x="830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85090</xdr:rowOff>
    </xdr:from>
    <xdr:to>
      <xdr:col>24</xdr:col>
      <xdr:colOff>114300</xdr:colOff>
      <xdr:row>76</xdr:row>
      <xdr:rowOff>15239</xdr:rowOff>
    </xdr:to>
    <xdr:sp macro="" textlink="">
      <xdr:nvSpPr>
        <xdr:cNvPr id="195" name="楕円 194"/>
        <xdr:cNvSpPr/>
      </xdr:nvSpPr>
      <xdr:spPr>
        <a:xfrm>
          <a:off x="4584700" y="129438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xdr:rowOff>
    </xdr:from>
    <xdr:ext cx="599010" cy="259045"/>
    <xdr:sp macro="" textlink="">
      <xdr:nvSpPr>
        <xdr:cNvPr id="196" name="民生費該当値テキスト"/>
        <xdr:cNvSpPr txBox="1"/>
      </xdr:nvSpPr>
      <xdr:spPr>
        <a:xfrm>
          <a:off x="4686300" y="1285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111216</xdr:rowOff>
    </xdr:from>
    <xdr:to>
      <xdr:col>20</xdr:col>
      <xdr:colOff>38100</xdr:colOff>
      <xdr:row>77</xdr:row>
      <xdr:rowOff>41366</xdr:rowOff>
    </xdr:to>
    <xdr:sp macro="" textlink="">
      <xdr:nvSpPr>
        <xdr:cNvPr id="197" name="楕円 196"/>
        <xdr:cNvSpPr/>
      </xdr:nvSpPr>
      <xdr:spPr>
        <a:xfrm>
          <a:off x="3746500" y="131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32493</xdr:rowOff>
    </xdr:from>
    <xdr:ext cx="599010" cy="259045"/>
    <xdr:sp macro="" textlink="">
      <xdr:nvSpPr>
        <xdr:cNvPr id="198" name="テキスト ボックス 197"/>
        <xdr:cNvSpPr txBox="1"/>
      </xdr:nvSpPr>
      <xdr:spPr>
        <a:xfrm>
          <a:off x="3497795" y="1323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80082</xdr:rowOff>
    </xdr:from>
    <xdr:to>
      <xdr:col>15</xdr:col>
      <xdr:colOff>101600</xdr:colOff>
      <xdr:row>78</xdr:row>
      <xdr:rowOff>10232</xdr:rowOff>
    </xdr:to>
    <xdr:sp macro="" textlink="">
      <xdr:nvSpPr>
        <xdr:cNvPr id="199" name="楕円 198"/>
        <xdr:cNvSpPr/>
      </xdr:nvSpPr>
      <xdr:spPr>
        <a:xfrm>
          <a:off x="2857500" y="132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1359</xdr:rowOff>
    </xdr:from>
    <xdr:ext cx="599010" cy="259045"/>
    <xdr:sp macro="" textlink="">
      <xdr:nvSpPr>
        <xdr:cNvPr id="200" name="テキスト ボックス 199"/>
        <xdr:cNvSpPr txBox="1"/>
      </xdr:nvSpPr>
      <xdr:spPr>
        <a:xfrm>
          <a:off x="2608795" y="1337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153986</xdr:rowOff>
    </xdr:from>
    <xdr:to>
      <xdr:col>10</xdr:col>
      <xdr:colOff>165100</xdr:colOff>
      <xdr:row>78</xdr:row>
      <xdr:rowOff>84136</xdr:rowOff>
    </xdr:to>
    <xdr:sp macro="" textlink="">
      <xdr:nvSpPr>
        <xdr:cNvPr id="201" name="楕円 200"/>
        <xdr:cNvSpPr/>
      </xdr:nvSpPr>
      <xdr:spPr>
        <a:xfrm>
          <a:off x="1968500" y="133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75263</xdr:rowOff>
    </xdr:from>
    <xdr:ext cx="599010" cy="259045"/>
    <xdr:sp macro="" textlink="">
      <xdr:nvSpPr>
        <xdr:cNvPr id="202" name="テキスト ボックス 201"/>
        <xdr:cNvSpPr txBox="1"/>
      </xdr:nvSpPr>
      <xdr:spPr>
        <a:xfrm>
          <a:off x="1719795" y="1344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138168</xdr:rowOff>
    </xdr:from>
    <xdr:to>
      <xdr:col>6</xdr:col>
      <xdr:colOff>38100</xdr:colOff>
      <xdr:row>78</xdr:row>
      <xdr:rowOff>68318</xdr:rowOff>
    </xdr:to>
    <xdr:sp macro="" textlink="">
      <xdr:nvSpPr>
        <xdr:cNvPr id="203" name="楕円 202"/>
        <xdr:cNvSpPr/>
      </xdr:nvSpPr>
      <xdr:spPr>
        <a:xfrm>
          <a:off x="1079500" y="1333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59445</xdr:rowOff>
    </xdr:from>
    <xdr:ext cx="599010" cy="259045"/>
    <xdr:sp macro="" textlink="">
      <xdr:nvSpPr>
        <xdr:cNvPr id="204" name="テキスト ボックス 203"/>
        <xdr:cNvSpPr txBox="1"/>
      </xdr:nvSpPr>
      <xdr:spPr>
        <a:xfrm>
          <a:off x="830795" y="1343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31" name="直線コネクタ 230"/>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2" name="衛生費最小値テキスト"/>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3" name="直線コネクタ 232"/>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4" name="衛生費最大値テキスト"/>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5" name="直線コネクタ 234"/>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169875</xdr:rowOff>
    </xdr:from>
    <xdr:to>
      <xdr:col>24</xdr:col>
      <xdr:colOff>63500</xdr:colOff>
      <xdr:row>99</xdr:row>
      <xdr:rowOff>118799</xdr:rowOff>
    </xdr:to>
    <xdr:cxnSp macro="">
      <xdr:nvCxnSpPr>
        <xdr:cNvPr id="236" name="直線コネクタ 235"/>
        <xdr:cNvCxnSpPr/>
      </xdr:nvCxnSpPr>
      <xdr:spPr>
        <a:xfrm flipV="1">
          <a:off x="3797300" y="16971975"/>
          <a:ext cx="838200" cy="1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31963</xdr:rowOff>
    </xdr:from>
    <xdr:ext cx="534377" cy="259045"/>
    <xdr:sp macro="" textlink="">
      <xdr:nvSpPr>
        <xdr:cNvPr id="237" name="衛生費平均値テキスト"/>
        <xdr:cNvSpPr txBox="1"/>
      </xdr:nvSpPr>
      <xdr:spPr>
        <a:xfrm>
          <a:off x="4686300" y="1631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8" name="フローチャート: 判断 237"/>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118799</xdr:rowOff>
    </xdr:from>
    <xdr:to>
      <xdr:col>19</xdr:col>
      <xdr:colOff>177800</xdr:colOff>
      <xdr:row>99</xdr:row>
      <xdr:rowOff>140320</xdr:rowOff>
    </xdr:to>
    <xdr:cxnSp macro="">
      <xdr:nvCxnSpPr>
        <xdr:cNvPr id="239" name="直線コネクタ 238"/>
        <xdr:cNvCxnSpPr/>
      </xdr:nvCxnSpPr>
      <xdr:spPr>
        <a:xfrm flipV="1">
          <a:off x="2908300" y="17092349"/>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40" name="フローチャート: 判断 239"/>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5925</xdr:rowOff>
    </xdr:from>
    <xdr:ext cx="534377" cy="259045"/>
    <xdr:sp macro="" textlink="">
      <xdr:nvSpPr>
        <xdr:cNvPr id="241" name="テキスト ボックス 240"/>
        <xdr:cNvSpPr txBox="1"/>
      </xdr:nvSpPr>
      <xdr:spPr>
        <a:xfrm>
          <a:off x="3530111" y="162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129772</xdr:rowOff>
    </xdr:from>
    <xdr:to>
      <xdr:col>15</xdr:col>
      <xdr:colOff>50800</xdr:colOff>
      <xdr:row>99</xdr:row>
      <xdr:rowOff>140320</xdr:rowOff>
    </xdr:to>
    <xdr:cxnSp macro="">
      <xdr:nvCxnSpPr>
        <xdr:cNvPr id="242" name="直線コネクタ 241"/>
        <xdr:cNvCxnSpPr/>
      </xdr:nvCxnSpPr>
      <xdr:spPr>
        <a:xfrm>
          <a:off x="2019300" y="17103322"/>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3" name="フローチャート: 判断 242"/>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128421</xdr:rowOff>
    </xdr:from>
    <xdr:ext cx="534377" cy="259045"/>
    <xdr:sp macro="" textlink="">
      <xdr:nvSpPr>
        <xdr:cNvPr id="244" name="テキスト ボックス 243"/>
        <xdr:cNvSpPr txBox="1"/>
      </xdr:nvSpPr>
      <xdr:spPr>
        <a:xfrm>
          <a:off x="2641111" y="164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129772</xdr:rowOff>
    </xdr:from>
    <xdr:to>
      <xdr:col>10</xdr:col>
      <xdr:colOff>114300</xdr:colOff>
      <xdr:row>99</xdr:row>
      <xdr:rowOff>142672</xdr:rowOff>
    </xdr:to>
    <xdr:cxnSp macro="">
      <xdr:nvCxnSpPr>
        <xdr:cNvPr id="245" name="直線コネクタ 244"/>
        <xdr:cNvCxnSpPr/>
      </xdr:nvCxnSpPr>
      <xdr:spPr>
        <a:xfrm flipV="1">
          <a:off x="1130300" y="17103322"/>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6" name="フローチャート: 判断 245"/>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156556</xdr:rowOff>
    </xdr:from>
    <xdr:ext cx="534377" cy="259045"/>
    <xdr:sp macro="" textlink="">
      <xdr:nvSpPr>
        <xdr:cNvPr id="247" name="テキスト ボックス 246"/>
        <xdr:cNvSpPr txBox="1"/>
      </xdr:nvSpPr>
      <xdr:spPr>
        <a:xfrm>
          <a:off x="1752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8" name="フローチャート: 判断 247"/>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128193</xdr:rowOff>
    </xdr:from>
    <xdr:ext cx="534377" cy="259045"/>
    <xdr:sp macro="" textlink="">
      <xdr:nvSpPr>
        <xdr:cNvPr id="249" name="テキスト ボックス 248"/>
        <xdr:cNvSpPr txBox="1"/>
      </xdr:nvSpPr>
      <xdr:spPr>
        <a:xfrm>
          <a:off x="863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119075</xdr:rowOff>
    </xdr:from>
    <xdr:to>
      <xdr:col>24</xdr:col>
      <xdr:colOff>114300</xdr:colOff>
      <xdr:row>99</xdr:row>
      <xdr:rowOff>49225</xdr:rowOff>
    </xdr:to>
    <xdr:sp macro="" textlink="">
      <xdr:nvSpPr>
        <xdr:cNvPr id="255" name="楕円 254"/>
        <xdr:cNvSpPr/>
      </xdr:nvSpPr>
      <xdr:spPr>
        <a:xfrm>
          <a:off x="4584700" y="169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34002</xdr:rowOff>
    </xdr:from>
    <xdr:ext cx="534377" cy="259045"/>
    <xdr:sp macro="" textlink="">
      <xdr:nvSpPr>
        <xdr:cNvPr id="256" name="衛生費該当値テキスト"/>
        <xdr:cNvSpPr txBox="1"/>
      </xdr:nvSpPr>
      <xdr:spPr>
        <a:xfrm>
          <a:off x="4686300" y="1683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67999</xdr:rowOff>
    </xdr:from>
    <xdr:to>
      <xdr:col>20</xdr:col>
      <xdr:colOff>38100</xdr:colOff>
      <xdr:row>99</xdr:row>
      <xdr:rowOff>169599</xdr:rowOff>
    </xdr:to>
    <xdr:sp macro="" textlink="">
      <xdr:nvSpPr>
        <xdr:cNvPr id="257" name="楕円 256"/>
        <xdr:cNvSpPr/>
      </xdr:nvSpPr>
      <xdr:spPr>
        <a:xfrm>
          <a:off x="3746500" y="1704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160726</xdr:rowOff>
    </xdr:from>
    <xdr:ext cx="534377" cy="259045"/>
    <xdr:sp macro="" textlink="">
      <xdr:nvSpPr>
        <xdr:cNvPr id="258" name="テキスト ボックス 257"/>
        <xdr:cNvSpPr txBox="1"/>
      </xdr:nvSpPr>
      <xdr:spPr>
        <a:xfrm>
          <a:off x="3530111" y="1713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89520</xdr:rowOff>
    </xdr:from>
    <xdr:to>
      <xdr:col>15</xdr:col>
      <xdr:colOff>101600</xdr:colOff>
      <xdr:row>100</xdr:row>
      <xdr:rowOff>19670</xdr:rowOff>
    </xdr:to>
    <xdr:sp macro="" textlink="">
      <xdr:nvSpPr>
        <xdr:cNvPr id="259" name="楕円 258"/>
        <xdr:cNvSpPr/>
      </xdr:nvSpPr>
      <xdr:spPr>
        <a:xfrm>
          <a:off x="2857500" y="170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10797</xdr:rowOff>
    </xdr:from>
    <xdr:ext cx="534377" cy="259045"/>
    <xdr:sp macro="" textlink="">
      <xdr:nvSpPr>
        <xdr:cNvPr id="260" name="テキスト ボックス 259"/>
        <xdr:cNvSpPr txBox="1"/>
      </xdr:nvSpPr>
      <xdr:spPr>
        <a:xfrm>
          <a:off x="2641111" y="171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78972</xdr:rowOff>
    </xdr:from>
    <xdr:to>
      <xdr:col>10</xdr:col>
      <xdr:colOff>165100</xdr:colOff>
      <xdr:row>100</xdr:row>
      <xdr:rowOff>9122</xdr:rowOff>
    </xdr:to>
    <xdr:sp macro="" textlink="">
      <xdr:nvSpPr>
        <xdr:cNvPr id="261" name="楕円 260"/>
        <xdr:cNvSpPr/>
      </xdr:nvSpPr>
      <xdr:spPr>
        <a:xfrm>
          <a:off x="1968500" y="170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249</xdr:rowOff>
    </xdr:from>
    <xdr:ext cx="534377" cy="259045"/>
    <xdr:sp macro="" textlink="">
      <xdr:nvSpPr>
        <xdr:cNvPr id="262" name="テキスト ボックス 261"/>
        <xdr:cNvSpPr txBox="1"/>
      </xdr:nvSpPr>
      <xdr:spPr>
        <a:xfrm>
          <a:off x="1752111" y="1714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91872</xdr:rowOff>
    </xdr:from>
    <xdr:to>
      <xdr:col>6</xdr:col>
      <xdr:colOff>38100</xdr:colOff>
      <xdr:row>100</xdr:row>
      <xdr:rowOff>22022</xdr:rowOff>
    </xdr:to>
    <xdr:sp macro="" textlink="">
      <xdr:nvSpPr>
        <xdr:cNvPr id="263" name="楕円 262"/>
        <xdr:cNvSpPr/>
      </xdr:nvSpPr>
      <xdr:spPr>
        <a:xfrm>
          <a:off x="1079500" y="170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13149</xdr:rowOff>
    </xdr:from>
    <xdr:ext cx="534377" cy="259045"/>
    <xdr:sp macro="" textlink="">
      <xdr:nvSpPr>
        <xdr:cNvPr id="264" name="テキスト ボックス 263"/>
        <xdr:cNvSpPr txBox="1"/>
      </xdr:nvSpPr>
      <xdr:spPr>
        <a:xfrm>
          <a:off x="863111" y="1715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8" name="直線コネクタ 287"/>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91" name="労働費最大値テキスト"/>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2" name="直線コネクタ 291"/>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171323</xdr:rowOff>
    </xdr:from>
    <xdr:to>
      <xdr:col>55</xdr:col>
      <xdr:colOff>0</xdr:colOff>
      <xdr:row>38</xdr:row>
      <xdr:rowOff>34925</xdr:rowOff>
    </xdr:to>
    <xdr:cxnSp macro="">
      <xdr:nvCxnSpPr>
        <xdr:cNvPr id="293" name="直線コネクタ 292"/>
        <xdr:cNvCxnSpPr/>
      </xdr:nvCxnSpPr>
      <xdr:spPr>
        <a:xfrm>
          <a:off x="9639300" y="6514973"/>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167149</xdr:rowOff>
    </xdr:from>
    <xdr:ext cx="378565" cy="259045"/>
    <xdr:sp macro="" textlink="">
      <xdr:nvSpPr>
        <xdr:cNvPr id="294" name="労働費平均値テキスト"/>
        <xdr:cNvSpPr txBox="1"/>
      </xdr:nvSpPr>
      <xdr:spPr>
        <a:xfrm>
          <a:off x="10528300" y="6510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5" name="フローチャート: 判断 294"/>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171323</xdr:rowOff>
    </xdr:from>
    <xdr:to>
      <xdr:col>50</xdr:col>
      <xdr:colOff>114300</xdr:colOff>
      <xdr:row>38</xdr:row>
      <xdr:rowOff>82931</xdr:rowOff>
    </xdr:to>
    <xdr:cxnSp macro="">
      <xdr:nvCxnSpPr>
        <xdr:cNvPr id="296" name="直線コネクタ 295"/>
        <xdr:cNvCxnSpPr/>
      </xdr:nvCxnSpPr>
      <xdr:spPr>
        <a:xfrm flipV="1">
          <a:off x="8750300" y="6514973"/>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7" name="フローチャート: 判断 296"/>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158576</xdr:rowOff>
    </xdr:from>
    <xdr:ext cx="378565" cy="259045"/>
    <xdr:sp macro="" textlink="">
      <xdr:nvSpPr>
        <xdr:cNvPr id="298" name="テキスト ボックス 297"/>
        <xdr:cNvSpPr txBox="1"/>
      </xdr:nvSpPr>
      <xdr:spPr>
        <a:xfrm>
          <a:off x="9450017" y="6673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74740</xdr:rowOff>
    </xdr:from>
    <xdr:to>
      <xdr:col>45</xdr:col>
      <xdr:colOff>177800</xdr:colOff>
      <xdr:row>38</xdr:row>
      <xdr:rowOff>82931</xdr:rowOff>
    </xdr:to>
    <xdr:cxnSp macro="">
      <xdr:nvCxnSpPr>
        <xdr:cNvPr id="299" name="直線コネクタ 298"/>
        <xdr:cNvCxnSpPr/>
      </xdr:nvCxnSpPr>
      <xdr:spPr>
        <a:xfrm>
          <a:off x="7861300" y="6589840"/>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300" name="フローチャート: 判断 299"/>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16083</xdr:rowOff>
    </xdr:from>
    <xdr:ext cx="378565" cy="259045"/>
    <xdr:sp macro="" textlink="">
      <xdr:nvSpPr>
        <xdr:cNvPr id="301" name="テキスト ボックス 300"/>
        <xdr:cNvSpPr txBox="1"/>
      </xdr:nvSpPr>
      <xdr:spPr>
        <a:xfrm>
          <a:off x="8561017" y="6702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74740</xdr:rowOff>
    </xdr:from>
    <xdr:to>
      <xdr:col>41</xdr:col>
      <xdr:colOff>50800</xdr:colOff>
      <xdr:row>38</xdr:row>
      <xdr:rowOff>77216</xdr:rowOff>
    </xdr:to>
    <xdr:cxnSp macro="">
      <xdr:nvCxnSpPr>
        <xdr:cNvPr id="302" name="直線コネクタ 301"/>
        <xdr:cNvCxnSpPr/>
      </xdr:nvCxnSpPr>
      <xdr:spPr>
        <a:xfrm flipV="1">
          <a:off x="6972300" y="6589840"/>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3" name="フローチャート: 判断 302"/>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10558</xdr:rowOff>
    </xdr:from>
    <xdr:ext cx="378565" cy="259045"/>
    <xdr:sp macro="" textlink="">
      <xdr:nvSpPr>
        <xdr:cNvPr id="304" name="テキスト ボックス 303"/>
        <xdr:cNvSpPr txBox="1"/>
      </xdr:nvSpPr>
      <xdr:spPr>
        <a:xfrm>
          <a:off x="7672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5" name="フローチャート: 判断 304"/>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170197</xdr:rowOff>
    </xdr:from>
    <xdr:ext cx="378565" cy="259045"/>
    <xdr:sp macro="" textlink="">
      <xdr:nvSpPr>
        <xdr:cNvPr id="306" name="テキスト ボックス 305"/>
        <xdr:cNvSpPr txBox="1"/>
      </xdr:nvSpPr>
      <xdr:spPr>
        <a:xfrm>
          <a:off x="6783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312" name="楕円 311"/>
        <xdr:cNvSpPr/>
      </xdr:nvSpPr>
      <xdr:spPr>
        <a:xfrm>
          <a:off x="10426700" y="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7002</xdr:rowOff>
    </xdr:from>
    <xdr:ext cx="378565" cy="259045"/>
    <xdr:sp macro="" textlink="">
      <xdr:nvSpPr>
        <xdr:cNvPr id="313" name="労働費該当値テキスト"/>
        <xdr:cNvSpPr txBox="1"/>
      </xdr:nvSpPr>
      <xdr:spPr>
        <a:xfrm>
          <a:off x="10528300"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120523</xdr:rowOff>
    </xdr:from>
    <xdr:to>
      <xdr:col>50</xdr:col>
      <xdr:colOff>165100</xdr:colOff>
      <xdr:row>38</xdr:row>
      <xdr:rowOff>50673</xdr:rowOff>
    </xdr:to>
    <xdr:sp macro="" textlink="">
      <xdr:nvSpPr>
        <xdr:cNvPr id="314" name="楕円 313"/>
        <xdr:cNvSpPr/>
      </xdr:nvSpPr>
      <xdr:spPr>
        <a:xfrm>
          <a:off x="9588500" y="64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67200</xdr:rowOff>
    </xdr:from>
    <xdr:ext cx="469744" cy="259045"/>
    <xdr:sp macro="" textlink="">
      <xdr:nvSpPr>
        <xdr:cNvPr id="315" name="テキスト ボックス 314"/>
        <xdr:cNvSpPr txBox="1"/>
      </xdr:nvSpPr>
      <xdr:spPr>
        <a:xfrm>
          <a:off x="9404428"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32131</xdr:rowOff>
    </xdr:from>
    <xdr:to>
      <xdr:col>46</xdr:col>
      <xdr:colOff>38100</xdr:colOff>
      <xdr:row>38</xdr:row>
      <xdr:rowOff>133731</xdr:rowOff>
    </xdr:to>
    <xdr:sp macro="" textlink="">
      <xdr:nvSpPr>
        <xdr:cNvPr id="316" name="楕円 315"/>
        <xdr:cNvSpPr/>
      </xdr:nvSpPr>
      <xdr:spPr>
        <a:xfrm>
          <a:off x="8699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150258</xdr:rowOff>
    </xdr:from>
    <xdr:ext cx="378565" cy="259045"/>
    <xdr:sp macro="" textlink="">
      <xdr:nvSpPr>
        <xdr:cNvPr id="317" name="テキスト ボックス 316"/>
        <xdr:cNvSpPr txBox="1"/>
      </xdr:nvSpPr>
      <xdr:spPr>
        <a:xfrm>
          <a:off x="8561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23940</xdr:rowOff>
    </xdr:from>
    <xdr:to>
      <xdr:col>41</xdr:col>
      <xdr:colOff>101600</xdr:colOff>
      <xdr:row>38</xdr:row>
      <xdr:rowOff>125540</xdr:rowOff>
    </xdr:to>
    <xdr:sp macro="" textlink="">
      <xdr:nvSpPr>
        <xdr:cNvPr id="318" name="楕円 317"/>
        <xdr:cNvSpPr/>
      </xdr:nvSpPr>
      <xdr:spPr>
        <a:xfrm>
          <a:off x="7810500" y="65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142067</xdr:rowOff>
    </xdr:from>
    <xdr:ext cx="378565" cy="259045"/>
    <xdr:sp macro="" textlink="">
      <xdr:nvSpPr>
        <xdr:cNvPr id="319" name="テキスト ボックス 318"/>
        <xdr:cNvSpPr txBox="1"/>
      </xdr:nvSpPr>
      <xdr:spPr>
        <a:xfrm>
          <a:off x="7672017" y="6314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26416</xdr:rowOff>
    </xdr:from>
    <xdr:to>
      <xdr:col>36</xdr:col>
      <xdr:colOff>165100</xdr:colOff>
      <xdr:row>38</xdr:row>
      <xdr:rowOff>128016</xdr:rowOff>
    </xdr:to>
    <xdr:sp macro="" textlink="">
      <xdr:nvSpPr>
        <xdr:cNvPr id="320" name="楕円 319"/>
        <xdr:cNvSpPr/>
      </xdr:nvSpPr>
      <xdr:spPr>
        <a:xfrm>
          <a:off x="6921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144543</xdr:rowOff>
    </xdr:from>
    <xdr:ext cx="378565" cy="259045"/>
    <xdr:sp macro="" textlink="">
      <xdr:nvSpPr>
        <xdr:cNvPr id="321" name="テキスト ボックス 320"/>
        <xdr:cNvSpPr txBox="1"/>
      </xdr:nvSpPr>
      <xdr:spPr>
        <a:xfrm>
          <a:off x="6783017" y="631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7" name="直線コネクタ 346"/>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8" name="農林水産業費最小値テキスト"/>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9" name="直線コネクタ 348"/>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50" name="農林水産業費最大値テキスト"/>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51" name="直線コネクタ 350"/>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31572</xdr:rowOff>
    </xdr:from>
    <xdr:to>
      <xdr:col>55</xdr:col>
      <xdr:colOff>0</xdr:colOff>
      <xdr:row>57</xdr:row>
      <xdr:rowOff>111941</xdr:rowOff>
    </xdr:to>
    <xdr:cxnSp macro="">
      <xdr:nvCxnSpPr>
        <xdr:cNvPr id="352" name="直線コネクタ 351"/>
        <xdr:cNvCxnSpPr/>
      </xdr:nvCxnSpPr>
      <xdr:spPr>
        <a:xfrm flipV="1">
          <a:off x="9639300" y="9632772"/>
          <a:ext cx="838200" cy="25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138617</xdr:rowOff>
    </xdr:from>
    <xdr:ext cx="534377" cy="259045"/>
    <xdr:sp macro="" textlink="">
      <xdr:nvSpPr>
        <xdr:cNvPr id="353" name="農林水産業費平均値テキスト"/>
        <xdr:cNvSpPr txBox="1"/>
      </xdr:nvSpPr>
      <xdr:spPr>
        <a:xfrm>
          <a:off x="10528300" y="956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4" name="フローチャート: 判断 353"/>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111941</xdr:rowOff>
    </xdr:from>
    <xdr:to>
      <xdr:col>50</xdr:col>
      <xdr:colOff>114300</xdr:colOff>
      <xdr:row>57</xdr:row>
      <xdr:rowOff>165581</xdr:rowOff>
    </xdr:to>
    <xdr:cxnSp macro="">
      <xdr:nvCxnSpPr>
        <xdr:cNvPr id="355" name="直線コネクタ 354"/>
        <xdr:cNvCxnSpPr/>
      </xdr:nvCxnSpPr>
      <xdr:spPr>
        <a:xfrm flipV="1">
          <a:off x="8750300" y="9884591"/>
          <a:ext cx="889000" cy="5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6" name="フローチャート: 判断 355"/>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98344</xdr:rowOff>
    </xdr:from>
    <xdr:ext cx="534377" cy="259045"/>
    <xdr:sp macro="" textlink="">
      <xdr:nvSpPr>
        <xdr:cNvPr id="357" name="テキスト ボックス 356"/>
        <xdr:cNvSpPr txBox="1"/>
      </xdr:nvSpPr>
      <xdr:spPr>
        <a:xfrm>
          <a:off x="9372111" y="93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165581</xdr:rowOff>
    </xdr:from>
    <xdr:to>
      <xdr:col>45</xdr:col>
      <xdr:colOff>177800</xdr:colOff>
      <xdr:row>57</xdr:row>
      <xdr:rowOff>169467</xdr:rowOff>
    </xdr:to>
    <xdr:cxnSp macro="">
      <xdr:nvCxnSpPr>
        <xdr:cNvPr id="358" name="直線コネクタ 357"/>
        <xdr:cNvCxnSpPr/>
      </xdr:nvCxnSpPr>
      <xdr:spPr>
        <a:xfrm flipV="1">
          <a:off x="7861300" y="9938231"/>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9" name="フローチャート: 判断 358"/>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155282</xdr:rowOff>
    </xdr:from>
    <xdr:ext cx="534377" cy="259045"/>
    <xdr:sp macro="" textlink="">
      <xdr:nvSpPr>
        <xdr:cNvPr id="360" name="テキスト ボックス 359"/>
        <xdr:cNvSpPr txBox="1"/>
      </xdr:nvSpPr>
      <xdr:spPr>
        <a:xfrm>
          <a:off x="8483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149971</xdr:rowOff>
    </xdr:from>
    <xdr:to>
      <xdr:col>41</xdr:col>
      <xdr:colOff>50800</xdr:colOff>
      <xdr:row>57</xdr:row>
      <xdr:rowOff>169467</xdr:rowOff>
    </xdr:to>
    <xdr:cxnSp macro="">
      <xdr:nvCxnSpPr>
        <xdr:cNvPr id="361" name="直線コネクタ 360"/>
        <xdr:cNvCxnSpPr/>
      </xdr:nvCxnSpPr>
      <xdr:spPr>
        <a:xfrm>
          <a:off x="6972300" y="9922621"/>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2" name="フローチャート: 判断 361"/>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118346</xdr:rowOff>
    </xdr:from>
    <xdr:ext cx="534377" cy="259045"/>
    <xdr:sp macro="" textlink="">
      <xdr:nvSpPr>
        <xdr:cNvPr id="363" name="テキスト ボックス 362"/>
        <xdr:cNvSpPr txBox="1"/>
      </xdr:nvSpPr>
      <xdr:spPr>
        <a:xfrm>
          <a:off x="7594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4" name="フローチャート: 判断 363"/>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105365</xdr:rowOff>
    </xdr:from>
    <xdr:ext cx="534377" cy="259045"/>
    <xdr:sp macro="" textlink="">
      <xdr:nvSpPr>
        <xdr:cNvPr id="365" name="テキスト ボックス 364"/>
        <xdr:cNvSpPr txBox="1"/>
      </xdr:nvSpPr>
      <xdr:spPr>
        <a:xfrm>
          <a:off x="6705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152222</xdr:rowOff>
    </xdr:from>
    <xdr:to>
      <xdr:col>55</xdr:col>
      <xdr:colOff>50800</xdr:colOff>
      <xdr:row>56</xdr:row>
      <xdr:rowOff>82372</xdr:rowOff>
    </xdr:to>
    <xdr:sp macro="" textlink="">
      <xdr:nvSpPr>
        <xdr:cNvPr id="371" name="楕円 370"/>
        <xdr:cNvSpPr/>
      </xdr:nvSpPr>
      <xdr:spPr>
        <a:xfrm>
          <a:off x="10426700" y="95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3649</xdr:rowOff>
    </xdr:from>
    <xdr:ext cx="534377" cy="259045"/>
    <xdr:sp macro="" textlink="">
      <xdr:nvSpPr>
        <xdr:cNvPr id="372" name="農林水産業費該当値テキスト"/>
        <xdr:cNvSpPr txBox="1"/>
      </xdr:nvSpPr>
      <xdr:spPr>
        <a:xfrm>
          <a:off x="10528300" y="94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61141</xdr:rowOff>
    </xdr:from>
    <xdr:to>
      <xdr:col>50</xdr:col>
      <xdr:colOff>165100</xdr:colOff>
      <xdr:row>57</xdr:row>
      <xdr:rowOff>162741</xdr:rowOff>
    </xdr:to>
    <xdr:sp macro="" textlink="">
      <xdr:nvSpPr>
        <xdr:cNvPr id="373" name="楕円 372"/>
        <xdr:cNvSpPr/>
      </xdr:nvSpPr>
      <xdr:spPr>
        <a:xfrm>
          <a:off x="9588500" y="98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153868</xdr:rowOff>
    </xdr:from>
    <xdr:ext cx="534377" cy="259045"/>
    <xdr:sp macro="" textlink="">
      <xdr:nvSpPr>
        <xdr:cNvPr id="374" name="テキスト ボックス 373"/>
        <xdr:cNvSpPr txBox="1"/>
      </xdr:nvSpPr>
      <xdr:spPr>
        <a:xfrm>
          <a:off x="9372111" y="992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114781</xdr:rowOff>
    </xdr:from>
    <xdr:to>
      <xdr:col>46</xdr:col>
      <xdr:colOff>38100</xdr:colOff>
      <xdr:row>58</xdr:row>
      <xdr:rowOff>44931</xdr:rowOff>
    </xdr:to>
    <xdr:sp macro="" textlink="">
      <xdr:nvSpPr>
        <xdr:cNvPr id="375" name="楕円 374"/>
        <xdr:cNvSpPr/>
      </xdr:nvSpPr>
      <xdr:spPr>
        <a:xfrm>
          <a:off x="8699500" y="98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36058</xdr:rowOff>
    </xdr:from>
    <xdr:ext cx="534377" cy="259045"/>
    <xdr:sp macro="" textlink="">
      <xdr:nvSpPr>
        <xdr:cNvPr id="376" name="テキスト ボックス 375"/>
        <xdr:cNvSpPr txBox="1"/>
      </xdr:nvSpPr>
      <xdr:spPr>
        <a:xfrm>
          <a:off x="8483111" y="99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118667</xdr:rowOff>
    </xdr:from>
    <xdr:to>
      <xdr:col>41</xdr:col>
      <xdr:colOff>101600</xdr:colOff>
      <xdr:row>58</xdr:row>
      <xdr:rowOff>48817</xdr:rowOff>
    </xdr:to>
    <xdr:sp macro="" textlink="">
      <xdr:nvSpPr>
        <xdr:cNvPr id="377" name="楕円 376"/>
        <xdr:cNvSpPr/>
      </xdr:nvSpPr>
      <xdr:spPr>
        <a:xfrm>
          <a:off x="7810500" y="98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39944</xdr:rowOff>
    </xdr:from>
    <xdr:ext cx="534377" cy="259045"/>
    <xdr:sp macro="" textlink="">
      <xdr:nvSpPr>
        <xdr:cNvPr id="378" name="テキスト ボックス 377"/>
        <xdr:cNvSpPr txBox="1"/>
      </xdr:nvSpPr>
      <xdr:spPr>
        <a:xfrm>
          <a:off x="7594111" y="99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99171</xdr:rowOff>
    </xdr:from>
    <xdr:to>
      <xdr:col>36</xdr:col>
      <xdr:colOff>165100</xdr:colOff>
      <xdr:row>58</xdr:row>
      <xdr:rowOff>29321</xdr:rowOff>
    </xdr:to>
    <xdr:sp macro="" textlink="">
      <xdr:nvSpPr>
        <xdr:cNvPr id="379" name="楕円 378"/>
        <xdr:cNvSpPr/>
      </xdr:nvSpPr>
      <xdr:spPr>
        <a:xfrm>
          <a:off x="6921500" y="98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20448</xdr:rowOff>
    </xdr:from>
    <xdr:ext cx="534377" cy="259045"/>
    <xdr:sp macro="" textlink="">
      <xdr:nvSpPr>
        <xdr:cNvPr id="380" name="テキスト ボックス 379"/>
        <xdr:cNvSpPr txBox="1"/>
      </xdr:nvSpPr>
      <xdr:spPr>
        <a:xfrm>
          <a:off x="6705111" y="996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4" name="直線コネクタ 403"/>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5" name="商工費最小値テキスト"/>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6" name="直線コネクタ 405"/>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7" name="商工費最大値テキスト"/>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8" name="直線コネクタ 407"/>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128918</xdr:rowOff>
    </xdr:from>
    <xdr:to>
      <xdr:col>55</xdr:col>
      <xdr:colOff>0</xdr:colOff>
      <xdr:row>72</xdr:row>
      <xdr:rowOff>6007</xdr:rowOff>
    </xdr:to>
    <xdr:cxnSp macro="">
      <xdr:nvCxnSpPr>
        <xdr:cNvPr id="409" name="直線コネクタ 408"/>
        <xdr:cNvCxnSpPr/>
      </xdr:nvCxnSpPr>
      <xdr:spPr>
        <a:xfrm flipV="1">
          <a:off x="9639300" y="12301868"/>
          <a:ext cx="8382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81615</xdr:rowOff>
    </xdr:from>
    <xdr:ext cx="534377" cy="259045"/>
    <xdr:sp macro="" textlink="">
      <xdr:nvSpPr>
        <xdr:cNvPr id="410" name="商工費平均値テキスト"/>
        <xdr:cNvSpPr txBox="1"/>
      </xdr:nvSpPr>
      <xdr:spPr>
        <a:xfrm>
          <a:off x="10528300" y="1276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11" name="フローチャート: 判断 410"/>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6007</xdr:rowOff>
    </xdr:from>
    <xdr:to>
      <xdr:col>50</xdr:col>
      <xdr:colOff>114300</xdr:colOff>
      <xdr:row>74</xdr:row>
      <xdr:rowOff>68453</xdr:rowOff>
    </xdr:to>
    <xdr:cxnSp macro="">
      <xdr:nvCxnSpPr>
        <xdr:cNvPr id="412" name="直線コネクタ 411"/>
        <xdr:cNvCxnSpPr/>
      </xdr:nvCxnSpPr>
      <xdr:spPr>
        <a:xfrm flipV="1">
          <a:off x="8750300" y="12350407"/>
          <a:ext cx="889000" cy="4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3" name="フローチャート: 判断 412"/>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125544</xdr:rowOff>
    </xdr:from>
    <xdr:ext cx="534377" cy="259045"/>
    <xdr:sp macro="" textlink="">
      <xdr:nvSpPr>
        <xdr:cNvPr id="414" name="テキスト ボックス 413"/>
        <xdr:cNvSpPr txBox="1"/>
      </xdr:nvSpPr>
      <xdr:spPr>
        <a:xfrm>
          <a:off x="9372111" y="128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24143</xdr:rowOff>
    </xdr:from>
    <xdr:to>
      <xdr:col>45</xdr:col>
      <xdr:colOff>177800</xdr:colOff>
      <xdr:row>74</xdr:row>
      <xdr:rowOff>68453</xdr:rowOff>
    </xdr:to>
    <xdr:cxnSp macro="">
      <xdr:nvCxnSpPr>
        <xdr:cNvPr id="415" name="直線コネクタ 414"/>
        <xdr:cNvCxnSpPr/>
      </xdr:nvCxnSpPr>
      <xdr:spPr>
        <a:xfrm>
          <a:off x="7861300" y="12711443"/>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6" name="フローチャート: 判断 415"/>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39095</xdr:rowOff>
    </xdr:from>
    <xdr:ext cx="534377" cy="259045"/>
    <xdr:sp macro="" textlink="">
      <xdr:nvSpPr>
        <xdr:cNvPr id="417" name="テキスト ボックス 416"/>
        <xdr:cNvSpPr txBox="1"/>
      </xdr:nvSpPr>
      <xdr:spPr>
        <a:xfrm>
          <a:off x="8483111" y="130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159131</xdr:rowOff>
    </xdr:from>
    <xdr:to>
      <xdr:col>41</xdr:col>
      <xdr:colOff>50800</xdr:colOff>
      <xdr:row>74</xdr:row>
      <xdr:rowOff>24143</xdr:rowOff>
    </xdr:to>
    <xdr:cxnSp macro="">
      <xdr:nvCxnSpPr>
        <xdr:cNvPr id="418" name="直線コネクタ 417"/>
        <xdr:cNvCxnSpPr/>
      </xdr:nvCxnSpPr>
      <xdr:spPr>
        <a:xfrm>
          <a:off x="6972300" y="12674981"/>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9" name="フローチャート: 判断 418"/>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158348</xdr:rowOff>
    </xdr:from>
    <xdr:ext cx="534377" cy="259045"/>
    <xdr:sp macro="" textlink="">
      <xdr:nvSpPr>
        <xdr:cNvPr id="420" name="テキスト ボックス 419"/>
        <xdr:cNvSpPr txBox="1"/>
      </xdr:nvSpPr>
      <xdr:spPr>
        <a:xfrm>
          <a:off x="7594111" y="130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21" name="フローチャート: 判断 420"/>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xdr:rowOff>
    </xdr:from>
    <xdr:ext cx="534377" cy="259045"/>
    <xdr:sp macro="" textlink="">
      <xdr:nvSpPr>
        <xdr:cNvPr id="422" name="テキスト ボックス 421"/>
        <xdr:cNvSpPr txBox="1"/>
      </xdr:nvSpPr>
      <xdr:spPr>
        <a:xfrm>
          <a:off x="6705111" y="130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78118</xdr:rowOff>
    </xdr:from>
    <xdr:to>
      <xdr:col>55</xdr:col>
      <xdr:colOff>50800</xdr:colOff>
      <xdr:row>72</xdr:row>
      <xdr:rowOff>8268</xdr:rowOff>
    </xdr:to>
    <xdr:sp macro="" textlink="">
      <xdr:nvSpPr>
        <xdr:cNvPr id="428" name="楕円 427"/>
        <xdr:cNvSpPr/>
      </xdr:nvSpPr>
      <xdr:spPr>
        <a:xfrm>
          <a:off x="10426700" y="122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100995</xdr:rowOff>
    </xdr:from>
    <xdr:ext cx="534377" cy="259045"/>
    <xdr:sp macro="" textlink="">
      <xdr:nvSpPr>
        <xdr:cNvPr id="429" name="商工費該当値テキスト"/>
        <xdr:cNvSpPr txBox="1"/>
      </xdr:nvSpPr>
      <xdr:spPr>
        <a:xfrm>
          <a:off x="10528300" y="1210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126657</xdr:rowOff>
    </xdr:from>
    <xdr:to>
      <xdr:col>50</xdr:col>
      <xdr:colOff>165100</xdr:colOff>
      <xdr:row>72</xdr:row>
      <xdr:rowOff>56807</xdr:rowOff>
    </xdr:to>
    <xdr:sp macro="" textlink="">
      <xdr:nvSpPr>
        <xdr:cNvPr id="430" name="楕円 429"/>
        <xdr:cNvSpPr/>
      </xdr:nvSpPr>
      <xdr:spPr>
        <a:xfrm>
          <a:off x="9588500" y="122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73334</xdr:rowOff>
    </xdr:from>
    <xdr:ext cx="534377" cy="259045"/>
    <xdr:sp macro="" textlink="">
      <xdr:nvSpPr>
        <xdr:cNvPr id="431" name="テキスト ボックス 430"/>
        <xdr:cNvSpPr txBox="1"/>
      </xdr:nvSpPr>
      <xdr:spPr>
        <a:xfrm>
          <a:off x="9372111" y="1207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17653</xdr:rowOff>
    </xdr:from>
    <xdr:to>
      <xdr:col>46</xdr:col>
      <xdr:colOff>38100</xdr:colOff>
      <xdr:row>74</xdr:row>
      <xdr:rowOff>119253</xdr:rowOff>
    </xdr:to>
    <xdr:sp macro="" textlink="">
      <xdr:nvSpPr>
        <xdr:cNvPr id="432" name="楕円 431"/>
        <xdr:cNvSpPr/>
      </xdr:nvSpPr>
      <xdr:spPr>
        <a:xfrm>
          <a:off x="8699500" y="127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135780</xdr:rowOff>
    </xdr:from>
    <xdr:ext cx="534377" cy="259045"/>
    <xdr:sp macro="" textlink="">
      <xdr:nvSpPr>
        <xdr:cNvPr id="433" name="テキスト ボックス 432"/>
        <xdr:cNvSpPr txBox="1"/>
      </xdr:nvSpPr>
      <xdr:spPr>
        <a:xfrm>
          <a:off x="8483111" y="1248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144793</xdr:rowOff>
    </xdr:from>
    <xdr:to>
      <xdr:col>41</xdr:col>
      <xdr:colOff>101600</xdr:colOff>
      <xdr:row>74</xdr:row>
      <xdr:rowOff>74943</xdr:rowOff>
    </xdr:to>
    <xdr:sp macro="" textlink="">
      <xdr:nvSpPr>
        <xdr:cNvPr id="434" name="楕円 433"/>
        <xdr:cNvSpPr/>
      </xdr:nvSpPr>
      <xdr:spPr>
        <a:xfrm>
          <a:off x="7810500" y="126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91470</xdr:rowOff>
    </xdr:from>
    <xdr:ext cx="534377" cy="259045"/>
    <xdr:sp macro="" textlink="">
      <xdr:nvSpPr>
        <xdr:cNvPr id="435" name="テキスト ボックス 434"/>
        <xdr:cNvSpPr txBox="1"/>
      </xdr:nvSpPr>
      <xdr:spPr>
        <a:xfrm>
          <a:off x="7594111" y="124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108331</xdr:rowOff>
    </xdr:from>
    <xdr:to>
      <xdr:col>36</xdr:col>
      <xdr:colOff>165100</xdr:colOff>
      <xdr:row>74</xdr:row>
      <xdr:rowOff>38481</xdr:rowOff>
    </xdr:to>
    <xdr:sp macro="" textlink="">
      <xdr:nvSpPr>
        <xdr:cNvPr id="436" name="楕円 435"/>
        <xdr:cNvSpPr/>
      </xdr:nvSpPr>
      <xdr:spPr>
        <a:xfrm>
          <a:off x="6921500" y="126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55008</xdr:rowOff>
    </xdr:from>
    <xdr:ext cx="534377" cy="259045"/>
    <xdr:sp macro="" textlink="">
      <xdr:nvSpPr>
        <xdr:cNvPr id="437" name="テキスト ボックス 436"/>
        <xdr:cNvSpPr txBox="1"/>
      </xdr:nvSpPr>
      <xdr:spPr>
        <a:xfrm>
          <a:off x="6705111" y="123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2" name="直線コネクタ 461"/>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3" name="土木費最小値テキスト"/>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4" name="直線コネクタ 463"/>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5" name="土木費最大値テキスト"/>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6" name="直線コネクタ 465"/>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39439</xdr:rowOff>
    </xdr:from>
    <xdr:to>
      <xdr:col>55</xdr:col>
      <xdr:colOff>0</xdr:colOff>
      <xdr:row>96</xdr:row>
      <xdr:rowOff>58128</xdr:rowOff>
    </xdr:to>
    <xdr:cxnSp macro="">
      <xdr:nvCxnSpPr>
        <xdr:cNvPr id="467" name="直線コネクタ 466"/>
        <xdr:cNvCxnSpPr/>
      </xdr:nvCxnSpPr>
      <xdr:spPr>
        <a:xfrm flipV="1">
          <a:off x="9639300" y="16498639"/>
          <a:ext cx="838200" cy="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143839</xdr:rowOff>
    </xdr:from>
    <xdr:ext cx="534377" cy="259045"/>
    <xdr:sp macro="" textlink="">
      <xdr:nvSpPr>
        <xdr:cNvPr id="468" name="土木費平均値テキスト"/>
        <xdr:cNvSpPr txBox="1"/>
      </xdr:nvSpPr>
      <xdr:spPr>
        <a:xfrm>
          <a:off x="10528300" y="16088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9" name="フローチャート: 判断 468"/>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58128</xdr:rowOff>
    </xdr:from>
    <xdr:to>
      <xdr:col>50</xdr:col>
      <xdr:colOff>114300</xdr:colOff>
      <xdr:row>97</xdr:row>
      <xdr:rowOff>21495</xdr:rowOff>
    </xdr:to>
    <xdr:cxnSp macro="">
      <xdr:nvCxnSpPr>
        <xdr:cNvPr id="470" name="直線コネクタ 469"/>
        <xdr:cNvCxnSpPr/>
      </xdr:nvCxnSpPr>
      <xdr:spPr>
        <a:xfrm flipV="1">
          <a:off x="8750300" y="16517328"/>
          <a:ext cx="889000" cy="13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71" name="フローチャート: 判断 470"/>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37634</xdr:rowOff>
    </xdr:from>
    <xdr:ext cx="534377" cy="259045"/>
    <xdr:sp macro="" textlink="">
      <xdr:nvSpPr>
        <xdr:cNvPr id="472" name="テキスト ボックス 471"/>
        <xdr:cNvSpPr txBox="1"/>
      </xdr:nvSpPr>
      <xdr:spPr>
        <a:xfrm>
          <a:off x="9372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170466</xdr:rowOff>
    </xdr:from>
    <xdr:to>
      <xdr:col>45</xdr:col>
      <xdr:colOff>177800</xdr:colOff>
      <xdr:row>97</xdr:row>
      <xdr:rowOff>21495</xdr:rowOff>
    </xdr:to>
    <xdr:cxnSp macro="">
      <xdr:nvCxnSpPr>
        <xdr:cNvPr id="473" name="直線コネクタ 472"/>
        <xdr:cNvCxnSpPr/>
      </xdr:nvCxnSpPr>
      <xdr:spPr>
        <a:xfrm>
          <a:off x="7861300" y="1662966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4" name="フローチャート: 判断 473"/>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5" name="テキスト ボックス 474"/>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148673</xdr:rowOff>
    </xdr:from>
    <xdr:to>
      <xdr:col>41</xdr:col>
      <xdr:colOff>50800</xdr:colOff>
      <xdr:row>96</xdr:row>
      <xdr:rowOff>170466</xdr:rowOff>
    </xdr:to>
    <xdr:cxnSp macro="">
      <xdr:nvCxnSpPr>
        <xdr:cNvPr id="476" name="直線コネクタ 475"/>
        <xdr:cNvCxnSpPr/>
      </xdr:nvCxnSpPr>
      <xdr:spPr>
        <a:xfrm>
          <a:off x="6972300" y="16607873"/>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7" name="フローチャート: 判断 476"/>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78" name="テキスト ボックス 477"/>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79" name="フローチャート: 判断 478"/>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80" name="テキスト ボックス 479"/>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160089</xdr:rowOff>
    </xdr:from>
    <xdr:to>
      <xdr:col>55</xdr:col>
      <xdr:colOff>50800</xdr:colOff>
      <xdr:row>96</xdr:row>
      <xdr:rowOff>90239</xdr:rowOff>
    </xdr:to>
    <xdr:sp macro="" textlink="">
      <xdr:nvSpPr>
        <xdr:cNvPr id="486" name="楕円 485"/>
        <xdr:cNvSpPr/>
      </xdr:nvSpPr>
      <xdr:spPr>
        <a:xfrm>
          <a:off x="10426700" y="164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138516</xdr:rowOff>
    </xdr:from>
    <xdr:ext cx="534377" cy="259045"/>
    <xdr:sp macro="" textlink="">
      <xdr:nvSpPr>
        <xdr:cNvPr id="487" name="土木費該当値テキスト"/>
        <xdr:cNvSpPr txBox="1"/>
      </xdr:nvSpPr>
      <xdr:spPr>
        <a:xfrm>
          <a:off x="10528300" y="1642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7328</xdr:rowOff>
    </xdr:from>
    <xdr:to>
      <xdr:col>50</xdr:col>
      <xdr:colOff>165100</xdr:colOff>
      <xdr:row>96</xdr:row>
      <xdr:rowOff>108928</xdr:rowOff>
    </xdr:to>
    <xdr:sp macro="" textlink="">
      <xdr:nvSpPr>
        <xdr:cNvPr id="488" name="楕円 487"/>
        <xdr:cNvSpPr/>
      </xdr:nvSpPr>
      <xdr:spPr>
        <a:xfrm>
          <a:off x="9588500" y="164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100055</xdr:rowOff>
    </xdr:from>
    <xdr:ext cx="534377" cy="259045"/>
    <xdr:sp macro="" textlink="">
      <xdr:nvSpPr>
        <xdr:cNvPr id="489" name="テキスト ボックス 488"/>
        <xdr:cNvSpPr txBox="1"/>
      </xdr:nvSpPr>
      <xdr:spPr>
        <a:xfrm>
          <a:off x="9372111" y="165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142145</xdr:rowOff>
    </xdr:from>
    <xdr:to>
      <xdr:col>46</xdr:col>
      <xdr:colOff>38100</xdr:colOff>
      <xdr:row>97</xdr:row>
      <xdr:rowOff>72295</xdr:rowOff>
    </xdr:to>
    <xdr:sp macro="" textlink="">
      <xdr:nvSpPr>
        <xdr:cNvPr id="490" name="楕円 489"/>
        <xdr:cNvSpPr/>
      </xdr:nvSpPr>
      <xdr:spPr>
        <a:xfrm>
          <a:off x="8699500" y="166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63422</xdr:rowOff>
    </xdr:from>
    <xdr:ext cx="534377" cy="259045"/>
    <xdr:sp macro="" textlink="">
      <xdr:nvSpPr>
        <xdr:cNvPr id="491" name="テキスト ボックス 490"/>
        <xdr:cNvSpPr txBox="1"/>
      </xdr:nvSpPr>
      <xdr:spPr>
        <a:xfrm>
          <a:off x="8483111" y="1669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119666</xdr:rowOff>
    </xdr:from>
    <xdr:to>
      <xdr:col>41</xdr:col>
      <xdr:colOff>101600</xdr:colOff>
      <xdr:row>97</xdr:row>
      <xdr:rowOff>49816</xdr:rowOff>
    </xdr:to>
    <xdr:sp macro="" textlink="">
      <xdr:nvSpPr>
        <xdr:cNvPr id="492" name="楕円 491"/>
        <xdr:cNvSpPr/>
      </xdr:nvSpPr>
      <xdr:spPr>
        <a:xfrm>
          <a:off x="7810500" y="165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40943</xdr:rowOff>
    </xdr:from>
    <xdr:ext cx="534377" cy="259045"/>
    <xdr:sp macro="" textlink="">
      <xdr:nvSpPr>
        <xdr:cNvPr id="493" name="テキスト ボックス 492"/>
        <xdr:cNvSpPr txBox="1"/>
      </xdr:nvSpPr>
      <xdr:spPr>
        <a:xfrm>
          <a:off x="7594111" y="1667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97873</xdr:rowOff>
    </xdr:from>
    <xdr:to>
      <xdr:col>36</xdr:col>
      <xdr:colOff>165100</xdr:colOff>
      <xdr:row>97</xdr:row>
      <xdr:rowOff>28023</xdr:rowOff>
    </xdr:to>
    <xdr:sp macro="" textlink="">
      <xdr:nvSpPr>
        <xdr:cNvPr id="494" name="楕円 493"/>
        <xdr:cNvSpPr/>
      </xdr:nvSpPr>
      <xdr:spPr>
        <a:xfrm>
          <a:off x="6921500" y="165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19150</xdr:rowOff>
    </xdr:from>
    <xdr:ext cx="534377" cy="259045"/>
    <xdr:sp macro="" textlink="">
      <xdr:nvSpPr>
        <xdr:cNvPr id="495" name="テキスト ボックス 494"/>
        <xdr:cNvSpPr txBox="1"/>
      </xdr:nvSpPr>
      <xdr:spPr>
        <a:xfrm>
          <a:off x="6705111" y="166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20" name="直線コネクタ 519"/>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21" name="消防費最小値テキスト"/>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2" name="直線コネクタ 521"/>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3" name="消防費最大値テキスト"/>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4" name="直線コネクタ 523"/>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153073</xdr:rowOff>
    </xdr:from>
    <xdr:to>
      <xdr:col>85</xdr:col>
      <xdr:colOff>127000</xdr:colOff>
      <xdr:row>36</xdr:row>
      <xdr:rowOff>87770</xdr:rowOff>
    </xdr:to>
    <xdr:cxnSp macro="">
      <xdr:nvCxnSpPr>
        <xdr:cNvPr id="525" name="直線コネクタ 524"/>
        <xdr:cNvCxnSpPr/>
      </xdr:nvCxnSpPr>
      <xdr:spPr>
        <a:xfrm flipV="1">
          <a:off x="15481300" y="6153823"/>
          <a:ext cx="838200" cy="1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85717</xdr:rowOff>
    </xdr:from>
    <xdr:ext cx="534377" cy="259045"/>
    <xdr:sp macro="" textlink="">
      <xdr:nvSpPr>
        <xdr:cNvPr id="526" name="消防費平均値テキスト"/>
        <xdr:cNvSpPr txBox="1"/>
      </xdr:nvSpPr>
      <xdr:spPr>
        <a:xfrm>
          <a:off x="16370300" y="5915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7" name="フローチャート: 判断 526"/>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87770</xdr:rowOff>
    </xdr:from>
    <xdr:to>
      <xdr:col>81</xdr:col>
      <xdr:colOff>50800</xdr:colOff>
      <xdr:row>37</xdr:row>
      <xdr:rowOff>88036</xdr:rowOff>
    </xdr:to>
    <xdr:cxnSp macro="">
      <xdr:nvCxnSpPr>
        <xdr:cNvPr id="528" name="直線コネクタ 527"/>
        <xdr:cNvCxnSpPr/>
      </xdr:nvCxnSpPr>
      <xdr:spPr>
        <a:xfrm flipV="1">
          <a:off x="14592300" y="6259970"/>
          <a:ext cx="889000" cy="1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9" name="フローチャート: 判断 528"/>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30" name="テキスト ボックス 529"/>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88036</xdr:rowOff>
    </xdr:from>
    <xdr:to>
      <xdr:col>76</xdr:col>
      <xdr:colOff>114300</xdr:colOff>
      <xdr:row>37</xdr:row>
      <xdr:rowOff>122784</xdr:rowOff>
    </xdr:to>
    <xdr:cxnSp macro="">
      <xdr:nvCxnSpPr>
        <xdr:cNvPr id="531" name="直線コネクタ 530"/>
        <xdr:cNvCxnSpPr/>
      </xdr:nvCxnSpPr>
      <xdr:spPr>
        <a:xfrm flipV="1">
          <a:off x="13703300" y="6431686"/>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2" name="フローチャート: 判断 531"/>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124998</xdr:rowOff>
    </xdr:from>
    <xdr:ext cx="534377" cy="259045"/>
    <xdr:sp macro="" textlink="">
      <xdr:nvSpPr>
        <xdr:cNvPr id="533" name="テキスト ボックス 532"/>
        <xdr:cNvSpPr txBox="1"/>
      </xdr:nvSpPr>
      <xdr:spPr>
        <a:xfrm>
          <a:off x="14325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122784</xdr:rowOff>
    </xdr:from>
    <xdr:to>
      <xdr:col>71</xdr:col>
      <xdr:colOff>177800</xdr:colOff>
      <xdr:row>37</xdr:row>
      <xdr:rowOff>143434</xdr:rowOff>
    </xdr:to>
    <xdr:cxnSp macro="">
      <xdr:nvCxnSpPr>
        <xdr:cNvPr id="534" name="直線コネクタ 533"/>
        <xdr:cNvCxnSpPr/>
      </xdr:nvCxnSpPr>
      <xdr:spPr>
        <a:xfrm flipV="1">
          <a:off x="12814300" y="6466434"/>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5" name="フローチャート: 判断 534"/>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2506</xdr:rowOff>
    </xdr:from>
    <xdr:ext cx="534377" cy="259045"/>
    <xdr:sp macro="" textlink="">
      <xdr:nvSpPr>
        <xdr:cNvPr id="536" name="テキスト ボックス 535"/>
        <xdr:cNvSpPr txBox="1"/>
      </xdr:nvSpPr>
      <xdr:spPr>
        <a:xfrm>
          <a:off x="13436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7" name="フローチャート: 判断 536"/>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169003</xdr:rowOff>
    </xdr:from>
    <xdr:ext cx="534377" cy="259045"/>
    <xdr:sp macro="" textlink="">
      <xdr:nvSpPr>
        <xdr:cNvPr id="538" name="テキスト ボックス 537"/>
        <xdr:cNvSpPr txBox="1"/>
      </xdr:nvSpPr>
      <xdr:spPr>
        <a:xfrm>
          <a:off x="12547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102273</xdr:rowOff>
    </xdr:from>
    <xdr:to>
      <xdr:col>85</xdr:col>
      <xdr:colOff>177800</xdr:colOff>
      <xdr:row>36</xdr:row>
      <xdr:rowOff>32423</xdr:rowOff>
    </xdr:to>
    <xdr:sp macro="" textlink="">
      <xdr:nvSpPr>
        <xdr:cNvPr id="544" name="楕円 543"/>
        <xdr:cNvSpPr/>
      </xdr:nvSpPr>
      <xdr:spPr>
        <a:xfrm>
          <a:off x="16268700" y="610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80700</xdr:rowOff>
    </xdr:from>
    <xdr:ext cx="534377" cy="259045"/>
    <xdr:sp macro="" textlink="">
      <xdr:nvSpPr>
        <xdr:cNvPr id="545" name="消防費該当値テキスト"/>
        <xdr:cNvSpPr txBox="1"/>
      </xdr:nvSpPr>
      <xdr:spPr>
        <a:xfrm>
          <a:off x="16370300" y="608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36970</xdr:rowOff>
    </xdr:from>
    <xdr:to>
      <xdr:col>81</xdr:col>
      <xdr:colOff>101600</xdr:colOff>
      <xdr:row>36</xdr:row>
      <xdr:rowOff>138570</xdr:rowOff>
    </xdr:to>
    <xdr:sp macro="" textlink="">
      <xdr:nvSpPr>
        <xdr:cNvPr id="546" name="楕円 545"/>
        <xdr:cNvSpPr/>
      </xdr:nvSpPr>
      <xdr:spPr>
        <a:xfrm>
          <a:off x="15430500" y="62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129697</xdr:rowOff>
    </xdr:from>
    <xdr:ext cx="534377" cy="259045"/>
    <xdr:sp macro="" textlink="">
      <xdr:nvSpPr>
        <xdr:cNvPr id="547" name="テキスト ボックス 546"/>
        <xdr:cNvSpPr txBox="1"/>
      </xdr:nvSpPr>
      <xdr:spPr>
        <a:xfrm>
          <a:off x="15214111" y="630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37236</xdr:rowOff>
    </xdr:from>
    <xdr:to>
      <xdr:col>76</xdr:col>
      <xdr:colOff>165100</xdr:colOff>
      <xdr:row>37</xdr:row>
      <xdr:rowOff>138836</xdr:rowOff>
    </xdr:to>
    <xdr:sp macro="" textlink="">
      <xdr:nvSpPr>
        <xdr:cNvPr id="548" name="楕円 547"/>
        <xdr:cNvSpPr/>
      </xdr:nvSpPr>
      <xdr:spPr>
        <a:xfrm>
          <a:off x="14541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129963</xdr:rowOff>
    </xdr:from>
    <xdr:ext cx="534377" cy="259045"/>
    <xdr:sp macro="" textlink="">
      <xdr:nvSpPr>
        <xdr:cNvPr id="549" name="テキスト ボックス 548"/>
        <xdr:cNvSpPr txBox="1"/>
      </xdr:nvSpPr>
      <xdr:spPr>
        <a:xfrm>
          <a:off x="14325111" y="6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71984</xdr:rowOff>
    </xdr:from>
    <xdr:to>
      <xdr:col>72</xdr:col>
      <xdr:colOff>38100</xdr:colOff>
      <xdr:row>38</xdr:row>
      <xdr:rowOff>2133</xdr:rowOff>
    </xdr:to>
    <xdr:sp macro="" textlink="">
      <xdr:nvSpPr>
        <xdr:cNvPr id="550" name="楕円 549"/>
        <xdr:cNvSpPr/>
      </xdr:nvSpPr>
      <xdr:spPr>
        <a:xfrm>
          <a:off x="13652500" y="6415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164711</xdr:rowOff>
    </xdr:from>
    <xdr:ext cx="534377" cy="259045"/>
    <xdr:sp macro="" textlink="">
      <xdr:nvSpPr>
        <xdr:cNvPr id="551" name="テキスト ボックス 550"/>
        <xdr:cNvSpPr txBox="1"/>
      </xdr:nvSpPr>
      <xdr:spPr>
        <a:xfrm>
          <a:off x="13436111" y="65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92634</xdr:rowOff>
    </xdr:from>
    <xdr:to>
      <xdr:col>67</xdr:col>
      <xdr:colOff>101600</xdr:colOff>
      <xdr:row>38</xdr:row>
      <xdr:rowOff>22784</xdr:rowOff>
    </xdr:to>
    <xdr:sp macro="" textlink="">
      <xdr:nvSpPr>
        <xdr:cNvPr id="552" name="楕円 551"/>
        <xdr:cNvSpPr/>
      </xdr:nvSpPr>
      <xdr:spPr>
        <a:xfrm>
          <a:off x="12763500" y="64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13911</xdr:rowOff>
    </xdr:from>
    <xdr:ext cx="534377" cy="259045"/>
    <xdr:sp macro="" textlink="">
      <xdr:nvSpPr>
        <xdr:cNvPr id="553" name="テキスト ボックス 552"/>
        <xdr:cNvSpPr txBox="1"/>
      </xdr:nvSpPr>
      <xdr:spPr>
        <a:xfrm>
          <a:off x="12547111"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80" name="直線コネクタ 579"/>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81" name="教育費最小値テキスト"/>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2" name="直線コネクタ 581"/>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3" name="教育費最大値テキスト"/>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4" name="直線コネクタ 583"/>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151571</xdr:rowOff>
    </xdr:from>
    <xdr:to>
      <xdr:col>85</xdr:col>
      <xdr:colOff>127000</xdr:colOff>
      <xdr:row>57</xdr:row>
      <xdr:rowOff>159948</xdr:rowOff>
    </xdr:to>
    <xdr:cxnSp macro="">
      <xdr:nvCxnSpPr>
        <xdr:cNvPr id="585" name="直線コネクタ 584"/>
        <xdr:cNvCxnSpPr/>
      </xdr:nvCxnSpPr>
      <xdr:spPr>
        <a:xfrm>
          <a:off x="15481300" y="9924221"/>
          <a:ext cx="8382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xdr:rowOff>
    </xdr:from>
    <xdr:ext cx="534377" cy="259045"/>
    <xdr:sp macro="" textlink="">
      <xdr:nvSpPr>
        <xdr:cNvPr id="586" name="教育費平均値テキスト"/>
        <xdr:cNvSpPr txBox="1"/>
      </xdr:nvSpPr>
      <xdr:spPr>
        <a:xfrm>
          <a:off x="16370300" y="960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7" name="フローチャート: 判断 586"/>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34920</xdr:rowOff>
    </xdr:from>
    <xdr:to>
      <xdr:col>81</xdr:col>
      <xdr:colOff>50800</xdr:colOff>
      <xdr:row>57</xdr:row>
      <xdr:rowOff>151571</xdr:rowOff>
    </xdr:to>
    <xdr:cxnSp macro="">
      <xdr:nvCxnSpPr>
        <xdr:cNvPr id="588" name="直線コネクタ 587"/>
        <xdr:cNvCxnSpPr/>
      </xdr:nvCxnSpPr>
      <xdr:spPr>
        <a:xfrm>
          <a:off x="14592300" y="9464670"/>
          <a:ext cx="889000" cy="4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9" name="フローチャート: 判断 588"/>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62258</xdr:rowOff>
    </xdr:from>
    <xdr:ext cx="534377" cy="259045"/>
    <xdr:sp macro="" textlink="">
      <xdr:nvSpPr>
        <xdr:cNvPr id="590" name="テキスト ボックス 589"/>
        <xdr:cNvSpPr txBox="1"/>
      </xdr:nvSpPr>
      <xdr:spPr>
        <a:xfrm>
          <a:off x="15214111" y="9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34920</xdr:rowOff>
    </xdr:from>
    <xdr:to>
      <xdr:col>76</xdr:col>
      <xdr:colOff>114300</xdr:colOff>
      <xdr:row>58</xdr:row>
      <xdr:rowOff>75871</xdr:rowOff>
    </xdr:to>
    <xdr:cxnSp macro="">
      <xdr:nvCxnSpPr>
        <xdr:cNvPr id="591" name="直線コネクタ 590"/>
        <xdr:cNvCxnSpPr/>
      </xdr:nvCxnSpPr>
      <xdr:spPr>
        <a:xfrm flipV="1">
          <a:off x="13703300" y="9464670"/>
          <a:ext cx="889000" cy="55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92" name="フローチャート: 判断 591"/>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95086</xdr:rowOff>
    </xdr:from>
    <xdr:ext cx="534377" cy="259045"/>
    <xdr:sp macro="" textlink="">
      <xdr:nvSpPr>
        <xdr:cNvPr id="593" name="テキスト ボックス 592"/>
        <xdr:cNvSpPr txBox="1"/>
      </xdr:nvSpPr>
      <xdr:spPr>
        <a:xfrm>
          <a:off x="14325111" y="98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75871</xdr:rowOff>
    </xdr:from>
    <xdr:to>
      <xdr:col>71</xdr:col>
      <xdr:colOff>177800</xdr:colOff>
      <xdr:row>59</xdr:row>
      <xdr:rowOff>7079</xdr:rowOff>
    </xdr:to>
    <xdr:cxnSp macro="">
      <xdr:nvCxnSpPr>
        <xdr:cNvPr id="594" name="直線コネクタ 593"/>
        <xdr:cNvCxnSpPr/>
      </xdr:nvCxnSpPr>
      <xdr:spPr>
        <a:xfrm flipV="1">
          <a:off x="12814300" y="10019971"/>
          <a:ext cx="889000" cy="10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5" name="フローチャート: 判断 594"/>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28066</xdr:rowOff>
    </xdr:from>
    <xdr:ext cx="534377" cy="259045"/>
    <xdr:sp macro="" textlink="">
      <xdr:nvSpPr>
        <xdr:cNvPr id="596" name="テキスト ボックス 595"/>
        <xdr:cNvSpPr txBox="1"/>
      </xdr:nvSpPr>
      <xdr:spPr>
        <a:xfrm>
          <a:off x="13436111" y="9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7" name="フローチャート: 判断 596"/>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60510</xdr:rowOff>
    </xdr:from>
    <xdr:ext cx="534377" cy="259045"/>
    <xdr:sp macro="" textlink="">
      <xdr:nvSpPr>
        <xdr:cNvPr id="598" name="テキスト ボックス 597"/>
        <xdr:cNvSpPr txBox="1"/>
      </xdr:nvSpPr>
      <xdr:spPr>
        <a:xfrm>
          <a:off x="12547111" y="96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109148</xdr:rowOff>
    </xdr:from>
    <xdr:to>
      <xdr:col>85</xdr:col>
      <xdr:colOff>177800</xdr:colOff>
      <xdr:row>58</xdr:row>
      <xdr:rowOff>39298</xdr:rowOff>
    </xdr:to>
    <xdr:sp macro="" textlink="">
      <xdr:nvSpPr>
        <xdr:cNvPr id="604" name="楕円 603"/>
        <xdr:cNvSpPr/>
      </xdr:nvSpPr>
      <xdr:spPr>
        <a:xfrm>
          <a:off x="16268700" y="988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87575</xdr:rowOff>
    </xdr:from>
    <xdr:ext cx="534377" cy="259045"/>
    <xdr:sp macro="" textlink="">
      <xdr:nvSpPr>
        <xdr:cNvPr id="605" name="教育費該当値テキスト"/>
        <xdr:cNvSpPr txBox="1"/>
      </xdr:nvSpPr>
      <xdr:spPr>
        <a:xfrm>
          <a:off x="16370300" y="986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100771</xdr:rowOff>
    </xdr:from>
    <xdr:to>
      <xdr:col>81</xdr:col>
      <xdr:colOff>101600</xdr:colOff>
      <xdr:row>58</xdr:row>
      <xdr:rowOff>30921</xdr:rowOff>
    </xdr:to>
    <xdr:sp macro="" textlink="">
      <xdr:nvSpPr>
        <xdr:cNvPr id="606" name="楕円 605"/>
        <xdr:cNvSpPr/>
      </xdr:nvSpPr>
      <xdr:spPr>
        <a:xfrm>
          <a:off x="15430500" y="987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22048</xdr:rowOff>
    </xdr:from>
    <xdr:ext cx="534377" cy="259045"/>
    <xdr:sp macro="" textlink="">
      <xdr:nvSpPr>
        <xdr:cNvPr id="607" name="テキスト ボックス 606"/>
        <xdr:cNvSpPr txBox="1"/>
      </xdr:nvSpPr>
      <xdr:spPr>
        <a:xfrm>
          <a:off x="15214111" y="996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155570</xdr:rowOff>
    </xdr:from>
    <xdr:to>
      <xdr:col>76</xdr:col>
      <xdr:colOff>165100</xdr:colOff>
      <xdr:row>55</xdr:row>
      <xdr:rowOff>85720</xdr:rowOff>
    </xdr:to>
    <xdr:sp macro="" textlink="">
      <xdr:nvSpPr>
        <xdr:cNvPr id="608" name="楕円 607"/>
        <xdr:cNvSpPr/>
      </xdr:nvSpPr>
      <xdr:spPr>
        <a:xfrm>
          <a:off x="14541500" y="941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102247</xdr:rowOff>
    </xdr:from>
    <xdr:ext cx="534377" cy="259045"/>
    <xdr:sp macro="" textlink="">
      <xdr:nvSpPr>
        <xdr:cNvPr id="609" name="テキスト ボックス 608"/>
        <xdr:cNvSpPr txBox="1"/>
      </xdr:nvSpPr>
      <xdr:spPr>
        <a:xfrm>
          <a:off x="14325111" y="91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25071</xdr:rowOff>
    </xdr:from>
    <xdr:to>
      <xdr:col>72</xdr:col>
      <xdr:colOff>38100</xdr:colOff>
      <xdr:row>58</xdr:row>
      <xdr:rowOff>126671</xdr:rowOff>
    </xdr:to>
    <xdr:sp macro="" textlink="">
      <xdr:nvSpPr>
        <xdr:cNvPr id="610" name="楕円 609"/>
        <xdr:cNvSpPr/>
      </xdr:nvSpPr>
      <xdr:spPr>
        <a:xfrm>
          <a:off x="13652500" y="99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117798</xdr:rowOff>
    </xdr:from>
    <xdr:ext cx="534377" cy="259045"/>
    <xdr:sp macro="" textlink="">
      <xdr:nvSpPr>
        <xdr:cNvPr id="611" name="テキスト ボックス 610"/>
        <xdr:cNvSpPr txBox="1"/>
      </xdr:nvSpPr>
      <xdr:spPr>
        <a:xfrm>
          <a:off x="13436111" y="100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127729</xdr:rowOff>
    </xdr:from>
    <xdr:to>
      <xdr:col>67</xdr:col>
      <xdr:colOff>101600</xdr:colOff>
      <xdr:row>59</xdr:row>
      <xdr:rowOff>57879</xdr:rowOff>
    </xdr:to>
    <xdr:sp macro="" textlink="">
      <xdr:nvSpPr>
        <xdr:cNvPr id="612" name="楕円 611"/>
        <xdr:cNvSpPr/>
      </xdr:nvSpPr>
      <xdr:spPr>
        <a:xfrm>
          <a:off x="12763500" y="100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49006</xdr:rowOff>
    </xdr:from>
    <xdr:ext cx="534377" cy="259045"/>
    <xdr:sp macro="" textlink="">
      <xdr:nvSpPr>
        <xdr:cNvPr id="613" name="テキスト ボックス 612"/>
        <xdr:cNvSpPr txBox="1"/>
      </xdr:nvSpPr>
      <xdr:spPr>
        <a:xfrm>
          <a:off x="12547111" y="1016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3" name="テキスト ボックス 63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7" name="直線コネクタ 636"/>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40" name="災害復旧費最大値テキスト"/>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41" name="直線コネクタ 640"/>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140119</xdr:rowOff>
    </xdr:from>
    <xdr:to>
      <xdr:col>85</xdr:col>
      <xdr:colOff>127000</xdr:colOff>
      <xdr:row>75</xdr:row>
      <xdr:rowOff>123774</xdr:rowOff>
    </xdr:to>
    <xdr:cxnSp macro="">
      <xdr:nvCxnSpPr>
        <xdr:cNvPr id="642" name="直線コネクタ 641"/>
        <xdr:cNvCxnSpPr/>
      </xdr:nvCxnSpPr>
      <xdr:spPr>
        <a:xfrm flipV="1">
          <a:off x="15481300" y="12827419"/>
          <a:ext cx="838200" cy="15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124477</xdr:rowOff>
    </xdr:from>
    <xdr:ext cx="469744" cy="259045"/>
    <xdr:sp macro="" textlink="">
      <xdr:nvSpPr>
        <xdr:cNvPr id="643" name="災害復旧費平均値テキスト"/>
        <xdr:cNvSpPr txBox="1"/>
      </xdr:nvSpPr>
      <xdr:spPr>
        <a:xfrm>
          <a:off x="16370300" y="1332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フローチャート: 判断 643"/>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123774</xdr:rowOff>
    </xdr:from>
    <xdr:to>
      <xdr:col>81</xdr:col>
      <xdr:colOff>50800</xdr:colOff>
      <xdr:row>79</xdr:row>
      <xdr:rowOff>44450</xdr:rowOff>
    </xdr:to>
    <xdr:cxnSp macro="">
      <xdr:nvCxnSpPr>
        <xdr:cNvPr id="645" name="直線コネクタ 644"/>
        <xdr:cNvCxnSpPr/>
      </xdr:nvCxnSpPr>
      <xdr:spPr>
        <a:xfrm flipV="1">
          <a:off x="14592300" y="12982524"/>
          <a:ext cx="889000" cy="60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6" name="フローチャート: 判断 645"/>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156900</xdr:rowOff>
    </xdr:from>
    <xdr:ext cx="469744" cy="259045"/>
    <xdr:sp macro="" textlink="">
      <xdr:nvSpPr>
        <xdr:cNvPr id="647" name="テキスト ボックス 646"/>
        <xdr:cNvSpPr txBox="1"/>
      </xdr:nvSpPr>
      <xdr:spPr>
        <a:xfrm>
          <a:off x="15246428" y="133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42163</xdr:rowOff>
    </xdr:from>
    <xdr:to>
      <xdr:col>76</xdr:col>
      <xdr:colOff>114300</xdr:colOff>
      <xdr:row>79</xdr:row>
      <xdr:rowOff>44450</xdr:rowOff>
    </xdr:to>
    <xdr:cxnSp macro="">
      <xdr:nvCxnSpPr>
        <xdr:cNvPr id="648" name="直線コネクタ 647"/>
        <xdr:cNvCxnSpPr/>
      </xdr:nvCxnSpPr>
      <xdr:spPr>
        <a:xfrm>
          <a:off x="13703300" y="135867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49" name="フローチャート: 判断 648"/>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109910</xdr:rowOff>
    </xdr:from>
    <xdr:ext cx="469744" cy="259045"/>
    <xdr:sp macro="" textlink="">
      <xdr:nvSpPr>
        <xdr:cNvPr id="650" name="テキスト ボックス 649"/>
        <xdr:cNvSpPr txBox="1"/>
      </xdr:nvSpPr>
      <xdr:spPr>
        <a:xfrm>
          <a:off x="14357428" y="129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42163</xdr:rowOff>
    </xdr:from>
    <xdr:to>
      <xdr:col>71</xdr:col>
      <xdr:colOff>177800</xdr:colOff>
      <xdr:row>79</xdr:row>
      <xdr:rowOff>44450</xdr:rowOff>
    </xdr:to>
    <xdr:cxnSp macro="">
      <xdr:nvCxnSpPr>
        <xdr:cNvPr id="651" name="直線コネクタ 650"/>
        <xdr:cNvCxnSpPr/>
      </xdr:nvCxnSpPr>
      <xdr:spPr>
        <a:xfrm flipV="1">
          <a:off x="12814300" y="135867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52" name="フローチャート: 判断 651"/>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53" name="テキスト ボックス 652"/>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54" name="フローチャート: 判断 653"/>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5" name="テキスト ボックス 654"/>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89319</xdr:rowOff>
    </xdr:from>
    <xdr:to>
      <xdr:col>85</xdr:col>
      <xdr:colOff>177800</xdr:colOff>
      <xdr:row>75</xdr:row>
      <xdr:rowOff>19469</xdr:rowOff>
    </xdr:to>
    <xdr:sp macro="" textlink="">
      <xdr:nvSpPr>
        <xdr:cNvPr id="661" name="楕円 660"/>
        <xdr:cNvSpPr/>
      </xdr:nvSpPr>
      <xdr:spPr>
        <a:xfrm>
          <a:off x="16268700" y="127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112196</xdr:rowOff>
    </xdr:from>
    <xdr:ext cx="534377" cy="259045"/>
    <xdr:sp macro="" textlink="">
      <xdr:nvSpPr>
        <xdr:cNvPr id="662" name="災害復旧費該当値テキスト"/>
        <xdr:cNvSpPr txBox="1"/>
      </xdr:nvSpPr>
      <xdr:spPr>
        <a:xfrm>
          <a:off x="16370300" y="1262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72974</xdr:rowOff>
    </xdr:from>
    <xdr:to>
      <xdr:col>81</xdr:col>
      <xdr:colOff>101600</xdr:colOff>
      <xdr:row>76</xdr:row>
      <xdr:rowOff>3124</xdr:rowOff>
    </xdr:to>
    <xdr:sp macro="" textlink="">
      <xdr:nvSpPr>
        <xdr:cNvPr id="663" name="楕円 662"/>
        <xdr:cNvSpPr/>
      </xdr:nvSpPr>
      <xdr:spPr>
        <a:xfrm>
          <a:off x="15430500" y="129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19651</xdr:rowOff>
    </xdr:from>
    <xdr:ext cx="534377" cy="259045"/>
    <xdr:sp macro="" textlink="">
      <xdr:nvSpPr>
        <xdr:cNvPr id="664" name="テキスト ボックス 663"/>
        <xdr:cNvSpPr txBox="1"/>
      </xdr:nvSpPr>
      <xdr:spPr>
        <a:xfrm>
          <a:off x="15214111" y="1270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5" name="楕円 66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6" name="テキスト ボックス 66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162813</xdr:rowOff>
    </xdr:from>
    <xdr:to>
      <xdr:col>72</xdr:col>
      <xdr:colOff>38100</xdr:colOff>
      <xdr:row>79</xdr:row>
      <xdr:rowOff>92963</xdr:rowOff>
    </xdr:to>
    <xdr:sp macro="" textlink="">
      <xdr:nvSpPr>
        <xdr:cNvPr id="667" name="楕円 666"/>
        <xdr:cNvSpPr/>
      </xdr:nvSpPr>
      <xdr:spPr>
        <a:xfrm>
          <a:off x="13652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84090</xdr:rowOff>
    </xdr:from>
    <xdr:ext cx="313932" cy="259045"/>
    <xdr:sp macro="" textlink="">
      <xdr:nvSpPr>
        <xdr:cNvPr id="668" name="テキスト ボックス 667"/>
        <xdr:cNvSpPr txBox="1"/>
      </xdr:nvSpPr>
      <xdr:spPr>
        <a:xfrm>
          <a:off x="13546333" y="13628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9" name="楕円 66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0" name="テキスト ボックス 66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4" name="直線コネクタ 693"/>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5" name="公債費最小値テキスト"/>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6" name="直線コネクタ 695"/>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7" name="公債費最大値テキスト"/>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8" name="直線コネクタ 697"/>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38836</xdr:rowOff>
    </xdr:from>
    <xdr:to>
      <xdr:col>85</xdr:col>
      <xdr:colOff>127000</xdr:colOff>
      <xdr:row>96</xdr:row>
      <xdr:rowOff>48513</xdr:rowOff>
    </xdr:to>
    <xdr:cxnSp macro="">
      <xdr:nvCxnSpPr>
        <xdr:cNvPr id="699" name="直線コネクタ 698"/>
        <xdr:cNvCxnSpPr/>
      </xdr:nvCxnSpPr>
      <xdr:spPr>
        <a:xfrm flipV="1">
          <a:off x="15481300" y="16498036"/>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135196</xdr:rowOff>
    </xdr:from>
    <xdr:ext cx="534377" cy="259045"/>
    <xdr:sp macro="" textlink="">
      <xdr:nvSpPr>
        <xdr:cNvPr id="700" name="公債費平均値テキスト"/>
        <xdr:cNvSpPr txBox="1"/>
      </xdr:nvSpPr>
      <xdr:spPr>
        <a:xfrm>
          <a:off x="16370300" y="1608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701" name="フローチャート: 判断 700"/>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47498</xdr:rowOff>
    </xdr:from>
    <xdr:to>
      <xdr:col>81</xdr:col>
      <xdr:colOff>50800</xdr:colOff>
      <xdr:row>96</xdr:row>
      <xdr:rowOff>48513</xdr:rowOff>
    </xdr:to>
    <xdr:cxnSp macro="">
      <xdr:nvCxnSpPr>
        <xdr:cNvPr id="702" name="直線コネクタ 701"/>
        <xdr:cNvCxnSpPr/>
      </xdr:nvCxnSpPr>
      <xdr:spPr>
        <a:xfrm>
          <a:off x="14592300" y="16506698"/>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3" name="フローチャート: 判断 702"/>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86338</xdr:rowOff>
    </xdr:from>
    <xdr:ext cx="534377" cy="259045"/>
    <xdr:sp macro="" textlink="">
      <xdr:nvSpPr>
        <xdr:cNvPr id="704" name="テキスト ボックス 703"/>
        <xdr:cNvSpPr txBox="1"/>
      </xdr:nvSpPr>
      <xdr:spPr>
        <a:xfrm>
          <a:off x="15214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47498</xdr:rowOff>
    </xdr:from>
    <xdr:to>
      <xdr:col>76</xdr:col>
      <xdr:colOff>114300</xdr:colOff>
      <xdr:row>96</xdr:row>
      <xdr:rowOff>50178</xdr:rowOff>
    </xdr:to>
    <xdr:cxnSp macro="">
      <xdr:nvCxnSpPr>
        <xdr:cNvPr id="705" name="直線コネクタ 704"/>
        <xdr:cNvCxnSpPr/>
      </xdr:nvCxnSpPr>
      <xdr:spPr>
        <a:xfrm flipV="1">
          <a:off x="13703300" y="16506698"/>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6" name="フローチャート: 判断 705"/>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94696</xdr:rowOff>
    </xdr:from>
    <xdr:ext cx="534377" cy="259045"/>
    <xdr:sp macro="" textlink="">
      <xdr:nvSpPr>
        <xdr:cNvPr id="707" name="テキスト ボックス 706"/>
        <xdr:cNvSpPr txBox="1"/>
      </xdr:nvSpPr>
      <xdr:spPr>
        <a:xfrm>
          <a:off x="14325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34506</xdr:rowOff>
    </xdr:from>
    <xdr:to>
      <xdr:col>71</xdr:col>
      <xdr:colOff>177800</xdr:colOff>
      <xdr:row>96</xdr:row>
      <xdr:rowOff>50178</xdr:rowOff>
    </xdr:to>
    <xdr:cxnSp macro="">
      <xdr:nvCxnSpPr>
        <xdr:cNvPr id="708" name="直線コネクタ 707"/>
        <xdr:cNvCxnSpPr/>
      </xdr:nvCxnSpPr>
      <xdr:spPr>
        <a:xfrm>
          <a:off x="12814300" y="16493706"/>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09" name="フローチャート: 判断 708"/>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91064</xdr:rowOff>
    </xdr:from>
    <xdr:ext cx="534377" cy="259045"/>
    <xdr:sp macro="" textlink="">
      <xdr:nvSpPr>
        <xdr:cNvPr id="710" name="テキスト ボックス 709"/>
        <xdr:cNvSpPr txBox="1"/>
      </xdr:nvSpPr>
      <xdr:spPr>
        <a:xfrm>
          <a:off x="13436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11" name="フローチャート: 判断 710"/>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103052</xdr:rowOff>
    </xdr:from>
    <xdr:ext cx="534377" cy="259045"/>
    <xdr:sp macro="" textlink="">
      <xdr:nvSpPr>
        <xdr:cNvPr id="712" name="テキスト ボックス 711"/>
        <xdr:cNvSpPr txBox="1"/>
      </xdr:nvSpPr>
      <xdr:spPr>
        <a:xfrm>
          <a:off x="12547111" y="16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159486</xdr:rowOff>
    </xdr:from>
    <xdr:to>
      <xdr:col>85</xdr:col>
      <xdr:colOff>177800</xdr:colOff>
      <xdr:row>96</xdr:row>
      <xdr:rowOff>89636</xdr:rowOff>
    </xdr:to>
    <xdr:sp macro="" textlink="">
      <xdr:nvSpPr>
        <xdr:cNvPr id="718" name="楕円 717"/>
        <xdr:cNvSpPr/>
      </xdr:nvSpPr>
      <xdr:spPr>
        <a:xfrm>
          <a:off x="16268700" y="164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137913</xdr:rowOff>
    </xdr:from>
    <xdr:ext cx="534377" cy="259045"/>
    <xdr:sp macro="" textlink="">
      <xdr:nvSpPr>
        <xdr:cNvPr id="719" name="公債費該当値テキスト"/>
        <xdr:cNvSpPr txBox="1"/>
      </xdr:nvSpPr>
      <xdr:spPr>
        <a:xfrm>
          <a:off x="16370300" y="1642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169163</xdr:rowOff>
    </xdr:from>
    <xdr:to>
      <xdr:col>81</xdr:col>
      <xdr:colOff>101600</xdr:colOff>
      <xdr:row>96</xdr:row>
      <xdr:rowOff>99313</xdr:rowOff>
    </xdr:to>
    <xdr:sp macro="" textlink="">
      <xdr:nvSpPr>
        <xdr:cNvPr id="720" name="楕円 719"/>
        <xdr:cNvSpPr/>
      </xdr:nvSpPr>
      <xdr:spPr>
        <a:xfrm>
          <a:off x="15430500" y="164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90440</xdr:rowOff>
    </xdr:from>
    <xdr:ext cx="534377" cy="259045"/>
    <xdr:sp macro="" textlink="">
      <xdr:nvSpPr>
        <xdr:cNvPr id="721" name="テキスト ボックス 720"/>
        <xdr:cNvSpPr txBox="1"/>
      </xdr:nvSpPr>
      <xdr:spPr>
        <a:xfrm>
          <a:off x="15214111" y="1654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168148</xdr:rowOff>
    </xdr:from>
    <xdr:to>
      <xdr:col>76</xdr:col>
      <xdr:colOff>165100</xdr:colOff>
      <xdr:row>96</xdr:row>
      <xdr:rowOff>98298</xdr:rowOff>
    </xdr:to>
    <xdr:sp macro="" textlink="">
      <xdr:nvSpPr>
        <xdr:cNvPr id="722" name="楕円 721"/>
        <xdr:cNvSpPr/>
      </xdr:nvSpPr>
      <xdr:spPr>
        <a:xfrm>
          <a:off x="14541500" y="164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89425</xdr:rowOff>
    </xdr:from>
    <xdr:ext cx="534377" cy="259045"/>
    <xdr:sp macro="" textlink="">
      <xdr:nvSpPr>
        <xdr:cNvPr id="723" name="テキスト ボックス 722"/>
        <xdr:cNvSpPr txBox="1"/>
      </xdr:nvSpPr>
      <xdr:spPr>
        <a:xfrm>
          <a:off x="14325111" y="165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170828</xdr:rowOff>
    </xdr:from>
    <xdr:to>
      <xdr:col>72</xdr:col>
      <xdr:colOff>38100</xdr:colOff>
      <xdr:row>96</xdr:row>
      <xdr:rowOff>100978</xdr:rowOff>
    </xdr:to>
    <xdr:sp macro="" textlink="">
      <xdr:nvSpPr>
        <xdr:cNvPr id="724" name="楕円 723"/>
        <xdr:cNvSpPr/>
      </xdr:nvSpPr>
      <xdr:spPr>
        <a:xfrm>
          <a:off x="13652500" y="164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92105</xdr:rowOff>
    </xdr:from>
    <xdr:ext cx="534377" cy="259045"/>
    <xdr:sp macro="" textlink="">
      <xdr:nvSpPr>
        <xdr:cNvPr id="725" name="テキスト ボックス 724"/>
        <xdr:cNvSpPr txBox="1"/>
      </xdr:nvSpPr>
      <xdr:spPr>
        <a:xfrm>
          <a:off x="13436111" y="165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155156</xdr:rowOff>
    </xdr:from>
    <xdr:to>
      <xdr:col>67</xdr:col>
      <xdr:colOff>101600</xdr:colOff>
      <xdr:row>96</xdr:row>
      <xdr:rowOff>85306</xdr:rowOff>
    </xdr:to>
    <xdr:sp macro="" textlink="">
      <xdr:nvSpPr>
        <xdr:cNvPr id="726" name="楕円 725"/>
        <xdr:cNvSpPr/>
      </xdr:nvSpPr>
      <xdr:spPr>
        <a:xfrm>
          <a:off x="12763500" y="164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76433</xdr:rowOff>
    </xdr:from>
    <xdr:ext cx="534377" cy="259045"/>
    <xdr:sp macro="" textlink="">
      <xdr:nvSpPr>
        <xdr:cNvPr id="727" name="テキスト ボックス 726"/>
        <xdr:cNvSpPr txBox="1"/>
      </xdr:nvSpPr>
      <xdr:spPr>
        <a:xfrm>
          <a:off x="12547111" y="165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9" name="直線コネクタ 748"/>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50" name="諸支出金最小値テキスト"/>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2" name="諸支出金最大値テキスト"/>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3" name="直線コネクタ 752"/>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5" name="諸支出金平均値テキスト"/>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6" name="フローチャート: 判断 755"/>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8" name="フローチャート: 判断 757"/>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9" name="テキスト ボックス 758"/>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61" name="フローチャート: 判断 760"/>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62" name="テキスト ボックス 761"/>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64" name="フローチャート: 判断 763"/>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5" name="テキスト ボックス 764"/>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6" name="フローチャート: 判断 765"/>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7" name="テキスト ボックス 766"/>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4" name="諸支出金該当値テキスト"/>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ふるさと納税に係る費用が年々増加していることから類似団体平均を上回っている。商工費が類似団体平均を上回っているのは、町内の工業団地へ立地した企業への産業立地促進資金貸付金があるのが主な要因となっている。議会費についても類似団体平均を上回っているが、議会中継システムの運用費用に加え、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新庁舎の完成に伴う議会中継システムの新議場移行に係る費用が主な要因である。労働費については、町内施設の職業訓練センターの指定管理を実施していることから類似団体平均と比較して上回っている。消防費が増加しているのは新庁舎整備に伴い、防災無線等の防災情報設備の移設工事を行ったためである。また、災害復旧費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年度より大幅に増加しているのは、令和２年７月豪雨によるものである。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財政調整基金残高は、一般的に標準財政規模の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程度が適正とされており、同程度の額を確保している。実質収支額は、毎年黒字となっており今後も赤字にならないように努める。</a:t>
          </a:r>
        </a:p>
        <a:p>
          <a:r>
            <a:rPr kumimoji="1" lang="ja-JP" altLang="en-US" sz="1400">
              <a:latin typeface="ＭＳ ゴシック" pitchFamily="49" charset="-128"/>
              <a:ea typeface="ＭＳ ゴシック" pitchFamily="49" charset="-128"/>
            </a:rPr>
            <a:t>　実質単年度収支、単年度収支ともに赤字となっている。今後も財政調整基金残高等に留意し、大幅な赤字にならないよう努める。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河北町水道事業会計については毎年大きな黒字が続いている。</a:t>
          </a:r>
        </a:p>
        <a:p>
          <a:r>
            <a:rPr kumimoji="1" lang="ja-JP" altLang="en-US" sz="1400">
              <a:latin typeface="ＭＳ ゴシック" pitchFamily="49" charset="-128"/>
              <a:ea typeface="ＭＳ ゴシック" pitchFamily="49" charset="-128"/>
            </a:rPr>
            <a:t>　一般会計においても黒字であり、翌年度に実施する事業として繰越した分の財源が前年度よりも減少したことから黒字額が増加しており、標準財政規模に占める比率が増加している。</a:t>
          </a:r>
        </a:p>
        <a:p>
          <a:r>
            <a:rPr kumimoji="1" lang="ja-JP" altLang="en-US" sz="1400">
              <a:latin typeface="ＭＳ ゴシック" pitchFamily="49" charset="-128"/>
              <a:ea typeface="ＭＳ ゴシック" pitchFamily="49" charset="-128"/>
            </a:rPr>
            <a:t>　他の特別会計についても赤字額は計上されず、標準財政規模に占める黒字額の比率は、ほぼ横ばいの状況である。今後も赤字額が生じないように財政運営を進める。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13459625</v>
      </c>
      <c r="BO4" s="489"/>
      <c r="BP4" s="489"/>
      <c r="BQ4" s="489"/>
      <c r="BR4" s="489"/>
      <c r="BS4" s="489"/>
      <c r="BT4" s="489"/>
      <c r="BU4" s="490"/>
      <c r="BV4" s="488">
        <v>12983350</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7</v>
      </c>
      <c r="CU4" s="629"/>
      <c r="CV4" s="629"/>
      <c r="CW4" s="629"/>
      <c r="CX4" s="629"/>
      <c r="CY4" s="629"/>
      <c r="CZ4" s="629"/>
      <c r="DA4" s="630"/>
      <c r="DB4" s="628">
        <v>3.9</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13099737</v>
      </c>
      <c r="BO5" s="460"/>
      <c r="BP5" s="460"/>
      <c r="BQ5" s="460"/>
      <c r="BR5" s="460"/>
      <c r="BS5" s="460"/>
      <c r="BT5" s="460"/>
      <c r="BU5" s="461"/>
      <c r="BV5" s="459">
        <v>12747658</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86.9</v>
      </c>
      <c r="CU5" s="457"/>
      <c r="CV5" s="457"/>
      <c r="CW5" s="457"/>
      <c r="CX5" s="457"/>
      <c r="CY5" s="457"/>
      <c r="CZ5" s="457"/>
      <c r="DA5" s="458"/>
      <c r="DB5" s="456">
        <v>94.4</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359888</v>
      </c>
      <c r="BO6" s="460"/>
      <c r="BP6" s="460"/>
      <c r="BQ6" s="460"/>
      <c r="BR6" s="460"/>
      <c r="BS6" s="460"/>
      <c r="BT6" s="460"/>
      <c r="BU6" s="461"/>
      <c r="BV6" s="459">
        <v>235692</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90.2</v>
      </c>
      <c r="CU6" s="603"/>
      <c r="CV6" s="603"/>
      <c r="CW6" s="603"/>
      <c r="CX6" s="603"/>
      <c r="CY6" s="603"/>
      <c r="CZ6" s="603"/>
      <c r="DA6" s="604"/>
      <c r="DB6" s="602">
        <v>98.2</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9621</v>
      </c>
      <c r="BO7" s="460"/>
      <c r="BP7" s="460"/>
      <c r="BQ7" s="460"/>
      <c r="BR7" s="460"/>
      <c r="BS7" s="460"/>
      <c r="BT7" s="460"/>
      <c r="BU7" s="461"/>
      <c r="BV7" s="459">
        <v>50900</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4996029</v>
      </c>
      <c r="CU7" s="460"/>
      <c r="CV7" s="460"/>
      <c r="CW7" s="460"/>
      <c r="CX7" s="460"/>
      <c r="CY7" s="460"/>
      <c r="CZ7" s="460"/>
      <c r="DA7" s="461"/>
      <c r="DB7" s="459">
        <v>4721937</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350267</v>
      </c>
      <c r="BO8" s="460"/>
      <c r="BP8" s="460"/>
      <c r="BQ8" s="460"/>
      <c r="BR8" s="460"/>
      <c r="BS8" s="460"/>
      <c r="BT8" s="460"/>
      <c r="BU8" s="461"/>
      <c r="BV8" s="459">
        <v>184792</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0.44</v>
      </c>
      <c r="CU8" s="563"/>
      <c r="CV8" s="563"/>
      <c r="CW8" s="563"/>
      <c r="CX8" s="563"/>
      <c r="CY8" s="563"/>
      <c r="CZ8" s="563"/>
      <c r="DA8" s="564"/>
      <c r="DB8" s="562">
        <v>0.46</v>
      </c>
      <c r="DC8" s="563"/>
      <c r="DD8" s="563"/>
      <c r="DE8" s="563"/>
      <c r="DF8" s="563"/>
      <c r="DG8" s="563"/>
      <c r="DH8" s="563"/>
      <c r="DI8" s="564"/>
    </row>
    <row r="9" spans="1:119" ht="18.75" customHeight="1" thickBot="1" x14ac:dyDescent="0.25">
      <c r="A9" s="178"/>
      <c r="B9" s="591" t="s">
        <v>112</v>
      </c>
      <c r="C9" s="592"/>
      <c r="D9" s="592"/>
      <c r="E9" s="592"/>
      <c r="F9" s="592"/>
      <c r="G9" s="592"/>
      <c r="H9" s="592"/>
      <c r="I9" s="592"/>
      <c r="J9" s="592"/>
      <c r="K9" s="510"/>
      <c r="L9" s="593" t="s">
        <v>113</v>
      </c>
      <c r="M9" s="594"/>
      <c r="N9" s="594"/>
      <c r="O9" s="594"/>
      <c r="P9" s="594"/>
      <c r="Q9" s="595"/>
      <c r="R9" s="596">
        <v>17641</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116</v>
      </c>
      <c r="AV9" s="518"/>
      <c r="AW9" s="518"/>
      <c r="AX9" s="518"/>
      <c r="AY9" s="473" t="s">
        <v>117</v>
      </c>
      <c r="AZ9" s="474"/>
      <c r="BA9" s="474"/>
      <c r="BB9" s="474"/>
      <c r="BC9" s="474"/>
      <c r="BD9" s="474"/>
      <c r="BE9" s="474"/>
      <c r="BF9" s="474"/>
      <c r="BG9" s="474"/>
      <c r="BH9" s="474"/>
      <c r="BI9" s="474"/>
      <c r="BJ9" s="474"/>
      <c r="BK9" s="474"/>
      <c r="BL9" s="474"/>
      <c r="BM9" s="475"/>
      <c r="BN9" s="459">
        <v>165475</v>
      </c>
      <c r="BO9" s="460"/>
      <c r="BP9" s="460"/>
      <c r="BQ9" s="460"/>
      <c r="BR9" s="460"/>
      <c r="BS9" s="460"/>
      <c r="BT9" s="460"/>
      <c r="BU9" s="461"/>
      <c r="BV9" s="459">
        <v>-29862</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9.5</v>
      </c>
      <c r="CU9" s="457"/>
      <c r="CV9" s="457"/>
      <c r="CW9" s="457"/>
      <c r="CX9" s="457"/>
      <c r="CY9" s="457"/>
      <c r="CZ9" s="457"/>
      <c r="DA9" s="458"/>
      <c r="DB9" s="456">
        <v>9.8000000000000007</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119</v>
      </c>
      <c r="M10" s="416"/>
      <c r="N10" s="416"/>
      <c r="O10" s="416"/>
      <c r="P10" s="416"/>
      <c r="Q10" s="417"/>
      <c r="R10" s="412">
        <v>18952</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109</v>
      </c>
      <c r="AV10" s="518"/>
      <c r="AW10" s="518"/>
      <c r="AX10" s="518"/>
      <c r="AY10" s="473" t="s">
        <v>121</v>
      </c>
      <c r="AZ10" s="474"/>
      <c r="BA10" s="474"/>
      <c r="BB10" s="474"/>
      <c r="BC10" s="474"/>
      <c r="BD10" s="474"/>
      <c r="BE10" s="474"/>
      <c r="BF10" s="474"/>
      <c r="BG10" s="474"/>
      <c r="BH10" s="474"/>
      <c r="BI10" s="474"/>
      <c r="BJ10" s="474"/>
      <c r="BK10" s="474"/>
      <c r="BL10" s="474"/>
      <c r="BM10" s="475"/>
      <c r="BN10" s="459">
        <v>50</v>
      </c>
      <c r="BO10" s="460"/>
      <c r="BP10" s="460"/>
      <c r="BQ10" s="460"/>
      <c r="BR10" s="460"/>
      <c r="BS10" s="460"/>
      <c r="BT10" s="460"/>
      <c r="BU10" s="461"/>
      <c r="BV10" s="459">
        <v>85</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126</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x14ac:dyDescent="0.2">
      <c r="A12" s="178"/>
      <c r="B12" s="565" t="s">
        <v>131</v>
      </c>
      <c r="C12" s="566"/>
      <c r="D12" s="566"/>
      <c r="E12" s="566"/>
      <c r="F12" s="566"/>
      <c r="G12" s="566"/>
      <c r="H12" s="566"/>
      <c r="I12" s="566"/>
      <c r="J12" s="566"/>
      <c r="K12" s="567"/>
      <c r="L12" s="574" t="s">
        <v>132</v>
      </c>
      <c r="M12" s="575"/>
      <c r="N12" s="575"/>
      <c r="O12" s="575"/>
      <c r="P12" s="575"/>
      <c r="Q12" s="576"/>
      <c r="R12" s="577">
        <v>17636</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136</v>
      </c>
      <c r="AV12" s="518"/>
      <c r="AW12" s="518"/>
      <c r="AX12" s="518"/>
      <c r="AY12" s="473" t="s">
        <v>137</v>
      </c>
      <c r="AZ12" s="474"/>
      <c r="BA12" s="474"/>
      <c r="BB12" s="474"/>
      <c r="BC12" s="474"/>
      <c r="BD12" s="474"/>
      <c r="BE12" s="474"/>
      <c r="BF12" s="474"/>
      <c r="BG12" s="474"/>
      <c r="BH12" s="474"/>
      <c r="BI12" s="474"/>
      <c r="BJ12" s="474"/>
      <c r="BK12" s="474"/>
      <c r="BL12" s="474"/>
      <c r="BM12" s="475"/>
      <c r="BN12" s="459">
        <v>198013</v>
      </c>
      <c r="BO12" s="460"/>
      <c r="BP12" s="460"/>
      <c r="BQ12" s="460"/>
      <c r="BR12" s="460"/>
      <c r="BS12" s="460"/>
      <c r="BT12" s="460"/>
      <c r="BU12" s="461"/>
      <c r="BV12" s="459">
        <v>165954</v>
      </c>
      <c r="BW12" s="460"/>
      <c r="BX12" s="460"/>
      <c r="BY12" s="460"/>
      <c r="BZ12" s="460"/>
      <c r="CA12" s="460"/>
      <c r="CB12" s="460"/>
      <c r="CC12" s="461"/>
      <c r="CD12" s="499" t="s">
        <v>138</v>
      </c>
      <c r="CE12" s="419"/>
      <c r="CF12" s="419"/>
      <c r="CG12" s="419"/>
      <c r="CH12" s="419"/>
      <c r="CI12" s="419"/>
      <c r="CJ12" s="419"/>
      <c r="CK12" s="419"/>
      <c r="CL12" s="419"/>
      <c r="CM12" s="419"/>
      <c r="CN12" s="419"/>
      <c r="CO12" s="419"/>
      <c r="CP12" s="419"/>
      <c r="CQ12" s="419"/>
      <c r="CR12" s="419"/>
      <c r="CS12" s="500"/>
      <c r="CT12" s="562" t="s">
        <v>129</v>
      </c>
      <c r="CU12" s="563"/>
      <c r="CV12" s="563"/>
      <c r="CW12" s="563"/>
      <c r="CX12" s="563"/>
      <c r="CY12" s="563"/>
      <c r="CZ12" s="563"/>
      <c r="DA12" s="564"/>
      <c r="DB12" s="562" t="s">
        <v>139</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140</v>
      </c>
      <c r="N13" s="544"/>
      <c r="O13" s="544"/>
      <c r="P13" s="544"/>
      <c r="Q13" s="545"/>
      <c r="R13" s="546">
        <v>17449</v>
      </c>
      <c r="S13" s="547"/>
      <c r="T13" s="547"/>
      <c r="U13" s="547"/>
      <c r="V13" s="548"/>
      <c r="W13" s="549" t="s">
        <v>141</v>
      </c>
      <c r="X13" s="445"/>
      <c r="Y13" s="445"/>
      <c r="Z13" s="445"/>
      <c r="AA13" s="445"/>
      <c r="AB13" s="446"/>
      <c r="AC13" s="412">
        <v>965</v>
      </c>
      <c r="AD13" s="413"/>
      <c r="AE13" s="413"/>
      <c r="AF13" s="413"/>
      <c r="AG13" s="414"/>
      <c r="AH13" s="412">
        <v>1141</v>
      </c>
      <c r="AI13" s="413"/>
      <c r="AJ13" s="413"/>
      <c r="AK13" s="413"/>
      <c r="AL13" s="472"/>
      <c r="AM13" s="516" t="s">
        <v>142</v>
      </c>
      <c r="AN13" s="416"/>
      <c r="AO13" s="416"/>
      <c r="AP13" s="416"/>
      <c r="AQ13" s="416"/>
      <c r="AR13" s="416"/>
      <c r="AS13" s="416"/>
      <c r="AT13" s="417"/>
      <c r="AU13" s="517" t="s">
        <v>143</v>
      </c>
      <c r="AV13" s="518"/>
      <c r="AW13" s="518"/>
      <c r="AX13" s="518"/>
      <c r="AY13" s="473" t="s">
        <v>144</v>
      </c>
      <c r="AZ13" s="474"/>
      <c r="BA13" s="474"/>
      <c r="BB13" s="474"/>
      <c r="BC13" s="474"/>
      <c r="BD13" s="474"/>
      <c r="BE13" s="474"/>
      <c r="BF13" s="474"/>
      <c r="BG13" s="474"/>
      <c r="BH13" s="474"/>
      <c r="BI13" s="474"/>
      <c r="BJ13" s="474"/>
      <c r="BK13" s="474"/>
      <c r="BL13" s="474"/>
      <c r="BM13" s="475"/>
      <c r="BN13" s="459">
        <v>-32488</v>
      </c>
      <c r="BO13" s="460"/>
      <c r="BP13" s="460"/>
      <c r="BQ13" s="460"/>
      <c r="BR13" s="460"/>
      <c r="BS13" s="460"/>
      <c r="BT13" s="460"/>
      <c r="BU13" s="461"/>
      <c r="BV13" s="459">
        <v>-195731</v>
      </c>
      <c r="BW13" s="460"/>
      <c r="BX13" s="460"/>
      <c r="BY13" s="460"/>
      <c r="BZ13" s="460"/>
      <c r="CA13" s="460"/>
      <c r="CB13" s="460"/>
      <c r="CC13" s="461"/>
      <c r="CD13" s="499" t="s">
        <v>145</v>
      </c>
      <c r="CE13" s="419"/>
      <c r="CF13" s="419"/>
      <c r="CG13" s="419"/>
      <c r="CH13" s="419"/>
      <c r="CI13" s="419"/>
      <c r="CJ13" s="419"/>
      <c r="CK13" s="419"/>
      <c r="CL13" s="419"/>
      <c r="CM13" s="419"/>
      <c r="CN13" s="419"/>
      <c r="CO13" s="419"/>
      <c r="CP13" s="419"/>
      <c r="CQ13" s="419"/>
      <c r="CR13" s="419"/>
      <c r="CS13" s="500"/>
      <c r="CT13" s="456">
        <v>8.8000000000000007</v>
      </c>
      <c r="CU13" s="457"/>
      <c r="CV13" s="457"/>
      <c r="CW13" s="457"/>
      <c r="CX13" s="457"/>
      <c r="CY13" s="457"/>
      <c r="CZ13" s="457"/>
      <c r="DA13" s="458"/>
      <c r="DB13" s="456">
        <v>9.3000000000000007</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146</v>
      </c>
      <c r="M14" s="586"/>
      <c r="N14" s="586"/>
      <c r="O14" s="586"/>
      <c r="P14" s="586"/>
      <c r="Q14" s="587"/>
      <c r="R14" s="546">
        <v>17998</v>
      </c>
      <c r="S14" s="547"/>
      <c r="T14" s="547"/>
      <c r="U14" s="547"/>
      <c r="V14" s="548"/>
      <c r="W14" s="550"/>
      <c r="X14" s="448"/>
      <c r="Y14" s="448"/>
      <c r="Z14" s="448"/>
      <c r="AA14" s="448"/>
      <c r="AB14" s="449"/>
      <c r="AC14" s="539">
        <v>10.7</v>
      </c>
      <c r="AD14" s="540"/>
      <c r="AE14" s="540"/>
      <c r="AF14" s="540"/>
      <c r="AG14" s="541"/>
      <c r="AH14" s="539">
        <v>11.7</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147</v>
      </c>
      <c r="CE14" s="497"/>
      <c r="CF14" s="497"/>
      <c r="CG14" s="497"/>
      <c r="CH14" s="497"/>
      <c r="CI14" s="497"/>
      <c r="CJ14" s="497"/>
      <c r="CK14" s="497"/>
      <c r="CL14" s="497"/>
      <c r="CM14" s="497"/>
      <c r="CN14" s="497"/>
      <c r="CO14" s="497"/>
      <c r="CP14" s="497"/>
      <c r="CQ14" s="497"/>
      <c r="CR14" s="497"/>
      <c r="CS14" s="498"/>
      <c r="CT14" s="556">
        <v>45.8</v>
      </c>
      <c r="CU14" s="557"/>
      <c r="CV14" s="557"/>
      <c r="CW14" s="557"/>
      <c r="CX14" s="557"/>
      <c r="CY14" s="557"/>
      <c r="CZ14" s="557"/>
      <c r="DA14" s="558"/>
      <c r="DB14" s="556">
        <v>27.4</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140</v>
      </c>
      <c r="N15" s="544"/>
      <c r="O15" s="544"/>
      <c r="P15" s="544"/>
      <c r="Q15" s="545"/>
      <c r="R15" s="546">
        <v>17812</v>
      </c>
      <c r="S15" s="547"/>
      <c r="T15" s="547"/>
      <c r="U15" s="547"/>
      <c r="V15" s="548"/>
      <c r="W15" s="549" t="s">
        <v>148</v>
      </c>
      <c r="X15" s="445"/>
      <c r="Y15" s="445"/>
      <c r="Z15" s="445"/>
      <c r="AA15" s="445"/>
      <c r="AB15" s="446"/>
      <c r="AC15" s="412">
        <v>3150</v>
      </c>
      <c r="AD15" s="413"/>
      <c r="AE15" s="413"/>
      <c r="AF15" s="413"/>
      <c r="AG15" s="414"/>
      <c r="AH15" s="412">
        <v>3433</v>
      </c>
      <c r="AI15" s="413"/>
      <c r="AJ15" s="413"/>
      <c r="AK15" s="413"/>
      <c r="AL15" s="472"/>
      <c r="AM15" s="516"/>
      <c r="AN15" s="416"/>
      <c r="AO15" s="416"/>
      <c r="AP15" s="416"/>
      <c r="AQ15" s="416"/>
      <c r="AR15" s="416"/>
      <c r="AS15" s="416"/>
      <c r="AT15" s="417"/>
      <c r="AU15" s="517"/>
      <c r="AV15" s="518"/>
      <c r="AW15" s="518"/>
      <c r="AX15" s="518"/>
      <c r="AY15" s="485" t="s">
        <v>149</v>
      </c>
      <c r="AZ15" s="486"/>
      <c r="BA15" s="486"/>
      <c r="BB15" s="486"/>
      <c r="BC15" s="486"/>
      <c r="BD15" s="486"/>
      <c r="BE15" s="486"/>
      <c r="BF15" s="486"/>
      <c r="BG15" s="486"/>
      <c r="BH15" s="486"/>
      <c r="BI15" s="486"/>
      <c r="BJ15" s="486"/>
      <c r="BK15" s="486"/>
      <c r="BL15" s="486"/>
      <c r="BM15" s="487"/>
      <c r="BN15" s="488">
        <v>1819444</v>
      </c>
      <c r="BO15" s="489"/>
      <c r="BP15" s="489"/>
      <c r="BQ15" s="489"/>
      <c r="BR15" s="489"/>
      <c r="BS15" s="489"/>
      <c r="BT15" s="489"/>
      <c r="BU15" s="490"/>
      <c r="BV15" s="488">
        <v>1880832</v>
      </c>
      <c r="BW15" s="489"/>
      <c r="BX15" s="489"/>
      <c r="BY15" s="489"/>
      <c r="BZ15" s="489"/>
      <c r="CA15" s="489"/>
      <c r="CB15" s="489"/>
      <c r="CC15" s="490"/>
      <c r="CD15" s="559" t="s">
        <v>150</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151</v>
      </c>
      <c r="M16" s="534"/>
      <c r="N16" s="534"/>
      <c r="O16" s="534"/>
      <c r="P16" s="534"/>
      <c r="Q16" s="535"/>
      <c r="R16" s="536" t="s">
        <v>152</v>
      </c>
      <c r="S16" s="537"/>
      <c r="T16" s="537"/>
      <c r="U16" s="537"/>
      <c r="V16" s="538"/>
      <c r="W16" s="550"/>
      <c r="X16" s="448"/>
      <c r="Y16" s="448"/>
      <c r="Z16" s="448"/>
      <c r="AA16" s="448"/>
      <c r="AB16" s="449"/>
      <c r="AC16" s="539">
        <v>35</v>
      </c>
      <c r="AD16" s="540"/>
      <c r="AE16" s="540"/>
      <c r="AF16" s="540"/>
      <c r="AG16" s="541"/>
      <c r="AH16" s="539">
        <v>35.299999999999997</v>
      </c>
      <c r="AI16" s="540"/>
      <c r="AJ16" s="540"/>
      <c r="AK16" s="540"/>
      <c r="AL16" s="542"/>
      <c r="AM16" s="516"/>
      <c r="AN16" s="416"/>
      <c r="AO16" s="416"/>
      <c r="AP16" s="416"/>
      <c r="AQ16" s="416"/>
      <c r="AR16" s="416"/>
      <c r="AS16" s="416"/>
      <c r="AT16" s="417"/>
      <c r="AU16" s="517"/>
      <c r="AV16" s="518"/>
      <c r="AW16" s="518"/>
      <c r="AX16" s="518"/>
      <c r="AY16" s="473" t="s">
        <v>153</v>
      </c>
      <c r="AZ16" s="474"/>
      <c r="BA16" s="474"/>
      <c r="BB16" s="474"/>
      <c r="BC16" s="474"/>
      <c r="BD16" s="474"/>
      <c r="BE16" s="474"/>
      <c r="BF16" s="474"/>
      <c r="BG16" s="474"/>
      <c r="BH16" s="474"/>
      <c r="BI16" s="474"/>
      <c r="BJ16" s="474"/>
      <c r="BK16" s="474"/>
      <c r="BL16" s="474"/>
      <c r="BM16" s="475"/>
      <c r="BN16" s="459">
        <v>4299521</v>
      </c>
      <c r="BO16" s="460"/>
      <c r="BP16" s="460"/>
      <c r="BQ16" s="460"/>
      <c r="BR16" s="460"/>
      <c r="BS16" s="460"/>
      <c r="BT16" s="460"/>
      <c r="BU16" s="461"/>
      <c r="BV16" s="459">
        <v>4074652</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154</v>
      </c>
      <c r="N17" s="553"/>
      <c r="O17" s="553"/>
      <c r="P17" s="553"/>
      <c r="Q17" s="554"/>
      <c r="R17" s="536" t="s">
        <v>155</v>
      </c>
      <c r="S17" s="537"/>
      <c r="T17" s="537"/>
      <c r="U17" s="537"/>
      <c r="V17" s="538"/>
      <c r="W17" s="549" t="s">
        <v>156</v>
      </c>
      <c r="X17" s="445"/>
      <c r="Y17" s="445"/>
      <c r="Z17" s="445"/>
      <c r="AA17" s="445"/>
      <c r="AB17" s="446"/>
      <c r="AC17" s="412">
        <v>4888</v>
      </c>
      <c r="AD17" s="413"/>
      <c r="AE17" s="413"/>
      <c r="AF17" s="413"/>
      <c r="AG17" s="414"/>
      <c r="AH17" s="412">
        <v>5139</v>
      </c>
      <c r="AI17" s="413"/>
      <c r="AJ17" s="413"/>
      <c r="AK17" s="413"/>
      <c r="AL17" s="472"/>
      <c r="AM17" s="516"/>
      <c r="AN17" s="416"/>
      <c r="AO17" s="416"/>
      <c r="AP17" s="416"/>
      <c r="AQ17" s="416"/>
      <c r="AR17" s="416"/>
      <c r="AS17" s="416"/>
      <c r="AT17" s="417"/>
      <c r="AU17" s="517"/>
      <c r="AV17" s="518"/>
      <c r="AW17" s="518"/>
      <c r="AX17" s="518"/>
      <c r="AY17" s="473" t="s">
        <v>157</v>
      </c>
      <c r="AZ17" s="474"/>
      <c r="BA17" s="474"/>
      <c r="BB17" s="474"/>
      <c r="BC17" s="474"/>
      <c r="BD17" s="474"/>
      <c r="BE17" s="474"/>
      <c r="BF17" s="474"/>
      <c r="BG17" s="474"/>
      <c r="BH17" s="474"/>
      <c r="BI17" s="474"/>
      <c r="BJ17" s="474"/>
      <c r="BK17" s="474"/>
      <c r="BL17" s="474"/>
      <c r="BM17" s="475"/>
      <c r="BN17" s="459">
        <v>2263990</v>
      </c>
      <c r="BO17" s="460"/>
      <c r="BP17" s="460"/>
      <c r="BQ17" s="460"/>
      <c r="BR17" s="460"/>
      <c r="BS17" s="460"/>
      <c r="BT17" s="460"/>
      <c r="BU17" s="461"/>
      <c r="BV17" s="459">
        <v>2343644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158</v>
      </c>
      <c r="C18" s="510"/>
      <c r="D18" s="510"/>
      <c r="E18" s="511"/>
      <c r="F18" s="511"/>
      <c r="G18" s="511"/>
      <c r="H18" s="511"/>
      <c r="I18" s="511"/>
      <c r="J18" s="511"/>
      <c r="K18" s="511"/>
      <c r="L18" s="512">
        <v>52.45</v>
      </c>
      <c r="M18" s="512"/>
      <c r="N18" s="512"/>
      <c r="O18" s="512"/>
      <c r="P18" s="512"/>
      <c r="Q18" s="512"/>
      <c r="R18" s="513"/>
      <c r="S18" s="513"/>
      <c r="T18" s="513"/>
      <c r="U18" s="513"/>
      <c r="V18" s="514"/>
      <c r="W18" s="530"/>
      <c r="X18" s="531"/>
      <c r="Y18" s="531"/>
      <c r="Z18" s="531"/>
      <c r="AA18" s="531"/>
      <c r="AB18" s="555"/>
      <c r="AC18" s="429">
        <v>54.3</v>
      </c>
      <c r="AD18" s="430"/>
      <c r="AE18" s="430"/>
      <c r="AF18" s="430"/>
      <c r="AG18" s="515"/>
      <c r="AH18" s="429">
        <v>52.9</v>
      </c>
      <c r="AI18" s="430"/>
      <c r="AJ18" s="430"/>
      <c r="AK18" s="430"/>
      <c r="AL18" s="431"/>
      <c r="AM18" s="516"/>
      <c r="AN18" s="416"/>
      <c r="AO18" s="416"/>
      <c r="AP18" s="416"/>
      <c r="AQ18" s="416"/>
      <c r="AR18" s="416"/>
      <c r="AS18" s="416"/>
      <c r="AT18" s="417"/>
      <c r="AU18" s="517"/>
      <c r="AV18" s="518"/>
      <c r="AW18" s="518"/>
      <c r="AX18" s="518"/>
      <c r="AY18" s="473" t="s">
        <v>159</v>
      </c>
      <c r="AZ18" s="474"/>
      <c r="BA18" s="474"/>
      <c r="BB18" s="474"/>
      <c r="BC18" s="474"/>
      <c r="BD18" s="474"/>
      <c r="BE18" s="474"/>
      <c r="BF18" s="474"/>
      <c r="BG18" s="474"/>
      <c r="BH18" s="474"/>
      <c r="BI18" s="474"/>
      <c r="BJ18" s="474"/>
      <c r="BK18" s="474"/>
      <c r="BL18" s="474"/>
      <c r="BM18" s="475"/>
      <c r="BN18" s="459">
        <v>4384430</v>
      </c>
      <c r="BO18" s="460"/>
      <c r="BP18" s="460"/>
      <c r="BQ18" s="460"/>
      <c r="BR18" s="460"/>
      <c r="BS18" s="460"/>
      <c r="BT18" s="460"/>
      <c r="BU18" s="461"/>
      <c r="BV18" s="459">
        <v>4464463</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160</v>
      </c>
      <c r="C19" s="510"/>
      <c r="D19" s="510"/>
      <c r="E19" s="511"/>
      <c r="F19" s="511"/>
      <c r="G19" s="511"/>
      <c r="H19" s="511"/>
      <c r="I19" s="511"/>
      <c r="J19" s="511"/>
      <c r="K19" s="511"/>
      <c r="L19" s="519">
        <v>336</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161</v>
      </c>
      <c r="AZ19" s="474"/>
      <c r="BA19" s="474"/>
      <c r="BB19" s="474"/>
      <c r="BC19" s="474"/>
      <c r="BD19" s="474"/>
      <c r="BE19" s="474"/>
      <c r="BF19" s="474"/>
      <c r="BG19" s="474"/>
      <c r="BH19" s="474"/>
      <c r="BI19" s="474"/>
      <c r="BJ19" s="474"/>
      <c r="BK19" s="474"/>
      <c r="BL19" s="474"/>
      <c r="BM19" s="475"/>
      <c r="BN19" s="459">
        <v>7502168</v>
      </c>
      <c r="BO19" s="460"/>
      <c r="BP19" s="460"/>
      <c r="BQ19" s="460"/>
      <c r="BR19" s="460"/>
      <c r="BS19" s="460"/>
      <c r="BT19" s="460"/>
      <c r="BU19" s="461"/>
      <c r="BV19" s="459">
        <v>7205953</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162</v>
      </c>
      <c r="C20" s="510"/>
      <c r="D20" s="510"/>
      <c r="E20" s="511"/>
      <c r="F20" s="511"/>
      <c r="G20" s="511"/>
      <c r="H20" s="511"/>
      <c r="I20" s="511"/>
      <c r="J20" s="511"/>
      <c r="K20" s="511"/>
      <c r="L20" s="519">
        <v>5929</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163</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501" t="s">
        <v>167</v>
      </c>
      <c r="X22" s="436"/>
      <c r="Y22" s="437"/>
      <c r="Z22" s="444" t="s">
        <v>1</v>
      </c>
      <c r="AA22" s="445"/>
      <c r="AB22" s="445"/>
      <c r="AC22" s="445"/>
      <c r="AD22" s="445"/>
      <c r="AE22" s="445"/>
      <c r="AF22" s="445"/>
      <c r="AG22" s="446"/>
      <c r="AH22" s="462" t="s">
        <v>168</v>
      </c>
      <c r="AI22" s="445"/>
      <c r="AJ22" s="445"/>
      <c r="AK22" s="445"/>
      <c r="AL22" s="446"/>
      <c r="AM22" s="462" t="s">
        <v>169</v>
      </c>
      <c r="AN22" s="463"/>
      <c r="AO22" s="463"/>
      <c r="AP22" s="463"/>
      <c r="AQ22" s="463"/>
      <c r="AR22" s="464"/>
      <c r="AS22" s="450" t="s">
        <v>166</v>
      </c>
      <c r="AT22" s="451"/>
      <c r="AU22" s="451"/>
      <c r="AV22" s="451"/>
      <c r="AW22" s="451"/>
      <c r="AX22" s="468"/>
      <c r="AY22" s="485" t="s">
        <v>170</v>
      </c>
      <c r="AZ22" s="486"/>
      <c r="BA22" s="486"/>
      <c r="BB22" s="486"/>
      <c r="BC22" s="486"/>
      <c r="BD22" s="486"/>
      <c r="BE22" s="486"/>
      <c r="BF22" s="486"/>
      <c r="BG22" s="486"/>
      <c r="BH22" s="486"/>
      <c r="BI22" s="486"/>
      <c r="BJ22" s="486"/>
      <c r="BK22" s="486"/>
      <c r="BL22" s="486"/>
      <c r="BM22" s="487"/>
      <c r="BN22" s="488">
        <v>8318512</v>
      </c>
      <c r="BO22" s="489"/>
      <c r="BP22" s="489"/>
      <c r="BQ22" s="489"/>
      <c r="BR22" s="489"/>
      <c r="BS22" s="489"/>
      <c r="BT22" s="489"/>
      <c r="BU22" s="490"/>
      <c r="BV22" s="488">
        <v>7148684</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171</v>
      </c>
      <c r="AZ23" s="474"/>
      <c r="BA23" s="474"/>
      <c r="BB23" s="474"/>
      <c r="BC23" s="474"/>
      <c r="BD23" s="474"/>
      <c r="BE23" s="474"/>
      <c r="BF23" s="474"/>
      <c r="BG23" s="474"/>
      <c r="BH23" s="474"/>
      <c r="BI23" s="474"/>
      <c r="BJ23" s="474"/>
      <c r="BK23" s="474"/>
      <c r="BL23" s="474"/>
      <c r="BM23" s="475"/>
      <c r="BN23" s="459">
        <v>4578471</v>
      </c>
      <c r="BO23" s="460"/>
      <c r="BP23" s="460"/>
      <c r="BQ23" s="460"/>
      <c r="BR23" s="460"/>
      <c r="BS23" s="460"/>
      <c r="BT23" s="460"/>
      <c r="BU23" s="461"/>
      <c r="BV23" s="459">
        <v>4679816</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172</v>
      </c>
      <c r="F24" s="416"/>
      <c r="G24" s="416"/>
      <c r="H24" s="416"/>
      <c r="I24" s="416"/>
      <c r="J24" s="416"/>
      <c r="K24" s="417"/>
      <c r="L24" s="412">
        <v>1</v>
      </c>
      <c r="M24" s="413"/>
      <c r="N24" s="413"/>
      <c r="O24" s="413"/>
      <c r="P24" s="414"/>
      <c r="Q24" s="412">
        <v>8400</v>
      </c>
      <c r="R24" s="413"/>
      <c r="S24" s="413"/>
      <c r="T24" s="413"/>
      <c r="U24" s="413"/>
      <c r="V24" s="414"/>
      <c r="W24" s="502"/>
      <c r="X24" s="439"/>
      <c r="Y24" s="440"/>
      <c r="Z24" s="415" t="s">
        <v>173</v>
      </c>
      <c r="AA24" s="416"/>
      <c r="AB24" s="416"/>
      <c r="AC24" s="416"/>
      <c r="AD24" s="416"/>
      <c r="AE24" s="416"/>
      <c r="AF24" s="416"/>
      <c r="AG24" s="417"/>
      <c r="AH24" s="412">
        <v>129</v>
      </c>
      <c r="AI24" s="413"/>
      <c r="AJ24" s="413"/>
      <c r="AK24" s="413"/>
      <c r="AL24" s="414"/>
      <c r="AM24" s="412">
        <v>408414</v>
      </c>
      <c r="AN24" s="413"/>
      <c r="AO24" s="413"/>
      <c r="AP24" s="413"/>
      <c r="AQ24" s="413"/>
      <c r="AR24" s="414"/>
      <c r="AS24" s="412">
        <v>3166</v>
      </c>
      <c r="AT24" s="413"/>
      <c r="AU24" s="413"/>
      <c r="AV24" s="413"/>
      <c r="AW24" s="413"/>
      <c r="AX24" s="472"/>
      <c r="AY24" s="432" t="s">
        <v>174</v>
      </c>
      <c r="AZ24" s="433"/>
      <c r="BA24" s="433"/>
      <c r="BB24" s="433"/>
      <c r="BC24" s="433"/>
      <c r="BD24" s="433"/>
      <c r="BE24" s="433"/>
      <c r="BF24" s="433"/>
      <c r="BG24" s="433"/>
      <c r="BH24" s="433"/>
      <c r="BI24" s="433"/>
      <c r="BJ24" s="433"/>
      <c r="BK24" s="433"/>
      <c r="BL24" s="433"/>
      <c r="BM24" s="434"/>
      <c r="BN24" s="459">
        <v>5027555</v>
      </c>
      <c r="BO24" s="460"/>
      <c r="BP24" s="460"/>
      <c r="BQ24" s="460"/>
      <c r="BR24" s="460"/>
      <c r="BS24" s="460"/>
      <c r="BT24" s="460"/>
      <c r="BU24" s="461"/>
      <c r="BV24" s="459">
        <v>3734504</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175</v>
      </c>
      <c r="F25" s="416"/>
      <c r="G25" s="416"/>
      <c r="H25" s="416"/>
      <c r="I25" s="416"/>
      <c r="J25" s="416"/>
      <c r="K25" s="417"/>
      <c r="L25" s="412">
        <v>1</v>
      </c>
      <c r="M25" s="413"/>
      <c r="N25" s="413"/>
      <c r="O25" s="413"/>
      <c r="P25" s="414"/>
      <c r="Q25" s="412">
        <v>6450</v>
      </c>
      <c r="R25" s="413"/>
      <c r="S25" s="413"/>
      <c r="T25" s="413"/>
      <c r="U25" s="413"/>
      <c r="V25" s="414"/>
      <c r="W25" s="502"/>
      <c r="X25" s="439"/>
      <c r="Y25" s="440"/>
      <c r="Z25" s="415" t="s">
        <v>176</v>
      </c>
      <c r="AA25" s="416"/>
      <c r="AB25" s="416"/>
      <c r="AC25" s="416"/>
      <c r="AD25" s="416"/>
      <c r="AE25" s="416"/>
      <c r="AF25" s="416"/>
      <c r="AG25" s="417"/>
      <c r="AH25" s="412" t="s">
        <v>129</v>
      </c>
      <c r="AI25" s="413"/>
      <c r="AJ25" s="413"/>
      <c r="AK25" s="413"/>
      <c r="AL25" s="414"/>
      <c r="AM25" s="412" t="s">
        <v>177</v>
      </c>
      <c r="AN25" s="413"/>
      <c r="AO25" s="413"/>
      <c r="AP25" s="413"/>
      <c r="AQ25" s="413"/>
      <c r="AR25" s="414"/>
      <c r="AS25" s="412" t="s">
        <v>178</v>
      </c>
      <c r="AT25" s="413"/>
      <c r="AU25" s="413"/>
      <c r="AV25" s="413"/>
      <c r="AW25" s="413"/>
      <c r="AX25" s="472"/>
      <c r="AY25" s="485" t="s">
        <v>179</v>
      </c>
      <c r="AZ25" s="486"/>
      <c r="BA25" s="486"/>
      <c r="BB25" s="486"/>
      <c r="BC25" s="486"/>
      <c r="BD25" s="486"/>
      <c r="BE25" s="486"/>
      <c r="BF25" s="486"/>
      <c r="BG25" s="486"/>
      <c r="BH25" s="486"/>
      <c r="BI25" s="486"/>
      <c r="BJ25" s="486"/>
      <c r="BK25" s="486"/>
      <c r="BL25" s="486"/>
      <c r="BM25" s="487"/>
      <c r="BN25" s="488">
        <v>1636203</v>
      </c>
      <c r="BO25" s="489"/>
      <c r="BP25" s="489"/>
      <c r="BQ25" s="489"/>
      <c r="BR25" s="489"/>
      <c r="BS25" s="489"/>
      <c r="BT25" s="489"/>
      <c r="BU25" s="490"/>
      <c r="BV25" s="488">
        <v>3506911</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180</v>
      </c>
      <c r="F26" s="416"/>
      <c r="G26" s="416"/>
      <c r="H26" s="416"/>
      <c r="I26" s="416"/>
      <c r="J26" s="416"/>
      <c r="K26" s="417"/>
      <c r="L26" s="412">
        <v>1</v>
      </c>
      <c r="M26" s="413"/>
      <c r="N26" s="413"/>
      <c r="O26" s="413"/>
      <c r="P26" s="414"/>
      <c r="Q26" s="412">
        <v>5850</v>
      </c>
      <c r="R26" s="413"/>
      <c r="S26" s="413"/>
      <c r="T26" s="413"/>
      <c r="U26" s="413"/>
      <c r="V26" s="414"/>
      <c r="W26" s="502"/>
      <c r="X26" s="439"/>
      <c r="Y26" s="440"/>
      <c r="Z26" s="415" t="s">
        <v>181</v>
      </c>
      <c r="AA26" s="470"/>
      <c r="AB26" s="470"/>
      <c r="AC26" s="470"/>
      <c r="AD26" s="470"/>
      <c r="AE26" s="470"/>
      <c r="AF26" s="470"/>
      <c r="AG26" s="471"/>
      <c r="AH26" s="412">
        <v>7</v>
      </c>
      <c r="AI26" s="413"/>
      <c r="AJ26" s="413"/>
      <c r="AK26" s="413"/>
      <c r="AL26" s="414"/>
      <c r="AM26" s="412">
        <v>25088</v>
      </c>
      <c r="AN26" s="413"/>
      <c r="AO26" s="413"/>
      <c r="AP26" s="413"/>
      <c r="AQ26" s="413"/>
      <c r="AR26" s="414"/>
      <c r="AS26" s="412">
        <v>3584</v>
      </c>
      <c r="AT26" s="413"/>
      <c r="AU26" s="413"/>
      <c r="AV26" s="413"/>
      <c r="AW26" s="413"/>
      <c r="AX26" s="472"/>
      <c r="AY26" s="499" t="s">
        <v>182</v>
      </c>
      <c r="AZ26" s="419"/>
      <c r="BA26" s="419"/>
      <c r="BB26" s="419"/>
      <c r="BC26" s="419"/>
      <c r="BD26" s="419"/>
      <c r="BE26" s="419"/>
      <c r="BF26" s="419"/>
      <c r="BG26" s="419"/>
      <c r="BH26" s="419"/>
      <c r="BI26" s="419"/>
      <c r="BJ26" s="419"/>
      <c r="BK26" s="419"/>
      <c r="BL26" s="419"/>
      <c r="BM26" s="500"/>
      <c r="BN26" s="459" t="s">
        <v>178</v>
      </c>
      <c r="BO26" s="460"/>
      <c r="BP26" s="460"/>
      <c r="BQ26" s="460"/>
      <c r="BR26" s="460"/>
      <c r="BS26" s="460"/>
      <c r="BT26" s="460"/>
      <c r="BU26" s="461"/>
      <c r="BV26" s="459" t="s">
        <v>183</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184</v>
      </c>
      <c r="F27" s="416"/>
      <c r="G27" s="416"/>
      <c r="H27" s="416"/>
      <c r="I27" s="416"/>
      <c r="J27" s="416"/>
      <c r="K27" s="417"/>
      <c r="L27" s="412">
        <v>1</v>
      </c>
      <c r="M27" s="413"/>
      <c r="N27" s="413"/>
      <c r="O27" s="413"/>
      <c r="P27" s="414"/>
      <c r="Q27" s="412">
        <v>3300</v>
      </c>
      <c r="R27" s="413"/>
      <c r="S27" s="413"/>
      <c r="T27" s="413"/>
      <c r="U27" s="413"/>
      <c r="V27" s="414"/>
      <c r="W27" s="502"/>
      <c r="X27" s="439"/>
      <c r="Y27" s="440"/>
      <c r="Z27" s="415" t="s">
        <v>185</v>
      </c>
      <c r="AA27" s="416"/>
      <c r="AB27" s="416"/>
      <c r="AC27" s="416"/>
      <c r="AD27" s="416"/>
      <c r="AE27" s="416"/>
      <c r="AF27" s="416"/>
      <c r="AG27" s="417"/>
      <c r="AH27" s="412">
        <v>2</v>
      </c>
      <c r="AI27" s="413"/>
      <c r="AJ27" s="413"/>
      <c r="AK27" s="413"/>
      <c r="AL27" s="414"/>
      <c r="AM27" s="412" t="s">
        <v>186</v>
      </c>
      <c r="AN27" s="413"/>
      <c r="AO27" s="413"/>
      <c r="AP27" s="413"/>
      <c r="AQ27" s="413"/>
      <c r="AR27" s="414"/>
      <c r="AS27" s="412" t="s">
        <v>187</v>
      </c>
      <c r="AT27" s="413"/>
      <c r="AU27" s="413"/>
      <c r="AV27" s="413"/>
      <c r="AW27" s="413"/>
      <c r="AX27" s="472"/>
      <c r="AY27" s="496" t="s">
        <v>188</v>
      </c>
      <c r="AZ27" s="497"/>
      <c r="BA27" s="497"/>
      <c r="BB27" s="497"/>
      <c r="BC27" s="497"/>
      <c r="BD27" s="497"/>
      <c r="BE27" s="497"/>
      <c r="BF27" s="497"/>
      <c r="BG27" s="497"/>
      <c r="BH27" s="497"/>
      <c r="BI27" s="497"/>
      <c r="BJ27" s="497"/>
      <c r="BK27" s="497"/>
      <c r="BL27" s="497"/>
      <c r="BM27" s="498"/>
      <c r="BN27" s="493">
        <v>257535</v>
      </c>
      <c r="BO27" s="494"/>
      <c r="BP27" s="494"/>
      <c r="BQ27" s="494"/>
      <c r="BR27" s="494"/>
      <c r="BS27" s="494"/>
      <c r="BT27" s="494"/>
      <c r="BU27" s="495"/>
      <c r="BV27" s="493">
        <v>257525</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189</v>
      </c>
      <c r="F28" s="416"/>
      <c r="G28" s="416"/>
      <c r="H28" s="416"/>
      <c r="I28" s="416"/>
      <c r="J28" s="416"/>
      <c r="K28" s="417"/>
      <c r="L28" s="412">
        <v>1</v>
      </c>
      <c r="M28" s="413"/>
      <c r="N28" s="413"/>
      <c r="O28" s="413"/>
      <c r="P28" s="414"/>
      <c r="Q28" s="412">
        <v>2750</v>
      </c>
      <c r="R28" s="413"/>
      <c r="S28" s="413"/>
      <c r="T28" s="413"/>
      <c r="U28" s="413"/>
      <c r="V28" s="414"/>
      <c r="W28" s="502"/>
      <c r="X28" s="439"/>
      <c r="Y28" s="440"/>
      <c r="Z28" s="415" t="s">
        <v>190</v>
      </c>
      <c r="AA28" s="416"/>
      <c r="AB28" s="416"/>
      <c r="AC28" s="416"/>
      <c r="AD28" s="416"/>
      <c r="AE28" s="416"/>
      <c r="AF28" s="416"/>
      <c r="AG28" s="417"/>
      <c r="AH28" s="412" t="s">
        <v>177</v>
      </c>
      <c r="AI28" s="413"/>
      <c r="AJ28" s="413"/>
      <c r="AK28" s="413"/>
      <c r="AL28" s="414"/>
      <c r="AM28" s="412" t="s">
        <v>130</v>
      </c>
      <c r="AN28" s="413"/>
      <c r="AO28" s="413"/>
      <c r="AP28" s="413"/>
      <c r="AQ28" s="413"/>
      <c r="AR28" s="414"/>
      <c r="AS28" s="412" t="s">
        <v>178</v>
      </c>
      <c r="AT28" s="413"/>
      <c r="AU28" s="413"/>
      <c r="AV28" s="413"/>
      <c r="AW28" s="413"/>
      <c r="AX28" s="472"/>
      <c r="AY28" s="476" t="s">
        <v>191</v>
      </c>
      <c r="AZ28" s="477"/>
      <c r="BA28" s="477"/>
      <c r="BB28" s="478"/>
      <c r="BC28" s="485" t="s">
        <v>48</v>
      </c>
      <c r="BD28" s="486"/>
      <c r="BE28" s="486"/>
      <c r="BF28" s="486"/>
      <c r="BG28" s="486"/>
      <c r="BH28" s="486"/>
      <c r="BI28" s="486"/>
      <c r="BJ28" s="486"/>
      <c r="BK28" s="486"/>
      <c r="BL28" s="486"/>
      <c r="BM28" s="487"/>
      <c r="BN28" s="488">
        <v>552456</v>
      </c>
      <c r="BO28" s="489"/>
      <c r="BP28" s="489"/>
      <c r="BQ28" s="489"/>
      <c r="BR28" s="489"/>
      <c r="BS28" s="489"/>
      <c r="BT28" s="489"/>
      <c r="BU28" s="490"/>
      <c r="BV28" s="488">
        <v>580419</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192</v>
      </c>
      <c r="F29" s="416"/>
      <c r="G29" s="416"/>
      <c r="H29" s="416"/>
      <c r="I29" s="416"/>
      <c r="J29" s="416"/>
      <c r="K29" s="417"/>
      <c r="L29" s="412">
        <v>12</v>
      </c>
      <c r="M29" s="413"/>
      <c r="N29" s="413"/>
      <c r="O29" s="413"/>
      <c r="P29" s="414"/>
      <c r="Q29" s="412">
        <v>2600</v>
      </c>
      <c r="R29" s="413"/>
      <c r="S29" s="413"/>
      <c r="T29" s="413"/>
      <c r="U29" s="413"/>
      <c r="V29" s="414"/>
      <c r="W29" s="503"/>
      <c r="X29" s="504"/>
      <c r="Y29" s="505"/>
      <c r="Z29" s="415" t="s">
        <v>193</v>
      </c>
      <c r="AA29" s="416"/>
      <c r="AB29" s="416"/>
      <c r="AC29" s="416"/>
      <c r="AD29" s="416"/>
      <c r="AE29" s="416"/>
      <c r="AF29" s="416"/>
      <c r="AG29" s="417"/>
      <c r="AH29" s="412">
        <v>131</v>
      </c>
      <c r="AI29" s="413"/>
      <c r="AJ29" s="413"/>
      <c r="AK29" s="413"/>
      <c r="AL29" s="414"/>
      <c r="AM29" s="412">
        <v>416400</v>
      </c>
      <c r="AN29" s="413"/>
      <c r="AO29" s="413"/>
      <c r="AP29" s="413"/>
      <c r="AQ29" s="413"/>
      <c r="AR29" s="414"/>
      <c r="AS29" s="412">
        <v>3179</v>
      </c>
      <c r="AT29" s="413"/>
      <c r="AU29" s="413"/>
      <c r="AV29" s="413"/>
      <c r="AW29" s="413"/>
      <c r="AX29" s="472"/>
      <c r="AY29" s="479"/>
      <c r="AZ29" s="480"/>
      <c r="BA29" s="480"/>
      <c r="BB29" s="481"/>
      <c r="BC29" s="473" t="s">
        <v>194</v>
      </c>
      <c r="BD29" s="474"/>
      <c r="BE29" s="474"/>
      <c r="BF29" s="474"/>
      <c r="BG29" s="474"/>
      <c r="BH29" s="474"/>
      <c r="BI29" s="474"/>
      <c r="BJ29" s="474"/>
      <c r="BK29" s="474"/>
      <c r="BL29" s="474"/>
      <c r="BM29" s="475"/>
      <c r="BN29" s="459">
        <v>6877</v>
      </c>
      <c r="BO29" s="460"/>
      <c r="BP29" s="460"/>
      <c r="BQ29" s="460"/>
      <c r="BR29" s="460"/>
      <c r="BS29" s="460"/>
      <c r="BT29" s="460"/>
      <c r="BU29" s="461"/>
      <c r="BV29" s="459">
        <v>7835</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195</v>
      </c>
      <c r="X30" s="427"/>
      <c r="Y30" s="427"/>
      <c r="Z30" s="427"/>
      <c r="AA30" s="427"/>
      <c r="AB30" s="427"/>
      <c r="AC30" s="427"/>
      <c r="AD30" s="427"/>
      <c r="AE30" s="427"/>
      <c r="AF30" s="427"/>
      <c r="AG30" s="428"/>
      <c r="AH30" s="429">
        <v>97.1</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2534958</v>
      </c>
      <c r="BO30" s="494"/>
      <c r="BP30" s="494"/>
      <c r="BQ30" s="494"/>
      <c r="BR30" s="494"/>
      <c r="BS30" s="494"/>
      <c r="BT30" s="494"/>
      <c r="BU30" s="495"/>
      <c r="BV30" s="493">
        <v>2399756</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196</v>
      </c>
      <c r="D32" s="418"/>
      <c r="E32" s="418"/>
      <c r="F32" s="418"/>
      <c r="G32" s="418"/>
      <c r="H32" s="418"/>
      <c r="I32" s="418"/>
      <c r="J32" s="418"/>
      <c r="K32" s="418"/>
      <c r="L32" s="418"/>
      <c r="M32" s="418"/>
      <c r="N32" s="418"/>
      <c r="O32" s="418"/>
      <c r="P32" s="418"/>
      <c r="Q32" s="418"/>
      <c r="R32" s="418"/>
      <c r="S32" s="418"/>
      <c r="U32" s="419" t="s">
        <v>197</v>
      </c>
      <c r="V32" s="419"/>
      <c r="W32" s="419"/>
      <c r="X32" s="419"/>
      <c r="Y32" s="419"/>
      <c r="Z32" s="419"/>
      <c r="AA32" s="419"/>
      <c r="AB32" s="419"/>
      <c r="AC32" s="419"/>
      <c r="AD32" s="419"/>
      <c r="AE32" s="419"/>
      <c r="AF32" s="419"/>
      <c r="AG32" s="419"/>
      <c r="AH32" s="419"/>
      <c r="AI32" s="419"/>
      <c r="AJ32" s="419"/>
      <c r="AK32" s="419"/>
      <c r="AM32" s="419" t="s">
        <v>198</v>
      </c>
      <c r="AN32" s="419"/>
      <c r="AO32" s="419"/>
      <c r="AP32" s="419"/>
      <c r="AQ32" s="419"/>
      <c r="AR32" s="419"/>
      <c r="AS32" s="419"/>
      <c r="AT32" s="419"/>
      <c r="AU32" s="419"/>
      <c r="AV32" s="419"/>
      <c r="AW32" s="419"/>
      <c r="AX32" s="419"/>
      <c r="AY32" s="419"/>
      <c r="AZ32" s="419"/>
      <c r="BA32" s="419"/>
      <c r="BB32" s="419"/>
      <c r="BC32" s="419"/>
      <c r="BE32" s="419" t="s">
        <v>199</v>
      </c>
      <c r="BF32" s="419"/>
      <c r="BG32" s="419"/>
      <c r="BH32" s="419"/>
      <c r="BI32" s="419"/>
      <c r="BJ32" s="419"/>
      <c r="BK32" s="419"/>
      <c r="BL32" s="419"/>
      <c r="BM32" s="419"/>
      <c r="BN32" s="419"/>
      <c r="BO32" s="419"/>
      <c r="BP32" s="419"/>
      <c r="BQ32" s="419"/>
      <c r="BR32" s="419"/>
      <c r="BS32" s="419"/>
      <c r="BT32" s="419"/>
      <c r="BU32" s="419"/>
      <c r="BW32" s="419" t="s">
        <v>200</v>
      </c>
      <c r="BX32" s="419"/>
      <c r="BY32" s="419"/>
      <c r="BZ32" s="419"/>
      <c r="CA32" s="419"/>
      <c r="CB32" s="419"/>
      <c r="CC32" s="419"/>
      <c r="CD32" s="419"/>
      <c r="CE32" s="419"/>
      <c r="CF32" s="419"/>
      <c r="CG32" s="419"/>
      <c r="CH32" s="419"/>
      <c r="CI32" s="419"/>
      <c r="CJ32" s="419"/>
      <c r="CK32" s="419"/>
      <c r="CL32" s="419"/>
      <c r="CM32" s="419"/>
      <c r="CO32" s="419" t="s">
        <v>201</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202</v>
      </c>
      <c r="D33" s="411"/>
      <c r="E33" s="410" t="s">
        <v>203</v>
      </c>
      <c r="F33" s="410"/>
      <c r="G33" s="410"/>
      <c r="H33" s="410"/>
      <c r="I33" s="410"/>
      <c r="J33" s="410"/>
      <c r="K33" s="410"/>
      <c r="L33" s="410"/>
      <c r="M33" s="410"/>
      <c r="N33" s="410"/>
      <c r="O33" s="410"/>
      <c r="P33" s="410"/>
      <c r="Q33" s="410"/>
      <c r="R33" s="410"/>
      <c r="S33" s="410"/>
      <c r="T33" s="203"/>
      <c r="U33" s="411" t="s">
        <v>204</v>
      </c>
      <c r="V33" s="411"/>
      <c r="W33" s="410" t="s">
        <v>205</v>
      </c>
      <c r="X33" s="410"/>
      <c r="Y33" s="410"/>
      <c r="Z33" s="410"/>
      <c r="AA33" s="410"/>
      <c r="AB33" s="410"/>
      <c r="AC33" s="410"/>
      <c r="AD33" s="410"/>
      <c r="AE33" s="410"/>
      <c r="AF33" s="410"/>
      <c r="AG33" s="410"/>
      <c r="AH33" s="410"/>
      <c r="AI33" s="410"/>
      <c r="AJ33" s="410"/>
      <c r="AK33" s="410"/>
      <c r="AL33" s="203"/>
      <c r="AM33" s="411" t="s">
        <v>202</v>
      </c>
      <c r="AN33" s="411"/>
      <c r="AO33" s="410" t="s">
        <v>206</v>
      </c>
      <c r="AP33" s="410"/>
      <c r="AQ33" s="410"/>
      <c r="AR33" s="410"/>
      <c r="AS33" s="410"/>
      <c r="AT33" s="410"/>
      <c r="AU33" s="410"/>
      <c r="AV33" s="410"/>
      <c r="AW33" s="410"/>
      <c r="AX33" s="410"/>
      <c r="AY33" s="410"/>
      <c r="AZ33" s="410"/>
      <c r="BA33" s="410"/>
      <c r="BB33" s="410"/>
      <c r="BC33" s="410"/>
      <c r="BD33" s="204"/>
      <c r="BE33" s="410" t="s">
        <v>207</v>
      </c>
      <c r="BF33" s="410"/>
      <c r="BG33" s="410" t="s">
        <v>208</v>
      </c>
      <c r="BH33" s="410"/>
      <c r="BI33" s="410"/>
      <c r="BJ33" s="410"/>
      <c r="BK33" s="410"/>
      <c r="BL33" s="410"/>
      <c r="BM33" s="410"/>
      <c r="BN33" s="410"/>
      <c r="BO33" s="410"/>
      <c r="BP33" s="410"/>
      <c r="BQ33" s="410"/>
      <c r="BR33" s="410"/>
      <c r="BS33" s="410"/>
      <c r="BT33" s="410"/>
      <c r="BU33" s="410"/>
      <c r="BV33" s="204"/>
      <c r="BW33" s="411" t="s">
        <v>207</v>
      </c>
      <c r="BX33" s="411"/>
      <c r="BY33" s="410" t="s">
        <v>209</v>
      </c>
      <c r="BZ33" s="410"/>
      <c r="CA33" s="410"/>
      <c r="CB33" s="410"/>
      <c r="CC33" s="410"/>
      <c r="CD33" s="410"/>
      <c r="CE33" s="410"/>
      <c r="CF33" s="410"/>
      <c r="CG33" s="410"/>
      <c r="CH33" s="410"/>
      <c r="CI33" s="410"/>
      <c r="CJ33" s="410"/>
      <c r="CK33" s="410"/>
      <c r="CL33" s="410"/>
      <c r="CM33" s="410"/>
      <c r="CN33" s="203"/>
      <c r="CO33" s="411" t="s">
        <v>210</v>
      </c>
      <c r="CP33" s="411"/>
      <c r="CQ33" s="410" t="s">
        <v>211</v>
      </c>
      <c r="CR33" s="410"/>
      <c r="CS33" s="410"/>
      <c r="CT33" s="410"/>
      <c r="CU33" s="410"/>
      <c r="CV33" s="410"/>
      <c r="CW33" s="410"/>
      <c r="CX33" s="410"/>
      <c r="CY33" s="410"/>
      <c r="CZ33" s="410"/>
      <c r="DA33" s="410"/>
      <c r="DB33" s="410"/>
      <c r="DC33" s="410"/>
      <c r="DD33" s="410"/>
      <c r="DE33" s="410"/>
      <c r="DF33" s="203"/>
      <c r="DG33" s="409" t="s">
        <v>212</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河北町国民健康保険特別会計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河北町水道事業会計</v>
      </c>
      <c r="AP34" s="408"/>
      <c r="AQ34" s="408"/>
      <c r="AR34" s="408"/>
      <c r="AS34" s="408"/>
      <c r="AT34" s="408"/>
      <c r="AU34" s="408"/>
      <c r="AV34" s="408"/>
      <c r="AW34" s="408"/>
      <c r="AX34" s="408"/>
      <c r="AY34" s="408"/>
      <c r="AZ34" s="408"/>
      <c r="BA34" s="408"/>
      <c r="BB34" s="408"/>
      <c r="BC34" s="408"/>
      <c r="BD34" s="178"/>
      <c r="BE34" s="407">
        <f>IF(BG34="","",MAX(C34:D43,U34:V43,AM34:AN43)+1)</f>
        <v>6</v>
      </c>
      <c r="BF34" s="407"/>
      <c r="BG34" s="408" t="str">
        <f>IF('各会計、関係団体の財政状況及び健全化判断比率'!B32="","",'各会計、関係団体の財政状況及び健全化判断比率'!B32)</f>
        <v>河北町公共下水道事業特別会計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山形県消防補償等組合</v>
      </c>
      <c r="BZ34" s="408"/>
      <c r="CA34" s="408"/>
      <c r="CB34" s="408"/>
      <c r="CC34" s="408"/>
      <c r="CD34" s="408"/>
      <c r="CE34" s="408"/>
      <c r="CF34" s="408"/>
      <c r="CG34" s="408"/>
      <c r="CH34" s="408"/>
      <c r="CI34" s="408"/>
      <c r="CJ34" s="408"/>
      <c r="CK34" s="408"/>
      <c r="CL34" s="408"/>
      <c r="CM34" s="408"/>
      <c r="CN34" s="178"/>
      <c r="CO34" s="407">
        <f>IF(CQ34="","",MAX(C34:D43,U34:V43,AM34:AN43,BE34:BF43,BW34:BX43)+1)</f>
        <v>17</v>
      </c>
      <c r="CP34" s="407"/>
      <c r="CQ34" s="408" t="str">
        <f>IF('各会計、関係団体の財政状況及び健全化判断比率'!BS7="","",'各会計、関係団体の財政状況及び健全化判断比率'!BS7)</f>
        <v>河北スポーツセンター</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河北町介護保険特別会計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7</v>
      </c>
      <c r="BF35" s="407"/>
      <c r="BG35" s="408" t="str">
        <f>IF('各会計、関係団体の財政状況及び健全化判断比率'!B33="","",'各会計、関係団体の財政状況及び健全化判断比率'!B33)</f>
        <v>河北町農業集落排水事業特別会計</v>
      </c>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山形県自治会館管理組合</v>
      </c>
      <c r="BZ35" s="408"/>
      <c r="CA35" s="408"/>
      <c r="CB35" s="408"/>
      <c r="CC35" s="408"/>
      <c r="CD35" s="408"/>
      <c r="CE35" s="408"/>
      <c r="CF35" s="408"/>
      <c r="CG35" s="408"/>
      <c r="CH35" s="408"/>
      <c r="CI35" s="408"/>
      <c r="CJ35" s="408"/>
      <c r="CK35" s="408"/>
      <c r="CL35" s="408"/>
      <c r="CM35" s="408"/>
      <c r="CN35" s="178"/>
      <c r="CO35" s="407">
        <f t="shared" ref="CO35:CO43" si="3">IF(CQ35="","",CO34+1)</f>
        <v>18</v>
      </c>
      <c r="CP35" s="407"/>
      <c r="CQ35" s="408" t="str">
        <f>IF('各会計、関係団体の財政状況及び健全化判断比率'!BS8="","",'各会計、関係団体の財政状況及び健全化判断比率'!BS8)</f>
        <v>河北町べに花の里振興公社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河北町後期高齢者医療特別会計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山形県市町村職員退職手当組合</v>
      </c>
      <c r="BZ36" s="408"/>
      <c r="CA36" s="408"/>
      <c r="CB36" s="408"/>
      <c r="CC36" s="408"/>
      <c r="CD36" s="408"/>
      <c r="CE36" s="408"/>
      <c r="CF36" s="408"/>
      <c r="CG36" s="408"/>
      <c r="CH36" s="408"/>
      <c r="CI36" s="408"/>
      <c r="CJ36" s="408"/>
      <c r="CK36" s="408"/>
      <c r="CL36" s="408"/>
      <c r="CM36" s="408"/>
      <c r="CN36" s="178"/>
      <c r="CO36" s="407">
        <f t="shared" si="3"/>
        <v>19</v>
      </c>
      <c r="CP36" s="407"/>
      <c r="CQ36" s="408" t="str">
        <f>IF('各会計、関係団体の財政状況及び健全化判断比率'!BS9="","",'各会計、関係団体の財政状況及び健全化判断比率'!BS9)</f>
        <v>河北町土地開発公社</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東根市外二市一町共立衛生処理組合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西村山広域行政事務組合（普通会計分）</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河北町ほか２市広域斎場事務組合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西村山広域行政事務組合（事業会計分）</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山形県後期高齢者医療広域連合（普通会計分）</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16</v>
      </c>
      <c r="BX42" s="407"/>
      <c r="BY42" s="408" t="str">
        <f>IF('各会計、関係団体の財政状況及び健全化判断比率'!B76="","",'各会計、関係団体の財政状況及び健全化判断比率'!B76)</f>
        <v>山形県後期高齢者医療広域連合（事業会計分）</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213</v>
      </c>
      <c r="E46" s="404" t="s">
        <v>214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215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216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217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218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219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220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609</v>
      </c>
    </row>
    <row r="54" spans="5:113" x14ac:dyDescent="0.2"/>
    <row r="55" spans="5:113" x14ac:dyDescent="0.2"/>
    <row r="56" spans="5:113" x14ac:dyDescent="0.2"/>
  </sheetData>
  <sheetProtection algorithmName="SHA-512" hashValue="46DEIcSm6SxE2nKWDN+uWdshcdeWnF1Sq8z2c4zgikbyo8OTVPUmu/Iax2g10uEZ+XikwGxPxS60q3tEN0zgEQ==" saltValue="KSSKfaScqOj7yPY7nlhyP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19" t="s">
        <v>574</v>
      </c>
      <c r="D34" s="1219"/>
      <c r="E34" s="1220"/>
      <c r="F34" s="32">
        <v>18.25</v>
      </c>
      <c r="G34" s="33">
        <v>19.36</v>
      </c>
      <c r="H34" s="33">
        <v>20.97</v>
      </c>
      <c r="I34" s="33">
        <v>21.91</v>
      </c>
      <c r="J34" s="34">
        <v>21.2</v>
      </c>
      <c r="K34" s="22"/>
      <c r="L34" s="22"/>
      <c r="M34" s="22"/>
      <c r="N34" s="22"/>
      <c r="O34" s="22"/>
      <c r="P34" s="22"/>
    </row>
    <row r="35" spans="1:16" ht="39" customHeight="1" x14ac:dyDescent="0.2">
      <c r="A35" s="22"/>
      <c r="B35" s="35"/>
      <c r="C35" s="1213" t="s">
        <v>575</v>
      </c>
      <c r="D35" s="1214"/>
      <c r="E35" s="1215"/>
      <c r="F35" s="36">
        <v>4.28</v>
      </c>
      <c r="G35" s="37">
        <v>4.1399999999999997</v>
      </c>
      <c r="H35" s="37">
        <v>4.63</v>
      </c>
      <c r="I35" s="37">
        <v>3.91</v>
      </c>
      <c r="J35" s="38">
        <v>7.01</v>
      </c>
      <c r="K35" s="22"/>
      <c r="L35" s="22"/>
      <c r="M35" s="22"/>
      <c r="N35" s="22"/>
      <c r="O35" s="22"/>
      <c r="P35" s="22"/>
    </row>
    <row r="36" spans="1:16" ht="39" customHeight="1" x14ac:dyDescent="0.2">
      <c r="A36" s="22"/>
      <c r="B36" s="35"/>
      <c r="C36" s="1213" t="s">
        <v>576</v>
      </c>
      <c r="D36" s="1214"/>
      <c r="E36" s="1215"/>
      <c r="F36" s="36">
        <v>0.13</v>
      </c>
      <c r="G36" s="37">
        <v>1.29</v>
      </c>
      <c r="H36" s="37">
        <v>0.89</v>
      </c>
      <c r="I36" s="37">
        <v>1.46</v>
      </c>
      <c r="J36" s="38">
        <v>1.77</v>
      </c>
      <c r="K36" s="22"/>
      <c r="L36" s="22"/>
      <c r="M36" s="22"/>
      <c r="N36" s="22"/>
      <c r="O36" s="22"/>
      <c r="P36" s="22"/>
    </row>
    <row r="37" spans="1:16" ht="39" customHeight="1" x14ac:dyDescent="0.2">
      <c r="A37" s="22"/>
      <c r="B37" s="35"/>
      <c r="C37" s="1213" t="s">
        <v>577</v>
      </c>
      <c r="D37" s="1214"/>
      <c r="E37" s="1215"/>
      <c r="F37" s="36">
        <v>2.23</v>
      </c>
      <c r="G37" s="37">
        <v>1.1000000000000001</v>
      </c>
      <c r="H37" s="37">
        <v>0.94</v>
      </c>
      <c r="I37" s="37">
        <v>1.27</v>
      </c>
      <c r="J37" s="38">
        <v>1.23</v>
      </c>
      <c r="K37" s="22"/>
      <c r="L37" s="22"/>
      <c r="M37" s="22"/>
      <c r="N37" s="22"/>
      <c r="O37" s="22"/>
      <c r="P37" s="22"/>
    </row>
    <row r="38" spans="1:16" ht="39" customHeight="1" x14ac:dyDescent="0.2">
      <c r="A38" s="22"/>
      <c r="B38" s="35"/>
      <c r="C38" s="1213" t="s">
        <v>578</v>
      </c>
      <c r="D38" s="1214"/>
      <c r="E38" s="1215"/>
      <c r="F38" s="36">
        <v>0.05</v>
      </c>
      <c r="G38" s="37">
        <v>0.05</v>
      </c>
      <c r="H38" s="37">
        <v>0.03</v>
      </c>
      <c r="I38" s="37">
        <v>0.02</v>
      </c>
      <c r="J38" s="38">
        <v>0.06</v>
      </c>
      <c r="K38" s="22"/>
      <c r="L38" s="22"/>
      <c r="M38" s="22"/>
      <c r="N38" s="22"/>
      <c r="O38" s="22"/>
      <c r="P38" s="22"/>
    </row>
    <row r="39" spans="1:16" ht="39" customHeight="1" x14ac:dyDescent="0.2">
      <c r="A39" s="22"/>
      <c r="B39" s="35"/>
      <c r="C39" s="1213" t="s">
        <v>579</v>
      </c>
      <c r="D39" s="1214"/>
      <c r="E39" s="1215"/>
      <c r="F39" s="36">
        <v>0</v>
      </c>
      <c r="G39" s="37">
        <v>0</v>
      </c>
      <c r="H39" s="37">
        <v>0</v>
      </c>
      <c r="I39" s="37">
        <v>0</v>
      </c>
      <c r="J39" s="38">
        <v>0</v>
      </c>
      <c r="K39" s="22"/>
      <c r="L39" s="22"/>
      <c r="M39" s="22"/>
      <c r="N39" s="22"/>
      <c r="O39" s="22"/>
      <c r="P39" s="22"/>
    </row>
    <row r="40" spans="1:16" ht="39" customHeight="1" x14ac:dyDescent="0.2">
      <c r="A40" s="22"/>
      <c r="B40" s="35"/>
      <c r="C40" s="1213" t="s">
        <v>580</v>
      </c>
      <c r="D40" s="1214"/>
      <c r="E40" s="1215"/>
      <c r="F40" s="36">
        <v>0</v>
      </c>
      <c r="G40" s="37">
        <v>0</v>
      </c>
      <c r="H40" s="37">
        <v>0</v>
      </c>
      <c r="I40" s="37">
        <v>0</v>
      </c>
      <c r="J40" s="38">
        <v>0</v>
      </c>
      <c r="K40" s="22"/>
      <c r="L40" s="22"/>
      <c r="M40" s="22"/>
      <c r="N40" s="22"/>
      <c r="O40" s="22"/>
      <c r="P40" s="22"/>
    </row>
    <row r="41" spans="1:16" ht="39" customHeight="1" x14ac:dyDescent="0.2">
      <c r="A41" s="22"/>
      <c r="B41" s="35"/>
      <c r="C41" s="1213"/>
      <c r="D41" s="1214"/>
      <c r="E41" s="1215"/>
      <c r="F41" s="36"/>
      <c r="G41" s="37"/>
      <c r="H41" s="37"/>
      <c r="I41" s="37"/>
      <c r="J41" s="38"/>
      <c r="K41" s="22"/>
      <c r="L41" s="22"/>
      <c r="M41" s="22"/>
      <c r="N41" s="22"/>
      <c r="O41" s="22"/>
      <c r="P41" s="22"/>
    </row>
    <row r="42" spans="1:16" ht="39" customHeight="1" x14ac:dyDescent="0.2">
      <c r="A42" s="22"/>
      <c r="B42" s="39"/>
      <c r="C42" s="1213" t="s">
        <v>581</v>
      </c>
      <c r="D42" s="1214"/>
      <c r="E42" s="1215"/>
      <c r="F42" s="36" t="s">
        <v>522</v>
      </c>
      <c r="G42" s="37" t="s">
        <v>522</v>
      </c>
      <c r="H42" s="37" t="s">
        <v>522</v>
      </c>
      <c r="I42" s="37" t="s">
        <v>522</v>
      </c>
      <c r="J42" s="38" t="s">
        <v>522</v>
      </c>
      <c r="K42" s="22"/>
      <c r="L42" s="22"/>
      <c r="M42" s="22"/>
      <c r="N42" s="22"/>
      <c r="O42" s="22"/>
      <c r="P42" s="22"/>
    </row>
    <row r="43" spans="1:16" ht="39" customHeight="1" thickBot="1" x14ac:dyDescent="0.25">
      <c r="A43" s="22"/>
      <c r="B43" s="40"/>
      <c r="C43" s="1216" t="s">
        <v>582</v>
      </c>
      <c r="D43" s="1217"/>
      <c r="E43" s="1218"/>
      <c r="F43" s="41" t="s">
        <v>522</v>
      </c>
      <c r="G43" s="42" t="s">
        <v>522</v>
      </c>
      <c r="H43" s="42" t="s">
        <v>522</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g6zgzwLaZD/kP6R/XXz4gTLHMq2bfT+K4dZYsvrQw3cI5qMUYywnXibCaXTvf8ZMdcb+zc/NBDy/uPuRNzGKQ==" saltValue="+3jmQFTxjXAn5EiOb3rh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39" t="s">
        <v>11</v>
      </c>
      <c r="C45" s="1240"/>
      <c r="D45" s="58"/>
      <c r="E45" s="1245" t="s">
        <v>12</v>
      </c>
      <c r="F45" s="1245"/>
      <c r="G45" s="1245"/>
      <c r="H45" s="1245"/>
      <c r="I45" s="1245"/>
      <c r="J45" s="1246"/>
      <c r="K45" s="59">
        <v>783</v>
      </c>
      <c r="L45" s="60">
        <v>747</v>
      </c>
      <c r="M45" s="60">
        <v>740</v>
      </c>
      <c r="N45" s="60">
        <v>723</v>
      </c>
      <c r="O45" s="61">
        <v>722</v>
      </c>
      <c r="P45" s="48"/>
      <c r="Q45" s="48"/>
      <c r="R45" s="48"/>
      <c r="S45" s="48"/>
      <c r="T45" s="48"/>
      <c r="U45" s="48"/>
    </row>
    <row r="46" spans="1:21" ht="30.75" customHeight="1" x14ac:dyDescent="0.2">
      <c r="A46" s="48"/>
      <c r="B46" s="1241"/>
      <c r="C46" s="1242"/>
      <c r="D46" s="62"/>
      <c r="E46" s="1223" t="s">
        <v>13</v>
      </c>
      <c r="F46" s="1223"/>
      <c r="G46" s="1223"/>
      <c r="H46" s="1223"/>
      <c r="I46" s="1223"/>
      <c r="J46" s="1224"/>
      <c r="K46" s="63" t="s">
        <v>522</v>
      </c>
      <c r="L46" s="64" t="s">
        <v>522</v>
      </c>
      <c r="M46" s="64" t="s">
        <v>522</v>
      </c>
      <c r="N46" s="64" t="s">
        <v>522</v>
      </c>
      <c r="O46" s="65" t="s">
        <v>522</v>
      </c>
      <c r="P46" s="48"/>
      <c r="Q46" s="48"/>
      <c r="R46" s="48"/>
      <c r="S46" s="48"/>
      <c r="T46" s="48"/>
      <c r="U46" s="48"/>
    </row>
    <row r="47" spans="1:21" ht="30.75" customHeight="1" x14ac:dyDescent="0.2">
      <c r="A47" s="48"/>
      <c r="B47" s="1241"/>
      <c r="C47" s="1242"/>
      <c r="D47" s="62"/>
      <c r="E47" s="1223" t="s">
        <v>14</v>
      </c>
      <c r="F47" s="1223"/>
      <c r="G47" s="1223"/>
      <c r="H47" s="1223"/>
      <c r="I47" s="1223"/>
      <c r="J47" s="1224"/>
      <c r="K47" s="63" t="s">
        <v>522</v>
      </c>
      <c r="L47" s="64" t="s">
        <v>522</v>
      </c>
      <c r="M47" s="64" t="s">
        <v>522</v>
      </c>
      <c r="N47" s="64" t="s">
        <v>522</v>
      </c>
      <c r="O47" s="65" t="s">
        <v>522</v>
      </c>
      <c r="P47" s="48"/>
      <c r="Q47" s="48"/>
      <c r="R47" s="48"/>
      <c r="S47" s="48"/>
      <c r="T47" s="48"/>
      <c r="U47" s="48"/>
    </row>
    <row r="48" spans="1:21" ht="30.75" customHeight="1" x14ac:dyDescent="0.2">
      <c r="A48" s="48"/>
      <c r="B48" s="1241"/>
      <c r="C48" s="1242"/>
      <c r="D48" s="62"/>
      <c r="E48" s="1223" t="s">
        <v>15</v>
      </c>
      <c r="F48" s="1223"/>
      <c r="G48" s="1223"/>
      <c r="H48" s="1223"/>
      <c r="I48" s="1223"/>
      <c r="J48" s="1224"/>
      <c r="K48" s="63">
        <v>401</v>
      </c>
      <c r="L48" s="64">
        <v>377</v>
      </c>
      <c r="M48" s="64">
        <v>352</v>
      </c>
      <c r="N48" s="64">
        <v>356</v>
      </c>
      <c r="O48" s="65">
        <v>323</v>
      </c>
      <c r="P48" s="48"/>
      <c r="Q48" s="48"/>
      <c r="R48" s="48"/>
      <c r="S48" s="48"/>
      <c r="T48" s="48"/>
      <c r="U48" s="48"/>
    </row>
    <row r="49" spans="1:21" ht="30.75" customHeight="1" x14ac:dyDescent="0.2">
      <c r="A49" s="48"/>
      <c r="B49" s="1241"/>
      <c r="C49" s="1242"/>
      <c r="D49" s="62"/>
      <c r="E49" s="1223" t="s">
        <v>16</v>
      </c>
      <c r="F49" s="1223"/>
      <c r="G49" s="1223"/>
      <c r="H49" s="1223"/>
      <c r="I49" s="1223"/>
      <c r="J49" s="1224"/>
      <c r="K49" s="63">
        <v>54</v>
      </c>
      <c r="L49" s="64">
        <v>47</v>
      </c>
      <c r="M49" s="64">
        <v>40</v>
      </c>
      <c r="N49" s="64">
        <v>39</v>
      </c>
      <c r="O49" s="65">
        <v>51</v>
      </c>
      <c r="P49" s="48"/>
      <c r="Q49" s="48"/>
      <c r="R49" s="48"/>
      <c r="S49" s="48"/>
      <c r="T49" s="48"/>
      <c r="U49" s="48"/>
    </row>
    <row r="50" spans="1:21" ht="30.75" customHeight="1" x14ac:dyDescent="0.2">
      <c r="A50" s="48"/>
      <c r="B50" s="1241"/>
      <c r="C50" s="1242"/>
      <c r="D50" s="62"/>
      <c r="E50" s="1223" t="s">
        <v>17</v>
      </c>
      <c r="F50" s="1223"/>
      <c r="G50" s="1223"/>
      <c r="H50" s="1223"/>
      <c r="I50" s="1223"/>
      <c r="J50" s="1224"/>
      <c r="K50" s="63">
        <v>29</v>
      </c>
      <c r="L50" s="64">
        <v>29</v>
      </c>
      <c r="M50" s="64">
        <v>28</v>
      </c>
      <c r="N50" s="64">
        <v>27</v>
      </c>
      <c r="O50" s="65">
        <v>23</v>
      </c>
      <c r="P50" s="48"/>
      <c r="Q50" s="48"/>
      <c r="R50" s="48"/>
      <c r="S50" s="48"/>
      <c r="T50" s="48"/>
      <c r="U50" s="48"/>
    </row>
    <row r="51" spans="1:21" ht="30.75" customHeight="1" x14ac:dyDescent="0.2">
      <c r="A51" s="48"/>
      <c r="B51" s="1243"/>
      <c r="C51" s="1244"/>
      <c r="D51" s="66"/>
      <c r="E51" s="1223" t="s">
        <v>18</v>
      </c>
      <c r="F51" s="1223"/>
      <c r="G51" s="1223"/>
      <c r="H51" s="1223"/>
      <c r="I51" s="1223"/>
      <c r="J51" s="1224"/>
      <c r="K51" s="63" t="s">
        <v>522</v>
      </c>
      <c r="L51" s="64" t="s">
        <v>522</v>
      </c>
      <c r="M51" s="64" t="s">
        <v>522</v>
      </c>
      <c r="N51" s="64" t="s">
        <v>522</v>
      </c>
      <c r="O51" s="65" t="s">
        <v>522</v>
      </c>
      <c r="P51" s="48"/>
      <c r="Q51" s="48"/>
      <c r="R51" s="48"/>
      <c r="S51" s="48"/>
      <c r="T51" s="48"/>
      <c r="U51" s="48"/>
    </row>
    <row r="52" spans="1:21" ht="30.75" customHeight="1" x14ac:dyDescent="0.2">
      <c r="A52" s="48"/>
      <c r="B52" s="1221" t="s">
        <v>19</v>
      </c>
      <c r="C52" s="1222"/>
      <c r="D52" s="66"/>
      <c r="E52" s="1223" t="s">
        <v>20</v>
      </c>
      <c r="F52" s="1223"/>
      <c r="G52" s="1223"/>
      <c r="H52" s="1223"/>
      <c r="I52" s="1223"/>
      <c r="J52" s="1224"/>
      <c r="K52" s="63">
        <v>839</v>
      </c>
      <c r="L52" s="64">
        <v>811</v>
      </c>
      <c r="M52" s="64">
        <v>797</v>
      </c>
      <c r="N52" s="64">
        <v>774</v>
      </c>
      <c r="O52" s="65">
        <v>755</v>
      </c>
      <c r="P52" s="48"/>
      <c r="Q52" s="48"/>
      <c r="R52" s="48"/>
      <c r="S52" s="48"/>
      <c r="T52" s="48"/>
      <c r="U52" s="48"/>
    </row>
    <row r="53" spans="1:21" ht="30.75" customHeight="1" thickBot="1" x14ac:dyDescent="0.25">
      <c r="A53" s="48"/>
      <c r="B53" s="1225" t="s">
        <v>21</v>
      </c>
      <c r="C53" s="1226"/>
      <c r="D53" s="67"/>
      <c r="E53" s="1227" t="s">
        <v>22</v>
      </c>
      <c r="F53" s="1227"/>
      <c r="G53" s="1227"/>
      <c r="H53" s="1227"/>
      <c r="I53" s="1227"/>
      <c r="J53" s="1228"/>
      <c r="K53" s="68">
        <v>428</v>
      </c>
      <c r="L53" s="69">
        <v>389</v>
      </c>
      <c r="M53" s="69">
        <v>363</v>
      </c>
      <c r="N53" s="69">
        <v>371</v>
      </c>
      <c r="O53" s="70">
        <v>364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29" t="s">
        <v>25</v>
      </c>
      <c r="C57" s="1230"/>
      <c r="D57" s="1233" t="s">
        <v>26</v>
      </c>
      <c r="E57" s="1234"/>
      <c r="F57" s="1234"/>
      <c r="G57" s="1234"/>
      <c r="H57" s="1234"/>
      <c r="I57" s="1234"/>
      <c r="J57" s="1235"/>
      <c r="K57" s="83" t="s">
        <v>522</v>
      </c>
      <c r="L57" s="84" t="s">
        <v>522</v>
      </c>
      <c r="M57" s="84" t="s">
        <v>522</v>
      </c>
      <c r="N57" s="84" t="s">
        <v>522</v>
      </c>
      <c r="O57" s="85" t="s">
        <v>522</v>
      </c>
    </row>
    <row r="58" spans="1:21" ht="31.5" customHeight="1" thickBot="1" x14ac:dyDescent="0.25">
      <c r="B58" s="1231"/>
      <c r="C58" s="1232"/>
      <c r="D58" s="1236" t="s">
        <v>27</v>
      </c>
      <c r="E58" s="1237"/>
      <c r="F58" s="1237"/>
      <c r="G58" s="1237"/>
      <c r="H58" s="1237"/>
      <c r="I58" s="1237"/>
      <c r="J58" s="1238"/>
      <c r="K58" s="86" t="s">
        <v>522</v>
      </c>
      <c r="L58" s="87" t="s">
        <v>522</v>
      </c>
      <c r="M58" s="87" t="s">
        <v>522</v>
      </c>
      <c r="N58" s="87" t="s">
        <v>522</v>
      </c>
      <c r="O58" s="88" t="s">
        <v>522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pEHpEgn6tzdCfdE7Jhx6fxmtT9YPh6X5DwJkvfFZBNEcHXm+dCtmftaUs4oYlnMo8BHolQf/tdhYZnddCrscg==" saltValue="oQefeGjUnnewPD1a5jWd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59" t="s">
        <v>30</v>
      </c>
      <c r="C41" s="1260"/>
      <c r="D41" s="102"/>
      <c r="E41" s="1261" t="s">
        <v>31</v>
      </c>
      <c r="F41" s="1261"/>
      <c r="G41" s="1261"/>
      <c r="H41" s="1262"/>
      <c r="I41" s="351">
        <v>6578</v>
      </c>
      <c r="J41" s="352">
        <v>6393</v>
      </c>
      <c r="K41" s="352">
        <v>6721</v>
      </c>
      <c r="L41" s="352">
        <v>7149</v>
      </c>
      <c r="M41" s="353">
        <v>8319</v>
      </c>
    </row>
    <row r="42" spans="2:13" ht="27.75" customHeight="1" x14ac:dyDescent="0.2">
      <c r="B42" s="1249"/>
      <c r="C42" s="1250"/>
      <c r="D42" s="103"/>
      <c r="E42" s="1253" t="s">
        <v>32</v>
      </c>
      <c r="F42" s="1253"/>
      <c r="G42" s="1253"/>
      <c r="H42" s="1254"/>
      <c r="I42" s="354">
        <v>261</v>
      </c>
      <c r="J42" s="355">
        <v>233</v>
      </c>
      <c r="K42" s="355">
        <v>205</v>
      </c>
      <c r="L42" s="355">
        <v>178</v>
      </c>
      <c r="M42" s="356">
        <v>155</v>
      </c>
    </row>
    <row r="43" spans="2:13" ht="27.75" customHeight="1" x14ac:dyDescent="0.2">
      <c r="B43" s="1249"/>
      <c r="C43" s="1250"/>
      <c r="D43" s="103"/>
      <c r="E43" s="1253" t="s">
        <v>33</v>
      </c>
      <c r="F43" s="1253"/>
      <c r="G43" s="1253"/>
      <c r="H43" s="1254"/>
      <c r="I43" s="354">
        <v>4011</v>
      </c>
      <c r="J43" s="355">
        <v>3803</v>
      </c>
      <c r="K43" s="355">
        <v>3625</v>
      </c>
      <c r="L43" s="355">
        <v>3538</v>
      </c>
      <c r="M43" s="356">
        <v>3404</v>
      </c>
    </row>
    <row r="44" spans="2:13" ht="27.75" customHeight="1" x14ac:dyDescent="0.2">
      <c r="B44" s="1249"/>
      <c r="C44" s="1250"/>
      <c r="D44" s="103"/>
      <c r="E44" s="1253" t="s">
        <v>34</v>
      </c>
      <c r="F44" s="1253"/>
      <c r="G44" s="1253"/>
      <c r="H44" s="1254"/>
      <c r="I44" s="354">
        <v>155</v>
      </c>
      <c r="J44" s="355">
        <v>179</v>
      </c>
      <c r="K44" s="355">
        <v>182</v>
      </c>
      <c r="L44" s="355">
        <v>197</v>
      </c>
      <c r="M44" s="356">
        <v>212</v>
      </c>
    </row>
    <row r="45" spans="2:13" ht="27.75" customHeight="1" x14ac:dyDescent="0.2">
      <c r="B45" s="1249"/>
      <c r="C45" s="1250"/>
      <c r="D45" s="103"/>
      <c r="E45" s="1253" t="s">
        <v>35</v>
      </c>
      <c r="F45" s="1253"/>
      <c r="G45" s="1253"/>
      <c r="H45" s="1254"/>
      <c r="I45" s="354">
        <v>1283</v>
      </c>
      <c r="J45" s="355">
        <v>1231</v>
      </c>
      <c r="K45" s="355">
        <v>1195</v>
      </c>
      <c r="L45" s="355">
        <v>1148</v>
      </c>
      <c r="M45" s="356">
        <v>1116</v>
      </c>
    </row>
    <row r="46" spans="2:13" ht="27.75" customHeight="1" x14ac:dyDescent="0.2">
      <c r="B46" s="1249"/>
      <c r="C46" s="1250"/>
      <c r="D46" s="104"/>
      <c r="E46" s="1253" t="s">
        <v>36</v>
      </c>
      <c r="F46" s="1253"/>
      <c r="G46" s="1253"/>
      <c r="H46" s="1254"/>
      <c r="I46" s="354">
        <v>299</v>
      </c>
      <c r="J46" s="355">
        <v>135</v>
      </c>
      <c r="K46" s="355">
        <v>141</v>
      </c>
      <c r="L46" s="355">
        <v>150</v>
      </c>
      <c r="M46" s="356">
        <v>130</v>
      </c>
    </row>
    <row r="47" spans="2:13" ht="27.75" customHeight="1" x14ac:dyDescent="0.2">
      <c r="B47" s="1249"/>
      <c r="C47" s="1250"/>
      <c r="D47" s="105"/>
      <c r="E47" s="1263" t="s">
        <v>37</v>
      </c>
      <c r="F47" s="1264"/>
      <c r="G47" s="1264"/>
      <c r="H47" s="1265"/>
      <c r="I47" s="354" t="s">
        <v>522</v>
      </c>
      <c r="J47" s="355" t="s">
        <v>522</v>
      </c>
      <c r="K47" s="355" t="s">
        <v>522</v>
      </c>
      <c r="L47" s="355" t="s">
        <v>522</v>
      </c>
      <c r="M47" s="356" t="s">
        <v>522</v>
      </c>
    </row>
    <row r="48" spans="2:13" ht="27.75" customHeight="1" x14ac:dyDescent="0.2">
      <c r="B48" s="1249"/>
      <c r="C48" s="1250"/>
      <c r="D48" s="103"/>
      <c r="E48" s="1253" t="s">
        <v>38</v>
      </c>
      <c r="F48" s="1253"/>
      <c r="G48" s="1253"/>
      <c r="H48" s="1254"/>
      <c r="I48" s="354" t="s">
        <v>522</v>
      </c>
      <c r="J48" s="355" t="s">
        <v>522</v>
      </c>
      <c r="K48" s="355" t="s">
        <v>522</v>
      </c>
      <c r="L48" s="355" t="s">
        <v>522</v>
      </c>
      <c r="M48" s="356" t="s">
        <v>522</v>
      </c>
    </row>
    <row r="49" spans="2:13" ht="27.75" customHeight="1" x14ac:dyDescent="0.2">
      <c r="B49" s="1251"/>
      <c r="C49" s="1252"/>
      <c r="D49" s="103"/>
      <c r="E49" s="1253" t="s">
        <v>39</v>
      </c>
      <c r="F49" s="1253"/>
      <c r="G49" s="1253"/>
      <c r="H49" s="1254"/>
      <c r="I49" s="354" t="s">
        <v>522</v>
      </c>
      <c r="J49" s="355" t="s">
        <v>522</v>
      </c>
      <c r="K49" s="355" t="s">
        <v>522</v>
      </c>
      <c r="L49" s="355" t="s">
        <v>522</v>
      </c>
      <c r="M49" s="356" t="s">
        <v>522</v>
      </c>
    </row>
    <row r="50" spans="2:13" ht="27.75" customHeight="1" x14ac:dyDescent="0.2">
      <c r="B50" s="1247" t="s">
        <v>40</v>
      </c>
      <c r="C50" s="1248"/>
      <c r="D50" s="106"/>
      <c r="E50" s="1253" t="s">
        <v>41</v>
      </c>
      <c r="F50" s="1253"/>
      <c r="G50" s="1253"/>
      <c r="H50" s="1254"/>
      <c r="I50" s="354">
        <v>3182</v>
      </c>
      <c r="J50" s="355">
        <v>3451</v>
      </c>
      <c r="K50" s="355">
        <v>3420</v>
      </c>
      <c r="L50" s="355">
        <v>3611</v>
      </c>
      <c r="M50" s="356">
        <v>3789</v>
      </c>
    </row>
    <row r="51" spans="2:13" ht="27.75" customHeight="1" x14ac:dyDescent="0.2">
      <c r="B51" s="1249"/>
      <c r="C51" s="1250"/>
      <c r="D51" s="103"/>
      <c r="E51" s="1253" t="s">
        <v>42</v>
      </c>
      <c r="F51" s="1253"/>
      <c r="G51" s="1253"/>
      <c r="H51" s="1254"/>
      <c r="I51" s="354">
        <v>1227</v>
      </c>
      <c r="J51" s="355">
        <v>1270</v>
      </c>
      <c r="K51" s="355">
        <v>1309</v>
      </c>
      <c r="L51" s="355">
        <v>1344</v>
      </c>
      <c r="M51" s="356">
        <v>1377</v>
      </c>
    </row>
    <row r="52" spans="2:13" ht="27.75" customHeight="1" x14ac:dyDescent="0.2">
      <c r="B52" s="1251"/>
      <c r="C52" s="1252"/>
      <c r="D52" s="103"/>
      <c r="E52" s="1253" t="s">
        <v>43</v>
      </c>
      <c r="F52" s="1253"/>
      <c r="G52" s="1253"/>
      <c r="H52" s="1254"/>
      <c r="I52" s="354">
        <v>6921</v>
      </c>
      <c r="J52" s="355">
        <v>6832</v>
      </c>
      <c r="K52" s="355">
        <v>6598</v>
      </c>
      <c r="L52" s="355">
        <v>6282</v>
      </c>
      <c r="M52" s="356">
        <v>6161</v>
      </c>
    </row>
    <row r="53" spans="2:13" ht="27.75" customHeight="1" thickBot="1" x14ac:dyDescent="0.25">
      <c r="B53" s="1255" t="s">
        <v>44</v>
      </c>
      <c r="C53" s="1256"/>
      <c r="D53" s="107"/>
      <c r="E53" s="1257" t="s">
        <v>45</v>
      </c>
      <c r="F53" s="1257"/>
      <c r="G53" s="1257"/>
      <c r="H53" s="1258"/>
      <c r="I53" s="357">
        <v>1257</v>
      </c>
      <c r="J53" s="358">
        <v>421</v>
      </c>
      <c r="K53" s="358">
        <v>741</v>
      </c>
      <c r="L53" s="358">
        <v>1124</v>
      </c>
      <c r="M53" s="359">
        <v>2008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ZmDkaX8LU2WfUheFcirek0z0/R74I/l7I0ZuUC9AbtVwHJG0hlanWc4t2XE74v2+YAxCEl+KT57+JlP8o94yog==" saltValue="zpxDLXuRdZRBM/P5LQP2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sqref="A1:XFD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566</v>
      </c>
      <c r="G54" s="116" t="s">
        <v>567</v>
      </c>
      <c r="H54" s="117" t="s">
        <v>568</v>
      </c>
    </row>
    <row r="55" spans="2:8" ht="52.5" customHeight="1" x14ac:dyDescent="0.2">
      <c r="B55" s="118"/>
      <c r="C55" s="1274" t="s">
        <v>48</v>
      </c>
      <c r="D55" s="1274"/>
      <c r="E55" s="1275"/>
      <c r="F55" s="119">
        <v>546</v>
      </c>
      <c r="G55" s="119">
        <v>580</v>
      </c>
      <c r="H55" s="120">
        <v>552</v>
      </c>
    </row>
    <row r="56" spans="2:8" ht="52.5" customHeight="1" x14ac:dyDescent="0.2">
      <c r="B56" s="121"/>
      <c r="C56" s="1276" t="s">
        <v>49</v>
      </c>
      <c r="D56" s="1276"/>
      <c r="E56" s="1277"/>
      <c r="F56" s="122">
        <v>9</v>
      </c>
      <c r="G56" s="122">
        <v>8</v>
      </c>
      <c r="H56" s="123">
        <v>7</v>
      </c>
    </row>
    <row r="57" spans="2:8" ht="53.25" customHeight="1" x14ac:dyDescent="0.2">
      <c r="B57" s="121"/>
      <c r="C57" s="1278" t="s">
        <v>50</v>
      </c>
      <c r="D57" s="1278"/>
      <c r="E57" s="1279"/>
      <c r="F57" s="124">
        <v>2105</v>
      </c>
      <c r="G57" s="124">
        <v>2400</v>
      </c>
      <c r="H57" s="125">
        <v>2535</v>
      </c>
    </row>
    <row r="58" spans="2:8" ht="45.75" customHeight="1" x14ac:dyDescent="0.2">
      <c r="B58" s="126"/>
      <c r="C58" s="1266" t="s">
        <v>603</v>
      </c>
      <c r="D58" s="1267"/>
      <c r="E58" s="1268"/>
      <c r="F58" s="127">
        <v>1281</v>
      </c>
      <c r="G58" s="127">
        <v>1650</v>
      </c>
      <c r="H58" s="128">
        <v>2056</v>
      </c>
    </row>
    <row r="59" spans="2:8" ht="45.75" customHeight="1" x14ac:dyDescent="0.2">
      <c r="B59" s="126"/>
      <c r="C59" s="1266" t="s">
        <v>604</v>
      </c>
      <c r="D59" s="1267"/>
      <c r="E59" s="1268"/>
      <c r="F59" s="127">
        <v>751</v>
      </c>
      <c r="G59" s="127">
        <v>613</v>
      </c>
      <c r="H59" s="128">
        <v>280</v>
      </c>
    </row>
    <row r="60" spans="2:8" ht="45.75" customHeight="1" x14ac:dyDescent="0.2">
      <c r="B60" s="126"/>
      <c r="C60" s="1266" t="s">
        <v>605</v>
      </c>
      <c r="D60" s="1267"/>
      <c r="E60" s="1268"/>
      <c r="F60" s="127">
        <v>29</v>
      </c>
      <c r="G60" s="127">
        <v>22</v>
      </c>
      <c r="H60" s="128">
        <v>110</v>
      </c>
    </row>
    <row r="61" spans="2:8" ht="45.75" customHeight="1" x14ac:dyDescent="0.2">
      <c r="B61" s="126"/>
      <c r="C61" s="1266" t="s">
        <v>606</v>
      </c>
      <c r="D61" s="1267"/>
      <c r="E61" s="1268"/>
      <c r="F61" s="127" t="s">
        <v>608</v>
      </c>
      <c r="G61" s="127">
        <v>71</v>
      </c>
      <c r="H61" s="128">
        <v>53</v>
      </c>
    </row>
    <row r="62" spans="2:8" ht="45.75" customHeight="1" thickBot="1" x14ac:dyDescent="0.25">
      <c r="B62" s="129"/>
      <c r="C62" s="1269" t="s">
        <v>607</v>
      </c>
      <c r="D62" s="1270"/>
      <c r="E62" s="1271"/>
      <c r="F62" s="130">
        <v>26</v>
      </c>
      <c r="G62" s="130">
        <v>26</v>
      </c>
      <c r="H62" s="131">
        <v>26</v>
      </c>
    </row>
    <row r="63" spans="2:8" ht="52.5" customHeight="1" thickBot="1" x14ac:dyDescent="0.25">
      <c r="B63" s="132"/>
      <c r="C63" s="1272" t="s">
        <v>51</v>
      </c>
      <c r="D63" s="1272"/>
      <c r="E63" s="1273"/>
      <c r="F63" s="133">
        <v>2660</v>
      </c>
      <c r="G63" s="133">
        <v>2988</v>
      </c>
      <c r="H63" s="134">
        <v>3094</v>
      </c>
    </row>
    <row r="64" spans="2:8" ht="13.2" x14ac:dyDescent="0.2"/>
  </sheetData>
  <sheetProtection algorithmName="SHA-512" hashValue="NRSho7I++y0SQFzLQ3FCIqOkbS7gegksqRhUR0xnpdqL756w45rWCKXgzyRujwPA1N1QHMn7VHedb+My3XVF3Q==" saltValue="xNqsy0zaE9H8260Y5ogE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10" zoomScale="80" zoomScaleNormal="80" zoomScaleSheetLayoutView="55" workbookViewId="0">
      <selection activeCell="AN48" sqref="AN48"/>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610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611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92" t="s">
        <v>620</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ht="13.2" x14ac:dyDescent="0.2">
      <c r="B44" s="376"/>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ht="13.2" x14ac:dyDescent="0.2">
      <c r="B45" s="376"/>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ht="13.2" x14ac:dyDescent="0.2">
      <c r="B46" s="376"/>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ht="13.2" x14ac:dyDescent="0.2">
      <c r="B47" s="376"/>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612</v>
      </c>
    </row>
    <row r="50" spans="1:109" ht="13.2" x14ac:dyDescent="0.2">
      <c r="B50" s="376"/>
      <c r="G50" s="1286"/>
      <c r="H50" s="1286"/>
      <c r="I50" s="1286"/>
      <c r="J50" s="1286"/>
      <c r="K50" s="386"/>
      <c r="L50" s="386"/>
      <c r="M50" s="387"/>
      <c r="N50" s="387"/>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85" t="s">
        <v>564</v>
      </c>
      <c r="BQ50" s="1285"/>
      <c r="BR50" s="1285"/>
      <c r="BS50" s="1285"/>
      <c r="BT50" s="1285"/>
      <c r="BU50" s="1285"/>
      <c r="BV50" s="1285"/>
      <c r="BW50" s="1285"/>
      <c r="BX50" s="1285" t="s">
        <v>565</v>
      </c>
      <c r="BY50" s="1285"/>
      <c r="BZ50" s="1285"/>
      <c r="CA50" s="1285"/>
      <c r="CB50" s="1285"/>
      <c r="CC50" s="1285"/>
      <c r="CD50" s="1285"/>
      <c r="CE50" s="1285"/>
      <c r="CF50" s="1285" t="s">
        <v>566</v>
      </c>
      <c r="CG50" s="1285"/>
      <c r="CH50" s="1285"/>
      <c r="CI50" s="1285"/>
      <c r="CJ50" s="1285"/>
      <c r="CK50" s="1285"/>
      <c r="CL50" s="1285"/>
      <c r="CM50" s="1285"/>
      <c r="CN50" s="1285" t="s">
        <v>567</v>
      </c>
      <c r="CO50" s="1285"/>
      <c r="CP50" s="1285"/>
      <c r="CQ50" s="1285"/>
      <c r="CR50" s="1285"/>
      <c r="CS50" s="1285"/>
      <c r="CT50" s="1285"/>
      <c r="CU50" s="1285"/>
      <c r="CV50" s="1285" t="s">
        <v>568</v>
      </c>
      <c r="CW50" s="1285"/>
      <c r="CX50" s="1285"/>
      <c r="CY50" s="1285"/>
      <c r="CZ50" s="1285"/>
      <c r="DA50" s="1285"/>
      <c r="DB50" s="1285"/>
      <c r="DC50" s="1285"/>
    </row>
    <row r="51" spans="1:109" ht="13.5" customHeight="1" x14ac:dyDescent="0.2">
      <c r="B51" s="376"/>
      <c r="G51" s="1288"/>
      <c r="H51" s="1288"/>
      <c r="I51" s="1301"/>
      <c r="J51" s="1301"/>
      <c r="K51" s="1287"/>
      <c r="L51" s="1287"/>
      <c r="M51" s="1287"/>
      <c r="N51" s="1287"/>
      <c r="AM51" s="385"/>
      <c r="AN51" s="1283" t="s">
        <v>613</v>
      </c>
      <c r="AO51" s="1283"/>
      <c r="AP51" s="1283"/>
      <c r="AQ51" s="1283"/>
      <c r="AR51" s="1283"/>
      <c r="AS51" s="1283"/>
      <c r="AT51" s="1283"/>
      <c r="AU51" s="1283"/>
      <c r="AV51" s="1283"/>
      <c r="AW51" s="1283"/>
      <c r="AX51" s="1283"/>
      <c r="AY51" s="1283"/>
      <c r="AZ51" s="1283"/>
      <c r="BA51" s="1283"/>
      <c r="BB51" s="1283" t="s">
        <v>614</v>
      </c>
      <c r="BC51" s="1283"/>
      <c r="BD51" s="1283"/>
      <c r="BE51" s="1283"/>
      <c r="BF51" s="1283"/>
      <c r="BG51" s="1283"/>
      <c r="BH51" s="1283"/>
      <c r="BI51" s="1283"/>
      <c r="BJ51" s="1283"/>
      <c r="BK51" s="1283"/>
      <c r="BL51" s="1283"/>
      <c r="BM51" s="1283"/>
      <c r="BN51" s="1283"/>
      <c r="BO51" s="1283"/>
      <c r="BP51" s="1280">
        <v>31.6</v>
      </c>
      <c r="BQ51" s="1280"/>
      <c r="BR51" s="1280"/>
      <c r="BS51" s="1280"/>
      <c r="BT51" s="1280"/>
      <c r="BU51" s="1280"/>
      <c r="BV51" s="1280"/>
      <c r="BW51" s="1280"/>
      <c r="BX51" s="1280">
        <v>10.5</v>
      </c>
      <c r="BY51" s="1280"/>
      <c r="BZ51" s="1280"/>
      <c r="CA51" s="1280"/>
      <c r="CB51" s="1280"/>
      <c r="CC51" s="1280"/>
      <c r="CD51" s="1280"/>
      <c r="CE51" s="1280"/>
      <c r="CF51" s="1280">
        <v>18.600000000000001</v>
      </c>
      <c r="CG51" s="1280"/>
      <c r="CH51" s="1280"/>
      <c r="CI51" s="1280"/>
      <c r="CJ51" s="1280"/>
      <c r="CK51" s="1280"/>
      <c r="CL51" s="1280"/>
      <c r="CM51" s="1280"/>
      <c r="CN51" s="1280">
        <v>27.4</v>
      </c>
      <c r="CO51" s="1280"/>
      <c r="CP51" s="1280"/>
      <c r="CQ51" s="1280"/>
      <c r="CR51" s="1280"/>
      <c r="CS51" s="1280"/>
      <c r="CT51" s="1280"/>
      <c r="CU51" s="1280"/>
      <c r="CV51" s="1280">
        <v>45.8</v>
      </c>
      <c r="CW51" s="1280"/>
      <c r="CX51" s="1280"/>
      <c r="CY51" s="1280"/>
      <c r="CZ51" s="1280"/>
      <c r="DA51" s="1280"/>
      <c r="DB51" s="1280"/>
      <c r="DC51" s="1280"/>
    </row>
    <row r="52" spans="1:109" ht="13.2" x14ac:dyDescent="0.2">
      <c r="B52" s="376"/>
      <c r="G52" s="1288"/>
      <c r="H52" s="1288"/>
      <c r="I52" s="1301"/>
      <c r="J52" s="1301"/>
      <c r="K52" s="1287"/>
      <c r="L52" s="1287"/>
      <c r="M52" s="1287"/>
      <c r="N52" s="1287"/>
      <c r="AM52" s="385"/>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x14ac:dyDescent="0.2">
      <c r="A53" s="384"/>
      <c r="B53" s="376"/>
      <c r="G53" s="1288"/>
      <c r="H53" s="1288"/>
      <c r="I53" s="1286"/>
      <c r="J53" s="1286"/>
      <c r="K53" s="1287"/>
      <c r="L53" s="1287"/>
      <c r="M53" s="1287"/>
      <c r="N53" s="1287"/>
      <c r="AM53" s="385"/>
      <c r="AN53" s="1283"/>
      <c r="AO53" s="1283"/>
      <c r="AP53" s="1283"/>
      <c r="AQ53" s="1283"/>
      <c r="AR53" s="1283"/>
      <c r="AS53" s="1283"/>
      <c r="AT53" s="1283"/>
      <c r="AU53" s="1283"/>
      <c r="AV53" s="1283"/>
      <c r="AW53" s="1283"/>
      <c r="AX53" s="1283"/>
      <c r="AY53" s="1283"/>
      <c r="AZ53" s="1283"/>
      <c r="BA53" s="1283"/>
      <c r="BB53" s="1283" t="s">
        <v>615</v>
      </c>
      <c r="BC53" s="1283"/>
      <c r="BD53" s="1283"/>
      <c r="BE53" s="1283"/>
      <c r="BF53" s="1283"/>
      <c r="BG53" s="1283"/>
      <c r="BH53" s="1283"/>
      <c r="BI53" s="1283"/>
      <c r="BJ53" s="1283"/>
      <c r="BK53" s="1283"/>
      <c r="BL53" s="1283"/>
      <c r="BM53" s="1283"/>
      <c r="BN53" s="1283"/>
      <c r="BO53" s="1283"/>
      <c r="BP53" s="1280">
        <v>60.5</v>
      </c>
      <c r="BQ53" s="1280"/>
      <c r="BR53" s="1280"/>
      <c r="BS53" s="1280"/>
      <c r="BT53" s="1280"/>
      <c r="BU53" s="1280"/>
      <c r="BV53" s="1280"/>
      <c r="BW53" s="1280"/>
      <c r="BX53" s="1280">
        <v>62.4</v>
      </c>
      <c r="BY53" s="1280"/>
      <c r="BZ53" s="1280"/>
      <c r="CA53" s="1280"/>
      <c r="CB53" s="1280"/>
      <c r="CC53" s="1280"/>
      <c r="CD53" s="1280"/>
      <c r="CE53" s="1280"/>
      <c r="CF53" s="1280">
        <v>63.4</v>
      </c>
      <c r="CG53" s="1280"/>
      <c r="CH53" s="1280"/>
      <c r="CI53" s="1280"/>
      <c r="CJ53" s="1280"/>
      <c r="CK53" s="1280"/>
      <c r="CL53" s="1280"/>
      <c r="CM53" s="1280"/>
      <c r="CN53" s="1280">
        <v>65.400000000000006</v>
      </c>
      <c r="CO53" s="1280"/>
      <c r="CP53" s="1280"/>
      <c r="CQ53" s="1280"/>
      <c r="CR53" s="1280"/>
      <c r="CS53" s="1280"/>
      <c r="CT53" s="1280"/>
      <c r="CU53" s="1280"/>
      <c r="CV53" s="1280">
        <v>63.3</v>
      </c>
      <c r="CW53" s="1280"/>
      <c r="CX53" s="1280"/>
      <c r="CY53" s="1280"/>
      <c r="CZ53" s="1280"/>
      <c r="DA53" s="1280"/>
      <c r="DB53" s="1280"/>
      <c r="DC53" s="1280"/>
    </row>
    <row r="54" spans="1:109" ht="13.2" x14ac:dyDescent="0.2">
      <c r="A54" s="384"/>
      <c r="B54" s="376"/>
      <c r="G54" s="1288"/>
      <c r="H54" s="1288"/>
      <c r="I54" s="1286"/>
      <c r="J54" s="1286"/>
      <c r="K54" s="1287"/>
      <c r="L54" s="1287"/>
      <c r="M54" s="1287"/>
      <c r="N54" s="1287"/>
      <c r="AM54" s="385"/>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x14ac:dyDescent="0.2">
      <c r="A55" s="384"/>
      <c r="B55" s="376"/>
      <c r="G55" s="1286"/>
      <c r="H55" s="1286"/>
      <c r="I55" s="1286"/>
      <c r="J55" s="1286"/>
      <c r="K55" s="1287"/>
      <c r="L55" s="1287"/>
      <c r="M55" s="1287"/>
      <c r="N55" s="1287"/>
      <c r="AN55" s="1285" t="s">
        <v>616</v>
      </c>
      <c r="AO55" s="1285"/>
      <c r="AP55" s="1285"/>
      <c r="AQ55" s="1285"/>
      <c r="AR55" s="1285"/>
      <c r="AS55" s="1285"/>
      <c r="AT55" s="1285"/>
      <c r="AU55" s="1285"/>
      <c r="AV55" s="1285"/>
      <c r="AW55" s="1285"/>
      <c r="AX55" s="1285"/>
      <c r="AY55" s="1285"/>
      <c r="AZ55" s="1285"/>
      <c r="BA55" s="1285"/>
      <c r="BB55" s="1283" t="s">
        <v>614</v>
      </c>
      <c r="BC55" s="1283"/>
      <c r="BD55" s="1283"/>
      <c r="BE55" s="1283"/>
      <c r="BF55" s="1283"/>
      <c r="BG55" s="1283"/>
      <c r="BH55" s="1283"/>
      <c r="BI55" s="1283"/>
      <c r="BJ55" s="1283"/>
      <c r="BK55" s="1283"/>
      <c r="BL55" s="1283"/>
      <c r="BM55" s="1283"/>
      <c r="BN55" s="1283"/>
      <c r="BO55" s="1283"/>
      <c r="BP55" s="1280">
        <v>40.799999999999997</v>
      </c>
      <c r="BQ55" s="1280"/>
      <c r="BR55" s="1280"/>
      <c r="BS55" s="1280"/>
      <c r="BT55" s="1280"/>
      <c r="BU55" s="1280"/>
      <c r="BV55" s="1280"/>
      <c r="BW55" s="1280"/>
      <c r="BX55" s="1280">
        <v>38.5</v>
      </c>
      <c r="BY55" s="1280"/>
      <c r="BZ55" s="1280"/>
      <c r="CA55" s="1280"/>
      <c r="CB55" s="1280"/>
      <c r="CC55" s="1280"/>
      <c r="CD55" s="1280"/>
      <c r="CE55" s="1280"/>
      <c r="CF55" s="1280">
        <v>35.5</v>
      </c>
      <c r="CG55" s="1280"/>
      <c r="CH55" s="1280"/>
      <c r="CI55" s="1280"/>
      <c r="CJ55" s="1280"/>
      <c r="CK55" s="1280"/>
      <c r="CL55" s="1280"/>
      <c r="CM55" s="1280"/>
      <c r="CN55" s="1280">
        <v>13.5</v>
      </c>
      <c r="CO55" s="1280"/>
      <c r="CP55" s="1280"/>
      <c r="CQ55" s="1280"/>
      <c r="CR55" s="1280"/>
      <c r="CS55" s="1280"/>
      <c r="CT55" s="1280"/>
      <c r="CU55" s="1280"/>
      <c r="CV55" s="1280">
        <v>0</v>
      </c>
      <c r="CW55" s="1280"/>
      <c r="CX55" s="1280"/>
      <c r="CY55" s="1280"/>
      <c r="CZ55" s="1280"/>
      <c r="DA55" s="1280"/>
      <c r="DB55" s="1280"/>
      <c r="DC55" s="1280"/>
    </row>
    <row r="56" spans="1:109" ht="13.2" x14ac:dyDescent="0.2">
      <c r="A56" s="384"/>
      <c r="B56" s="376"/>
      <c r="G56" s="1286"/>
      <c r="H56" s="1286"/>
      <c r="I56" s="1286"/>
      <c r="J56" s="1286"/>
      <c r="K56" s="1287"/>
      <c r="L56" s="1287"/>
      <c r="M56" s="1287"/>
      <c r="N56" s="1287"/>
      <c r="AN56" s="1285"/>
      <c r="AO56" s="1285"/>
      <c r="AP56" s="1285"/>
      <c r="AQ56" s="1285"/>
      <c r="AR56" s="1285"/>
      <c r="AS56" s="1285"/>
      <c r="AT56" s="1285"/>
      <c r="AU56" s="1285"/>
      <c r="AV56" s="1285"/>
      <c r="AW56" s="1285"/>
      <c r="AX56" s="1285"/>
      <c r="AY56" s="1285"/>
      <c r="AZ56" s="1285"/>
      <c r="BA56" s="1285"/>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4" customFormat="1" ht="13.2" x14ac:dyDescent="0.2">
      <c r="B57" s="388"/>
      <c r="G57" s="1286"/>
      <c r="H57" s="1286"/>
      <c r="I57" s="1281"/>
      <c r="J57" s="1281"/>
      <c r="K57" s="1287"/>
      <c r="L57" s="1287"/>
      <c r="M57" s="1287"/>
      <c r="N57" s="1287"/>
      <c r="AM57" s="370"/>
      <c r="AN57" s="1285"/>
      <c r="AO57" s="1285"/>
      <c r="AP57" s="1285"/>
      <c r="AQ57" s="1285"/>
      <c r="AR57" s="1285"/>
      <c r="AS57" s="1285"/>
      <c r="AT57" s="1285"/>
      <c r="AU57" s="1285"/>
      <c r="AV57" s="1285"/>
      <c r="AW57" s="1285"/>
      <c r="AX57" s="1285"/>
      <c r="AY57" s="1285"/>
      <c r="AZ57" s="1285"/>
      <c r="BA57" s="1285"/>
      <c r="BB57" s="1283" t="s">
        <v>615</v>
      </c>
      <c r="BC57" s="1283"/>
      <c r="BD57" s="1283"/>
      <c r="BE57" s="1283"/>
      <c r="BF57" s="1283"/>
      <c r="BG57" s="1283"/>
      <c r="BH57" s="1283"/>
      <c r="BI57" s="1283"/>
      <c r="BJ57" s="1283"/>
      <c r="BK57" s="1283"/>
      <c r="BL57" s="1283"/>
      <c r="BM57" s="1283"/>
      <c r="BN57" s="1283"/>
      <c r="BO57" s="1283"/>
      <c r="BP57" s="1280">
        <v>63.5</v>
      </c>
      <c r="BQ57" s="1280"/>
      <c r="BR57" s="1280"/>
      <c r="BS57" s="1280"/>
      <c r="BT57" s="1280"/>
      <c r="BU57" s="1280"/>
      <c r="BV57" s="1280"/>
      <c r="BW57" s="1280"/>
      <c r="BX57" s="1280">
        <v>65.3</v>
      </c>
      <c r="BY57" s="1280"/>
      <c r="BZ57" s="1280"/>
      <c r="CA57" s="1280"/>
      <c r="CB57" s="1280"/>
      <c r="CC57" s="1280"/>
      <c r="CD57" s="1280"/>
      <c r="CE57" s="1280"/>
      <c r="CF57" s="1280">
        <v>66</v>
      </c>
      <c r="CG57" s="1280"/>
      <c r="CH57" s="1280"/>
      <c r="CI57" s="1280"/>
      <c r="CJ57" s="1280"/>
      <c r="CK57" s="1280"/>
      <c r="CL57" s="1280"/>
      <c r="CM57" s="1280"/>
      <c r="CN57" s="1280">
        <v>65.099999999999994</v>
      </c>
      <c r="CO57" s="1280"/>
      <c r="CP57" s="1280"/>
      <c r="CQ57" s="1280"/>
      <c r="CR57" s="1280"/>
      <c r="CS57" s="1280"/>
      <c r="CT57" s="1280"/>
      <c r="CU57" s="1280"/>
      <c r="CV57" s="1280">
        <v>64.3</v>
      </c>
      <c r="CW57" s="1280"/>
      <c r="CX57" s="1280"/>
      <c r="CY57" s="1280"/>
      <c r="CZ57" s="1280"/>
      <c r="DA57" s="1280"/>
      <c r="DB57" s="1280"/>
      <c r="DC57" s="1280"/>
      <c r="DD57" s="389"/>
      <c r="DE57" s="388"/>
    </row>
    <row r="58" spans="1:109" s="384" customFormat="1" ht="13.2" x14ac:dyDescent="0.2">
      <c r="A58" s="370"/>
      <c r="B58" s="388"/>
      <c r="G58" s="1286"/>
      <c r="H58" s="1286"/>
      <c r="I58" s="1281"/>
      <c r="J58" s="1281"/>
      <c r="K58" s="1287"/>
      <c r="L58" s="1287"/>
      <c r="M58" s="1287"/>
      <c r="N58" s="1287"/>
      <c r="AM58" s="370"/>
      <c r="AN58" s="1285"/>
      <c r="AO58" s="1285"/>
      <c r="AP58" s="1285"/>
      <c r="AQ58" s="1285"/>
      <c r="AR58" s="1285"/>
      <c r="AS58" s="1285"/>
      <c r="AT58" s="1285"/>
      <c r="AU58" s="1285"/>
      <c r="AV58" s="1285"/>
      <c r="AW58" s="1285"/>
      <c r="AX58" s="1285"/>
      <c r="AY58" s="1285"/>
      <c r="AZ58" s="1285"/>
      <c r="BA58" s="1285"/>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617</v>
      </c>
    </row>
    <row r="64" spans="1:109" ht="13.2" x14ac:dyDescent="0.2">
      <c r="B64" s="376"/>
      <c r="G64" s="383"/>
      <c r="I64" s="396"/>
      <c r="J64" s="396"/>
      <c r="K64" s="396"/>
      <c r="L64" s="396"/>
      <c r="M64" s="396"/>
      <c r="N64" s="397"/>
      <c r="AM64" s="383"/>
      <c r="AN64" s="383" t="s">
        <v>611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92" t="s">
        <v>618</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ht="13.2" x14ac:dyDescent="0.2">
      <c r="B66" s="376"/>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ht="13.2" x14ac:dyDescent="0.2">
      <c r="B67" s="376"/>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ht="13.2" x14ac:dyDescent="0.2">
      <c r="B68" s="376"/>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ht="13.2" x14ac:dyDescent="0.2">
      <c r="B69" s="376"/>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612</v>
      </c>
    </row>
    <row r="72" spans="2:107" ht="13.2" x14ac:dyDescent="0.2">
      <c r="B72" s="376"/>
      <c r="G72" s="1286"/>
      <c r="H72" s="1286"/>
      <c r="I72" s="1286"/>
      <c r="J72" s="1286"/>
      <c r="K72" s="386"/>
      <c r="L72" s="386"/>
      <c r="M72" s="387"/>
      <c r="N72" s="387"/>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85" t="s">
        <v>564</v>
      </c>
      <c r="BQ72" s="1285"/>
      <c r="BR72" s="1285"/>
      <c r="BS72" s="1285"/>
      <c r="BT72" s="1285"/>
      <c r="BU72" s="1285"/>
      <c r="BV72" s="1285"/>
      <c r="BW72" s="1285"/>
      <c r="BX72" s="1285" t="s">
        <v>565</v>
      </c>
      <c r="BY72" s="1285"/>
      <c r="BZ72" s="1285"/>
      <c r="CA72" s="1285"/>
      <c r="CB72" s="1285"/>
      <c r="CC72" s="1285"/>
      <c r="CD72" s="1285"/>
      <c r="CE72" s="1285"/>
      <c r="CF72" s="1285" t="s">
        <v>566</v>
      </c>
      <c r="CG72" s="1285"/>
      <c r="CH72" s="1285"/>
      <c r="CI72" s="1285"/>
      <c r="CJ72" s="1285"/>
      <c r="CK72" s="1285"/>
      <c r="CL72" s="1285"/>
      <c r="CM72" s="1285"/>
      <c r="CN72" s="1285" t="s">
        <v>567</v>
      </c>
      <c r="CO72" s="1285"/>
      <c r="CP72" s="1285"/>
      <c r="CQ72" s="1285"/>
      <c r="CR72" s="1285"/>
      <c r="CS72" s="1285"/>
      <c r="CT72" s="1285"/>
      <c r="CU72" s="1285"/>
      <c r="CV72" s="1285" t="s">
        <v>568</v>
      </c>
      <c r="CW72" s="1285"/>
      <c r="CX72" s="1285"/>
      <c r="CY72" s="1285"/>
      <c r="CZ72" s="1285"/>
      <c r="DA72" s="1285"/>
      <c r="DB72" s="1285"/>
      <c r="DC72" s="1285"/>
    </row>
    <row r="73" spans="2:107" ht="13.2" x14ac:dyDescent="0.2">
      <c r="B73" s="376"/>
      <c r="G73" s="1288"/>
      <c r="H73" s="1288"/>
      <c r="I73" s="1288"/>
      <c r="J73" s="1288"/>
      <c r="K73" s="1284"/>
      <c r="L73" s="1284"/>
      <c r="M73" s="1284"/>
      <c r="N73" s="1284"/>
      <c r="AM73" s="385"/>
      <c r="AN73" s="1283" t="s">
        <v>613</v>
      </c>
      <c r="AO73" s="1283"/>
      <c r="AP73" s="1283"/>
      <c r="AQ73" s="1283"/>
      <c r="AR73" s="1283"/>
      <c r="AS73" s="1283"/>
      <c r="AT73" s="1283"/>
      <c r="AU73" s="1283"/>
      <c r="AV73" s="1283"/>
      <c r="AW73" s="1283"/>
      <c r="AX73" s="1283"/>
      <c r="AY73" s="1283"/>
      <c r="AZ73" s="1283"/>
      <c r="BA73" s="1283"/>
      <c r="BB73" s="1283" t="s">
        <v>614</v>
      </c>
      <c r="BC73" s="1283"/>
      <c r="BD73" s="1283"/>
      <c r="BE73" s="1283"/>
      <c r="BF73" s="1283"/>
      <c r="BG73" s="1283"/>
      <c r="BH73" s="1283"/>
      <c r="BI73" s="1283"/>
      <c r="BJ73" s="1283"/>
      <c r="BK73" s="1283"/>
      <c r="BL73" s="1283"/>
      <c r="BM73" s="1283"/>
      <c r="BN73" s="1283"/>
      <c r="BO73" s="1283"/>
      <c r="BP73" s="1280">
        <v>31.6</v>
      </c>
      <c r="BQ73" s="1280"/>
      <c r="BR73" s="1280"/>
      <c r="BS73" s="1280"/>
      <c r="BT73" s="1280"/>
      <c r="BU73" s="1280"/>
      <c r="BV73" s="1280"/>
      <c r="BW73" s="1280"/>
      <c r="BX73" s="1280">
        <v>10.5</v>
      </c>
      <c r="BY73" s="1280"/>
      <c r="BZ73" s="1280"/>
      <c r="CA73" s="1280"/>
      <c r="CB73" s="1280"/>
      <c r="CC73" s="1280"/>
      <c r="CD73" s="1280"/>
      <c r="CE73" s="1280"/>
      <c r="CF73" s="1280">
        <v>18.600000000000001</v>
      </c>
      <c r="CG73" s="1280"/>
      <c r="CH73" s="1280"/>
      <c r="CI73" s="1280"/>
      <c r="CJ73" s="1280"/>
      <c r="CK73" s="1280"/>
      <c r="CL73" s="1280"/>
      <c r="CM73" s="1280"/>
      <c r="CN73" s="1280">
        <v>27.4</v>
      </c>
      <c r="CO73" s="1280"/>
      <c r="CP73" s="1280"/>
      <c r="CQ73" s="1280"/>
      <c r="CR73" s="1280"/>
      <c r="CS73" s="1280"/>
      <c r="CT73" s="1280"/>
      <c r="CU73" s="1280"/>
      <c r="CV73" s="1280">
        <v>45.8</v>
      </c>
      <c r="CW73" s="1280"/>
      <c r="CX73" s="1280"/>
      <c r="CY73" s="1280"/>
      <c r="CZ73" s="1280"/>
      <c r="DA73" s="1280"/>
      <c r="DB73" s="1280"/>
      <c r="DC73" s="1280"/>
    </row>
    <row r="74" spans="2:107" ht="13.2" x14ac:dyDescent="0.2">
      <c r="B74" s="376"/>
      <c r="G74" s="1288"/>
      <c r="H74" s="1288"/>
      <c r="I74" s="1288"/>
      <c r="J74" s="1288"/>
      <c r="K74" s="1284"/>
      <c r="L74" s="1284"/>
      <c r="M74" s="1284"/>
      <c r="N74" s="1284"/>
      <c r="AM74" s="385"/>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x14ac:dyDescent="0.2">
      <c r="B75" s="376"/>
      <c r="G75" s="1288"/>
      <c r="H75" s="1288"/>
      <c r="I75" s="1286"/>
      <c r="J75" s="1286"/>
      <c r="K75" s="1287"/>
      <c r="L75" s="1287"/>
      <c r="M75" s="1287"/>
      <c r="N75" s="1287"/>
      <c r="AM75" s="385"/>
      <c r="AN75" s="1283"/>
      <c r="AO75" s="1283"/>
      <c r="AP75" s="1283"/>
      <c r="AQ75" s="1283"/>
      <c r="AR75" s="1283"/>
      <c r="AS75" s="1283"/>
      <c r="AT75" s="1283"/>
      <c r="AU75" s="1283"/>
      <c r="AV75" s="1283"/>
      <c r="AW75" s="1283"/>
      <c r="AX75" s="1283"/>
      <c r="AY75" s="1283"/>
      <c r="AZ75" s="1283"/>
      <c r="BA75" s="1283"/>
      <c r="BB75" s="1283" t="s">
        <v>619</v>
      </c>
      <c r="BC75" s="1283"/>
      <c r="BD75" s="1283"/>
      <c r="BE75" s="1283"/>
      <c r="BF75" s="1283"/>
      <c r="BG75" s="1283"/>
      <c r="BH75" s="1283"/>
      <c r="BI75" s="1283"/>
      <c r="BJ75" s="1283"/>
      <c r="BK75" s="1283"/>
      <c r="BL75" s="1283"/>
      <c r="BM75" s="1283"/>
      <c r="BN75" s="1283"/>
      <c r="BO75" s="1283"/>
      <c r="BP75" s="1280">
        <v>12</v>
      </c>
      <c r="BQ75" s="1280"/>
      <c r="BR75" s="1280"/>
      <c r="BS75" s="1280"/>
      <c r="BT75" s="1280"/>
      <c r="BU75" s="1280"/>
      <c r="BV75" s="1280"/>
      <c r="BW75" s="1280"/>
      <c r="BX75" s="1280">
        <v>11.2</v>
      </c>
      <c r="BY75" s="1280"/>
      <c r="BZ75" s="1280"/>
      <c r="CA75" s="1280"/>
      <c r="CB75" s="1280"/>
      <c r="CC75" s="1280"/>
      <c r="CD75" s="1280"/>
      <c r="CE75" s="1280"/>
      <c r="CF75" s="1280">
        <v>9.8000000000000007</v>
      </c>
      <c r="CG75" s="1280"/>
      <c r="CH75" s="1280"/>
      <c r="CI75" s="1280"/>
      <c r="CJ75" s="1280"/>
      <c r="CK75" s="1280"/>
      <c r="CL75" s="1280"/>
      <c r="CM75" s="1280"/>
      <c r="CN75" s="1280">
        <v>9.3000000000000007</v>
      </c>
      <c r="CO75" s="1280"/>
      <c r="CP75" s="1280"/>
      <c r="CQ75" s="1280"/>
      <c r="CR75" s="1280"/>
      <c r="CS75" s="1280"/>
      <c r="CT75" s="1280"/>
      <c r="CU75" s="1280"/>
      <c r="CV75" s="1280">
        <v>8.8000000000000007</v>
      </c>
      <c r="CW75" s="1280"/>
      <c r="CX75" s="1280"/>
      <c r="CY75" s="1280"/>
      <c r="CZ75" s="1280"/>
      <c r="DA75" s="1280"/>
      <c r="DB75" s="1280"/>
      <c r="DC75" s="1280"/>
    </row>
    <row r="76" spans="2:107" ht="13.2" x14ac:dyDescent="0.2">
      <c r="B76" s="376"/>
      <c r="G76" s="1288"/>
      <c r="H76" s="1288"/>
      <c r="I76" s="1286"/>
      <c r="J76" s="1286"/>
      <c r="K76" s="1287"/>
      <c r="L76" s="1287"/>
      <c r="M76" s="1287"/>
      <c r="N76" s="1287"/>
      <c r="AM76" s="385"/>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x14ac:dyDescent="0.2">
      <c r="B77" s="376"/>
      <c r="G77" s="1286"/>
      <c r="H77" s="1286"/>
      <c r="I77" s="1286"/>
      <c r="J77" s="1286"/>
      <c r="K77" s="1284"/>
      <c r="L77" s="1284"/>
      <c r="M77" s="1284"/>
      <c r="N77" s="1284"/>
      <c r="AN77" s="1285" t="s">
        <v>616</v>
      </c>
      <c r="AO77" s="1285"/>
      <c r="AP77" s="1285"/>
      <c r="AQ77" s="1285"/>
      <c r="AR77" s="1285"/>
      <c r="AS77" s="1285"/>
      <c r="AT77" s="1285"/>
      <c r="AU77" s="1285"/>
      <c r="AV77" s="1285"/>
      <c r="AW77" s="1285"/>
      <c r="AX77" s="1285"/>
      <c r="AY77" s="1285"/>
      <c r="AZ77" s="1285"/>
      <c r="BA77" s="1285"/>
      <c r="BB77" s="1283" t="s">
        <v>614</v>
      </c>
      <c r="BC77" s="1283"/>
      <c r="BD77" s="1283"/>
      <c r="BE77" s="1283"/>
      <c r="BF77" s="1283"/>
      <c r="BG77" s="1283"/>
      <c r="BH77" s="1283"/>
      <c r="BI77" s="1283"/>
      <c r="BJ77" s="1283"/>
      <c r="BK77" s="1283"/>
      <c r="BL77" s="1283"/>
      <c r="BM77" s="1283"/>
      <c r="BN77" s="1283"/>
      <c r="BO77" s="1283"/>
      <c r="BP77" s="1280">
        <v>40.799999999999997</v>
      </c>
      <c r="BQ77" s="1280"/>
      <c r="BR77" s="1280"/>
      <c r="BS77" s="1280"/>
      <c r="BT77" s="1280"/>
      <c r="BU77" s="1280"/>
      <c r="BV77" s="1280"/>
      <c r="BW77" s="1280"/>
      <c r="BX77" s="1280">
        <v>38.5</v>
      </c>
      <c r="BY77" s="1280"/>
      <c r="BZ77" s="1280"/>
      <c r="CA77" s="1280"/>
      <c r="CB77" s="1280"/>
      <c r="CC77" s="1280"/>
      <c r="CD77" s="1280"/>
      <c r="CE77" s="1280"/>
      <c r="CF77" s="1280">
        <v>35.5</v>
      </c>
      <c r="CG77" s="1280"/>
      <c r="CH77" s="1280"/>
      <c r="CI77" s="1280"/>
      <c r="CJ77" s="1280"/>
      <c r="CK77" s="1280"/>
      <c r="CL77" s="1280"/>
      <c r="CM77" s="1280"/>
      <c r="CN77" s="1280">
        <v>13.5</v>
      </c>
      <c r="CO77" s="1280"/>
      <c r="CP77" s="1280"/>
      <c r="CQ77" s="1280"/>
      <c r="CR77" s="1280"/>
      <c r="CS77" s="1280"/>
      <c r="CT77" s="1280"/>
      <c r="CU77" s="1280"/>
      <c r="CV77" s="1280">
        <v>0</v>
      </c>
      <c r="CW77" s="1280"/>
      <c r="CX77" s="1280"/>
      <c r="CY77" s="1280"/>
      <c r="CZ77" s="1280"/>
      <c r="DA77" s="1280"/>
      <c r="DB77" s="1280"/>
      <c r="DC77" s="1280"/>
    </row>
    <row r="78" spans="2:107" ht="13.2" x14ac:dyDescent="0.2">
      <c r="B78" s="376"/>
      <c r="G78" s="1286"/>
      <c r="H78" s="1286"/>
      <c r="I78" s="1286"/>
      <c r="J78" s="1286"/>
      <c r="K78" s="1284"/>
      <c r="L78" s="1284"/>
      <c r="M78" s="1284"/>
      <c r="N78" s="1284"/>
      <c r="AN78" s="1285"/>
      <c r="AO78" s="1285"/>
      <c r="AP78" s="1285"/>
      <c r="AQ78" s="1285"/>
      <c r="AR78" s="1285"/>
      <c r="AS78" s="1285"/>
      <c r="AT78" s="1285"/>
      <c r="AU78" s="1285"/>
      <c r="AV78" s="1285"/>
      <c r="AW78" s="1285"/>
      <c r="AX78" s="1285"/>
      <c r="AY78" s="1285"/>
      <c r="AZ78" s="1285"/>
      <c r="BA78" s="1285"/>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x14ac:dyDescent="0.2">
      <c r="B79" s="376"/>
      <c r="G79" s="1286"/>
      <c r="H79" s="1286"/>
      <c r="I79" s="1281"/>
      <c r="J79" s="1281"/>
      <c r="K79" s="1282"/>
      <c r="L79" s="1282"/>
      <c r="M79" s="1282"/>
      <c r="N79" s="1282"/>
      <c r="AN79" s="1285"/>
      <c r="AO79" s="1285"/>
      <c r="AP79" s="1285"/>
      <c r="AQ79" s="1285"/>
      <c r="AR79" s="1285"/>
      <c r="AS79" s="1285"/>
      <c r="AT79" s="1285"/>
      <c r="AU79" s="1285"/>
      <c r="AV79" s="1285"/>
      <c r="AW79" s="1285"/>
      <c r="AX79" s="1285"/>
      <c r="AY79" s="1285"/>
      <c r="AZ79" s="1285"/>
      <c r="BA79" s="1285"/>
      <c r="BB79" s="1283" t="s">
        <v>619</v>
      </c>
      <c r="BC79" s="1283"/>
      <c r="BD79" s="1283"/>
      <c r="BE79" s="1283"/>
      <c r="BF79" s="1283"/>
      <c r="BG79" s="1283"/>
      <c r="BH79" s="1283"/>
      <c r="BI79" s="1283"/>
      <c r="BJ79" s="1283"/>
      <c r="BK79" s="1283"/>
      <c r="BL79" s="1283"/>
      <c r="BM79" s="1283"/>
      <c r="BN79" s="1283"/>
      <c r="BO79" s="1283"/>
      <c r="BP79" s="1280">
        <v>8.9</v>
      </c>
      <c r="BQ79" s="1280"/>
      <c r="BR79" s="1280"/>
      <c r="BS79" s="1280"/>
      <c r="BT79" s="1280"/>
      <c r="BU79" s="1280"/>
      <c r="BV79" s="1280"/>
      <c r="BW79" s="1280"/>
      <c r="BX79" s="1280">
        <v>8.9</v>
      </c>
      <c r="BY79" s="1280"/>
      <c r="BZ79" s="1280"/>
      <c r="CA79" s="1280"/>
      <c r="CB79" s="1280"/>
      <c r="CC79" s="1280"/>
      <c r="CD79" s="1280"/>
      <c r="CE79" s="1280"/>
      <c r="CF79" s="1280">
        <v>8.8000000000000007</v>
      </c>
      <c r="CG79" s="1280"/>
      <c r="CH79" s="1280"/>
      <c r="CI79" s="1280"/>
      <c r="CJ79" s="1280"/>
      <c r="CK79" s="1280"/>
      <c r="CL79" s="1280"/>
      <c r="CM79" s="1280"/>
      <c r="CN79" s="1280">
        <v>8.3000000000000007</v>
      </c>
      <c r="CO79" s="1280"/>
      <c r="CP79" s="1280"/>
      <c r="CQ79" s="1280"/>
      <c r="CR79" s="1280"/>
      <c r="CS79" s="1280"/>
      <c r="CT79" s="1280"/>
      <c r="CU79" s="1280"/>
      <c r="CV79" s="1280">
        <v>8</v>
      </c>
      <c r="CW79" s="1280"/>
      <c r="CX79" s="1280"/>
      <c r="CY79" s="1280"/>
      <c r="CZ79" s="1280"/>
      <c r="DA79" s="1280"/>
      <c r="DB79" s="1280"/>
      <c r="DC79" s="1280"/>
    </row>
    <row r="80" spans="2:107" ht="13.2" x14ac:dyDescent="0.2">
      <c r="B80" s="376"/>
      <c r="G80" s="1286"/>
      <c r="H80" s="1286"/>
      <c r="I80" s="1281"/>
      <c r="J80" s="1281"/>
      <c r="K80" s="1282"/>
      <c r="L80" s="1282"/>
      <c r="M80" s="1282"/>
      <c r="N80" s="1282"/>
      <c r="AN80" s="1285"/>
      <c r="AO80" s="1285"/>
      <c r="AP80" s="1285"/>
      <c r="AQ80" s="1285"/>
      <c r="AR80" s="1285"/>
      <c r="AS80" s="1285"/>
      <c r="AT80" s="1285"/>
      <c r="AU80" s="1285"/>
      <c r="AV80" s="1285"/>
      <c r="AW80" s="1285"/>
      <c r="AX80" s="1285"/>
      <c r="AY80" s="1285"/>
      <c r="AZ80" s="1285"/>
      <c r="BA80" s="1285"/>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MLHM2BRrzwhhNzkXORHm4y9OTZaNDVlibfpZ178cjnwPVTp3sn5V+45HJVdesS8lEGe9DS0Efm9E6JiRq3MKWA==" saltValue="/EJQe1Z39S5c0a5lCn7+B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511</v>
      </c>
    </row>
  </sheetData>
  <sheetProtection algorithmName="SHA-512" hashValue="W/knLlpmCS4sSBsumgEIGVO+3lRRkt4KPeRjARoNb5dPXXTGlXNKrTNFXSsCeKg7IMkZdrw7ey88tsDUb6YxbA==" saltValue="SWhvHAafSevdM0QVC7+9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511</v>
      </c>
    </row>
  </sheetData>
  <sheetProtection algorithmName="SHA-512" hashValue="TiG7sjtAaXgWQqFtpN6lHzAwRp+emlVy0lY1J7mvbohuHdAIbtuSSeEEL2eqSwa0TQ5iODqYu0MQas6LNseAqw==" saltValue="XsB+JVi4pd4tby1BVPZg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561</v>
      </c>
      <c r="G2" s="148"/>
      <c r="H2" s="149"/>
    </row>
    <row r="3" spans="1:8" x14ac:dyDescent="0.2">
      <c r="A3" s="145" t="s">
        <v>554</v>
      </c>
      <c r="B3" s="150"/>
      <c r="C3" s="151"/>
      <c r="D3" s="152">
        <v>32752</v>
      </c>
      <c r="E3" s="153"/>
      <c r="F3" s="154">
        <v>98899</v>
      </c>
      <c r="G3" s="155"/>
      <c r="H3" s="156"/>
    </row>
    <row r="4" spans="1:8" x14ac:dyDescent="0.2">
      <c r="A4" s="157"/>
      <c r="B4" s="158"/>
      <c r="C4" s="159"/>
      <c r="D4" s="160">
        <v>23088</v>
      </c>
      <c r="E4" s="161"/>
      <c r="F4" s="162">
        <v>43734</v>
      </c>
      <c r="G4" s="163"/>
      <c r="H4" s="164"/>
    </row>
    <row r="5" spans="1:8" x14ac:dyDescent="0.2">
      <c r="A5" s="145" t="s">
        <v>556</v>
      </c>
      <c r="B5" s="150"/>
      <c r="C5" s="151"/>
      <c r="D5" s="152">
        <v>50954</v>
      </c>
      <c r="E5" s="153"/>
      <c r="F5" s="154">
        <v>96462</v>
      </c>
      <c r="G5" s="155"/>
      <c r="H5" s="156"/>
    </row>
    <row r="6" spans="1:8" x14ac:dyDescent="0.2">
      <c r="A6" s="157"/>
      <c r="B6" s="158"/>
      <c r="C6" s="159"/>
      <c r="D6" s="160">
        <v>39047</v>
      </c>
      <c r="E6" s="161"/>
      <c r="F6" s="162">
        <v>39886</v>
      </c>
      <c r="G6" s="163"/>
      <c r="H6" s="164"/>
    </row>
    <row r="7" spans="1:8" x14ac:dyDescent="0.2">
      <c r="A7" s="145" t="s">
        <v>557</v>
      </c>
      <c r="B7" s="150"/>
      <c r="C7" s="151"/>
      <c r="D7" s="152">
        <v>77038</v>
      </c>
      <c r="E7" s="153"/>
      <c r="F7" s="154">
        <v>83103</v>
      </c>
      <c r="G7" s="155"/>
      <c r="H7" s="156"/>
    </row>
    <row r="8" spans="1:8" x14ac:dyDescent="0.2">
      <c r="A8" s="157"/>
      <c r="B8" s="158"/>
      <c r="C8" s="159"/>
      <c r="D8" s="160">
        <v>44874</v>
      </c>
      <c r="E8" s="161"/>
      <c r="F8" s="162">
        <v>41378</v>
      </c>
      <c r="G8" s="163"/>
      <c r="H8" s="164"/>
    </row>
    <row r="9" spans="1:8" x14ac:dyDescent="0.2">
      <c r="A9" s="145" t="s">
        <v>558</v>
      </c>
      <c r="B9" s="150"/>
      <c r="C9" s="151"/>
      <c r="D9" s="152">
        <v>78421</v>
      </c>
      <c r="E9" s="153"/>
      <c r="F9" s="154">
        <v>84459</v>
      </c>
      <c r="G9" s="155"/>
      <c r="H9" s="156"/>
    </row>
    <row r="10" spans="1:8" x14ac:dyDescent="0.2">
      <c r="A10" s="157"/>
      <c r="B10" s="158"/>
      <c r="C10" s="159"/>
      <c r="D10" s="160">
        <v>63761</v>
      </c>
      <c r="E10" s="161"/>
      <c r="F10" s="162">
        <v>47314</v>
      </c>
      <c r="G10" s="163"/>
      <c r="H10" s="164"/>
    </row>
    <row r="11" spans="1:8" x14ac:dyDescent="0.2">
      <c r="A11" s="145" t="s">
        <v>559</v>
      </c>
      <c r="B11" s="150"/>
      <c r="C11" s="151"/>
      <c r="D11" s="152">
        <v>153238</v>
      </c>
      <c r="E11" s="153"/>
      <c r="F11" s="154">
        <v>74568</v>
      </c>
      <c r="G11" s="155"/>
      <c r="H11" s="156"/>
    </row>
    <row r="12" spans="1:8" x14ac:dyDescent="0.2">
      <c r="A12" s="157"/>
      <c r="B12" s="158"/>
      <c r="C12" s="165"/>
      <c r="D12" s="160">
        <v>139931</v>
      </c>
      <c r="E12" s="161"/>
      <c r="F12" s="162">
        <v>42558</v>
      </c>
      <c r="G12" s="163"/>
      <c r="H12" s="164"/>
    </row>
    <row r="13" spans="1:8" x14ac:dyDescent="0.2">
      <c r="A13" s="145"/>
      <c r="B13" s="150"/>
      <c r="C13" s="166"/>
      <c r="D13" s="167">
        <v>78481</v>
      </c>
      <c r="E13" s="168"/>
      <c r="F13" s="169">
        <v>87498</v>
      </c>
      <c r="G13" s="170"/>
      <c r="H13" s="156"/>
    </row>
    <row r="14" spans="1:8" x14ac:dyDescent="0.2">
      <c r="A14" s="157"/>
      <c r="B14" s="158"/>
      <c r="C14" s="159"/>
      <c r="D14" s="160">
        <v>62140</v>
      </c>
      <c r="E14" s="161"/>
      <c r="F14" s="162">
        <v>42974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4.29</v>
      </c>
      <c r="C19" s="171">
        <f>ROUND(VALUE(SUBSTITUTE(実質収支比率等に係る経年分析!G$48,"▲","-")),2)</f>
        <v>4.1399999999999997</v>
      </c>
      <c r="D19" s="171">
        <f>ROUND(VALUE(SUBSTITUTE(実質収支比率等に係る経年分析!H$48,"▲","-")),2)</f>
        <v>4.63</v>
      </c>
      <c r="E19" s="171">
        <f>ROUND(VALUE(SUBSTITUTE(実質収支比率等に係る経年分析!I$48,"▲","-")),2)</f>
        <v>3.91</v>
      </c>
      <c r="F19" s="171">
        <f>ROUND(VALUE(SUBSTITUTE(実質収支比率等に係る経年分析!J$48,"▲","-")),2)</f>
        <v>7.01</v>
      </c>
    </row>
    <row r="20" spans="1:11" x14ac:dyDescent="0.2">
      <c r="A20" s="171" t="s">
        <v>55</v>
      </c>
      <c r="B20" s="171">
        <f>ROUND(VALUE(SUBSTITUTE(実質収支比率等に係る経年分析!F$47,"▲","-")),2)</f>
        <v>11.99</v>
      </c>
      <c r="C20" s="171">
        <f>ROUND(VALUE(SUBSTITUTE(実質収支比率等に係る経年分析!G$47,"▲","-")),2)</f>
        <v>12.51</v>
      </c>
      <c r="D20" s="171">
        <f>ROUND(VALUE(SUBSTITUTE(実質収支比率等に係る経年分析!H$47,"▲","-")),2)</f>
        <v>11.79</v>
      </c>
      <c r="E20" s="171">
        <f>ROUND(VALUE(SUBSTITUTE(実質収支比率等に係る経年分析!I$47,"▲","-")),2)</f>
        <v>12.29</v>
      </c>
      <c r="F20" s="171">
        <f>ROUND(VALUE(SUBSTITUTE(実質収支比率等に係る経年分析!J$47,"▲","-")),2)</f>
        <v>11.06</v>
      </c>
    </row>
    <row r="21" spans="1:11" x14ac:dyDescent="0.2">
      <c r="A21" s="171" t="s">
        <v>56</v>
      </c>
      <c r="B21" s="171">
        <f>IF(ISNUMBER(VALUE(SUBSTITUTE(実質収支比率等に係る経年分析!F$49,"▲","-"))),ROUND(VALUE(SUBSTITUTE(実質収支比率等に係る経年分析!F$49,"▲","-")),2),NA())</f>
        <v>-3</v>
      </c>
      <c r="C21" s="171">
        <f>IF(ISNUMBER(VALUE(SUBSTITUTE(実質収支比率等に係る経年分析!G$49,"▲","-"))),ROUND(VALUE(SUBSTITUTE(実質収支比率等に係る経年分析!G$49,"▲","-")),2),NA())</f>
        <v>-3.46</v>
      </c>
      <c r="D21" s="171">
        <f>IF(ISNUMBER(VALUE(SUBSTITUTE(実質収支比率等に係る経年分析!H$49,"▲","-"))),ROUND(VALUE(SUBSTITUTE(実質収支比率等に係る経年分析!H$49,"▲","-")),2),NA())</f>
        <v>-4.1900000000000004</v>
      </c>
      <c r="E21" s="171">
        <f>IF(ISNUMBER(VALUE(SUBSTITUTE(実質収支比率等に係る経年分析!I$49,"▲","-"))),ROUND(VALUE(SUBSTITUTE(実質収支比率等に係る経年分析!I$49,"▲","-")),2),NA())</f>
        <v>-4.1500000000000004</v>
      </c>
      <c r="F21" s="171">
        <f>IF(ISNUMBER(VALUE(SUBSTITUTE(実質収支比率等に係る経年分析!J$49,"▲","-"))),ROUND(VALUE(SUBSTITUTE(実質収支比率等に係る経年分析!J$49,"▲","-")),2),NA())</f>
        <v>-0.65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河北町農業集落排水事業特別会計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河北町公共下水道事業特別会計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河北町後期高齢者医療特別会計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2">
      <c r="A33" s="172" t="str">
        <f>IF(連結実質赤字比率に係る赤字・黒字の構成分析!C$37="",NA(),連結実質赤字比率に係る赤字・黒字の構成分析!C$37)</f>
        <v>河北町国民健康保険特別会計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2.23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1.23</v>
      </c>
    </row>
    <row r="34" spans="1:16" x14ac:dyDescent="0.2">
      <c r="A34" s="172" t="str">
        <f>IF(連結実質赤字比率に係る赤字・黒字の構成分析!C$36="",NA(),連結実質赤字比率に係る赤字・黒字の構成分析!C$36)</f>
        <v>河北町介護保険特別会計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4.28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4.1399999999999997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7.01</v>
      </c>
    </row>
    <row r="36" spans="1:16" x14ac:dyDescent="0.2">
      <c r="A36" s="172" t="str">
        <f>IF(連結実質赤字比率に係る赤字・黒字の構成分析!C$34="",NA(),連結実質赤字比率に係る赤字・黒字の構成分析!C$34)</f>
        <v>河北町水道事業会計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19.36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21.91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21.2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839</v>
      </c>
      <c r="E42" s="173"/>
      <c r="F42" s="173"/>
      <c r="G42" s="173">
        <f>'実質公債費比率（分子）の構造'!L$52</f>
        <v>811</v>
      </c>
      <c r="H42" s="173"/>
      <c r="I42" s="173"/>
      <c r="J42" s="173">
        <f>'実質公債費比率（分子）の構造'!M$52</f>
        <v>797</v>
      </c>
      <c r="K42" s="173"/>
      <c r="L42" s="173"/>
      <c r="M42" s="173">
        <f>'実質公債費比率（分子）の構造'!N$52</f>
        <v>774</v>
      </c>
      <c r="N42" s="173"/>
      <c r="O42" s="173"/>
      <c r="P42" s="173">
        <f>'実質公債費比率（分子）の構造'!O$52</f>
        <v>755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29</v>
      </c>
      <c r="C44" s="173"/>
      <c r="D44" s="173"/>
      <c r="E44" s="173">
        <f>'実質公債費比率（分子）の構造'!L$50</f>
        <v>29</v>
      </c>
      <c r="F44" s="173"/>
      <c r="G44" s="173"/>
      <c r="H44" s="173">
        <f>'実質公債費比率（分子）の構造'!M$50</f>
        <v>28</v>
      </c>
      <c r="I44" s="173"/>
      <c r="J44" s="173"/>
      <c r="K44" s="173">
        <f>'実質公債費比率（分子）の構造'!N$50</f>
        <v>27</v>
      </c>
      <c r="L44" s="173"/>
      <c r="M44" s="173"/>
      <c r="N44" s="173">
        <f>'実質公債費比率（分子）の構造'!O$50</f>
        <v>23</v>
      </c>
      <c r="O44" s="173"/>
      <c r="P44" s="173"/>
    </row>
    <row r="45" spans="1:16" x14ac:dyDescent="0.2">
      <c r="A45" s="173" t="s">
        <v>66</v>
      </c>
      <c r="B45" s="173">
        <f>'実質公債費比率（分子）の構造'!K$49</f>
        <v>54</v>
      </c>
      <c r="C45" s="173"/>
      <c r="D45" s="173"/>
      <c r="E45" s="173">
        <f>'実質公債費比率（分子）の構造'!L$49</f>
        <v>47</v>
      </c>
      <c r="F45" s="173"/>
      <c r="G45" s="173"/>
      <c r="H45" s="173">
        <f>'実質公債費比率（分子）の構造'!M$49</f>
        <v>40</v>
      </c>
      <c r="I45" s="173"/>
      <c r="J45" s="173"/>
      <c r="K45" s="173">
        <f>'実質公債費比率（分子）の構造'!N$49</f>
        <v>39</v>
      </c>
      <c r="L45" s="173"/>
      <c r="M45" s="173"/>
      <c r="N45" s="173">
        <f>'実質公債費比率（分子）の構造'!O$49</f>
        <v>51</v>
      </c>
      <c r="O45" s="173"/>
      <c r="P45" s="173"/>
    </row>
    <row r="46" spans="1:16" x14ac:dyDescent="0.2">
      <c r="A46" s="173" t="s">
        <v>67</v>
      </c>
      <c r="B46" s="173">
        <f>'実質公債費比率（分子）の構造'!K$48</f>
        <v>401</v>
      </c>
      <c r="C46" s="173"/>
      <c r="D46" s="173"/>
      <c r="E46" s="173">
        <f>'実質公債費比率（分子）の構造'!L$48</f>
        <v>377</v>
      </c>
      <c r="F46" s="173"/>
      <c r="G46" s="173"/>
      <c r="H46" s="173">
        <f>'実質公債費比率（分子）の構造'!M$48</f>
        <v>352</v>
      </c>
      <c r="I46" s="173"/>
      <c r="J46" s="173"/>
      <c r="K46" s="173">
        <f>'実質公債費比率（分子）の構造'!N$48</f>
        <v>356</v>
      </c>
      <c r="L46" s="173"/>
      <c r="M46" s="173"/>
      <c r="N46" s="173">
        <f>'実質公債費比率（分子）の構造'!O$48</f>
        <v>323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783</v>
      </c>
      <c r="C49" s="173"/>
      <c r="D49" s="173"/>
      <c r="E49" s="173">
        <f>'実質公債費比率（分子）の構造'!L$45</f>
        <v>747</v>
      </c>
      <c r="F49" s="173"/>
      <c r="G49" s="173"/>
      <c r="H49" s="173">
        <f>'実質公債費比率（分子）の構造'!M$45</f>
        <v>740</v>
      </c>
      <c r="I49" s="173"/>
      <c r="J49" s="173"/>
      <c r="K49" s="173">
        <f>'実質公債費比率（分子）の構造'!N$45</f>
        <v>723</v>
      </c>
      <c r="L49" s="173"/>
      <c r="M49" s="173"/>
      <c r="N49" s="173">
        <f>'実質公債費比率（分子）の構造'!O$45</f>
        <v>722</v>
      </c>
      <c r="O49" s="173"/>
      <c r="P49" s="173"/>
    </row>
    <row r="50" spans="1:16" x14ac:dyDescent="0.2">
      <c r="A50" s="173" t="s">
        <v>71</v>
      </c>
      <c r="B50" s="173" t="e">
        <f>NA()</f>
        <v>#N/A</v>
      </c>
      <c r="C50" s="173">
        <f>IF(ISNUMBER('実質公債費比率（分子）の構造'!K$53),'実質公債費比率（分子）の構造'!K$53,NA())</f>
        <v>428</v>
      </c>
      <c r="D50" s="173" t="e">
        <f>NA()</f>
        <v>#N/A</v>
      </c>
      <c r="E50" s="173" t="e">
        <f>NA()</f>
        <v>#N/A</v>
      </c>
      <c r="F50" s="173">
        <f>IF(ISNUMBER('実質公債費比率（分子）の構造'!L$53),'実質公債費比率（分子）の構造'!L$53,NA())</f>
        <v>389</v>
      </c>
      <c r="G50" s="173" t="e">
        <f>NA()</f>
        <v>#N/A</v>
      </c>
      <c r="H50" s="173" t="e">
        <f>NA()</f>
        <v>#N/A</v>
      </c>
      <c r="I50" s="173">
        <f>IF(ISNUMBER('実質公債費比率（分子）の構造'!M$53),'実質公債費比率（分子）の構造'!M$53,NA())</f>
        <v>363</v>
      </c>
      <c r="J50" s="173" t="e">
        <f>NA()</f>
        <v>#N/A</v>
      </c>
      <c r="K50" s="173" t="e">
        <f>NA()</f>
        <v>#N/A</v>
      </c>
      <c r="L50" s="173">
        <f>IF(ISNUMBER('実質公債費比率（分子）の構造'!N$53),'実質公債費比率（分子）の構造'!N$53,NA())</f>
        <v>371</v>
      </c>
      <c r="M50" s="173" t="e">
        <f>NA()</f>
        <v>#N/A</v>
      </c>
      <c r="N50" s="173" t="e">
        <f>NA()</f>
        <v>#N/A</v>
      </c>
      <c r="O50" s="173">
        <f>IF(ISNUMBER('実質公債費比率（分子）の構造'!O$53),'実質公債費比率（分子）の構造'!O$53,NA())</f>
        <v>364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6921</v>
      </c>
      <c r="E56" s="172"/>
      <c r="F56" s="172"/>
      <c r="G56" s="172">
        <f>'将来負担比率（分子）の構造'!J$52</f>
        <v>6832</v>
      </c>
      <c r="H56" s="172"/>
      <c r="I56" s="172"/>
      <c r="J56" s="172">
        <f>'将来負担比率（分子）の構造'!K$52</f>
        <v>6598</v>
      </c>
      <c r="K56" s="172"/>
      <c r="L56" s="172"/>
      <c r="M56" s="172">
        <f>'将来負担比率（分子）の構造'!L$52</f>
        <v>6282</v>
      </c>
      <c r="N56" s="172"/>
      <c r="O56" s="172"/>
      <c r="P56" s="172">
        <f>'将来負担比率（分子）の構造'!M$52</f>
        <v>6161</v>
      </c>
    </row>
    <row r="57" spans="1:16" x14ac:dyDescent="0.2">
      <c r="A57" s="172" t="s">
        <v>42</v>
      </c>
      <c r="B57" s="172"/>
      <c r="C57" s="172"/>
      <c r="D57" s="172">
        <f>'将来負担比率（分子）の構造'!I$51</f>
        <v>1227</v>
      </c>
      <c r="E57" s="172"/>
      <c r="F57" s="172"/>
      <c r="G57" s="172">
        <f>'将来負担比率（分子）の構造'!J$51</f>
        <v>1270</v>
      </c>
      <c r="H57" s="172"/>
      <c r="I57" s="172"/>
      <c r="J57" s="172">
        <f>'将来負担比率（分子）の構造'!K$51</f>
        <v>1309</v>
      </c>
      <c r="K57" s="172"/>
      <c r="L57" s="172"/>
      <c r="M57" s="172">
        <f>'将来負担比率（分子）の構造'!L$51</f>
        <v>1344</v>
      </c>
      <c r="N57" s="172"/>
      <c r="O57" s="172"/>
      <c r="P57" s="172">
        <f>'将来負担比率（分子）の構造'!M$51</f>
        <v>1377</v>
      </c>
    </row>
    <row r="58" spans="1:16" x14ac:dyDescent="0.2">
      <c r="A58" s="172" t="s">
        <v>41</v>
      </c>
      <c r="B58" s="172"/>
      <c r="C58" s="172"/>
      <c r="D58" s="172">
        <f>'将来負担比率（分子）の構造'!I$50</f>
        <v>3182</v>
      </c>
      <c r="E58" s="172"/>
      <c r="F58" s="172"/>
      <c r="G58" s="172">
        <f>'将来負担比率（分子）の構造'!J$50</f>
        <v>3451</v>
      </c>
      <c r="H58" s="172"/>
      <c r="I58" s="172"/>
      <c r="J58" s="172">
        <f>'将来負担比率（分子）の構造'!K$50</f>
        <v>3420</v>
      </c>
      <c r="K58" s="172"/>
      <c r="L58" s="172"/>
      <c r="M58" s="172">
        <f>'将来負担比率（分子）の構造'!L$50</f>
        <v>3611</v>
      </c>
      <c r="N58" s="172"/>
      <c r="O58" s="172"/>
      <c r="P58" s="172">
        <f>'将来負担比率（分子）の構造'!M$50</f>
        <v>3789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299</v>
      </c>
      <c r="C61" s="172"/>
      <c r="D61" s="172"/>
      <c r="E61" s="172">
        <f>'将来負担比率（分子）の構造'!J$46</f>
        <v>135</v>
      </c>
      <c r="F61" s="172"/>
      <c r="G61" s="172"/>
      <c r="H61" s="172">
        <f>'将来負担比率（分子）の構造'!K$46</f>
        <v>141</v>
      </c>
      <c r="I61" s="172"/>
      <c r="J61" s="172"/>
      <c r="K61" s="172">
        <f>'将来負担比率（分子）の構造'!L$46</f>
        <v>150</v>
      </c>
      <c r="L61" s="172"/>
      <c r="M61" s="172"/>
      <c r="N61" s="172">
        <f>'将来負担比率（分子）の構造'!M$46</f>
        <v>130</v>
      </c>
      <c r="O61" s="172"/>
      <c r="P61" s="172"/>
    </row>
    <row r="62" spans="1:16" x14ac:dyDescent="0.2">
      <c r="A62" s="172" t="s">
        <v>35</v>
      </c>
      <c r="B62" s="172">
        <f>'将来負担比率（分子）の構造'!I$45</f>
        <v>1283</v>
      </c>
      <c r="C62" s="172"/>
      <c r="D62" s="172"/>
      <c r="E62" s="172">
        <f>'将来負担比率（分子）の構造'!J$45</f>
        <v>1231</v>
      </c>
      <c r="F62" s="172"/>
      <c r="G62" s="172"/>
      <c r="H62" s="172">
        <f>'将来負担比率（分子）の構造'!K$45</f>
        <v>1195</v>
      </c>
      <c r="I62" s="172"/>
      <c r="J62" s="172"/>
      <c r="K62" s="172">
        <f>'将来負担比率（分子）の構造'!L$45</f>
        <v>1148</v>
      </c>
      <c r="L62" s="172"/>
      <c r="M62" s="172"/>
      <c r="N62" s="172">
        <f>'将来負担比率（分子）の構造'!M$45</f>
        <v>1116</v>
      </c>
      <c r="O62" s="172"/>
      <c r="P62" s="172"/>
    </row>
    <row r="63" spans="1:16" x14ac:dyDescent="0.2">
      <c r="A63" s="172" t="s">
        <v>34</v>
      </c>
      <c r="B63" s="172">
        <f>'将来負担比率（分子）の構造'!I$44</f>
        <v>155</v>
      </c>
      <c r="C63" s="172"/>
      <c r="D63" s="172"/>
      <c r="E63" s="172">
        <f>'将来負担比率（分子）の構造'!J$44</f>
        <v>179</v>
      </c>
      <c r="F63" s="172"/>
      <c r="G63" s="172"/>
      <c r="H63" s="172">
        <f>'将来負担比率（分子）の構造'!K$44</f>
        <v>182</v>
      </c>
      <c r="I63" s="172"/>
      <c r="J63" s="172"/>
      <c r="K63" s="172">
        <f>'将来負担比率（分子）の構造'!L$44</f>
        <v>197</v>
      </c>
      <c r="L63" s="172"/>
      <c r="M63" s="172"/>
      <c r="N63" s="172">
        <f>'将来負担比率（分子）の構造'!M$44</f>
        <v>212</v>
      </c>
      <c r="O63" s="172"/>
      <c r="P63" s="172"/>
    </row>
    <row r="64" spans="1:16" x14ac:dyDescent="0.2">
      <c r="A64" s="172" t="s">
        <v>33</v>
      </c>
      <c r="B64" s="172">
        <f>'将来負担比率（分子）の構造'!I$43</f>
        <v>4011</v>
      </c>
      <c r="C64" s="172"/>
      <c r="D64" s="172"/>
      <c r="E64" s="172">
        <f>'将来負担比率（分子）の構造'!J$43</f>
        <v>3803</v>
      </c>
      <c r="F64" s="172"/>
      <c r="G64" s="172"/>
      <c r="H64" s="172">
        <f>'将来負担比率（分子）の構造'!K$43</f>
        <v>3625</v>
      </c>
      <c r="I64" s="172"/>
      <c r="J64" s="172"/>
      <c r="K64" s="172">
        <f>'将来負担比率（分子）の構造'!L$43</f>
        <v>3538</v>
      </c>
      <c r="L64" s="172"/>
      <c r="M64" s="172"/>
      <c r="N64" s="172">
        <f>'将来負担比率（分子）の構造'!M$43</f>
        <v>3404</v>
      </c>
      <c r="O64" s="172"/>
      <c r="P64" s="172"/>
    </row>
    <row r="65" spans="1:16" x14ac:dyDescent="0.2">
      <c r="A65" s="172" t="s">
        <v>32</v>
      </c>
      <c r="B65" s="172">
        <f>'将来負担比率（分子）の構造'!I$42</f>
        <v>261</v>
      </c>
      <c r="C65" s="172"/>
      <c r="D65" s="172"/>
      <c r="E65" s="172">
        <f>'将来負担比率（分子）の構造'!J$42</f>
        <v>233</v>
      </c>
      <c r="F65" s="172"/>
      <c r="G65" s="172"/>
      <c r="H65" s="172">
        <f>'将来負担比率（分子）の構造'!K$42</f>
        <v>205</v>
      </c>
      <c r="I65" s="172"/>
      <c r="J65" s="172"/>
      <c r="K65" s="172">
        <f>'将来負担比率（分子）の構造'!L$42</f>
        <v>178</v>
      </c>
      <c r="L65" s="172"/>
      <c r="M65" s="172"/>
      <c r="N65" s="172">
        <f>'将来負担比率（分子）の構造'!M$42</f>
        <v>155</v>
      </c>
      <c r="O65" s="172"/>
      <c r="P65" s="172"/>
    </row>
    <row r="66" spans="1:16" x14ac:dyDescent="0.2">
      <c r="A66" s="172" t="s">
        <v>31</v>
      </c>
      <c r="B66" s="172">
        <f>'将来負担比率（分子）の構造'!I$41</f>
        <v>6578</v>
      </c>
      <c r="C66" s="172"/>
      <c r="D66" s="172"/>
      <c r="E66" s="172">
        <f>'将来負担比率（分子）の構造'!J$41</f>
        <v>6393</v>
      </c>
      <c r="F66" s="172"/>
      <c r="G66" s="172"/>
      <c r="H66" s="172">
        <f>'将来負担比率（分子）の構造'!K$41</f>
        <v>6721</v>
      </c>
      <c r="I66" s="172"/>
      <c r="J66" s="172"/>
      <c r="K66" s="172">
        <f>'将来負担比率（分子）の構造'!L$41</f>
        <v>7149</v>
      </c>
      <c r="L66" s="172"/>
      <c r="M66" s="172"/>
      <c r="N66" s="172">
        <f>'将来負担比率（分子）の構造'!M$41</f>
        <v>8319</v>
      </c>
      <c r="O66" s="172"/>
      <c r="P66" s="172"/>
    </row>
    <row r="67" spans="1:16" x14ac:dyDescent="0.2">
      <c r="A67" s="172" t="s">
        <v>75</v>
      </c>
      <c r="B67" s="172" t="e">
        <f>NA()</f>
        <v>#N/A</v>
      </c>
      <c r="C67" s="172">
        <f>IF(ISNUMBER('将来負担比率（分子）の構造'!I$53), IF('将来負担比率（分子）の構造'!I$53 &lt; 0, 0, '将来負担比率（分子）の構造'!I$53), NA())</f>
        <v>1257</v>
      </c>
      <c r="D67" s="172" t="e">
        <f>NA()</f>
        <v>#N/A</v>
      </c>
      <c r="E67" s="172" t="e">
        <f>NA()</f>
        <v>#N/A</v>
      </c>
      <c r="F67" s="172">
        <f>IF(ISNUMBER('将来負担比率（分子）の構造'!J$53), IF('将来負担比率（分子）の構造'!J$53 &lt; 0, 0, '将来負担比率（分子）の構造'!J$53), NA())</f>
        <v>421</v>
      </c>
      <c r="G67" s="172" t="e">
        <f>NA()</f>
        <v>#N/A</v>
      </c>
      <c r="H67" s="172" t="e">
        <f>NA()</f>
        <v>#N/A</v>
      </c>
      <c r="I67" s="172">
        <f>IF(ISNUMBER('将来負担比率（分子）の構造'!K$53), IF('将来負担比率（分子）の構造'!K$53 &lt; 0, 0, '将来負担比率（分子）の構造'!K$53), NA())</f>
        <v>741</v>
      </c>
      <c r="J67" s="172" t="e">
        <f>NA()</f>
        <v>#N/A</v>
      </c>
      <c r="K67" s="172" t="e">
        <f>NA()</f>
        <v>#N/A</v>
      </c>
      <c r="L67" s="172">
        <f>IF(ISNUMBER('将来負担比率（分子）の構造'!L$53), IF('将来負担比率（分子）の構造'!L$53 &lt; 0, 0, '将来負担比率（分子）の構造'!L$53), NA())</f>
        <v>1124</v>
      </c>
      <c r="M67" s="172" t="e">
        <f>NA()</f>
        <v>#N/A</v>
      </c>
      <c r="N67" s="172" t="e">
        <f>NA()</f>
        <v>#N/A</v>
      </c>
      <c r="O67" s="172">
        <f>IF(ISNUMBER('将来負担比率（分子）の構造'!M$53), IF('将来負担比率（分子）の構造'!M$53 &lt; 0, 0, '将来負担比率（分子）の構造'!M$53), NA())</f>
        <v>2008</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546</v>
      </c>
      <c r="C72" s="176">
        <f>基金残高に係る経年分析!G55</f>
        <v>580</v>
      </c>
      <c r="D72" s="176">
        <f>基金残高に係る経年分析!H55</f>
        <v>552</v>
      </c>
    </row>
    <row r="73" spans="1:16" x14ac:dyDescent="0.2">
      <c r="A73" s="175" t="s">
        <v>78</v>
      </c>
      <c r="B73" s="176">
        <f>基金残高に係る経年分析!F56</f>
        <v>9</v>
      </c>
      <c r="C73" s="176">
        <f>基金残高に係る経年分析!G56</f>
        <v>8</v>
      </c>
      <c r="D73" s="176">
        <f>基金残高に係る経年分析!H56</f>
        <v>7</v>
      </c>
    </row>
    <row r="74" spans="1:16" x14ac:dyDescent="0.2">
      <c r="A74" s="175" t="s">
        <v>79</v>
      </c>
      <c r="B74" s="176">
        <f>基金残高に係る経年分析!F57</f>
        <v>2105</v>
      </c>
      <c r="C74" s="176">
        <f>基金残高に係る経年分析!G57</f>
        <v>2400</v>
      </c>
      <c r="D74" s="176">
        <f>基金残高に係る経年分析!H57</f>
        <v>2535</v>
      </c>
    </row>
  </sheetData>
  <sheetProtection algorithmName="SHA-512" hashValue="GdDKbItPkRwRqq8rR6lgmFU3EAcX9PascmSGGcNstGQPnqlHYebbZfXy15QUATbtImXMZZIFhtSCYVK6yQuwTA==" saltValue="U0Nlpb9uPPWOyjebPQ6q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221</v>
      </c>
      <c r="DI1" s="783"/>
      <c r="DJ1" s="783"/>
      <c r="DK1" s="783"/>
      <c r="DL1" s="783"/>
      <c r="DM1" s="783"/>
      <c r="DN1" s="784"/>
      <c r="DO1" s="212"/>
      <c r="DP1" s="782" t="s">
        <v>222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224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227</v>
      </c>
      <c r="S4" s="725"/>
      <c r="T4" s="725"/>
      <c r="U4" s="725"/>
      <c r="V4" s="725"/>
      <c r="W4" s="725"/>
      <c r="X4" s="725"/>
      <c r="Y4" s="726"/>
      <c r="Z4" s="724" t="s">
        <v>228</v>
      </c>
      <c r="AA4" s="725"/>
      <c r="AB4" s="725"/>
      <c r="AC4" s="726"/>
      <c r="AD4" s="724" t="s">
        <v>229</v>
      </c>
      <c r="AE4" s="725"/>
      <c r="AF4" s="725"/>
      <c r="AG4" s="725"/>
      <c r="AH4" s="725"/>
      <c r="AI4" s="725"/>
      <c r="AJ4" s="725"/>
      <c r="AK4" s="726"/>
      <c r="AL4" s="724" t="s">
        <v>228</v>
      </c>
      <c r="AM4" s="725"/>
      <c r="AN4" s="725"/>
      <c r="AO4" s="726"/>
      <c r="AP4" s="785" t="s">
        <v>230</v>
      </c>
      <c r="AQ4" s="785"/>
      <c r="AR4" s="785"/>
      <c r="AS4" s="785"/>
      <c r="AT4" s="785"/>
      <c r="AU4" s="785"/>
      <c r="AV4" s="785"/>
      <c r="AW4" s="785"/>
      <c r="AX4" s="785"/>
      <c r="AY4" s="785"/>
      <c r="AZ4" s="785"/>
      <c r="BA4" s="785"/>
      <c r="BB4" s="785"/>
      <c r="BC4" s="785"/>
      <c r="BD4" s="785"/>
      <c r="BE4" s="785"/>
      <c r="BF4" s="785"/>
      <c r="BG4" s="785" t="s">
        <v>231</v>
      </c>
      <c r="BH4" s="785"/>
      <c r="BI4" s="785"/>
      <c r="BJ4" s="785"/>
      <c r="BK4" s="785"/>
      <c r="BL4" s="785"/>
      <c r="BM4" s="785"/>
      <c r="BN4" s="785"/>
      <c r="BO4" s="785" t="s">
        <v>228</v>
      </c>
      <c r="BP4" s="785"/>
      <c r="BQ4" s="785"/>
      <c r="BR4" s="785"/>
      <c r="BS4" s="785" t="s">
        <v>232</v>
      </c>
      <c r="BT4" s="785"/>
      <c r="BU4" s="785"/>
      <c r="BV4" s="785"/>
      <c r="BW4" s="785"/>
      <c r="BX4" s="785"/>
      <c r="BY4" s="785"/>
      <c r="BZ4" s="785"/>
      <c r="CA4" s="785"/>
      <c r="CB4" s="785"/>
      <c r="CD4" s="767" t="s">
        <v>233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33" t="s">
        <v>234</v>
      </c>
      <c r="C5" s="734"/>
      <c r="D5" s="734"/>
      <c r="E5" s="734"/>
      <c r="F5" s="734"/>
      <c r="G5" s="734"/>
      <c r="H5" s="734"/>
      <c r="I5" s="734"/>
      <c r="J5" s="734"/>
      <c r="K5" s="734"/>
      <c r="L5" s="734"/>
      <c r="M5" s="734"/>
      <c r="N5" s="734"/>
      <c r="O5" s="734"/>
      <c r="P5" s="734"/>
      <c r="Q5" s="735"/>
      <c r="R5" s="718">
        <v>1930198</v>
      </c>
      <c r="S5" s="719"/>
      <c r="T5" s="719"/>
      <c r="U5" s="719"/>
      <c r="V5" s="719"/>
      <c r="W5" s="719"/>
      <c r="X5" s="719"/>
      <c r="Y5" s="762"/>
      <c r="Z5" s="780">
        <v>14.3</v>
      </c>
      <c r="AA5" s="780"/>
      <c r="AB5" s="780"/>
      <c r="AC5" s="780"/>
      <c r="AD5" s="781">
        <v>1792233</v>
      </c>
      <c r="AE5" s="781"/>
      <c r="AF5" s="781"/>
      <c r="AG5" s="781"/>
      <c r="AH5" s="781"/>
      <c r="AI5" s="781"/>
      <c r="AJ5" s="781"/>
      <c r="AK5" s="781"/>
      <c r="AL5" s="763">
        <v>36.9</v>
      </c>
      <c r="AM5" s="738"/>
      <c r="AN5" s="738"/>
      <c r="AO5" s="764"/>
      <c r="AP5" s="733" t="s">
        <v>235</v>
      </c>
      <c r="AQ5" s="734"/>
      <c r="AR5" s="734"/>
      <c r="AS5" s="734"/>
      <c r="AT5" s="734"/>
      <c r="AU5" s="734"/>
      <c r="AV5" s="734"/>
      <c r="AW5" s="734"/>
      <c r="AX5" s="734"/>
      <c r="AY5" s="734"/>
      <c r="AZ5" s="734"/>
      <c r="BA5" s="734"/>
      <c r="BB5" s="734"/>
      <c r="BC5" s="734"/>
      <c r="BD5" s="734"/>
      <c r="BE5" s="734"/>
      <c r="BF5" s="735"/>
      <c r="BG5" s="665">
        <v>1791443</v>
      </c>
      <c r="BH5" s="666"/>
      <c r="BI5" s="666"/>
      <c r="BJ5" s="666"/>
      <c r="BK5" s="666"/>
      <c r="BL5" s="666"/>
      <c r="BM5" s="666"/>
      <c r="BN5" s="667"/>
      <c r="BO5" s="692">
        <v>92.8</v>
      </c>
      <c r="BP5" s="692"/>
      <c r="BQ5" s="692"/>
      <c r="BR5" s="692"/>
      <c r="BS5" s="693">
        <v>11109</v>
      </c>
      <c r="BT5" s="693"/>
      <c r="BU5" s="693"/>
      <c r="BV5" s="693"/>
      <c r="BW5" s="693"/>
      <c r="BX5" s="693"/>
      <c r="BY5" s="693"/>
      <c r="BZ5" s="693"/>
      <c r="CA5" s="693"/>
      <c r="CB5" s="751"/>
      <c r="CD5" s="767" t="s">
        <v>230</v>
      </c>
      <c r="CE5" s="768"/>
      <c r="CF5" s="768"/>
      <c r="CG5" s="768"/>
      <c r="CH5" s="768"/>
      <c r="CI5" s="768"/>
      <c r="CJ5" s="768"/>
      <c r="CK5" s="768"/>
      <c r="CL5" s="768"/>
      <c r="CM5" s="768"/>
      <c r="CN5" s="768"/>
      <c r="CO5" s="768"/>
      <c r="CP5" s="768"/>
      <c r="CQ5" s="769"/>
      <c r="CR5" s="767" t="s">
        <v>236</v>
      </c>
      <c r="CS5" s="768"/>
      <c r="CT5" s="768"/>
      <c r="CU5" s="768"/>
      <c r="CV5" s="768"/>
      <c r="CW5" s="768"/>
      <c r="CX5" s="768"/>
      <c r="CY5" s="769"/>
      <c r="CZ5" s="767" t="s">
        <v>228</v>
      </c>
      <c r="DA5" s="768"/>
      <c r="DB5" s="768"/>
      <c r="DC5" s="769"/>
      <c r="DD5" s="767" t="s">
        <v>237</v>
      </c>
      <c r="DE5" s="768"/>
      <c r="DF5" s="768"/>
      <c r="DG5" s="768"/>
      <c r="DH5" s="768"/>
      <c r="DI5" s="768"/>
      <c r="DJ5" s="768"/>
      <c r="DK5" s="768"/>
      <c r="DL5" s="768"/>
      <c r="DM5" s="768"/>
      <c r="DN5" s="768"/>
      <c r="DO5" s="768"/>
      <c r="DP5" s="769"/>
      <c r="DQ5" s="767" t="s">
        <v>238</v>
      </c>
      <c r="DR5" s="768"/>
      <c r="DS5" s="768"/>
      <c r="DT5" s="768"/>
      <c r="DU5" s="768"/>
      <c r="DV5" s="768"/>
      <c r="DW5" s="768"/>
      <c r="DX5" s="768"/>
      <c r="DY5" s="768"/>
      <c r="DZ5" s="768"/>
      <c r="EA5" s="768"/>
      <c r="EB5" s="768"/>
      <c r="EC5" s="769"/>
    </row>
    <row r="6" spans="2:143" ht="11.25" customHeight="1" x14ac:dyDescent="0.2">
      <c r="B6" s="662" t="s">
        <v>239</v>
      </c>
      <c r="C6" s="663"/>
      <c r="D6" s="663"/>
      <c r="E6" s="663"/>
      <c r="F6" s="663"/>
      <c r="G6" s="663"/>
      <c r="H6" s="663"/>
      <c r="I6" s="663"/>
      <c r="J6" s="663"/>
      <c r="K6" s="663"/>
      <c r="L6" s="663"/>
      <c r="M6" s="663"/>
      <c r="N6" s="663"/>
      <c r="O6" s="663"/>
      <c r="P6" s="663"/>
      <c r="Q6" s="664"/>
      <c r="R6" s="665">
        <v>69457</v>
      </c>
      <c r="S6" s="666"/>
      <c r="T6" s="666"/>
      <c r="U6" s="666"/>
      <c r="V6" s="666"/>
      <c r="W6" s="666"/>
      <c r="X6" s="666"/>
      <c r="Y6" s="667"/>
      <c r="Z6" s="692">
        <v>0.5</v>
      </c>
      <c r="AA6" s="692"/>
      <c r="AB6" s="692"/>
      <c r="AC6" s="692"/>
      <c r="AD6" s="693">
        <v>69457</v>
      </c>
      <c r="AE6" s="693"/>
      <c r="AF6" s="693"/>
      <c r="AG6" s="693"/>
      <c r="AH6" s="693"/>
      <c r="AI6" s="693"/>
      <c r="AJ6" s="693"/>
      <c r="AK6" s="693"/>
      <c r="AL6" s="668">
        <v>1.4</v>
      </c>
      <c r="AM6" s="669"/>
      <c r="AN6" s="669"/>
      <c r="AO6" s="694"/>
      <c r="AP6" s="662" t="s">
        <v>240</v>
      </c>
      <c r="AQ6" s="663"/>
      <c r="AR6" s="663"/>
      <c r="AS6" s="663"/>
      <c r="AT6" s="663"/>
      <c r="AU6" s="663"/>
      <c r="AV6" s="663"/>
      <c r="AW6" s="663"/>
      <c r="AX6" s="663"/>
      <c r="AY6" s="663"/>
      <c r="AZ6" s="663"/>
      <c r="BA6" s="663"/>
      <c r="BB6" s="663"/>
      <c r="BC6" s="663"/>
      <c r="BD6" s="663"/>
      <c r="BE6" s="663"/>
      <c r="BF6" s="664"/>
      <c r="BG6" s="665">
        <v>1791443</v>
      </c>
      <c r="BH6" s="666"/>
      <c r="BI6" s="666"/>
      <c r="BJ6" s="666"/>
      <c r="BK6" s="666"/>
      <c r="BL6" s="666"/>
      <c r="BM6" s="666"/>
      <c r="BN6" s="667"/>
      <c r="BO6" s="692">
        <v>92.8</v>
      </c>
      <c r="BP6" s="692"/>
      <c r="BQ6" s="692"/>
      <c r="BR6" s="692"/>
      <c r="BS6" s="693">
        <v>11109</v>
      </c>
      <c r="BT6" s="693"/>
      <c r="BU6" s="693"/>
      <c r="BV6" s="693"/>
      <c r="BW6" s="693"/>
      <c r="BX6" s="693"/>
      <c r="BY6" s="693"/>
      <c r="BZ6" s="693"/>
      <c r="CA6" s="693"/>
      <c r="CB6" s="751"/>
      <c r="CD6" s="721" t="s">
        <v>241</v>
      </c>
      <c r="CE6" s="722"/>
      <c r="CF6" s="722"/>
      <c r="CG6" s="722"/>
      <c r="CH6" s="722"/>
      <c r="CI6" s="722"/>
      <c r="CJ6" s="722"/>
      <c r="CK6" s="722"/>
      <c r="CL6" s="722"/>
      <c r="CM6" s="722"/>
      <c r="CN6" s="722"/>
      <c r="CO6" s="722"/>
      <c r="CP6" s="722"/>
      <c r="CQ6" s="723"/>
      <c r="CR6" s="665">
        <v>112062</v>
      </c>
      <c r="CS6" s="666"/>
      <c r="CT6" s="666"/>
      <c r="CU6" s="666"/>
      <c r="CV6" s="666"/>
      <c r="CW6" s="666"/>
      <c r="CX6" s="666"/>
      <c r="CY6" s="667"/>
      <c r="CZ6" s="763">
        <v>0.9</v>
      </c>
      <c r="DA6" s="738"/>
      <c r="DB6" s="738"/>
      <c r="DC6" s="766"/>
      <c r="DD6" s="671" t="s">
        <v>129</v>
      </c>
      <c r="DE6" s="666"/>
      <c r="DF6" s="666"/>
      <c r="DG6" s="666"/>
      <c r="DH6" s="666"/>
      <c r="DI6" s="666"/>
      <c r="DJ6" s="666"/>
      <c r="DK6" s="666"/>
      <c r="DL6" s="666"/>
      <c r="DM6" s="666"/>
      <c r="DN6" s="666"/>
      <c r="DO6" s="666"/>
      <c r="DP6" s="667"/>
      <c r="DQ6" s="671">
        <v>112034</v>
      </c>
      <c r="DR6" s="666"/>
      <c r="DS6" s="666"/>
      <c r="DT6" s="666"/>
      <c r="DU6" s="666"/>
      <c r="DV6" s="666"/>
      <c r="DW6" s="666"/>
      <c r="DX6" s="666"/>
      <c r="DY6" s="666"/>
      <c r="DZ6" s="666"/>
      <c r="EA6" s="666"/>
      <c r="EB6" s="666"/>
      <c r="EC6" s="709"/>
    </row>
    <row r="7" spans="2:143" ht="11.25" customHeight="1" x14ac:dyDescent="0.2">
      <c r="B7" s="662" t="s">
        <v>242</v>
      </c>
      <c r="C7" s="663"/>
      <c r="D7" s="663"/>
      <c r="E7" s="663"/>
      <c r="F7" s="663"/>
      <c r="G7" s="663"/>
      <c r="H7" s="663"/>
      <c r="I7" s="663"/>
      <c r="J7" s="663"/>
      <c r="K7" s="663"/>
      <c r="L7" s="663"/>
      <c r="M7" s="663"/>
      <c r="N7" s="663"/>
      <c r="O7" s="663"/>
      <c r="P7" s="663"/>
      <c r="Q7" s="664"/>
      <c r="R7" s="665">
        <v>1336</v>
      </c>
      <c r="S7" s="666"/>
      <c r="T7" s="666"/>
      <c r="U7" s="666"/>
      <c r="V7" s="666"/>
      <c r="W7" s="666"/>
      <c r="X7" s="666"/>
      <c r="Y7" s="667"/>
      <c r="Z7" s="692">
        <v>0</v>
      </c>
      <c r="AA7" s="692"/>
      <c r="AB7" s="692"/>
      <c r="AC7" s="692"/>
      <c r="AD7" s="693">
        <v>1336</v>
      </c>
      <c r="AE7" s="693"/>
      <c r="AF7" s="693"/>
      <c r="AG7" s="693"/>
      <c r="AH7" s="693"/>
      <c r="AI7" s="693"/>
      <c r="AJ7" s="693"/>
      <c r="AK7" s="693"/>
      <c r="AL7" s="668">
        <v>0</v>
      </c>
      <c r="AM7" s="669"/>
      <c r="AN7" s="669"/>
      <c r="AO7" s="694"/>
      <c r="AP7" s="662" t="s">
        <v>243</v>
      </c>
      <c r="AQ7" s="663"/>
      <c r="AR7" s="663"/>
      <c r="AS7" s="663"/>
      <c r="AT7" s="663"/>
      <c r="AU7" s="663"/>
      <c r="AV7" s="663"/>
      <c r="AW7" s="663"/>
      <c r="AX7" s="663"/>
      <c r="AY7" s="663"/>
      <c r="AZ7" s="663"/>
      <c r="BA7" s="663"/>
      <c r="BB7" s="663"/>
      <c r="BC7" s="663"/>
      <c r="BD7" s="663"/>
      <c r="BE7" s="663"/>
      <c r="BF7" s="664"/>
      <c r="BG7" s="665">
        <v>793068</v>
      </c>
      <c r="BH7" s="666"/>
      <c r="BI7" s="666"/>
      <c r="BJ7" s="666"/>
      <c r="BK7" s="666"/>
      <c r="BL7" s="666"/>
      <c r="BM7" s="666"/>
      <c r="BN7" s="667"/>
      <c r="BO7" s="692">
        <v>41.1</v>
      </c>
      <c r="BP7" s="692"/>
      <c r="BQ7" s="692"/>
      <c r="BR7" s="692"/>
      <c r="BS7" s="693">
        <v>11109</v>
      </c>
      <c r="BT7" s="693"/>
      <c r="BU7" s="693"/>
      <c r="BV7" s="693"/>
      <c r="BW7" s="693"/>
      <c r="BX7" s="693"/>
      <c r="BY7" s="693"/>
      <c r="BZ7" s="693"/>
      <c r="CA7" s="693"/>
      <c r="CB7" s="751"/>
      <c r="CD7" s="699" t="s">
        <v>244</v>
      </c>
      <c r="CE7" s="700"/>
      <c r="CF7" s="700"/>
      <c r="CG7" s="700"/>
      <c r="CH7" s="700"/>
      <c r="CI7" s="700"/>
      <c r="CJ7" s="700"/>
      <c r="CK7" s="700"/>
      <c r="CL7" s="700"/>
      <c r="CM7" s="700"/>
      <c r="CN7" s="700"/>
      <c r="CO7" s="700"/>
      <c r="CP7" s="700"/>
      <c r="CQ7" s="701"/>
      <c r="CR7" s="665">
        <v>5285832</v>
      </c>
      <c r="CS7" s="666"/>
      <c r="CT7" s="666"/>
      <c r="CU7" s="666"/>
      <c r="CV7" s="666"/>
      <c r="CW7" s="666"/>
      <c r="CX7" s="666"/>
      <c r="CY7" s="667"/>
      <c r="CZ7" s="692">
        <v>40.4</v>
      </c>
      <c r="DA7" s="692"/>
      <c r="DB7" s="692"/>
      <c r="DC7" s="692"/>
      <c r="DD7" s="671">
        <v>2104562</v>
      </c>
      <c r="DE7" s="666"/>
      <c r="DF7" s="666"/>
      <c r="DG7" s="666"/>
      <c r="DH7" s="666"/>
      <c r="DI7" s="666"/>
      <c r="DJ7" s="666"/>
      <c r="DK7" s="666"/>
      <c r="DL7" s="666"/>
      <c r="DM7" s="666"/>
      <c r="DN7" s="666"/>
      <c r="DO7" s="666"/>
      <c r="DP7" s="667"/>
      <c r="DQ7" s="671">
        <v>2493561</v>
      </c>
      <c r="DR7" s="666"/>
      <c r="DS7" s="666"/>
      <c r="DT7" s="666"/>
      <c r="DU7" s="666"/>
      <c r="DV7" s="666"/>
      <c r="DW7" s="666"/>
      <c r="DX7" s="666"/>
      <c r="DY7" s="666"/>
      <c r="DZ7" s="666"/>
      <c r="EA7" s="666"/>
      <c r="EB7" s="666"/>
      <c r="EC7" s="709"/>
    </row>
    <row r="8" spans="2:143" ht="11.25" customHeight="1" x14ac:dyDescent="0.2">
      <c r="B8" s="662" t="s">
        <v>245</v>
      </c>
      <c r="C8" s="663"/>
      <c r="D8" s="663"/>
      <c r="E8" s="663"/>
      <c r="F8" s="663"/>
      <c r="G8" s="663"/>
      <c r="H8" s="663"/>
      <c r="I8" s="663"/>
      <c r="J8" s="663"/>
      <c r="K8" s="663"/>
      <c r="L8" s="663"/>
      <c r="M8" s="663"/>
      <c r="N8" s="663"/>
      <c r="O8" s="663"/>
      <c r="P8" s="663"/>
      <c r="Q8" s="664"/>
      <c r="R8" s="665">
        <v>6486</v>
      </c>
      <c r="S8" s="666"/>
      <c r="T8" s="666"/>
      <c r="U8" s="666"/>
      <c r="V8" s="666"/>
      <c r="W8" s="666"/>
      <c r="X8" s="666"/>
      <c r="Y8" s="667"/>
      <c r="Z8" s="692">
        <v>0</v>
      </c>
      <c r="AA8" s="692"/>
      <c r="AB8" s="692"/>
      <c r="AC8" s="692"/>
      <c r="AD8" s="693">
        <v>6486</v>
      </c>
      <c r="AE8" s="693"/>
      <c r="AF8" s="693"/>
      <c r="AG8" s="693"/>
      <c r="AH8" s="693"/>
      <c r="AI8" s="693"/>
      <c r="AJ8" s="693"/>
      <c r="AK8" s="693"/>
      <c r="AL8" s="668">
        <v>0.1</v>
      </c>
      <c r="AM8" s="669"/>
      <c r="AN8" s="669"/>
      <c r="AO8" s="694"/>
      <c r="AP8" s="662" t="s">
        <v>246</v>
      </c>
      <c r="AQ8" s="663"/>
      <c r="AR8" s="663"/>
      <c r="AS8" s="663"/>
      <c r="AT8" s="663"/>
      <c r="AU8" s="663"/>
      <c r="AV8" s="663"/>
      <c r="AW8" s="663"/>
      <c r="AX8" s="663"/>
      <c r="AY8" s="663"/>
      <c r="AZ8" s="663"/>
      <c r="BA8" s="663"/>
      <c r="BB8" s="663"/>
      <c r="BC8" s="663"/>
      <c r="BD8" s="663"/>
      <c r="BE8" s="663"/>
      <c r="BF8" s="664"/>
      <c r="BG8" s="665">
        <v>32261</v>
      </c>
      <c r="BH8" s="666"/>
      <c r="BI8" s="666"/>
      <c r="BJ8" s="666"/>
      <c r="BK8" s="666"/>
      <c r="BL8" s="666"/>
      <c r="BM8" s="666"/>
      <c r="BN8" s="667"/>
      <c r="BO8" s="692">
        <v>1.7</v>
      </c>
      <c r="BP8" s="692"/>
      <c r="BQ8" s="692"/>
      <c r="BR8" s="692"/>
      <c r="BS8" s="693" t="s">
        <v>129</v>
      </c>
      <c r="BT8" s="693"/>
      <c r="BU8" s="693"/>
      <c r="BV8" s="693"/>
      <c r="BW8" s="693"/>
      <c r="BX8" s="693"/>
      <c r="BY8" s="693"/>
      <c r="BZ8" s="693"/>
      <c r="CA8" s="693"/>
      <c r="CB8" s="751"/>
      <c r="CD8" s="699" t="s">
        <v>247</v>
      </c>
      <c r="CE8" s="700"/>
      <c r="CF8" s="700"/>
      <c r="CG8" s="700"/>
      <c r="CH8" s="700"/>
      <c r="CI8" s="700"/>
      <c r="CJ8" s="700"/>
      <c r="CK8" s="700"/>
      <c r="CL8" s="700"/>
      <c r="CM8" s="700"/>
      <c r="CN8" s="700"/>
      <c r="CO8" s="700"/>
      <c r="CP8" s="700"/>
      <c r="CQ8" s="701"/>
      <c r="CR8" s="665">
        <v>2638350</v>
      </c>
      <c r="CS8" s="666"/>
      <c r="CT8" s="666"/>
      <c r="CU8" s="666"/>
      <c r="CV8" s="666"/>
      <c r="CW8" s="666"/>
      <c r="CX8" s="666"/>
      <c r="CY8" s="667"/>
      <c r="CZ8" s="692">
        <v>20.100000000000001</v>
      </c>
      <c r="DA8" s="692"/>
      <c r="DB8" s="692"/>
      <c r="DC8" s="692"/>
      <c r="DD8" s="671">
        <v>33206</v>
      </c>
      <c r="DE8" s="666"/>
      <c r="DF8" s="666"/>
      <c r="DG8" s="666"/>
      <c r="DH8" s="666"/>
      <c r="DI8" s="666"/>
      <c r="DJ8" s="666"/>
      <c r="DK8" s="666"/>
      <c r="DL8" s="666"/>
      <c r="DM8" s="666"/>
      <c r="DN8" s="666"/>
      <c r="DO8" s="666"/>
      <c r="DP8" s="667"/>
      <c r="DQ8" s="671">
        <v>1185854</v>
      </c>
      <c r="DR8" s="666"/>
      <c r="DS8" s="666"/>
      <c r="DT8" s="666"/>
      <c r="DU8" s="666"/>
      <c r="DV8" s="666"/>
      <c r="DW8" s="666"/>
      <c r="DX8" s="666"/>
      <c r="DY8" s="666"/>
      <c r="DZ8" s="666"/>
      <c r="EA8" s="666"/>
      <c r="EB8" s="666"/>
      <c r="EC8" s="709"/>
    </row>
    <row r="9" spans="2:143" ht="11.25" customHeight="1" x14ac:dyDescent="0.2">
      <c r="B9" s="662" t="s">
        <v>248</v>
      </c>
      <c r="C9" s="663"/>
      <c r="D9" s="663"/>
      <c r="E9" s="663"/>
      <c r="F9" s="663"/>
      <c r="G9" s="663"/>
      <c r="H9" s="663"/>
      <c r="I9" s="663"/>
      <c r="J9" s="663"/>
      <c r="K9" s="663"/>
      <c r="L9" s="663"/>
      <c r="M9" s="663"/>
      <c r="N9" s="663"/>
      <c r="O9" s="663"/>
      <c r="P9" s="663"/>
      <c r="Q9" s="664"/>
      <c r="R9" s="665">
        <v>8428</v>
      </c>
      <c r="S9" s="666"/>
      <c r="T9" s="666"/>
      <c r="U9" s="666"/>
      <c r="V9" s="666"/>
      <c r="W9" s="666"/>
      <c r="X9" s="666"/>
      <c r="Y9" s="667"/>
      <c r="Z9" s="692">
        <v>0.1</v>
      </c>
      <c r="AA9" s="692"/>
      <c r="AB9" s="692"/>
      <c r="AC9" s="692"/>
      <c r="AD9" s="693">
        <v>8428</v>
      </c>
      <c r="AE9" s="693"/>
      <c r="AF9" s="693"/>
      <c r="AG9" s="693"/>
      <c r="AH9" s="693"/>
      <c r="AI9" s="693"/>
      <c r="AJ9" s="693"/>
      <c r="AK9" s="693"/>
      <c r="AL9" s="668">
        <v>0.2</v>
      </c>
      <c r="AM9" s="669"/>
      <c r="AN9" s="669"/>
      <c r="AO9" s="694"/>
      <c r="AP9" s="662" t="s">
        <v>249</v>
      </c>
      <c r="AQ9" s="663"/>
      <c r="AR9" s="663"/>
      <c r="AS9" s="663"/>
      <c r="AT9" s="663"/>
      <c r="AU9" s="663"/>
      <c r="AV9" s="663"/>
      <c r="AW9" s="663"/>
      <c r="AX9" s="663"/>
      <c r="AY9" s="663"/>
      <c r="AZ9" s="663"/>
      <c r="BA9" s="663"/>
      <c r="BB9" s="663"/>
      <c r="BC9" s="663"/>
      <c r="BD9" s="663"/>
      <c r="BE9" s="663"/>
      <c r="BF9" s="664"/>
      <c r="BG9" s="665">
        <v>679097</v>
      </c>
      <c r="BH9" s="666"/>
      <c r="BI9" s="666"/>
      <c r="BJ9" s="666"/>
      <c r="BK9" s="666"/>
      <c r="BL9" s="666"/>
      <c r="BM9" s="666"/>
      <c r="BN9" s="667"/>
      <c r="BO9" s="692">
        <v>35.200000000000003</v>
      </c>
      <c r="BP9" s="692"/>
      <c r="BQ9" s="692"/>
      <c r="BR9" s="692"/>
      <c r="BS9" s="693" t="s">
        <v>129</v>
      </c>
      <c r="BT9" s="693"/>
      <c r="BU9" s="693"/>
      <c r="BV9" s="693"/>
      <c r="BW9" s="693"/>
      <c r="BX9" s="693"/>
      <c r="BY9" s="693"/>
      <c r="BZ9" s="693"/>
      <c r="CA9" s="693"/>
      <c r="CB9" s="751"/>
      <c r="CD9" s="699" t="s">
        <v>250</v>
      </c>
      <c r="CE9" s="700"/>
      <c r="CF9" s="700"/>
      <c r="CG9" s="700"/>
      <c r="CH9" s="700"/>
      <c r="CI9" s="700"/>
      <c r="CJ9" s="700"/>
      <c r="CK9" s="700"/>
      <c r="CL9" s="700"/>
      <c r="CM9" s="700"/>
      <c r="CN9" s="700"/>
      <c r="CO9" s="700"/>
      <c r="CP9" s="700"/>
      <c r="CQ9" s="701"/>
      <c r="CR9" s="665">
        <v>461223</v>
      </c>
      <c r="CS9" s="666"/>
      <c r="CT9" s="666"/>
      <c r="CU9" s="666"/>
      <c r="CV9" s="666"/>
      <c r="CW9" s="666"/>
      <c r="CX9" s="666"/>
      <c r="CY9" s="667"/>
      <c r="CZ9" s="692">
        <v>3.5</v>
      </c>
      <c r="DA9" s="692"/>
      <c r="DB9" s="692"/>
      <c r="DC9" s="692"/>
      <c r="DD9" s="671">
        <v>1562</v>
      </c>
      <c r="DE9" s="666"/>
      <c r="DF9" s="666"/>
      <c r="DG9" s="666"/>
      <c r="DH9" s="666"/>
      <c r="DI9" s="666"/>
      <c r="DJ9" s="666"/>
      <c r="DK9" s="666"/>
      <c r="DL9" s="666"/>
      <c r="DM9" s="666"/>
      <c r="DN9" s="666"/>
      <c r="DO9" s="666"/>
      <c r="DP9" s="667"/>
      <c r="DQ9" s="671">
        <v>284982</v>
      </c>
      <c r="DR9" s="666"/>
      <c r="DS9" s="666"/>
      <c r="DT9" s="666"/>
      <c r="DU9" s="666"/>
      <c r="DV9" s="666"/>
      <c r="DW9" s="666"/>
      <c r="DX9" s="666"/>
      <c r="DY9" s="666"/>
      <c r="DZ9" s="666"/>
      <c r="EA9" s="666"/>
      <c r="EB9" s="666"/>
      <c r="EC9" s="709"/>
    </row>
    <row r="10" spans="2:143" ht="11.25" customHeight="1" x14ac:dyDescent="0.2">
      <c r="B10" s="662" t="s">
        <v>251</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253</v>
      </c>
      <c r="AQ10" s="663"/>
      <c r="AR10" s="663"/>
      <c r="AS10" s="663"/>
      <c r="AT10" s="663"/>
      <c r="AU10" s="663"/>
      <c r="AV10" s="663"/>
      <c r="AW10" s="663"/>
      <c r="AX10" s="663"/>
      <c r="AY10" s="663"/>
      <c r="AZ10" s="663"/>
      <c r="BA10" s="663"/>
      <c r="BB10" s="663"/>
      <c r="BC10" s="663"/>
      <c r="BD10" s="663"/>
      <c r="BE10" s="663"/>
      <c r="BF10" s="664"/>
      <c r="BG10" s="665">
        <v>40041</v>
      </c>
      <c r="BH10" s="666"/>
      <c r="BI10" s="666"/>
      <c r="BJ10" s="666"/>
      <c r="BK10" s="666"/>
      <c r="BL10" s="666"/>
      <c r="BM10" s="666"/>
      <c r="BN10" s="667"/>
      <c r="BO10" s="692">
        <v>2.1</v>
      </c>
      <c r="BP10" s="692"/>
      <c r="BQ10" s="692"/>
      <c r="BR10" s="692"/>
      <c r="BS10" s="693" t="s">
        <v>129</v>
      </c>
      <c r="BT10" s="693"/>
      <c r="BU10" s="693"/>
      <c r="BV10" s="693"/>
      <c r="BW10" s="693"/>
      <c r="BX10" s="693"/>
      <c r="BY10" s="693"/>
      <c r="BZ10" s="693"/>
      <c r="CA10" s="693"/>
      <c r="CB10" s="751"/>
      <c r="CD10" s="699" t="s">
        <v>254</v>
      </c>
      <c r="CE10" s="700"/>
      <c r="CF10" s="700"/>
      <c r="CG10" s="700"/>
      <c r="CH10" s="700"/>
      <c r="CI10" s="700"/>
      <c r="CJ10" s="700"/>
      <c r="CK10" s="700"/>
      <c r="CL10" s="700"/>
      <c r="CM10" s="700"/>
      <c r="CN10" s="700"/>
      <c r="CO10" s="700"/>
      <c r="CP10" s="700"/>
      <c r="CQ10" s="701"/>
      <c r="CR10" s="665">
        <v>16747</v>
      </c>
      <c r="CS10" s="666"/>
      <c r="CT10" s="666"/>
      <c r="CU10" s="666"/>
      <c r="CV10" s="666"/>
      <c r="CW10" s="666"/>
      <c r="CX10" s="666"/>
      <c r="CY10" s="667"/>
      <c r="CZ10" s="692">
        <v>0.1</v>
      </c>
      <c r="DA10" s="692"/>
      <c r="DB10" s="692"/>
      <c r="DC10" s="692"/>
      <c r="DD10" s="671" t="s">
        <v>129</v>
      </c>
      <c r="DE10" s="666"/>
      <c r="DF10" s="666"/>
      <c r="DG10" s="666"/>
      <c r="DH10" s="666"/>
      <c r="DI10" s="666"/>
      <c r="DJ10" s="666"/>
      <c r="DK10" s="666"/>
      <c r="DL10" s="666"/>
      <c r="DM10" s="666"/>
      <c r="DN10" s="666"/>
      <c r="DO10" s="666"/>
      <c r="DP10" s="667"/>
      <c r="DQ10" s="671">
        <v>6747</v>
      </c>
      <c r="DR10" s="666"/>
      <c r="DS10" s="666"/>
      <c r="DT10" s="666"/>
      <c r="DU10" s="666"/>
      <c r="DV10" s="666"/>
      <c r="DW10" s="666"/>
      <c r="DX10" s="666"/>
      <c r="DY10" s="666"/>
      <c r="DZ10" s="666"/>
      <c r="EA10" s="666"/>
      <c r="EB10" s="666"/>
      <c r="EC10" s="709"/>
    </row>
    <row r="11" spans="2:143" ht="11.25" customHeight="1" x14ac:dyDescent="0.2">
      <c r="B11" s="662" t="s">
        <v>255</v>
      </c>
      <c r="C11" s="663"/>
      <c r="D11" s="663"/>
      <c r="E11" s="663"/>
      <c r="F11" s="663"/>
      <c r="G11" s="663"/>
      <c r="H11" s="663"/>
      <c r="I11" s="663"/>
      <c r="J11" s="663"/>
      <c r="K11" s="663"/>
      <c r="L11" s="663"/>
      <c r="M11" s="663"/>
      <c r="N11" s="663"/>
      <c r="O11" s="663"/>
      <c r="P11" s="663"/>
      <c r="Q11" s="664"/>
      <c r="R11" s="665">
        <v>434414</v>
      </c>
      <c r="S11" s="666"/>
      <c r="T11" s="666"/>
      <c r="U11" s="666"/>
      <c r="V11" s="666"/>
      <c r="W11" s="666"/>
      <c r="X11" s="666"/>
      <c r="Y11" s="667"/>
      <c r="Z11" s="668">
        <v>3.2</v>
      </c>
      <c r="AA11" s="669"/>
      <c r="AB11" s="669"/>
      <c r="AC11" s="670"/>
      <c r="AD11" s="671">
        <v>434414</v>
      </c>
      <c r="AE11" s="666"/>
      <c r="AF11" s="666"/>
      <c r="AG11" s="666"/>
      <c r="AH11" s="666"/>
      <c r="AI11" s="666"/>
      <c r="AJ11" s="666"/>
      <c r="AK11" s="667"/>
      <c r="AL11" s="668">
        <v>8.9</v>
      </c>
      <c r="AM11" s="669"/>
      <c r="AN11" s="669"/>
      <c r="AO11" s="694"/>
      <c r="AP11" s="662" t="s">
        <v>256</v>
      </c>
      <c r="AQ11" s="663"/>
      <c r="AR11" s="663"/>
      <c r="AS11" s="663"/>
      <c r="AT11" s="663"/>
      <c r="AU11" s="663"/>
      <c r="AV11" s="663"/>
      <c r="AW11" s="663"/>
      <c r="AX11" s="663"/>
      <c r="AY11" s="663"/>
      <c r="AZ11" s="663"/>
      <c r="BA11" s="663"/>
      <c r="BB11" s="663"/>
      <c r="BC11" s="663"/>
      <c r="BD11" s="663"/>
      <c r="BE11" s="663"/>
      <c r="BF11" s="664"/>
      <c r="BG11" s="665">
        <v>41669</v>
      </c>
      <c r="BH11" s="666"/>
      <c r="BI11" s="666"/>
      <c r="BJ11" s="666"/>
      <c r="BK11" s="666"/>
      <c r="BL11" s="666"/>
      <c r="BM11" s="666"/>
      <c r="BN11" s="667"/>
      <c r="BO11" s="692">
        <v>2.2000000000000002</v>
      </c>
      <c r="BP11" s="692"/>
      <c r="BQ11" s="692"/>
      <c r="BR11" s="692"/>
      <c r="BS11" s="693">
        <v>11109</v>
      </c>
      <c r="BT11" s="693"/>
      <c r="BU11" s="693"/>
      <c r="BV11" s="693"/>
      <c r="BW11" s="693"/>
      <c r="BX11" s="693"/>
      <c r="BY11" s="693"/>
      <c r="BZ11" s="693"/>
      <c r="CA11" s="693"/>
      <c r="CB11" s="751"/>
      <c r="CD11" s="699" t="s">
        <v>257</v>
      </c>
      <c r="CE11" s="700"/>
      <c r="CF11" s="700"/>
      <c r="CG11" s="700"/>
      <c r="CH11" s="700"/>
      <c r="CI11" s="700"/>
      <c r="CJ11" s="700"/>
      <c r="CK11" s="700"/>
      <c r="CL11" s="700"/>
      <c r="CM11" s="700"/>
      <c r="CN11" s="700"/>
      <c r="CO11" s="700"/>
      <c r="CP11" s="700"/>
      <c r="CQ11" s="701"/>
      <c r="CR11" s="665">
        <v>628233</v>
      </c>
      <c r="CS11" s="666"/>
      <c r="CT11" s="666"/>
      <c r="CU11" s="666"/>
      <c r="CV11" s="666"/>
      <c r="CW11" s="666"/>
      <c r="CX11" s="666"/>
      <c r="CY11" s="667"/>
      <c r="CZ11" s="692">
        <v>4.8</v>
      </c>
      <c r="DA11" s="692"/>
      <c r="DB11" s="692"/>
      <c r="DC11" s="692"/>
      <c r="DD11" s="671">
        <v>106357</v>
      </c>
      <c r="DE11" s="666"/>
      <c r="DF11" s="666"/>
      <c r="DG11" s="666"/>
      <c r="DH11" s="666"/>
      <c r="DI11" s="666"/>
      <c r="DJ11" s="666"/>
      <c r="DK11" s="666"/>
      <c r="DL11" s="666"/>
      <c r="DM11" s="666"/>
      <c r="DN11" s="666"/>
      <c r="DO11" s="666"/>
      <c r="DP11" s="667"/>
      <c r="DQ11" s="671">
        <v>240423</v>
      </c>
      <c r="DR11" s="666"/>
      <c r="DS11" s="666"/>
      <c r="DT11" s="666"/>
      <c r="DU11" s="666"/>
      <c r="DV11" s="666"/>
      <c r="DW11" s="666"/>
      <c r="DX11" s="666"/>
      <c r="DY11" s="666"/>
      <c r="DZ11" s="666"/>
      <c r="EA11" s="666"/>
      <c r="EB11" s="666"/>
      <c r="EC11" s="709"/>
    </row>
    <row r="12" spans="2:143" ht="11.25" customHeight="1" x14ac:dyDescent="0.2">
      <c r="B12" s="662" t="s">
        <v>258</v>
      </c>
      <c r="C12" s="663"/>
      <c r="D12" s="663"/>
      <c r="E12" s="663"/>
      <c r="F12" s="663"/>
      <c r="G12" s="663"/>
      <c r="H12" s="663"/>
      <c r="I12" s="663"/>
      <c r="J12" s="663"/>
      <c r="K12" s="663"/>
      <c r="L12" s="663"/>
      <c r="M12" s="663"/>
      <c r="N12" s="663"/>
      <c r="O12" s="663"/>
      <c r="P12" s="663"/>
      <c r="Q12" s="664"/>
      <c r="R12" s="665">
        <v>7821</v>
      </c>
      <c r="S12" s="666"/>
      <c r="T12" s="666"/>
      <c r="U12" s="666"/>
      <c r="V12" s="666"/>
      <c r="W12" s="666"/>
      <c r="X12" s="666"/>
      <c r="Y12" s="667"/>
      <c r="Z12" s="692">
        <v>0.1</v>
      </c>
      <c r="AA12" s="692"/>
      <c r="AB12" s="692"/>
      <c r="AC12" s="692"/>
      <c r="AD12" s="693">
        <v>7821</v>
      </c>
      <c r="AE12" s="693"/>
      <c r="AF12" s="693"/>
      <c r="AG12" s="693"/>
      <c r="AH12" s="693"/>
      <c r="AI12" s="693"/>
      <c r="AJ12" s="693"/>
      <c r="AK12" s="693"/>
      <c r="AL12" s="668">
        <v>0.2</v>
      </c>
      <c r="AM12" s="669"/>
      <c r="AN12" s="669"/>
      <c r="AO12" s="694"/>
      <c r="AP12" s="662" t="s">
        <v>259</v>
      </c>
      <c r="AQ12" s="663"/>
      <c r="AR12" s="663"/>
      <c r="AS12" s="663"/>
      <c r="AT12" s="663"/>
      <c r="AU12" s="663"/>
      <c r="AV12" s="663"/>
      <c r="AW12" s="663"/>
      <c r="AX12" s="663"/>
      <c r="AY12" s="663"/>
      <c r="AZ12" s="663"/>
      <c r="BA12" s="663"/>
      <c r="BB12" s="663"/>
      <c r="BC12" s="663"/>
      <c r="BD12" s="663"/>
      <c r="BE12" s="663"/>
      <c r="BF12" s="664"/>
      <c r="BG12" s="665">
        <v>822219</v>
      </c>
      <c r="BH12" s="666"/>
      <c r="BI12" s="666"/>
      <c r="BJ12" s="666"/>
      <c r="BK12" s="666"/>
      <c r="BL12" s="666"/>
      <c r="BM12" s="666"/>
      <c r="BN12" s="667"/>
      <c r="BO12" s="692">
        <v>42.6</v>
      </c>
      <c r="BP12" s="692"/>
      <c r="BQ12" s="692"/>
      <c r="BR12" s="692"/>
      <c r="BS12" s="693" t="s">
        <v>129</v>
      </c>
      <c r="BT12" s="693"/>
      <c r="BU12" s="693"/>
      <c r="BV12" s="693"/>
      <c r="BW12" s="693"/>
      <c r="BX12" s="693"/>
      <c r="BY12" s="693"/>
      <c r="BZ12" s="693"/>
      <c r="CA12" s="693"/>
      <c r="CB12" s="751"/>
      <c r="CD12" s="699" t="s">
        <v>260</v>
      </c>
      <c r="CE12" s="700"/>
      <c r="CF12" s="700"/>
      <c r="CG12" s="700"/>
      <c r="CH12" s="700"/>
      <c r="CI12" s="700"/>
      <c r="CJ12" s="700"/>
      <c r="CK12" s="700"/>
      <c r="CL12" s="700"/>
      <c r="CM12" s="700"/>
      <c r="CN12" s="700"/>
      <c r="CO12" s="700"/>
      <c r="CP12" s="700"/>
      <c r="CQ12" s="701"/>
      <c r="CR12" s="665">
        <v>595799</v>
      </c>
      <c r="CS12" s="666"/>
      <c r="CT12" s="666"/>
      <c r="CU12" s="666"/>
      <c r="CV12" s="666"/>
      <c r="CW12" s="666"/>
      <c r="CX12" s="666"/>
      <c r="CY12" s="667"/>
      <c r="CZ12" s="692">
        <v>4.5</v>
      </c>
      <c r="DA12" s="692"/>
      <c r="DB12" s="692"/>
      <c r="DC12" s="692"/>
      <c r="DD12" s="671">
        <v>55296</v>
      </c>
      <c r="DE12" s="666"/>
      <c r="DF12" s="666"/>
      <c r="DG12" s="666"/>
      <c r="DH12" s="666"/>
      <c r="DI12" s="666"/>
      <c r="DJ12" s="666"/>
      <c r="DK12" s="666"/>
      <c r="DL12" s="666"/>
      <c r="DM12" s="666"/>
      <c r="DN12" s="666"/>
      <c r="DO12" s="666"/>
      <c r="DP12" s="667"/>
      <c r="DQ12" s="671">
        <v>297454</v>
      </c>
      <c r="DR12" s="666"/>
      <c r="DS12" s="666"/>
      <c r="DT12" s="666"/>
      <c r="DU12" s="666"/>
      <c r="DV12" s="666"/>
      <c r="DW12" s="666"/>
      <c r="DX12" s="666"/>
      <c r="DY12" s="666"/>
      <c r="DZ12" s="666"/>
      <c r="EA12" s="666"/>
      <c r="EB12" s="666"/>
      <c r="EC12" s="709"/>
    </row>
    <row r="13" spans="2:143" ht="11.25" customHeight="1" x14ac:dyDescent="0.2">
      <c r="B13" s="662" t="s">
        <v>261</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262</v>
      </c>
      <c r="AQ13" s="663"/>
      <c r="AR13" s="663"/>
      <c r="AS13" s="663"/>
      <c r="AT13" s="663"/>
      <c r="AU13" s="663"/>
      <c r="AV13" s="663"/>
      <c r="AW13" s="663"/>
      <c r="AX13" s="663"/>
      <c r="AY13" s="663"/>
      <c r="AZ13" s="663"/>
      <c r="BA13" s="663"/>
      <c r="BB13" s="663"/>
      <c r="BC13" s="663"/>
      <c r="BD13" s="663"/>
      <c r="BE13" s="663"/>
      <c r="BF13" s="664"/>
      <c r="BG13" s="665">
        <v>820849</v>
      </c>
      <c r="BH13" s="666"/>
      <c r="BI13" s="666"/>
      <c r="BJ13" s="666"/>
      <c r="BK13" s="666"/>
      <c r="BL13" s="666"/>
      <c r="BM13" s="666"/>
      <c r="BN13" s="667"/>
      <c r="BO13" s="692">
        <v>42.5</v>
      </c>
      <c r="BP13" s="692"/>
      <c r="BQ13" s="692"/>
      <c r="BR13" s="692"/>
      <c r="BS13" s="693" t="s">
        <v>129</v>
      </c>
      <c r="BT13" s="693"/>
      <c r="BU13" s="693"/>
      <c r="BV13" s="693"/>
      <c r="BW13" s="693"/>
      <c r="BX13" s="693"/>
      <c r="BY13" s="693"/>
      <c r="BZ13" s="693"/>
      <c r="CA13" s="693"/>
      <c r="CB13" s="751"/>
      <c r="CD13" s="699" t="s">
        <v>263</v>
      </c>
      <c r="CE13" s="700"/>
      <c r="CF13" s="700"/>
      <c r="CG13" s="700"/>
      <c r="CH13" s="700"/>
      <c r="CI13" s="700"/>
      <c r="CJ13" s="700"/>
      <c r="CK13" s="700"/>
      <c r="CL13" s="700"/>
      <c r="CM13" s="700"/>
      <c r="CN13" s="700"/>
      <c r="CO13" s="700"/>
      <c r="CP13" s="700"/>
      <c r="CQ13" s="701"/>
      <c r="CR13" s="665">
        <v>833537</v>
      </c>
      <c r="CS13" s="666"/>
      <c r="CT13" s="666"/>
      <c r="CU13" s="666"/>
      <c r="CV13" s="666"/>
      <c r="CW13" s="666"/>
      <c r="CX13" s="666"/>
      <c r="CY13" s="667"/>
      <c r="CZ13" s="692">
        <v>6.4</v>
      </c>
      <c r="DA13" s="692"/>
      <c r="DB13" s="692"/>
      <c r="DC13" s="692"/>
      <c r="DD13" s="671">
        <v>227652</v>
      </c>
      <c r="DE13" s="666"/>
      <c r="DF13" s="666"/>
      <c r="DG13" s="666"/>
      <c r="DH13" s="666"/>
      <c r="DI13" s="666"/>
      <c r="DJ13" s="666"/>
      <c r="DK13" s="666"/>
      <c r="DL13" s="666"/>
      <c r="DM13" s="666"/>
      <c r="DN13" s="666"/>
      <c r="DO13" s="666"/>
      <c r="DP13" s="667"/>
      <c r="DQ13" s="671">
        <v>610654</v>
      </c>
      <c r="DR13" s="666"/>
      <c r="DS13" s="666"/>
      <c r="DT13" s="666"/>
      <c r="DU13" s="666"/>
      <c r="DV13" s="666"/>
      <c r="DW13" s="666"/>
      <c r="DX13" s="666"/>
      <c r="DY13" s="666"/>
      <c r="DZ13" s="666"/>
      <c r="EA13" s="666"/>
      <c r="EB13" s="666"/>
      <c r="EC13" s="709"/>
    </row>
    <row r="14" spans="2:143" ht="11.25" customHeight="1" x14ac:dyDescent="0.2">
      <c r="B14" s="662" t="s">
        <v>264</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129</v>
      </c>
      <c r="AM14" s="669"/>
      <c r="AN14" s="669"/>
      <c r="AO14" s="694"/>
      <c r="AP14" s="662" t="s">
        <v>265</v>
      </c>
      <c r="AQ14" s="663"/>
      <c r="AR14" s="663"/>
      <c r="AS14" s="663"/>
      <c r="AT14" s="663"/>
      <c r="AU14" s="663"/>
      <c r="AV14" s="663"/>
      <c r="AW14" s="663"/>
      <c r="AX14" s="663"/>
      <c r="AY14" s="663"/>
      <c r="AZ14" s="663"/>
      <c r="BA14" s="663"/>
      <c r="BB14" s="663"/>
      <c r="BC14" s="663"/>
      <c r="BD14" s="663"/>
      <c r="BE14" s="663"/>
      <c r="BF14" s="664"/>
      <c r="BG14" s="665">
        <v>67145</v>
      </c>
      <c r="BH14" s="666"/>
      <c r="BI14" s="666"/>
      <c r="BJ14" s="666"/>
      <c r="BK14" s="666"/>
      <c r="BL14" s="666"/>
      <c r="BM14" s="666"/>
      <c r="BN14" s="667"/>
      <c r="BO14" s="692">
        <v>3.5</v>
      </c>
      <c r="BP14" s="692"/>
      <c r="BQ14" s="692"/>
      <c r="BR14" s="692"/>
      <c r="BS14" s="693" t="s">
        <v>129</v>
      </c>
      <c r="BT14" s="693"/>
      <c r="BU14" s="693"/>
      <c r="BV14" s="693"/>
      <c r="BW14" s="693"/>
      <c r="BX14" s="693"/>
      <c r="BY14" s="693"/>
      <c r="BZ14" s="693"/>
      <c r="CA14" s="693"/>
      <c r="CB14" s="751"/>
      <c r="CD14" s="699" t="s">
        <v>266</v>
      </c>
      <c r="CE14" s="700"/>
      <c r="CF14" s="700"/>
      <c r="CG14" s="700"/>
      <c r="CH14" s="700"/>
      <c r="CI14" s="700"/>
      <c r="CJ14" s="700"/>
      <c r="CK14" s="700"/>
      <c r="CL14" s="700"/>
      <c r="CM14" s="700"/>
      <c r="CN14" s="700"/>
      <c r="CO14" s="700"/>
      <c r="CP14" s="700"/>
      <c r="CQ14" s="701"/>
      <c r="CR14" s="665">
        <v>443532</v>
      </c>
      <c r="CS14" s="666"/>
      <c r="CT14" s="666"/>
      <c r="CU14" s="666"/>
      <c r="CV14" s="666"/>
      <c r="CW14" s="666"/>
      <c r="CX14" s="666"/>
      <c r="CY14" s="667"/>
      <c r="CZ14" s="692">
        <v>3.4</v>
      </c>
      <c r="DA14" s="692"/>
      <c r="DB14" s="692"/>
      <c r="DC14" s="692"/>
      <c r="DD14" s="671">
        <v>95193</v>
      </c>
      <c r="DE14" s="666"/>
      <c r="DF14" s="666"/>
      <c r="DG14" s="666"/>
      <c r="DH14" s="666"/>
      <c r="DI14" s="666"/>
      <c r="DJ14" s="666"/>
      <c r="DK14" s="666"/>
      <c r="DL14" s="666"/>
      <c r="DM14" s="666"/>
      <c r="DN14" s="666"/>
      <c r="DO14" s="666"/>
      <c r="DP14" s="667"/>
      <c r="DQ14" s="671">
        <v>391732</v>
      </c>
      <c r="DR14" s="666"/>
      <c r="DS14" s="666"/>
      <c r="DT14" s="666"/>
      <c r="DU14" s="666"/>
      <c r="DV14" s="666"/>
      <c r="DW14" s="666"/>
      <c r="DX14" s="666"/>
      <c r="DY14" s="666"/>
      <c r="DZ14" s="666"/>
      <c r="EA14" s="666"/>
      <c r="EB14" s="666"/>
      <c r="EC14" s="709"/>
    </row>
    <row r="15" spans="2:143" ht="11.25" customHeight="1" x14ac:dyDescent="0.2">
      <c r="B15" s="662" t="s">
        <v>267</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268</v>
      </c>
      <c r="AQ15" s="663"/>
      <c r="AR15" s="663"/>
      <c r="AS15" s="663"/>
      <c r="AT15" s="663"/>
      <c r="AU15" s="663"/>
      <c r="AV15" s="663"/>
      <c r="AW15" s="663"/>
      <c r="AX15" s="663"/>
      <c r="AY15" s="663"/>
      <c r="AZ15" s="663"/>
      <c r="BA15" s="663"/>
      <c r="BB15" s="663"/>
      <c r="BC15" s="663"/>
      <c r="BD15" s="663"/>
      <c r="BE15" s="663"/>
      <c r="BF15" s="664"/>
      <c r="BG15" s="665">
        <v>109011</v>
      </c>
      <c r="BH15" s="666"/>
      <c r="BI15" s="666"/>
      <c r="BJ15" s="666"/>
      <c r="BK15" s="666"/>
      <c r="BL15" s="666"/>
      <c r="BM15" s="666"/>
      <c r="BN15" s="667"/>
      <c r="BO15" s="692">
        <v>5.6</v>
      </c>
      <c r="BP15" s="692"/>
      <c r="BQ15" s="692"/>
      <c r="BR15" s="692"/>
      <c r="BS15" s="693" t="s">
        <v>129</v>
      </c>
      <c r="BT15" s="693"/>
      <c r="BU15" s="693"/>
      <c r="BV15" s="693"/>
      <c r="BW15" s="693"/>
      <c r="BX15" s="693"/>
      <c r="BY15" s="693"/>
      <c r="BZ15" s="693"/>
      <c r="CA15" s="693"/>
      <c r="CB15" s="751"/>
      <c r="CD15" s="699" t="s">
        <v>269</v>
      </c>
      <c r="CE15" s="700"/>
      <c r="CF15" s="700"/>
      <c r="CG15" s="700"/>
      <c r="CH15" s="700"/>
      <c r="CI15" s="700"/>
      <c r="CJ15" s="700"/>
      <c r="CK15" s="700"/>
      <c r="CL15" s="700"/>
      <c r="CM15" s="700"/>
      <c r="CN15" s="700"/>
      <c r="CO15" s="700"/>
      <c r="CP15" s="700"/>
      <c r="CQ15" s="701"/>
      <c r="CR15" s="665">
        <v>1009846</v>
      </c>
      <c r="CS15" s="666"/>
      <c r="CT15" s="666"/>
      <c r="CU15" s="666"/>
      <c r="CV15" s="666"/>
      <c r="CW15" s="666"/>
      <c r="CX15" s="666"/>
      <c r="CY15" s="667"/>
      <c r="CZ15" s="692">
        <v>7.7</v>
      </c>
      <c r="DA15" s="692"/>
      <c r="DB15" s="692"/>
      <c r="DC15" s="692"/>
      <c r="DD15" s="671">
        <v>78677</v>
      </c>
      <c r="DE15" s="666"/>
      <c r="DF15" s="666"/>
      <c r="DG15" s="666"/>
      <c r="DH15" s="666"/>
      <c r="DI15" s="666"/>
      <c r="DJ15" s="666"/>
      <c r="DK15" s="666"/>
      <c r="DL15" s="666"/>
      <c r="DM15" s="666"/>
      <c r="DN15" s="666"/>
      <c r="DO15" s="666"/>
      <c r="DP15" s="667"/>
      <c r="DQ15" s="671">
        <v>775860</v>
      </c>
      <c r="DR15" s="666"/>
      <c r="DS15" s="666"/>
      <c r="DT15" s="666"/>
      <c r="DU15" s="666"/>
      <c r="DV15" s="666"/>
      <c r="DW15" s="666"/>
      <c r="DX15" s="666"/>
      <c r="DY15" s="666"/>
      <c r="DZ15" s="666"/>
      <c r="EA15" s="666"/>
      <c r="EB15" s="666"/>
      <c r="EC15" s="709"/>
    </row>
    <row r="16" spans="2:143" ht="11.25" customHeight="1" x14ac:dyDescent="0.2">
      <c r="B16" s="662" t="s">
        <v>270</v>
      </c>
      <c r="C16" s="663"/>
      <c r="D16" s="663"/>
      <c r="E16" s="663"/>
      <c r="F16" s="663"/>
      <c r="G16" s="663"/>
      <c r="H16" s="663"/>
      <c r="I16" s="663"/>
      <c r="J16" s="663"/>
      <c r="K16" s="663"/>
      <c r="L16" s="663"/>
      <c r="M16" s="663"/>
      <c r="N16" s="663"/>
      <c r="O16" s="663"/>
      <c r="P16" s="663"/>
      <c r="Q16" s="664"/>
      <c r="R16" s="665">
        <v>5000</v>
      </c>
      <c r="S16" s="666"/>
      <c r="T16" s="666"/>
      <c r="U16" s="666"/>
      <c r="V16" s="666"/>
      <c r="W16" s="666"/>
      <c r="X16" s="666"/>
      <c r="Y16" s="667"/>
      <c r="Z16" s="692">
        <v>0</v>
      </c>
      <c r="AA16" s="692"/>
      <c r="AB16" s="692"/>
      <c r="AC16" s="692"/>
      <c r="AD16" s="693">
        <v>5000</v>
      </c>
      <c r="AE16" s="693"/>
      <c r="AF16" s="693"/>
      <c r="AG16" s="693"/>
      <c r="AH16" s="693"/>
      <c r="AI16" s="693"/>
      <c r="AJ16" s="693"/>
      <c r="AK16" s="693"/>
      <c r="AL16" s="668">
        <v>0.1</v>
      </c>
      <c r="AM16" s="669"/>
      <c r="AN16" s="669"/>
      <c r="AO16" s="694"/>
      <c r="AP16" s="662" t="s">
        <v>271</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699" t="s">
        <v>272</v>
      </c>
      <c r="CE16" s="700"/>
      <c r="CF16" s="700"/>
      <c r="CG16" s="700"/>
      <c r="CH16" s="700"/>
      <c r="CI16" s="700"/>
      <c r="CJ16" s="700"/>
      <c r="CK16" s="700"/>
      <c r="CL16" s="700"/>
      <c r="CM16" s="700"/>
      <c r="CN16" s="700"/>
      <c r="CO16" s="700"/>
      <c r="CP16" s="700"/>
      <c r="CQ16" s="701"/>
      <c r="CR16" s="665">
        <v>352518</v>
      </c>
      <c r="CS16" s="666"/>
      <c r="CT16" s="666"/>
      <c r="CU16" s="666"/>
      <c r="CV16" s="666"/>
      <c r="CW16" s="666"/>
      <c r="CX16" s="666"/>
      <c r="CY16" s="667"/>
      <c r="CZ16" s="692">
        <v>2.7</v>
      </c>
      <c r="DA16" s="692"/>
      <c r="DB16" s="692"/>
      <c r="DC16" s="692"/>
      <c r="DD16" s="671" t="s">
        <v>129</v>
      </c>
      <c r="DE16" s="666"/>
      <c r="DF16" s="666"/>
      <c r="DG16" s="666"/>
      <c r="DH16" s="666"/>
      <c r="DI16" s="666"/>
      <c r="DJ16" s="666"/>
      <c r="DK16" s="666"/>
      <c r="DL16" s="666"/>
      <c r="DM16" s="666"/>
      <c r="DN16" s="666"/>
      <c r="DO16" s="666"/>
      <c r="DP16" s="667"/>
      <c r="DQ16" s="671">
        <v>32049</v>
      </c>
      <c r="DR16" s="666"/>
      <c r="DS16" s="666"/>
      <c r="DT16" s="666"/>
      <c r="DU16" s="666"/>
      <c r="DV16" s="666"/>
      <c r="DW16" s="666"/>
      <c r="DX16" s="666"/>
      <c r="DY16" s="666"/>
      <c r="DZ16" s="666"/>
      <c r="EA16" s="666"/>
      <c r="EB16" s="666"/>
      <c r="EC16" s="709"/>
    </row>
    <row r="17" spans="2:133" ht="11.25" customHeight="1" x14ac:dyDescent="0.2">
      <c r="B17" s="662" t="s">
        <v>273</v>
      </c>
      <c r="C17" s="663"/>
      <c r="D17" s="663"/>
      <c r="E17" s="663"/>
      <c r="F17" s="663"/>
      <c r="G17" s="663"/>
      <c r="H17" s="663"/>
      <c r="I17" s="663"/>
      <c r="J17" s="663"/>
      <c r="K17" s="663"/>
      <c r="L17" s="663"/>
      <c r="M17" s="663"/>
      <c r="N17" s="663"/>
      <c r="O17" s="663"/>
      <c r="P17" s="663"/>
      <c r="Q17" s="664"/>
      <c r="R17" s="665">
        <v>13848</v>
      </c>
      <c r="S17" s="666"/>
      <c r="T17" s="666"/>
      <c r="U17" s="666"/>
      <c r="V17" s="666"/>
      <c r="W17" s="666"/>
      <c r="X17" s="666"/>
      <c r="Y17" s="667"/>
      <c r="Z17" s="692">
        <v>0.1</v>
      </c>
      <c r="AA17" s="692"/>
      <c r="AB17" s="692"/>
      <c r="AC17" s="692"/>
      <c r="AD17" s="693">
        <v>13848</v>
      </c>
      <c r="AE17" s="693"/>
      <c r="AF17" s="693"/>
      <c r="AG17" s="693"/>
      <c r="AH17" s="693"/>
      <c r="AI17" s="693"/>
      <c r="AJ17" s="693"/>
      <c r="AK17" s="693"/>
      <c r="AL17" s="668">
        <v>0.3</v>
      </c>
      <c r="AM17" s="669"/>
      <c r="AN17" s="669"/>
      <c r="AO17" s="694"/>
      <c r="AP17" s="662" t="s">
        <v>274</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699" t="s">
        <v>275</v>
      </c>
      <c r="CE17" s="700"/>
      <c r="CF17" s="700"/>
      <c r="CG17" s="700"/>
      <c r="CH17" s="700"/>
      <c r="CI17" s="700"/>
      <c r="CJ17" s="700"/>
      <c r="CK17" s="700"/>
      <c r="CL17" s="700"/>
      <c r="CM17" s="700"/>
      <c r="CN17" s="700"/>
      <c r="CO17" s="700"/>
      <c r="CP17" s="700"/>
      <c r="CQ17" s="701"/>
      <c r="CR17" s="665">
        <v>722058</v>
      </c>
      <c r="CS17" s="666"/>
      <c r="CT17" s="666"/>
      <c r="CU17" s="666"/>
      <c r="CV17" s="666"/>
      <c r="CW17" s="666"/>
      <c r="CX17" s="666"/>
      <c r="CY17" s="667"/>
      <c r="CZ17" s="692">
        <v>5.5</v>
      </c>
      <c r="DA17" s="692"/>
      <c r="DB17" s="692"/>
      <c r="DC17" s="692"/>
      <c r="DD17" s="671" t="s">
        <v>129</v>
      </c>
      <c r="DE17" s="666"/>
      <c r="DF17" s="666"/>
      <c r="DG17" s="666"/>
      <c r="DH17" s="666"/>
      <c r="DI17" s="666"/>
      <c r="DJ17" s="666"/>
      <c r="DK17" s="666"/>
      <c r="DL17" s="666"/>
      <c r="DM17" s="666"/>
      <c r="DN17" s="666"/>
      <c r="DO17" s="666"/>
      <c r="DP17" s="667"/>
      <c r="DQ17" s="671">
        <v>710972</v>
      </c>
      <c r="DR17" s="666"/>
      <c r="DS17" s="666"/>
      <c r="DT17" s="666"/>
      <c r="DU17" s="666"/>
      <c r="DV17" s="666"/>
      <c r="DW17" s="666"/>
      <c r="DX17" s="666"/>
      <c r="DY17" s="666"/>
      <c r="DZ17" s="666"/>
      <c r="EA17" s="666"/>
      <c r="EB17" s="666"/>
      <c r="EC17" s="709"/>
    </row>
    <row r="18" spans="2:133" ht="11.25" customHeight="1" x14ac:dyDescent="0.2">
      <c r="B18" s="662" t="s">
        <v>276</v>
      </c>
      <c r="C18" s="663"/>
      <c r="D18" s="663"/>
      <c r="E18" s="663"/>
      <c r="F18" s="663"/>
      <c r="G18" s="663"/>
      <c r="H18" s="663"/>
      <c r="I18" s="663"/>
      <c r="J18" s="663"/>
      <c r="K18" s="663"/>
      <c r="L18" s="663"/>
      <c r="M18" s="663"/>
      <c r="N18" s="663"/>
      <c r="O18" s="663"/>
      <c r="P18" s="663"/>
      <c r="Q18" s="664"/>
      <c r="R18" s="665">
        <v>35672</v>
      </c>
      <c r="S18" s="666"/>
      <c r="T18" s="666"/>
      <c r="U18" s="666"/>
      <c r="V18" s="666"/>
      <c r="W18" s="666"/>
      <c r="X18" s="666"/>
      <c r="Y18" s="667"/>
      <c r="Z18" s="692">
        <v>0.3</v>
      </c>
      <c r="AA18" s="692"/>
      <c r="AB18" s="692"/>
      <c r="AC18" s="692"/>
      <c r="AD18" s="693">
        <v>33890</v>
      </c>
      <c r="AE18" s="693"/>
      <c r="AF18" s="693"/>
      <c r="AG18" s="693"/>
      <c r="AH18" s="693"/>
      <c r="AI18" s="693"/>
      <c r="AJ18" s="693"/>
      <c r="AK18" s="693"/>
      <c r="AL18" s="668">
        <v>0.69999998807907104</v>
      </c>
      <c r="AM18" s="669"/>
      <c r="AN18" s="669"/>
      <c r="AO18" s="694"/>
      <c r="AP18" s="662" t="s">
        <v>277</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699" t="s">
        <v>278</v>
      </c>
      <c r="CE18" s="700"/>
      <c r="CF18" s="700"/>
      <c r="CG18" s="700"/>
      <c r="CH18" s="700"/>
      <c r="CI18" s="700"/>
      <c r="CJ18" s="700"/>
      <c r="CK18" s="700"/>
      <c r="CL18" s="700"/>
      <c r="CM18" s="700"/>
      <c r="CN18" s="700"/>
      <c r="CO18" s="700"/>
      <c r="CP18" s="700"/>
      <c r="CQ18" s="701"/>
      <c r="CR18" s="665" t="s">
        <v>129</v>
      </c>
      <c r="CS18" s="666"/>
      <c r="CT18" s="666"/>
      <c r="CU18" s="666"/>
      <c r="CV18" s="666"/>
      <c r="CW18" s="666"/>
      <c r="CX18" s="666"/>
      <c r="CY18" s="667"/>
      <c r="CZ18" s="692" t="s">
        <v>129</v>
      </c>
      <c r="DA18" s="692"/>
      <c r="DB18" s="692"/>
      <c r="DC18" s="692"/>
      <c r="DD18" s="671" t="s">
        <v>129</v>
      </c>
      <c r="DE18" s="666"/>
      <c r="DF18" s="666"/>
      <c r="DG18" s="666"/>
      <c r="DH18" s="666"/>
      <c r="DI18" s="666"/>
      <c r="DJ18" s="666"/>
      <c r="DK18" s="666"/>
      <c r="DL18" s="666"/>
      <c r="DM18" s="666"/>
      <c r="DN18" s="666"/>
      <c r="DO18" s="666"/>
      <c r="DP18" s="667"/>
      <c r="DQ18" s="671" t="s">
        <v>129</v>
      </c>
      <c r="DR18" s="666"/>
      <c r="DS18" s="666"/>
      <c r="DT18" s="666"/>
      <c r="DU18" s="666"/>
      <c r="DV18" s="666"/>
      <c r="DW18" s="666"/>
      <c r="DX18" s="666"/>
      <c r="DY18" s="666"/>
      <c r="DZ18" s="666"/>
      <c r="EA18" s="666"/>
      <c r="EB18" s="666"/>
      <c r="EC18" s="709"/>
    </row>
    <row r="19" spans="2:133" ht="11.25" customHeight="1" x14ac:dyDescent="0.2">
      <c r="B19" s="662" t="s">
        <v>279</v>
      </c>
      <c r="C19" s="663"/>
      <c r="D19" s="663"/>
      <c r="E19" s="663"/>
      <c r="F19" s="663"/>
      <c r="G19" s="663"/>
      <c r="H19" s="663"/>
      <c r="I19" s="663"/>
      <c r="J19" s="663"/>
      <c r="K19" s="663"/>
      <c r="L19" s="663"/>
      <c r="M19" s="663"/>
      <c r="N19" s="663"/>
      <c r="O19" s="663"/>
      <c r="P19" s="663"/>
      <c r="Q19" s="664"/>
      <c r="R19" s="665">
        <v>13985</v>
      </c>
      <c r="S19" s="666"/>
      <c r="T19" s="666"/>
      <c r="U19" s="666"/>
      <c r="V19" s="666"/>
      <c r="W19" s="666"/>
      <c r="X19" s="666"/>
      <c r="Y19" s="667"/>
      <c r="Z19" s="692">
        <v>0.1</v>
      </c>
      <c r="AA19" s="692"/>
      <c r="AB19" s="692"/>
      <c r="AC19" s="692"/>
      <c r="AD19" s="693">
        <v>13985</v>
      </c>
      <c r="AE19" s="693"/>
      <c r="AF19" s="693"/>
      <c r="AG19" s="693"/>
      <c r="AH19" s="693"/>
      <c r="AI19" s="693"/>
      <c r="AJ19" s="693"/>
      <c r="AK19" s="693"/>
      <c r="AL19" s="668">
        <v>0.3</v>
      </c>
      <c r="AM19" s="669"/>
      <c r="AN19" s="669"/>
      <c r="AO19" s="694"/>
      <c r="AP19" s="662" t="s">
        <v>280</v>
      </c>
      <c r="AQ19" s="663"/>
      <c r="AR19" s="663"/>
      <c r="AS19" s="663"/>
      <c r="AT19" s="663"/>
      <c r="AU19" s="663"/>
      <c r="AV19" s="663"/>
      <c r="AW19" s="663"/>
      <c r="AX19" s="663"/>
      <c r="AY19" s="663"/>
      <c r="AZ19" s="663"/>
      <c r="BA19" s="663"/>
      <c r="BB19" s="663"/>
      <c r="BC19" s="663"/>
      <c r="BD19" s="663"/>
      <c r="BE19" s="663"/>
      <c r="BF19" s="664"/>
      <c r="BG19" s="665">
        <v>138755</v>
      </c>
      <c r="BH19" s="666"/>
      <c r="BI19" s="666"/>
      <c r="BJ19" s="666"/>
      <c r="BK19" s="666"/>
      <c r="BL19" s="666"/>
      <c r="BM19" s="666"/>
      <c r="BN19" s="667"/>
      <c r="BO19" s="692">
        <v>7.2</v>
      </c>
      <c r="BP19" s="692"/>
      <c r="BQ19" s="692"/>
      <c r="BR19" s="692"/>
      <c r="BS19" s="693" t="s">
        <v>129</v>
      </c>
      <c r="BT19" s="693"/>
      <c r="BU19" s="693"/>
      <c r="BV19" s="693"/>
      <c r="BW19" s="693"/>
      <c r="BX19" s="693"/>
      <c r="BY19" s="693"/>
      <c r="BZ19" s="693"/>
      <c r="CA19" s="693"/>
      <c r="CB19" s="751"/>
      <c r="CD19" s="699" t="s">
        <v>281</v>
      </c>
      <c r="CE19" s="700"/>
      <c r="CF19" s="700"/>
      <c r="CG19" s="700"/>
      <c r="CH19" s="700"/>
      <c r="CI19" s="700"/>
      <c r="CJ19" s="700"/>
      <c r="CK19" s="700"/>
      <c r="CL19" s="700"/>
      <c r="CM19" s="700"/>
      <c r="CN19" s="700"/>
      <c r="CO19" s="700"/>
      <c r="CP19" s="700"/>
      <c r="CQ19" s="701"/>
      <c r="CR19" s="665" t="s">
        <v>129</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9"/>
    </row>
    <row r="20" spans="2:133" ht="11.25" customHeight="1" x14ac:dyDescent="0.2">
      <c r="B20" s="662" t="s">
        <v>282</v>
      </c>
      <c r="C20" s="663"/>
      <c r="D20" s="663"/>
      <c r="E20" s="663"/>
      <c r="F20" s="663"/>
      <c r="G20" s="663"/>
      <c r="H20" s="663"/>
      <c r="I20" s="663"/>
      <c r="J20" s="663"/>
      <c r="K20" s="663"/>
      <c r="L20" s="663"/>
      <c r="M20" s="663"/>
      <c r="N20" s="663"/>
      <c r="O20" s="663"/>
      <c r="P20" s="663"/>
      <c r="Q20" s="664"/>
      <c r="R20" s="665">
        <v>1556</v>
      </c>
      <c r="S20" s="666"/>
      <c r="T20" s="666"/>
      <c r="U20" s="666"/>
      <c r="V20" s="666"/>
      <c r="W20" s="666"/>
      <c r="X20" s="666"/>
      <c r="Y20" s="667"/>
      <c r="Z20" s="692">
        <v>0</v>
      </c>
      <c r="AA20" s="692"/>
      <c r="AB20" s="692"/>
      <c r="AC20" s="692"/>
      <c r="AD20" s="693">
        <v>1556</v>
      </c>
      <c r="AE20" s="693"/>
      <c r="AF20" s="693"/>
      <c r="AG20" s="693"/>
      <c r="AH20" s="693"/>
      <c r="AI20" s="693"/>
      <c r="AJ20" s="693"/>
      <c r="AK20" s="693"/>
      <c r="AL20" s="668">
        <v>0</v>
      </c>
      <c r="AM20" s="669"/>
      <c r="AN20" s="669"/>
      <c r="AO20" s="694"/>
      <c r="AP20" s="662" t="s">
        <v>283</v>
      </c>
      <c r="AQ20" s="663"/>
      <c r="AR20" s="663"/>
      <c r="AS20" s="663"/>
      <c r="AT20" s="663"/>
      <c r="AU20" s="663"/>
      <c r="AV20" s="663"/>
      <c r="AW20" s="663"/>
      <c r="AX20" s="663"/>
      <c r="AY20" s="663"/>
      <c r="AZ20" s="663"/>
      <c r="BA20" s="663"/>
      <c r="BB20" s="663"/>
      <c r="BC20" s="663"/>
      <c r="BD20" s="663"/>
      <c r="BE20" s="663"/>
      <c r="BF20" s="664"/>
      <c r="BG20" s="665">
        <v>138755</v>
      </c>
      <c r="BH20" s="666"/>
      <c r="BI20" s="666"/>
      <c r="BJ20" s="666"/>
      <c r="BK20" s="666"/>
      <c r="BL20" s="666"/>
      <c r="BM20" s="666"/>
      <c r="BN20" s="667"/>
      <c r="BO20" s="692">
        <v>7.2</v>
      </c>
      <c r="BP20" s="692"/>
      <c r="BQ20" s="692"/>
      <c r="BR20" s="692"/>
      <c r="BS20" s="693" t="s">
        <v>129</v>
      </c>
      <c r="BT20" s="693"/>
      <c r="BU20" s="693"/>
      <c r="BV20" s="693"/>
      <c r="BW20" s="693"/>
      <c r="BX20" s="693"/>
      <c r="BY20" s="693"/>
      <c r="BZ20" s="693"/>
      <c r="CA20" s="693"/>
      <c r="CB20" s="751"/>
      <c r="CD20" s="699" t="s">
        <v>284</v>
      </c>
      <c r="CE20" s="700"/>
      <c r="CF20" s="700"/>
      <c r="CG20" s="700"/>
      <c r="CH20" s="700"/>
      <c r="CI20" s="700"/>
      <c r="CJ20" s="700"/>
      <c r="CK20" s="700"/>
      <c r="CL20" s="700"/>
      <c r="CM20" s="700"/>
      <c r="CN20" s="700"/>
      <c r="CO20" s="700"/>
      <c r="CP20" s="700"/>
      <c r="CQ20" s="701"/>
      <c r="CR20" s="665">
        <v>13099737</v>
      </c>
      <c r="CS20" s="666"/>
      <c r="CT20" s="666"/>
      <c r="CU20" s="666"/>
      <c r="CV20" s="666"/>
      <c r="CW20" s="666"/>
      <c r="CX20" s="666"/>
      <c r="CY20" s="667"/>
      <c r="CZ20" s="692">
        <v>100</v>
      </c>
      <c r="DA20" s="692"/>
      <c r="DB20" s="692"/>
      <c r="DC20" s="692"/>
      <c r="DD20" s="671">
        <v>2702505</v>
      </c>
      <c r="DE20" s="666"/>
      <c r="DF20" s="666"/>
      <c r="DG20" s="666"/>
      <c r="DH20" s="666"/>
      <c r="DI20" s="666"/>
      <c r="DJ20" s="666"/>
      <c r="DK20" s="666"/>
      <c r="DL20" s="666"/>
      <c r="DM20" s="666"/>
      <c r="DN20" s="666"/>
      <c r="DO20" s="666"/>
      <c r="DP20" s="667"/>
      <c r="DQ20" s="671">
        <v>7142322</v>
      </c>
      <c r="DR20" s="666"/>
      <c r="DS20" s="666"/>
      <c r="DT20" s="666"/>
      <c r="DU20" s="666"/>
      <c r="DV20" s="666"/>
      <c r="DW20" s="666"/>
      <c r="DX20" s="666"/>
      <c r="DY20" s="666"/>
      <c r="DZ20" s="666"/>
      <c r="EA20" s="666"/>
      <c r="EB20" s="666"/>
      <c r="EC20" s="709"/>
    </row>
    <row r="21" spans="2:133" ht="11.25" customHeight="1" x14ac:dyDescent="0.2">
      <c r="B21" s="662" t="s">
        <v>285</v>
      </c>
      <c r="C21" s="663"/>
      <c r="D21" s="663"/>
      <c r="E21" s="663"/>
      <c r="F21" s="663"/>
      <c r="G21" s="663"/>
      <c r="H21" s="663"/>
      <c r="I21" s="663"/>
      <c r="J21" s="663"/>
      <c r="K21" s="663"/>
      <c r="L21" s="663"/>
      <c r="M21" s="663"/>
      <c r="N21" s="663"/>
      <c r="O21" s="663"/>
      <c r="P21" s="663"/>
      <c r="Q21" s="664"/>
      <c r="R21" s="665">
        <v>696</v>
      </c>
      <c r="S21" s="666"/>
      <c r="T21" s="666"/>
      <c r="U21" s="666"/>
      <c r="V21" s="666"/>
      <c r="W21" s="666"/>
      <c r="X21" s="666"/>
      <c r="Y21" s="667"/>
      <c r="Z21" s="692">
        <v>0</v>
      </c>
      <c r="AA21" s="692"/>
      <c r="AB21" s="692"/>
      <c r="AC21" s="692"/>
      <c r="AD21" s="693">
        <v>696</v>
      </c>
      <c r="AE21" s="693"/>
      <c r="AF21" s="693"/>
      <c r="AG21" s="693"/>
      <c r="AH21" s="693"/>
      <c r="AI21" s="693"/>
      <c r="AJ21" s="693"/>
      <c r="AK21" s="693"/>
      <c r="AL21" s="668">
        <v>0</v>
      </c>
      <c r="AM21" s="669"/>
      <c r="AN21" s="669"/>
      <c r="AO21" s="694"/>
      <c r="AP21" s="758" t="s">
        <v>286</v>
      </c>
      <c r="AQ21" s="765"/>
      <c r="AR21" s="765"/>
      <c r="AS21" s="765"/>
      <c r="AT21" s="765"/>
      <c r="AU21" s="765"/>
      <c r="AV21" s="765"/>
      <c r="AW21" s="765"/>
      <c r="AX21" s="765"/>
      <c r="AY21" s="765"/>
      <c r="AZ21" s="765"/>
      <c r="BA21" s="765"/>
      <c r="BB21" s="765"/>
      <c r="BC21" s="765"/>
      <c r="BD21" s="765"/>
      <c r="BE21" s="765"/>
      <c r="BF21" s="760"/>
      <c r="BG21" s="665">
        <v>790</v>
      </c>
      <c r="BH21" s="666"/>
      <c r="BI21" s="666"/>
      <c r="BJ21" s="666"/>
      <c r="BK21" s="666"/>
      <c r="BL21" s="666"/>
      <c r="BM21" s="666"/>
      <c r="BN21" s="667"/>
      <c r="BO21" s="692">
        <v>0</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287</v>
      </c>
      <c r="C22" s="729"/>
      <c r="D22" s="729"/>
      <c r="E22" s="729"/>
      <c r="F22" s="729"/>
      <c r="G22" s="729"/>
      <c r="H22" s="729"/>
      <c r="I22" s="729"/>
      <c r="J22" s="729"/>
      <c r="K22" s="729"/>
      <c r="L22" s="729"/>
      <c r="M22" s="729"/>
      <c r="N22" s="729"/>
      <c r="O22" s="729"/>
      <c r="P22" s="729"/>
      <c r="Q22" s="730"/>
      <c r="R22" s="665">
        <v>19435</v>
      </c>
      <c r="S22" s="666"/>
      <c r="T22" s="666"/>
      <c r="U22" s="666"/>
      <c r="V22" s="666"/>
      <c r="W22" s="666"/>
      <c r="X22" s="666"/>
      <c r="Y22" s="667"/>
      <c r="Z22" s="692">
        <v>0.1</v>
      </c>
      <c r="AA22" s="692"/>
      <c r="AB22" s="692"/>
      <c r="AC22" s="692"/>
      <c r="AD22" s="693">
        <v>17653</v>
      </c>
      <c r="AE22" s="693"/>
      <c r="AF22" s="693"/>
      <c r="AG22" s="693"/>
      <c r="AH22" s="693"/>
      <c r="AI22" s="693"/>
      <c r="AJ22" s="693"/>
      <c r="AK22" s="693"/>
      <c r="AL22" s="668">
        <v>0.40000000596046448</v>
      </c>
      <c r="AM22" s="669"/>
      <c r="AN22" s="669"/>
      <c r="AO22" s="694"/>
      <c r="AP22" s="758" t="s">
        <v>288</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129</v>
      </c>
      <c r="BP22" s="692"/>
      <c r="BQ22" s="692"/>
      <c r="BR22" s="692"/>
      <c r="BS22" s="693" t="s">
        <v>129</v>
      </c>
      <c r="BT22" s="693"/>
      <c r="BU22" s="693"/>
      <c r="BV22" s="693"/>
      <c r="BW22" s="693"/>
      <c r="BX22" s="693"/>
      <c r="BY22" s="693"/>
      <c r="BZ22" s="693"/>
      <c r="CA22" s="693"/>
      <c r="CB22" s="751"/>
      <c r="CD22" s="767" t="s">
        <v>289</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290</v>
      </c>
      <c r="C23" s="663"/>
      <c r="D23" s="663"/>
      <c r="E23" s="663"/>
      <c r="F23" s="663"/>
      <c r="G23" s="663"/>
      <c r="H23" s="663"/>
      <c r="I23" s="663"/>
      <c r="J23" s="663"/>
      <c r="K23" s="663"/>
      <c r="L23" s="663"/>
      <c r="M23" s="663"/>
      <c r="N23" s="663"/>
      <c r="O23" s="663"/>
      <c r="P23" s="663"/>
      <c r="Q23" s="664"/>
      <c r="R23" s="665">
        <v>2730972</v>
      </c>
      <c r="S23" s="666"/>
      <c r="T23" s="666"/>
      <c r="U23" s="666"/>
      <c r="V23" s="666"/>
      <c r="W23" s="666"/>
      <c r="X23" s="666"/>
      <c r="Y23" s="667"/>
      <c r="Z23" s="692">
        <v>20.3</v>
      </c>
      <c r="AA23" s="692"/>
      <c r="AB23" s="692"/>
      <c r="AC23" s="692"/>
      <c r="AD23" s="693">
        <v>2480077</v>
      </c>
      <c r="AE23" s="693"/>
      <c r="AF23" s="693"/>
      <c r="AG23" s="693"/>
      <c r="AH23" s="693"/>
      <c r="AI23" s="693"/>
      <c r="AJ23" s="693"/>
      <c r="AK23" s="693"/>
      <c r="AL23" s="668">
        <v>51</v>
      </c>
      <c r="AM23" s="669"/>
      <c r="AN23" s="669"/>
      <c r="AO23" s="694"/>
      <c r="AP23" s="758" t="s">
        <v>291</v>
      </c>
      <c r="AQ23" s="765"/>
      <c r="AR23" s="765"/>
      <c r="AS23" s="765"/>
      <c r="AT23" s="765"/>
      <c r="AU23" s="765"/>
      <c r="AV23" s="765"/>
      <c r="AW23" s="765"/>
      <c r="AX23" s="765"/>
      <c r="AY23" s="765"/>
      <c r="AZ23" s="765"/>
      <c r="BA23" s="765"/>
      <c r="BB23" s="765"/>
      <c r="BC23" s="765"/>
      <c r="BD23" s="765"/>
      <c r="BE23" s="765"/>
      <c r="BF23" s="760"/>
      <c r="BG23" s="665">
        <v>137965</v>
      </c>
      <c r="BH23" s="666"/>
      <c r="BI23" s="666"/>
      <c r="BJ23" s="666"/>
      <c r="BK23" s="666"/>
      <c r="BL23" s="666"/>
      <c r="BM23" s="666"/>
      <c r="BN23" s="667"/>
      <c r="BO23" s="692">
        <v>7.1</v>
      </c>
      <c r="BP23" s="692"/>
      <c r="BQ23" s="692"/>
      <c r="BR23" s="692"/>
      <c r="BS23" s="693" t="s">
        <v>129</v>
      </c>
      <c r="BT23" s="693"/>
      <c r="BU23" s="693"/>
      <c r="BV23" s="693"/>
      <c r="BW23" s="693"/>
      <c r="BX23" s="693"/>
      <c r="BY23" s="693"/>
      <c r="BZ23" s="693"/>
      <c r="CA23" s="693"/>
      <c r="CB23" s="751"/>
      <c r="CD23" s="767" t="s">
        <v>230</v>
      </c>
      <c r="CE23" s="768"/>
      <c r="CF23" s="768"/>
      <c r="CG23" s="768"/>
      <c r="CH23" s="768"/>
      <c r="CI23" s="768"/>
      <c r="CJ23" s="768"/>
      <c r="CK23" s="768"/>
      <c r="CL23" s="768"/>
      <c r="CM23" s="768"/>
      <c r="CN23" s="768"/>
      <c r="CO23" s="768"/>
      <c r="CP23" s="768"/>
      <c r="CQ23" s="769"/>
      <c r="CR23" s="767" t="s">
        <v>292</v>
      </c>
      <c r="CS23" s="768"/>
      <c r="CT23" s="768"/>
      <c r="CU23" s="768"/>
      <c r="CV23" s="768"/>
      <c r="CW23" s="768"/>
      <c r="CX23" s="768"/>
      <c r="CY23" s="769"/>
      <c r="CZ23" s="767" t="s">
        <v>293</v>
      </c>
      <c r="DA23" s="768"/>
      <c r="DB23" s="768"/>
      <c r="DC23" s="769"/>
      <c r="DD23" s="767" t="s">
        <v>294</v>
      </c>
      <c r="DE23" s="768"/>
      <c r="DF23" s="768"/>
      <c r="DG23" s="768"/>
      <c r="DH23" s="768"/>
      <c r="DI23" s="768"/>
      <c r="DJ23" s="768"/>
      <c r="DK23" s="769"/>
      <c r="DL23" s="776" t="s">
        <v>295</v>
      </c>
      <c r="DM23" s="777"/>
      <c r="DN23" s="777"/>
      <c r="DO23" s="777"/>
      <c r="DP23" s="777"/>
      <c r="DQ23" s="777"/>
      <c r="DR23" s="777"/>
      <c r="DS23" s="777"/>
      <c r="DT23" s="777"/>
      <c r="DU23" s="777"/>
      <c r="DV23" s="778"/>
      <c r="DW23" s="767" t="s">
        <v>296</v>
      </c>
      <c r="DX23" s="768"/>
      <c r="DY23" s="768"/>
      <c r="DZ23" s="768"/>
      <c r="EA23" s="768"/>
      <c r="EB23" s="768"/>
      <c r="EC23" s="769"/>
    </row>
    <row r="24" spans="2:133" ht="11.25" customHeight="1" x14ac:dyDescent="0.2">
      <c r="B24" s="662" t="s">
        <v>297</v>
      </c>
      <c r="C24" s="663"/>
      <c r="D24" s="663"/>
      <c r="E24" s="663"/>
      <c r="F24" s="663"/>
      <c r="G24" s="663"/>
      <c r="H24" s="663"/>
      <c r="I24" s="663"/>
      <c r="J24" s="663"/>
      <c r="K24" s="663"/>
      <c r="L24" s="663"/>
      <c r="M24" s="663"/>
      <c r="N24" s="663"/>
      <c r="O24" s="663"/>
      <c r="P24" s="663"/>
      <c r="Q24" s="664"/>
      <c r="R24" s="665">
        <v>2480077</v>
      </c>
      <c r="S24" s="666"/>
      <c r="T24" s="666"/>
      <c r="U24" s="666"/>
      <c r="V24" s="666"/>
      <c r="W24" s="666"/>
      <c r="X24" s="666"/>
      <c r="Y24" s="667"/>
      <c r="Z24" s="692">
        <v>18.399999999999999</v>
      </c>
      <c r="AA24" s="692"/>
      <c r="AB24" s="692"/>
      <c r="AC24" s="692"/>
      <c r="AD24" s="693">
        <v>2480077</v>
      </c>
      <c r="AE24" s="693"/>
      <c r="AF24" s="693"/>
      <c r="AG24" s="693"/>
      <c r="AH24" s="693"/>
      <c r="AI24" s="693"/>
      <c r="AJ24" s="693"/>
      <c r="AK24" s="693"/>
      <c r="AL24" s="668">
        <v>51</v>
      </c>
      <c r="AM24" s="669"/>
      <c r="AN24" s="669"/>
      <c r="AO24" s="694"/>
      <c r="AP24" s="758" t="s">
        <v>298</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129</v>
      </c>
      <c r="BT24" s="693"/>
      <c r="BU24" s="693"/>
      <c r="BV24" s="693"/>
      <c r="BW24" s="693"/>
      <c r="BX24" s="693"/>
      <c r="BY24" s="693"/>
      <c r="BZ24" s="693"/>
      <c r="CA24" s="693"/>
      <c r="CB24" s="751"/>
      <c r="CD24" s="721" t="s">
        <v>299</v>
      </c>
      <c r="CE24" s="722"/>
      <c r="CF24" s="722"/>
      <c r="CG24" s="722"/>
      <c r="CH24" s="722"/>
      <c r="CI24" s="722"/>
      <c r="CJ24" s="722"/>
      <c r="CK24" s="722"/>
      <c r="CL24" s="722"/>
      <c r="CM24" s="722"/>
      <c r="CN24" s="722"/>
      <c r="CO24" s="722"/>
      <c r="CP24" s="722"/>
      <c r="CQ24" s="723"/>
      <c r="CR24" s="718">
        <v>3513978</v>
      </c>
      <c r="CS24" s="719"/>
      <c r="CT24" s="719"/>
      <c r="CU24" s="719"/>
      <c r="CV24" s="719"/>
      <c r="CW24" s="719"/>
      <c r="CX24" s="719"/>
      <c r="CY24" s="762"/>
      <c r="CZ24" s="763">
        <v>26.8</v>
      </c>
      <c r="DA24" s="738"/>
      <c r="DB24" s="738"/>
      <c r="DC24" s="766"/>
      <c r="DD24" s="761">
        <v>2131091</v>
      </c>
      <c r="DE24" s="719"/>
      <c r="DF24" s="719"/>
      <c r="DG24" s="719"/>
      <c r="DH24" s="719"/>
      <c r="DI24" s="719"/>
      <c r="DJ24" s="719"/>
      <c r="DK24" s="762"/>
      <c r="DL24" s="761">
        <v>2039015</v>
      </c>
      <c r="DM24" s="719"/>
      <c r="DN24" s="719"/>
      <c r="DO24" s="719"/>
      <c r="DP24" s="719"/>
      <c r="DQ24" s="719"/>
      <c r="DR24" s="719"/>
      <c r="DS24" s="719"/>
      <c r="DT24" s="719"/>
      <c r="DU24" s="719"/>
      <c r="DV24" s="762"/>
      <c r="DW24" s="763">
        <v>40.4</v>
      </c>
      <c r="DX24" s="738"/>
      <c r="DY24" s="738"/>
      <c r="DZ24" s="738"/>
      <c r="EA24" s="738"/>
      <c r="EB24" s="738"/>
      <c r="EC24" s="764"/>
    </row>
    <row r="25" spans="2:133" ht="11.25" customHeight="1" x14ac:dyDescent="0.2">
      <c r="B25" s="662" t="s">
        <v>300</v>
      </c>
      <c r="C25" s="663"/>
      <c r="D25" s="663"/>
      <c r="E25" s="663"/>
      <c r="F25" s="663"/>
      <c r="G25" s="663"/>
      <c r="H25" s="663"/>
      <c r="I25" s="663"/>
      <c r="J25" s="663"/>
      <c r="K25" s="663"/>
      <c r="L25" s="663"/>
      <c r="M25" s="663"/>
      <c r="N25" s="663"/>
      <c r="O25" s="663"/>
      <c r="P25" s="663"/>
      <c r="Q25" s="664"/>
      <c r="R25" s="665">
        <v>250895</v>
      </c>
      <c r="S25" s="666"/>
      <c r="T25" s="666"/>
      <c r="U25" s="666"/>
      <c r="V25" s="666"/>
      <c r="W25" s="666"/>
      <c r="X25" s="666"/>
      <c r="Y25" s="667"/>
      <c r="Z25" s="692">
        <v>1.9</v>
      </c>
      <c r="AA25" s="692"/>
      <c r="AB25" s="692"/>
      <c r="AC25" s="692"/>
      <c r="AD25" s="693" t="s">
        <v>129</v>
      </c>
      <c r="AE25" s="693"/>
      <c r="AF25" s="693"/>
      <c r="AG25" s="693"/>
      <c r="AH25" s="693"/>
      <c r="AI25" s="693"/>
      <c r="AJ25" s="693"/>
      <c r="AK25" s="693"/>
      <c r="AL25" s="668" t="s">
        <v>129</v>
      </c>
      <c r="AM25" s="669"/>
      <c r="AN25" s="669"/>
      <c r="AO25" s="694"/>
      <c r="AP25" s="758" t="s">
        <v>301</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129</v>
      </c>
      <c r="BP25" s="692"/>
      <c r="BQ25" s="692"/>
      <c r="BR25" s="692"/>
      <c r="BS25" s="693" t="s">
        <v>129</v>
      </c>
      <c r="BT25" s="693"/>
      <c r="BU25" s="693"/>
      <c r="BV25" s="693"/>
      <c r="BW25" s="693"/>
      <c r="BX25" s="693"/>
      <c r="BY25" s="693"/>
      <c r="BZ25" s="693"/>
      <c r="CA25" s="693"/>
      <c r="CB25" s="751"/>
      <c r="CD25" s="699" t="s">
        <v>302</v>
      </c>
      <c r="CE25" s="700"/>
      <c r="CF25" s="700"/>
      <c r="CG25" s="700"/>
      <c r="CH25" s="700"/>
      <c r="CI25" s="700"/>
      <c r="CJ25" s="700"/>
      <c r="CK25" s="700"/>
      <c r="CL25" s="700"/>
      <c r="CM25" s="700"/>
      <c r="CN25" s="700"/>
      <c r="CO25" s="700"/>
      <c r="CP25" s="700"/>
      <c r="CQ25" s="701"/>
      <c r="CR25" s="665">
        <v>1267503</v>
      </c>
      <c r="CS25" s="676"/>
      <c r="CT25" s="676"/>
      <c r="CU25" s="676"/>
      <c r="CV25" s="676"/>
      <c r="CW25" s="676"/>
      <c r="CX25" s="676"/>
      <c r="CY25" s="677"/>
      <c r="CZ25" s="668">
        <v>9.6999999999999993</v>
      </c>
      <c r="DA25" s="678"/>
      <c r="DB25" s="678"/>
      <c r="DC25" s="679"/>
      <c r="DD25" s="671">
        <v>1132017</v>
      </c>
      <c r="DE25" s="676"/>
      <c r="DF25" s="676"/>
      <c r="DG25" s="676"/>
      <c r="DH25" s="676"/>
      <c r="DI25" s="676"/>
      <c r="DJ25" s="676"/>
      <c r="DK25" s="677"/>
      <c r="DL25" s="671">
        <v>1065741</v>
      </c>
      <c r="DM25" s="676"/>
      <c r="DN25" s="676"/>
      <c r="DO25" s="676"/>
      <c r="DP25" s="676"/>
      <c r="DQ25" s="676"/>
      <c r="DR25" s="676"/>
      <c r="DS25" s="676"/>
      <c r="DT25" s="676"/>
      <c r="DU25" s="676"/>
      <c r="DV25" s="677"/>
      <c r="DW25" s="668">
        <v>21.1</v>
      </c>
      <c r="DX25" s="678"/>
      <c r="DY25" s="678"/>
      <c r="DZ25" s="678"/>
      <c r="EA25" s="678"/>
      <c r="EB25" s="678"/>
      <c r="EC25" s="710"/>
    </row>
    <row r="26" spans="2:133" ht="11.25" customHeight="1" x14ac:dyDescent="0.2">
      <c r="B26" s="662" t="s">
        <v>303</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92" t="s">
        <v>129</v>
      </c>
      <c r="AA26" s="692"/>
      <c r="AB26" s="692"/>
      <c r="AC26" s="692"/>
      <c r="AD26" s="693" t="s">
        <v>129</v>
      </c>
      <c r="AE26" s="693"/>
      <c r="AF26" s="693"/>
      <c r="AG26" s="693"/>
      <c r="AH26" s="693"/>
      <c r="AI26" s="693"/>
      <c r="AJ26" s="693"/>
      <c r="AK26" s="693"/>
      <c r="AL26" s="668" t="s">
        <v>129</v>
      </c>
      <c r="AM26" s="669"/>
      <c r="AN26" s="669"/>
      <c r="AO26" s="694"/>
      <c r="AP26" s="758" t="s">
        <v>304</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129</v>
      </c>
      <c r="BT26" s="693"/>
      <c r="BU26" s="693"/>
      <c r="BV26" s="693"/>
      <c r="BW26" s="693"/>
      <c r="BX26" s="693"/>
      <c r="BY26" s="693"/>
      <c r="BZ26" s="693"/>
      <c r="CA26" s="693"/>
      <c r="CB26" s="751"/>
      <c r="CD26" s="699" t="s">
        <v>305</v>
      </c>
      <c r="CE26" s="700"/>
      <c r="CF26" s="700"/>
      <c r="CG26" s="700"/>
      <c r="CH26" s="700"/>
      <c r="CI26" s="700"/>
      <c r="CJ26" s="700"/>
      <c r="CK26" s="700"/>
      <c r="CL26" s="700"/>
      <c r="CM26" s="700"/>
      <c r="CN26" s="700"/>
      <c r="CO26" s="700"/>
      <c r="CP26" s="700"/>
      <c r="CQ26" s="701"/>
      <c r="CR26" s="665">
        <v>732295</v>
      </c>
      <c r="CS26" s="666"/>
      <c r="CT26" s="666"/>
      <c r="CU26" s="666"/>
      <c r="CV26" s="666"/>
      <c r="CW26" s="666"/>
      <c r="CX26" s="666"/>
      <c r="CY26" s="667"/>
      <c r="CZ26" s="668">
        <v>5.6</v>
      </c>
      <c r="DA26" s="678"/>
      <c r="DB26" s="678"/>
      <c r="DC26" s="679"/>
      <c r="DD26" s="671">
        <v>637949</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710"/>
    </row>
    <row r="27" spans="2:133" ht="11.25" customHeight="1" x14ac:dyDescent="0.2">
      <c r="B27" s="662" t="s">
        <v>306</v>
      </c>
      <c r="C27" s="663"/>
      <c r="D27" s="663"/>
      <c r="E27" s="663"/>
      <c r="F27" s="663"/>
      <c r="G27" s="663"/>
      <c r="H27" s="663"/>
      <c r="I27" s="663"/>
      <c r="J27" s="663"/>
      <c r="K27" s="663"/>
      <c r="L27" s="663"/>
      <c r="M27" s="663"/>
      <c r="N27" s="663"/>
      <c r="O27" s="663"/>
      <c r="P27" s="663"/>
      <c r="Q27" s="664"/>
      <c r="R27" s="665">
        <v>5243632</v>
      </c>
      <c r="S27" s="666"/>
      <c r="T27" s="666"/>
      <c r="U27" s="666"/>
      <c r="V27" s="666"/>
      <c r="W27" s="666"/>
      <c r="X27" s="666"/>
      <c r="Y27" s="667"/>
      <c r="Z27" s="692">
        <v>39</v>
      </c>
      <c r="AA27" s="692"/>
      <c r="AB27" s="692"/>
      <c r="AC27" s="692"/>
      <c r="AD27" s="693">
        <v>4852990</v>
      </c>
      <c r="AE27" s="693"/>
      <c r="AF27" s="693"/>
      <c r="AG27" s="693"/>
      <c r="AH27" s="693"/>
      <c r="AI27" s="693"/>
      <c r="AJ27" s="693"/>
      <c r="AK27" s="693"/>
      <c r="AL27" s="668">
        <v>99.800003051757813</v>
      </c>
      <c r="AM27" s="669"/>
      <c r="AN27" s="669"/>
      <c r="AO27" s="694"/>
      <c r="AP27" s="662" t="s">
        <v>307</v>
      </c>
      <c r="AQ27" s="663"/>
      <c r="AR27" s="663"/>
      <c r="AS27" s="663"/>
      <c r="AT27" s="663"/>
      <c r="AU27" s="663"/>
      <c r="AV27" s="663"/>
      <c r="AW27" s="663"/>
      <c r="AX27" s="663"/>
      <c r="AY27" s="663"/>
      <c r="AZ27" s="663"/>
      <c r="BA27" s="663"/>
      <c r="BB27" s="663"/>
      <c r="BC27" s="663"/>
      <c r="BD27" s="663"/>
      <c r="BE27" s="663"/>
      <c r="BF27" s="664"/>
      <c r="BG27" s="665">
        <v>1930198</v>
      </c>
      <c r="BH27" s="666"/>
      <c r="BI27" s="666"/>
      <c r="BJ27" s="666"/>
      <c r="BK27" s="666"/>
      <c r="BL27" s="666"/>
      <c r="BM27" s="666"/>
      <c r="BN27" s="667"/>
      <c r="BO27" s="692">
        <v>100</v>
      </c>
      <c r="BP27" s="692"/>
      <c r="BQ27" s="692"/>
      <c r="BR27" s="692"/>
      <c r="BS27" s="693">
        <v>11109</v>
      </c>
      <c r="BT27" s="693"/>
      <c r="BU27" s="693"/>
      <c r="BV27" s="693"/>
      <c r="BW27" s="693"/>
      <c r="BX27" s="693"/>
      <c r="BY27" s="693"/>
      <c r="BZ27" s="693"/>
      <c r="CA27" s="693"/>
      <c r="CB27" s="751"/>
      <c r="CD27" s="699" t="s">
        <v>308</v>
      </c>
      <c r="CE27" s="700"/>
      <c r="CF27" s="700"/>
      <c r="CG27" s="700"/>
      <c r="CH27" s="700"/>
      <c r="CI27" s="700"/>
      <c r="CJ27" s="700"/>
      <c r="CK27" s="700"/>
      <c r="CL27" s="700"/>
      <c r="CM27" s="700"/>
      <c r="CN27" s="700"/>
      <c r="CO27" s="700"/>
      <c r="CP27" s="700"/>
      <c r="CQ27" s="701"/>
      <c r="CR27" s="665">
        <v>1524417</v>
      </c>
      <c r="CS27" s="676"/>
      <c r="CT27" s="676"/>
      <c r="CU27" s="676"/>
      <c r="CV27" s="676"/>
      <c r="CW27" s="676"/>
      <c r="CX27" s="676"/>
      <c r="CY27" s="677"/>
      <c r="CZ27" s="668">
        <v>11.6</v>
      </c>
      <c r="DA27" s="678"/>
      <c r="DB27" s="678"/>
      <c r="DC27" s="679"/>
      <c r="DD27" s="671">
        <v>288102</v>
      </c>
      <c r="DE27" s="676"/>
      <c r="DF27" s="676"/>
      <c r="DG27" s="676"/>
      <c r="DH27" s="676"/>
      <c r="DI27" s="676"/>
      <c r="DJ27" s="676"/>
      <c r="DK27" s="677"/>
      <c r="DL27" s="671">
        <v>262302</v>
      </c>
      <c r="DM27" s="676"/>
      <c r="DN27" s="676"/>
      <c r="DO27" s="676"/>
      <c r="DP27" s="676"/>
      <c r="DQ27" s="676"/>
      <c r="DR27" s="676"/>
      <c r="DS27" s="676"/>
      <c r="DT27" s="676"/>
      <c r="DU27" s="676"/>
      <c r="DV27" s="677"/>
      <c r="DW27" s="668">
        <v>5.2</v>
      </c>
      <c r="DX27" s="678"/>
      <c r="DY27" s="678"/>
      <c r="DZ27" s="678"/>
      <c r="EA27" s="678"/>
      <c r="EB27" s="678"/>
      <c r="EC27" s="710"/>
    </row>
    <row r="28" spans="2:133" ht="11.25" customHeight="1" x14ac:dyDescent="0.2">
      <c r="B28" s="662" t="s">
        <v>309</v>
      </c>
      <c r="C28" s="663"/>
      <c r="D28" s="663"/>
      <c r="E28" s="663"/>
      <c r="F28" s="663"/>
      <c r="G28" s="663"/>
      <c r="H28" s="663"/>
      <c r="I28" s="663"/>
      <c r="J28" s="663"/>
      <c r="K28" s="663"/>
      <c r="L28" s="663"/>
      <c r="M28" s="663"/>
      <c r="N28" s="663"/>
      <c r="O28" s="663"/>
      <c r="P28" s="663"/>
      <c r="Q28" s="664"/>
      <c r="R28" s="665">
        <v>2540</v>
      </c>
      <c r="S28" s="666"/>
      <c r="T28" s="666"/>
      <c r="U28" s="666"/>
      <c r="V28" s="666"/>
      <c r="W28" s="666"/>
      <c r="X28" s="666"/>
      <c r="Y28" s="667"/>
      <c r="Z28" s="692">
        <v>0</v>
      </c>
      <c r="AA28" s="692"/>
      <c r="AB28" s="692"/>
      <c r="AC28" s="692"/>
      <c r="AD28" s="693">
        <v>2540</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310</v>
      </c>
      <c r="CE28" s="700"/>
      <c r="CF28" s="700"/>
      <c r="CG28" s="700"/>
      <c r="CH28" s="700"/>
      <c r="CI28" s="700"/>
      <c r="CJ28" s="700"/>
      <c r="CK28" s="700"/>
      <c r="CL28" s="700"/>
      <c r="CM28" s="700"/>
      <c r="CN28" s="700"/>
      <c r="CO28" s="700"/>
      <c r="CP28" s="700"/>
      <c r="CQ28" s="701"/>
      <c r="CR28" s="665">
        <v>722058</v>
      </c>
      <c r="CS28" s="666"/>
      <c r="CT28" s="666"/>
      <c r="CU28" s="666"/>
      <c r="CV28" s="666"/>
      <c r="CW28" s="666"/>
      <c r="CX28" s="666"/>
      <c r="CY28" s="667"/>
      <c r="CZ28" s="668">
        <v>5.5</v>
      </c>
      <c r="DA28" s="678"/>
      <c r="DB28" s="678"/>
      <c r="DC28" s="679"/>
      <c r="DD28" s="671">
        <v>710972</v>
      </c>
      <c r="DE28" s="666"/>
      <c r="DF28" s="666"/>
      <c r="DG28" s="666"/>
      <c r="DH28" s="666"/>
      <c r="DI28" s="666"/>
      <c r="DJ28" s="666"/>
      <c r="DK28" s="667"/>
      <c r="DL28" s="671">
        <v>710972</v>
      </c>
      <c r="DM28" s="666"/>
      <c r="DN28" s="666"/>
      <c r="DO28" s="666"/>
      <c r="DP28" s="666"/>
      <c r="DQ28" s="666"/>
      <c r="DR28" s="666"/>
      <c r="DS28" s="666"/>
      <c r="DT28" s="666"/>
      <c r="DU28" s="666"/>
      <c r="DV28" s="667"/>
      <c r="DW28" s="668">
        <v>14.1</v>
      </c>
      <c r="DX28" s="678"/>
      <c r="DY28" s="678"/>
      <c r="DZ28" s="678"/>
      <c r="EA28" s="678"/>
      <c r="EB28" s="678"/>
      <c r="EC28" s="710"/>
    </row>
    <row r="29" spans="2:133" ht="11.25" customHeight="1" x14ac:dyDescent="0.2">
      <c r="B29" s="662" t="s">
        <v>311</v>
      </c>
      <c r="C29" s="663"/>
      <c r="D29" s="663"/>
      <c r="E29" s="663"/>
      <c r="F29" s="663"/>
      <c r="G29" s="663"/>
      <c r="H29" s="663"/>
      <c r="I29" s="663"/>
      <c r="J29" s="663"/>
      <c r="K29" s="663"/>
      <c r="L29" s="663"/>
      <c r="M29" s="663"/>
      <c r="N29" s="663"/>
      <c r="O29" s="663"/>
      <c r="P29" s="663"/>
      <c r="Q29" s="664"/>
      <c r="R29" s="665">
        <v>68852</v>
      </c>
      <c r="S29" s="666"/>
      <c r="T29" s="666"/>
      <c r="U29" s="666"/>
      <c r="V29" s="666"/>
      <c r="W29" s="666"/>
      <c r="X29" s="666"/>
      <c r="Y29" s="667"/>
      <c r="Z29" s="692">
        <v>0.5</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312</v>
      </c>
      <c r="CE29" s="753"/>
      <c r="CF29" s="699" t="s">
        <v>70</v>
      </c>
      <c r="CG29" s="700"/>
      <c r="CH29" s="700"/>
      <c r="CI29" s="700"/>
      <c r="CJ29" s="700"/>
      <c r="CK29" s="700"/>
      <c r="CL29" s="700"/>
      <c r="CM29" s="700"/>
      <c r="CN29" s="700"/>
      <c r="CO29" s="700"/>
      <c r="CP29" s="700"/>
      <c r="CQ29" s="701"/>
      <c r="CR29" s="665">
        <v>722058</v>
      </c>
      <c r="CS29" s="676"/>
      <c r="CT29" s="676"/>
      <c r="CU29" s="676"/>
      <c r="CV29" s="676"/>
      <c r="CW29" s="676"/>
      <c r="CX29" s="676"/>
      <c r="CY29" s="677"/>
      <c r="CZ29" s="668">
        <v>5.5</v>
      </c>
      <c r="DA29" s="678"/>
      <c r="DB29" s="678"/>
      <c r="DC29" s="679"/>
      <c r="DD29" s="671">
        <v>710972</v>
      </c>
      <c r="DE29" s="676"/>
      <c r="DF29" s="676"/>
      <c r="DG29" s="676"/>
      <c r="DH29" s="676"/>
      <c r="DI29" s="676"/>
      <c r="DJ29" s="676"/>
      <c r="DK29" s="677"/>
      <c r="DL29" s="671">
        <v>710972</v>
      </c>
      <c r="DM29" s="676"/>
      <c r="DN29" s="676"/>
      <c r="DO29" s="676"/>
      <c r="DP29" s="676"/>
      <c r="DQ29" s="676"/>
      <c r="DR29" s="676"/>
      <c r="DS29" s="676"/>
      <c r="DT29" s="676"/>
      <c r="DU29" s="676"/>
      <c r="DV29" s="677"/>
      <c r="DW29" s="668">
        <v>14.1</v>
      </c>
      <c r="DX29" s="678"/>
      <c r="DY29" s="678"/>
      <c r="DZ29" s="678"/>
      <c r="EA29" s="678"/>
      <c r="EB29" s="678"/>
      <c r="EC29" s="710"/>
    </row>
    <row r="30" spans="2:133" ht="11.25" customHeight="1" x14ac:dyDescent="0.2">
      <c r="B30" s="662" t="s">
        <v>313</v>
      </c>
      <c r="C30" s="663"/>
      <c r="D30" s="663"/>
      <c r="E30" s="663"/>
      <c r="F30" s="663"/>
      <c r="G30" s="663"/>
      <c r="H30" s="663"/>
      <c r="I30" s="663"/>
      <c r="J30" s="663"/>
      <c r="K30" s="663"/>
      <c r="L30" s="663"/>
      <c r="M30" s="663"/>
      <c r="N30" s="663"/>
      <c r="O30" s="663"/>
      <c r="P30" s="663"/>
      <c r="Q30" s="664"/>
      <c r="R30" s="665">
        <v>45295</v>
      </c>
      <c r="S30" s="666"/>
      <c r="T30" s="666"/>
      <c r="U30" s="666"/>
      <c r="V30" s="666"/>
      <c r="W30" s="666"/>
      <c r="X30" s="666"/>
      <c r="Y30" s="667"/>
      <c r="Z30" s="692">
        <v>0.3</v>
      </c>
      <c r="AA30" s="692"/>
      <c r="AB30" s="692"/>
      <c r="AC30" s="692"/>
      <c r="AD30" s="693">
        <v>2209</v>
      </c>
      <c r="AE30" s="693"/>
      <c r="AF30" s="693"/>
      <c r="AG30" s="693"/>
      <c r="AH30" s="693"/>
      <c r="AI30" s="693"/>
      <c r="AJ30" s="693"/>
      <c r="AK30" s="693"/>
      <c r="AL30" s="668">
        <v>0</v>
      </c>
      <c r="AM30" s="669"/>
      <c r="AN30" s="669"/>
      <c r="AO30" s="694"/>
      <c r="AP30" s="724" t="s">
        <v>230</v>
      </c>
      <c r="AQ30" s="725"/>
      <c r="AR30" s="725"/>
      <c r="AS30" s="725"/>
      <c r="AT30" s="725"/>
      <c r="AU30" s="725"/>
      <c r="AV30" s="725"/>
      <c r="AW30" s="725"/>
      <c r="AX30" s="725"/>
      <c r="AY30" s="725"/>
      <c r="AZ30" s="725"/>
      <c r="BA30" s="725"/>
      <c r="BB30" s="725"/>
      <c r="BC30" s="725"/>
      <c r="BD30" s="725"/>
      <c r="BE30" s="725"/>
      <c r="BF30" s="726"/>
      <c r="BG30" s="724" t="s">
        <v>314</v>
      </c>
      <c r="BH30" s="749"/>
      <c r="BI30" s="749"/>
      <c r="BJ30" s="749"/>
      <c r="BK30" s="749"/>
      <c r="BL30" s="749"/>
      <c r="BM30" s="749"/>
      <c r="BN30" s="749"/>
      <c r="BO30" s="749"/>
      <c r="BP30" s="749"/>
      <c r="BQ30" s="750"/>
      <c r="BR30" s="724" t="s">
        <v>315</v>
      </c>
      <c r="BS30" s="749"/>
      <c r="BT30" s="749"/>
      <c r="BU30" s="749"/>
      <c r="BV30" s="749"/>
      <c r="BW30" s="749"/>
      <c r="BX30" s="749"/>
      <c r="BY30" s="749"/>
      <c r="BZ30" s="749"/>
      <c r="CA30" s="749"/>
      <c r="CB30" s="750"/>
      <c r="CD30" s="754"/>
      <c r="CE30" s="755"/>
      <c r="CF30" s="699" t="s">
        <v>316</v>
      </c>
      <c r="CG30" s="700"/>
      <c r="CH30" s="700"/>
      <c r="CI30" s="700"/>
      <c r="CJ30" s="700"/>
      <c r="CK30" s="700"/>
      <c r="CL30" s="700"/>
      <c r="CM30" s="700"/>
      <c r="CN30" s="700"/>
      <c r="CO30" s="700"/>
      <c r="CP30" s="700"/>
      <c r="CQ30" s="701"/>
      <c r="CR30" s="665">
        <v>700672</v>
      </c>
      <c r="CS30" s="666"/>
      <c r="CT30" s="666"/>
      <c r="CU30" s="666"/>
      <c r="CV30" s="666"/>
      <c r="CW30" s="666"/>
      <c r="CX30" s="666"/>
      <c r="CY30" s="667"/>
      <c r="CZ30" s="668">
        <v>5.3</v>
      </c>
      <c r="DA30" s="678"/>
      <c r="DB30" s="678"/>
      <c r="DC30" s="679"/>
      <c r="DD30" s="671">
        <v>689586</v>
      </c>
      <c r="DE30" s="666"/>
      <c r="DF30" s="666"/>
      <c r="DG30" s="666"/>
      <c r="DH30" s="666"/>
      <c r="DI30" s="666"/>
      <c r="DJ30" s="666"/>
      <c r="DK30" s="667"/>
      <c r="DL30" s="671">
        <v>689586</v>
      </c>
      <c r="DM30" s="666"/>
      <c r="DN30" s="666"/>
      <c r="DO30" s="666"/>
      <c r="DP30" s="666"/>
      <c r="DQ30" s="666"/>
      <c r="DR30" s="666"/>
      <c r="DS30" s="666"/>
      <c r="DT30" s="666"/>
      <c r="DU30" s="666"/>
      <c r="DV30" s="667"/>
      <c r="DW30" s="668">
        <v>13.7</v>
      </c>
      <c r="DX30" s="678"/>
      <c r="DY30" s="678"/>
      <c r="DZ30" s="678"/>
      <c r="EA30" s="678"/>
      <c r="EB30" s="678"/>
      <c r="EC30" s="710"/>
    </row>
    <row r="31" spans="2:133" ht="11.25" customHeight="1" x14ac:dyDescent="0.2">
      <c r="B31" s="662" t="s">
        <v>317</v>
      </c>
      <c r="C31" s="663"/>
      <c r="D31" s="663"/>
      <c r="E31" s="663"/>
      <c r="F31" s="663"/>
      <c r="G31" s="663"/>
      <c r="H31" s="663"/>
      <c r="I31" s="663"/>
      <c r="J31" s="663"/>
      <c r="K31" s="663"/>
      <c r="L31" s="663"/>
      <c r="M31" s="663"/>
      <c r="N31" s="663"/>
      <c r="O31" s="663"/>
      <c r="P31" s="663"/>
      <c r="Q31" s="664"/>
      <c r="R31" s="665">
        <v>10806</v>
      </c>
      <c r="S31" s="666"/>
      <c r="T31" s="666"/>
      <c r="U31" s="666"/>
      <c r="V31" s="666"/>
      <c r="W31" s="666"/>
      <c r="X31" s="666"/>
      <c r="Y31" s="667"/>
      <c r="Z31" s="692">
        <v>0.1</v>
      </c>
      <c r="AA31" s="692"/>
      <c r="AB31" s="692"/>
      <c r="AC31" s="692"/>
      <c r="AD31" s="693" t="s">
        <v>129</v>
      </c>
      <c r="AE31" s="693"/>
      <c r="AF31" s="693"/>
      <c r="AG31" s="693"/>
      <c r="AH31" s="693"/>
      <c r="AI31" s="693"/>
      <c r="AJ31" s="693"/>
      <c r="AK31" s="693"/>
      <c r="AL31" s="668" t="s">
        <v>129</v>
      </c>
      <c r="AM31" s="669"/>
      <c r="AN31" s="669"/>
      <c r="AO31" s="694"/>
      <c r="AP31" s="740" t="s">
        <v>318</v>
      </c>
      <c r="AQ31" s="741"/>
      <c r="AR31" s="741"/>
      <c r="AS31" s="741"/>
      <c r="AT31" s="746" t="s">
        <v>319</v>
      </c>
      <c r="AU31" s="366"/>
      <c r="AV31" s="366"/>
      <c r="AW31" s="366"/>
      <c r="AX31" s="733" t="s">
        <v>193</v>
      </c>
      <c r="AY31" s="734"/>
      <c r="AZ31" s="734"/>
      <c r="BA31" s="734"/>
      <c r="BB31" s="734"/>
      <c r="BC31" s="734"/>
      <c r="BD31" s="734"/>
      <c r="BE31" s="734"/>
      <c r="BF31" s="735"/>
      <c r="BG31" s="736">
        <v>99.5</v>
      </c>
      <c r="BH31" s="737"/>
      <c r="BI31" s="737"/>
      <c r="BJ31" s="737"/>
      <c r="BK31" s="737"/>
      <c r="BL31" s="737"/>
      <c r="BM31" s="738">
        <v>96</v>
      </c>
      <c r="BN31" s="737"/>
      <c r="BO31" s="737"/>
      <c r="BP31" s="737"/>
      <c r="BQ31" s="739"/>
      <c r="BR31" s="736">
        <v>99.3</v>
      </c>
      <c r="BS31" s="737"/>
      <c r="BT31" s="737"/>
      <c r="BU31" s="737"/>
      <c r="BV31" s="737"/>
      <c r="BW31" s="737"/>
      <c r="BX31" s="738">
        <v>95.4</v>
      </c>
      <c r="BY31" s="737"/>
      <c r="BZ31" s="737"/>
      <c r="CA31" s="737"/>
      <c r="CB31" s="739"/>
      <c r="CD31" s="754"/>
      <c r="CE31" s="755"/>
      <c r="CF31" s="699" t="s">
        <v>320</v>
      </c>
      <c r="CG31" s="700"/>
      <c r="CH31" s="700"/>
      <c r="CI31" s="700"/>
      <c r="CJ31" s="700"/>
      <c r="CK31" s="700"/>
      <c r="CL31" s="700"/>
      <c r="CM31" s="700"/>
      <c r="CN31" s="700"/>
      <c r="CO31" s="700"/>
      <c r="CP31" s="700"/>
      <c r="CQ31" s="701"/>
      <c r="CR31" s="665">
        <v>21386</v>
      </c>
      <c r="CS31" s="676"/>
      <c r="CT31" s="676"/>
      <c r="CU31" s="676"/>
      <c r="CV31" s="676"/>
      <c r="CW31" s="676"/>
      <c r="CX31" s="676"/>
      <c r="CY31" s="677"/>
      <c r="CZ31" s="668">
        <v>0.2</v>
      </c>
      <c r="DA31" s="678"/>
      <c r="DB31" s="678"/>
      <c r="DC31" s="679"/>
      <c r="DD31" s="671">
        <v>21386</v>
      </c>
      <c r="DE31" s="676"/>
      <c r="DF31" s="676"/>
      <c r="DG31" s="676"/>
      <c r="DH31" s="676"/>
      <c r="DI31" s="676"/>
      <c r="DJ31" s="676"/>
      <c r="DK31" s="677"/>
      <c r="DL31" s="671">
        <v>21386</v>
      </c>
      <c r="DM31" s="676"/>
      <c r="DN31" s="676"/>
      <c r="DO31" s="676"/>
      <c r="DP31" s="676"/>
      <c r="DQ31" s="676"/>
      <c r="DR31" s="676"/>
      <c r="DS31" s="676"/>
      <c r="DT31" s="676"/>
      <c r="DU31" s="676"/>
      <c r="DV31" s="677"/>
      <c r="DW31" s="668">
        <v>0.4</v>
      </c>
      <c r="DX31" s="678"/>
      <c r="DY31" s="678"/>
      <c r="DZ31" s="678"/>
      <c r="EA31" s="678"/>
      <c r="EB31" s="678"/>
      <c r="EC31" s="710"/>
    </row>
    <row r="32" spans="2:133" ht="11.25" customHeight="1" x14ac:dyDescent="0.2">
      <c r="B32" s="662" t="s">
        <v>321</v>
      </c>
      <c r="C32" s="663"/>
      <c r="D32" s="663"/>
      <c r="E32" s="663"/>
      <c r="F32" s="663"/>
      <c r="G32" s="663"/>
      <c r="H32" s="663"/>
      <c r="I32" s="663"/>
      <c r="J32" s="663"/>
      <c r="K32" s="663"/>
      <c r="L32" s="663"/>
      <c r="M32" s="663"/>
      <c r="N32" s="663"/>
      <c r="O32" s="663"/>
      <c r="P32" s="663"/>
      <c r="Q32" s="664"/>
      <c r="R32" s="665">
        <v>1403066</v>
      </c>
      <c r="S32" s="666"/>
      <c r="T32" s="666"/>
      <c r="U32" s="666"/>
      <c r="V32" s="666"/>
      <c r="W32" s="666"/>
      <c r="X32" s="666"/>
      <c r="Y32" s="667"/>
      <c r="Z32" s="692">
        <v>10.4</v>
      </c>
      <c r="AA32" s="692"/>
      <c r="AB32" s="692"/>
      <c r="AC32" s="692"/>
      <c r="AD32" s="693" t="s">
        <v>129</v>
      </c>
      <c r="AE32" s="693"/>
      <c r="AF32" s="693"/>
      <c r="AG32" s="693"/>
      <c r="AH32" s="693"/>
      <c r="AI32" s="693"/>
      <c r="AJ32" s="693"/>
      <c r="AK32" s="693"/>
      <c r="AL32" s="668" t="s">
        <v>129</v>
      </c>
      <c r="AM32" s="669"/>
      <c r="AN32" s="669"/>
      <c r="AO32" s="694"/>
      <c r="AP32" s="742"/>
      <c r="AQ32" s="743"/>
      <c r="AR32" s="743"/>
      <c r="AS32" s="743"/>
      <c r="AT32" s="747"/>
      <c r="AU32" s="362" t="s">
        <v>322</v>
      </c>
      <c r="AV32" s="362"/>
      <c r="AW32" s="362"/>
      <c r="AX32" s="662" t="s">
        <v>323</v>
      </c>
      <c r="AY32" s="663"/>
      <c r="AZ32" s="663"/>
      <c r="BA32" s="663"/>
      <c r="BB32" s="663"/>
      <c r="BC32" s="663"/>
      <c r="BD32" s="663"/>
      <c r="BE32" s="663"/>
      <c r="BF32" s="664"/>
      <c r="BG32" s="731">
        <v>99.7</v>
      </c>
      <c r="BH32" s="676"/>
      <c r="BI32" s="676"/>
      <c r="BJ32" s="676"/>
      <c r="BK32" s="676"/>
      <c r="BL32" s="676"/>
      <c r="BM32" s="669">
        <v>98.3</v>
      </c>
      <c r="BN32" s="732"/>
      <c r="BO32" s="732"/>
      <c r="BP32" s="732"/>
      <c r="BQ32" s="708"/>
      <c r="BR32" s="731">
        <v>99.5</v>
      </c>
      <c r="BS32" s="676"/>
      <c r="BT32" s="676"/>
      <c r="BU32" s="676"/>
      <c r="BV32" s="676"/>
      <c r="BW32" s="676"/>
      <c r="BX32" s="669">
        <v>98</v>
      </c>
      <c r="BY32" s="732"/>
      <c r="BZ32" s="732"/>
      <c r="CA32" s="732"/>
      <c r="CB32" s="708"/>
      <c r="CD32" s="756"/>
      <c r="CE32" s="757"/>
      <c r="CF32" s="699" t="s">
        <v>324</v>
      </c>
      <c r="CG32" s="700"/>
      <c r="CH32" s="700"/>
      <c r="CI32" s="700"/>
      <c r="CJ32" s="700"/>
      <c r="CK32" s="700"/>
      <c r="CL32" s="700"/>
      <c r="CM32" s="700"/>
      <c r="CN32" s="700"/>
      <c r="CO32" s="700"/>
      <c r="CP32" s="700"/>
      <c r="CQ32" s="701"/>
      <c r="CR32" s="665" t="s">
        <v>129</v>
      </c>
      <c r="CS32" s="666"/>
      <c r="CT32" s="666"/>
      <c r="CU32" s="666"/>
      <c r="CV32" s="666"/>
      <c r="CW32" s="666"/>
      <c r="CX32" s="666"/>
      <c r="CY32" s="667"/>
      <c r="CZ32" s="668" t="s">
        <v>129</v>
      </c>
      <c r="DA32" s="678"/>
      <c r="DB32" s="678"/>
      <c r="DC32" s="679"/>
      <c r="DD32" s="671" t="s">
        <v>129</v>
      </c>
      <c r="DE32" s="666"/>
      <c r="DF32" s="666"/>
      <c r="DG32" s="666"/>
      <c r="DH32" s="666"/>
      <c r="DI32" s="666"/>
      <c r="DJ32" s="666"/>
      <c r="DK32" s="667"/>
      <c r="DL32" s="671" t="s">
        <v>129</v>
      </c>
      <c r="DM32" s="666"/>
      <c r="DN32" s="666"/>
      <c r="DO32" s="666"/>
      <c r="DP32" s="666"/>
      <c r="DQ32" s="666"/>
      <c r="DR32" s="666"/>
      <c r="DS32" s="666"/>
      <c r="DT32" s="666"/>
      <c r="DU32" s="666"/>
      <c r="DV32" s="667"/>
      <c r="DW32" s="668" t="s">
        <v>129</v>
      </c>
      <c r="DX32" s="678"/>
      <c r="DY32" s="678"/>
      <c r="DZ32" s="678"/>
      <c r="EA32" s="678"/>
      <c r="EB32" s="678"/>
      <c r="EC32" s="710"/>
    </row>
    <row r="33" spans="2:133" ht="11.25" customHeight="1" x14ac:dyDescent="0.2">
      <c r="B33" s="728" t="s">
        <v>325</v>
      </c>
      <c r="C33" s="729"/>
      <c r="D33" s="729"/>
      <c r="E33" s="729"/>
      <c r="F33" s="729"/>
      <c r="G33" s="729"/>
      <c r="H33" s="729"/>
      <c r="I33" s="729"/>
      <c r="J33" s="729"/>
      <c r="K33" s="729"/>
      <c r="L33" s="729"/>
      <c r="M33" s="729"/>
      <c r="N33" s="729"/>
      <c r="O33" s="729"/>
      <c r="P33" s="729"/>
      <c r="Q33" s="730"/>
      <c r="R33" s="665" t="s">
        <v>129</v>
      </c>
      <c r="S33" s="666"/>
      <c r="T33" s="666"/>
      <c r="U33" s="666"/>
      <c r="V33" s="666"/>
      <c r="W33" s="666"/>
      <c r="X33" s="666"/>
      <c r="Y33" s="667"/>
      <c r="Z33" s="692" t="s">
        <v>129</v>
      </c>
      <c r="AA33" s="692"/>
      <c r="AB33" s="692"/>
      <c r="AC33" s="692"/>
      <c r="AD33" s="693" t="s">
        <v>129</v>
      </c>
      <c r="AE33" s="693"/>
      <c r="AF33" s="693"/>
      <c r="AG33" s="693"/>
      <c r="AH33" s="693"/>
      <c r="AI33" s="693"/>
      <c r="AJ33" s="693"/>
      <c r="AK33" s="693"/>
      <c r="AL33" s="668" t="s">
        <v>129</v>
      </c>
      <c r="AM33" s="669"/>
      <c r="AN33" s="669"/>
      <c r="AO33" s="694"/>
      <c r="AP33" s="744"/>
      <c r="AQ33" s="745"/>
      <c r="AR33" s="745"/>
      <c r="AS33" s="745"/>
      <c r="AT33" s="748"/>
      <c r="AU33" s="360"/>
      <c r="AV33" s="360"/>
      <c r="AW33" s="360"/>
      <c r="AX33" s="642" t="s">
        <v>326</v>
      </c>
      <c r="AY33" s="643"/>
      <c r="AZ33" s="643"/>
      <c r="BA33" s="643"/>
      <c r="BB33" s="643"/>
      <c r="BC33" s="643"/>
      <c r="BD33" s="643"/>
      <c r="BE33" s="643"/>
      <c r="BF33" s="644"/>
      <c r="BG33" s="727">
        <v>99.2</v>
      </c>
      <c r="BH33" s="646"/>
      <c r="BI33" s="646"/>
      <c r="BJ33" s="646"/>
      <c r="BK33" s="646"/>
      <c r="BL33" s="646"/>
      <c r="BM33" s="684">
        <v>93.8</v>
      </c>
      <c r="BN33" s="646"/>
      <c r="BO33" s="646"/>
      <c r="BP33" s="646"/>
      <c r="BQ33" s="695"/>
      <c r="BR33" s="727">
        <v>99</v>
      </c>
      <c r="BS33" s="646"/>
      <c r="BT33" s="646"/>
      <c r="BU33" s="646"/>
      <c r="BV33" s="646"/>
      <c r="BW33" s="646"/>
      <c r="BX33" s="684">
        <v>92.9</v>
      </c>
      <c r="BY33" s="646"/>
      <c r="BZ33" s="646"/>
      <c r="CA33" s="646"/>
      <c r="CB33" s="695"/>
      <c r="CD33" s="699" t="s">
        <v>327</v>
      </c>
      <c r="CE33" s="700"/>
      <c r="CF33" s="700"/>
      <c r="CG33" s="700"/>
      <c r="CH33" s="700"/>
      <c r="CI33" s="700"/>
      <c r="CJ33" s="700"/>
      <c r="CK33" s="700"/>
      <c r="CL33" s="700"/>
      <c r="CM33" s="700"/>
      <c r="CN33" s="700"/>
      <c r="CO33" s="700"/>
      <c r="CP33" s="700"/>
      <c r="CQ33" s="701"/>
      <c r="CR33" s="665">
        <v>6540592</v>
      </c>
      <c r="CS33" s="676"/>
      <c r="CT33" s="676"/>
      <c r="CU33" s="676"/>
      <c r="CV33" s="676"/>
      <c r="CW33" s="676"/>
      <c r="CX33" s="676"/>
      <c r="CY33" s="677"/>
      <c r="CZ33" s="668">
        <v>49.9</v>
      </c>
      <c r="DA33" s="678"/>
      <c r="DB33" s="678"/>
      <c r="DC33" s="679"/>
      <c r="DD33" s="671">
        <v>4568326</v>
      </c>
      <c r="DE33" s="676"/>
      <c r="DF33" s="676"/>
      <c r="DG33" s="676"/>
      <c r="DH33" s="676"/>
      <c r="DI33" s="676"/>
      <c r="DJ33" s="676"/>
      <c r="DK33" s="677"/>
      <c r="DL33" s="671">
        <v>2345415</v>
      </c>
      <c r="DM33" s="676"/>
      <c r="DN33" s="676"/>
      <c r="DO33" s="676"/>
      <c r="DP33" s="676"/>
      <c r="DQ33" s="676"/>
      <c r="DR33" s="676"/>
      <c r="DS33" s="676"/>
      <c r="DT33" s="676"/>
      <c r="DU33" s="676"/>
      <c r="DV33" s="677"/>
      <c r="DW33" s="668">
        <v>46.5</v>
      </c>
      <c r="DX33" s="678"/>
      <c r="DY33" s="678"/>
      <c r="DZ33" s="678"/>
      <c r="EA33" s="678"/>
      <c r="EB33" s="678"/>
      <c r="EC33" s="710"/>
    </row>
    <row r="34" spans="2:133" ht="11.25" customHeight="1" x14ac:dyDescent="0.2">
      <c r="B34" s="662" t="s">
        <v>328</v>
      </c>
      <c r="C34" s="663"/>
      <c r="D34" s="663"/>
      <c r="E34" s="663"/>
      <c r="F34" s="663"/>
      <c r="G34" s="663"/>
      <c r="H34" s="663"/>
      <c r="I34" s="663"/>
      <c r="J34" s="663"/>
      <c r="K34" s="663"/>
      <c r="L34" s="663"/>
      <c r="M34" s="663"/>
      <c r="N34" s="663"/>
      <c r="O34" s="663"/>
      <c r="P34" s="663"/>
      <c r="Q34" s="664"/>
      <c r="R34" s="665">
        <v>1190190</v>
      </c>
      <c r="S34" s="666"/>
      <c r="T34" s="666"/>
      <c r="U34" s="666"/>
      <c r="V34" s="666"/>
      <c r="W34" s="666"/>
      <c r="X34" s="666"/>
      <c r="Y34" s="667"/>
      <c r="Z34" s="692">
        <v>8.8000000000000007</v>
      </c>
      <c r="AA34" s="692"/>
      <c r="AB34" s="692"/>
      <c r="AC34" s="692"/>
      <c r="AD34" s="693" t="s">
        <v>129</v>
      </c>
      <c r="AE34" s="693"/>
      <c r="AF34" s="693"/>
      <c r="AG34" s="693"/>
      <c r="AH34" s="693"/>
      <c r="AI34" s="693"/>
      <c r="AJ34" s="693"/>
      <c r="AK34" s="693"/>
      <c r="AL34" s="668" t="s">
        <v>129</v>
      </c>
      <c r="AM34" s="669"/>
      <c r="AN34" s="669"/>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329</v>
      </c>
      <c r="CE34" s="700"/>
      <c r="CF34" s="700"/>
      <c r="CG34" s="700"/>
      <c r="CH34" s="700"/>
      <c r="CI34" s="700"/>
      <c r="CJ34" s="700"/>
      <c r="CK34" s="700"/>
      <c r="CL34" s="700"/>
      <c r="CM34" s="700"/>
      <c r="CN34" s="700"/>
      <c r="CO34" s="700"/>
      <c r="CP34" s="700"/>
      <c r="CQ34" s="701"/>
      <c r="CR34" s="665">
        <v>2157817</v>
      </c>
      <c r="CS34" s="666"/>
      <c r="CT34" s="666"/>
      <c r="CU34" s="666"/>
      <c r="CV34" s="666"/>
      <c r="CW34" s="666"/>
      <c r="CX34" s="666"/>
      <c r="CY34" s="667"/>
      <c r="CZ34" s="668">
        <v>16.5</v>
      </c>
      <c r="DA34" s="678"/>
      <c r="DB34" s="678"/>
      <c r="DC34" s="679"/>
      <c r="DD34" s="671">
        <v>980555</v>
      </c>
      <c r="DE34" s="666"/>
      <c r="DF34" s="666"/>
      <c r="DG34" s="666"/>
      <c r="DH34" s="666"/>
      <c r="DI34" s="666"/>
      <c r="DJ34" s="666"/>
      <c r="DK34" s="667"/>
      <c r="DL34" s="671">
        <v>682318</v>
      </c>
      <c r="DM34" s="666"/>
      <c r="DN34" s="666"/>
      <c r="DO34" s="666"/>
      <c r="DP34" s="666"/>
      <c r="DQ34" s="666"/>
      <c r="DR34" s="666"/>
      <c r="DS34" s="666"/>
      <c r="DT34" s="666"/>
      <c r="DU34" s="666"/>
      <c r="DV34" s="667"/>
      <c r="DW34" s="668">
        <v>13.5</v>
      </c>
      <c r="DX34" s="678"/>
      <c r="DY34" s="678"/>
      <c r="DZ34" s="678"/>
      <c r="EA34" s="678"/>
      <c r="EB34" s="678"/>
      <c r="EC34" s="710"/>
    </row>
    <row r="35" spans="2:133" ht="11.25" customHeight="1" x14ac:dyDescent="0.2">
      <c r="B35" s="662" t="s">
        <v>330</v>
      </c>
      <c r="C35" s="663"/>
      <c r="D35" s="663"/>
      <c r="E35" s="663"/>
      <c r="F35" s="663"/>
      <c r="G35" s="663"/>
      <c r="H35" s="663"/>
      <c r="I35" s="663"/>
      <c r="J35" s="663"/>
      <c r="K35" s="663"/>
      <c r="L35" s="663"/>
      <c r="M35" s="663"/>
      <c r="N35" s="663"/>
      <c r="O35" s="663"/>
      <c r="P35" s="663"/>
      <c r="Q35" s="664"/>
      <c r="R35" s="665">
        <v>2953</v>
      </c>
      <c r="S35" s="666"/>
      <c r="T35" s="666"/>
      <c r="U35" s="666"/>
      <c r="V35" s="666"/>
      <c r="W35" s="666"/>
      <c r="X35" s="666"/>
      <c r="Y35" s="667"/>
      <c r="Z35" s="692">
        <v>0</v>
      </c>
      <c r="AA35" s="692"/>
      <c r="AB35" s="692"/>
      <c r="AC35" s="692"/>
      <c r="AD35" s="693">
        <v>2607</v>
      </c>
      <c r="AE35" s="693"/>
      <c r="AF35" s="693"/>
      <c r="AG35" s="693"/>
      <c r="AH35" s="693"/>
      <c r="AI35" s="693"/>
      <c r="AJ35" s="693"/>
      <c r="AK35" s="693"/>
      <c r="AL35" s="668">
        <v>0.1</v>
      </c>
      <c r="AM35" s="669"/>
      <c r="AN35" s="669"/>
      <c r="AO35" s="694"/>
      <c r="AP35" s="218"/>
      <c r="AQ35" s="724" t="s">
        <v>331</v>
      </c>
      <c r="AR35" s="725"/>
      <c r="AS35" s="725"/>
      <c r="AT35" s="725"/>
      <c r="AU35" s="725"/>
      <c r="AV35" s="725"/>
      <c r="AW35" s="725"/>
      <c r="AX35" s="725"/>
      <c r="AY35" s="725"/>
      <c r="AZ35" s="725"/>
      <c r="BA35" s="725"/>
      <c r="BB35" s="725"/>
      <c r="BC35" s="725"/>
      <c r="BD35" s="725"/>
      <c r="BE35" s="725"/>
      <c r="BF35" s="726"/>
      <c r="BG35" s="724" t="s">
        <v>332</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333</v>
      </c>
      <c r="CE35" s="700"/>
      <c r="CF35" s="700"/>
      <c r="CG35" s="700"/>
      <c r="CH35" s="700"/>
      <c r="CI35" s="700"/>
      <c r="CJ35" s="700"/>
      <c r="CK35" s="700"/>
      <c r="CL35" s="700"/>
      <c r="CM35" s="700"/>
      <c r="CN35" s="700"/>
      <c r="CO35" s="700"/>
      <c r="CP35" s="700"/>
      <c r="CQ35" s="701"/>
      <c r="CR35" s="665">
        <v>185405</v>
      </c>
      <c r="CS35" s="676"/>
      <c r="CT35" s="676"/>
      <c r="CU35" s="676"/>
      <c r="CV35" s="676"/>
      <c r="CW35" s="676"/>
      <c r="CX35" s="676"/>
      <c r="CY35" s="677"/>
      <c r="CZ35" s="668">
        <v>1.4</v>
      </c>
      <c r="DA35" s="678"/>
      <c r="DB35" s="678"/>
      <c r="DC35" s="679"/>
      <c r="DD35" s="671">
        <v>160835</v>
      </c>
      <c r="DE35" s="676"/>
      <c r="DF35" s="676"/>
      <c r="DG35" s="676"/>
      <c r="DH35" s="676"/>
      <c r="DI35" s="676"/>
      <c r="DJ35" s="676"/>
      <c r="DK35" s="677"/>
      <c r="DL35" s="671">
        <v>149064</v>
      </c>
      <c r="DM35" s="676"/>
      <c r="DN35" s="676"/>
      <c r="DO35" s="676"/>
      <c r="DP35" s="676"/>
      <c r="DQ35" s="676"/>
      <c r="DR35" s="676"/>
      <c r="DS35" s="676"/>
      <c r="DT35" s="676"/>
      <c r="DU35" s="676"/>
      <c r="DV35" s="677"/>
      <c r="DW35" s="668">
        <v>3</v>
      </c>
      <c r="DX35" s="678"/>
      <c r="DY35" s="678"/>
      <c r="DZ35" s="678"/>
      <c r="EA35" s="678"/>
      <c r="EB35" s="678"/>
      <c r="EC35" s="710"/>
    </row>
    <row r="36" spans="2:133" ht="11.25" customHeight="1" x14ac:dyDescent="0.2">
      <c r="B36" s="662" t="s">
        <v>334</v>
      </c>
      <c r="C36" s="663"/>
      <c r="D36" s="663"/>
      <c r="E36" s="663"/>
      <c r="F36" s="663"/>
      <c r="G36" s="663"/>
      <c r="H36" s="663"/>
      <c r="I36" s="663"/>
      <c r="J36" s="663"/>
      <c r="K36" s="663"/>
      <c r="L36" s="663"/>
      <c r="M36" s="663"/>
      <c r="N36" s="663"/>
      <c r="O36" s="663"/>
      <c r="P36" s="663"/>
      <c r="Q36" s="664"/>
      <c r="R36" s="665">
        <v>1489643</v>
      </c>
      <c r="S36" s="666"/>
      <c r="T36" s="666"/>
      <c r="U36" s="666"/>
      <c r="V36" s="666"/>
      <c r="W36" s="666"/>
      <c r="X36" s="666"/>
      <c r="Y36" s="667"/>
      <c r="Z36" s="692">
        <v>11.1</v>
      </c>
      <c r="AA36" s="692"/>
      <c r="AB36" s="692"/>
      <c r="AC36" s="692"/>
      <c r="AD36" s="693" t="s">
        <v>129</v>
      </c>
      <c r="AE36" s="693"/>
      <c r="AF36" s="693"/>
      <c r="AG36" s="693"/>
      <c r="AH36" s="693"/>
      <c r="AI36" s="693"/>
      <c r="AJ36" s="693"/>
      <c r="AK36" s="693"/>
      <c r="AL36" s="668" t="s">
        <v>129</v>
      </c>
      <c r="AM36" s="669"/>
      <c r="AN36" s="669"/>
      <c r="AO36" s="694"/>
      <c r="AP36" s="218"/>
      <c r="AQ36" s="715" t="s">
        <v>335</v>
      </c>
      <c r="AR36" s="716"/>
      <c r="AS36" s="716"/>
      <c r="AT36" s="716"/>
      <c r="AU36" s="716"/>
      <c r="AV36" s="716"/>
      <c r="AW36" s="716"/>
      <c r="AX36" s="716"/>
      <c r="AY36" s="717"/>
      <c r="AZ36" s="718">
        <v>1162528</v>
      </c>
      <c r="BA36" s="719"/>
      <c r="BB36" s="719"/>
      <c r="BC36" s="719"/>
      <c r="BD36" s="719"/>
      <c r="BE36" s="719"/>
      <c r="BF36" s="720"/>
      <c r="BG36" s="721" t="s">
        <v>336</v>
      </c>
      <c r="BH36" s="722"/>
      <c r="BI36" s="722"/>
      <c r="BJ36" s="722"/>
      <c r="BK36" s="722"/>
      <c r="BL36" s="722"/>
      <c r="BM36" s="722"/>
      <c r="BN36" s="722"/>
      <c r="BO36" s="722"/>
      <c r="BP36" s="722"/>
      <c r="BQ36" s="722"/>
      <c r="BR36" s="722"/>
      <c r="BS36" s="722"/>
      <c r="BT36" s="722"/>
      <c r="BU36" s="723"/>
      <c r="BV36" s="718">
        <v>61738</v>
      </c>
      <c r="BW36" s="719"/>
      <c r="BX36" s="719"/>
      <c r="BY36" s="719"/>
      <c r="BZ36" s="719"/>
      <c r="CA36" s="719"/>
      <c r="CB36" s="720"/>
      <c r="CD36" s="699" t="s">
        <v>337</v>
      </c>
      <c r="CE36" s="700"/>
      <c r="CF36" s="700"/>
      <c r="CG36" s="700"/>
      <c r="CH36" s="700"/>
      <c r="CI36" s="700"/>
      <c r="CJ36" s="700"/>
      <c r="CK36" s="700"/>
      <c r="CL36" s="700"/>
      <c r="CM36" s="700"/>
      <c r="CN36" s="700"/>
      <c r="CO36" s="700"/>
      <c r="CP36" s="700"/>
      <c r="CQ36" s="701"/>
      <c r="CR36" s="665">
        <v>1185057</v>
      </c>
      <c r="CS36" s="666"/>
      <c r="CT36" s="666"/>
      <c r="CU36" s="666"/>
      <c r="CV36" s="666"/>
      <c r="CW36" s="666"/>
      <c r="CX36" s="666"/>
      <c r="CY36" s="667"/>
      <c r="CZ36" s="668">
        <v>9</v>
      </c>
      <c r="DA36" s="678"/>
      <c r="DB36" s="678"/>
      <c r="DC36" s="679"/>
      <c r="DD36" s="671">
        <v>725084</v>
      </c>
      <c r="DE36" s="666"/>
      <c r="DF36" s="666"/>
      <c r="DG36" s="666"/>
      <c r="DH36" s="666"/>
      <c r="DI36" s="666"/>
      <c r="DJ36" s="666"/>
      <c r="DK36" s="667"/>
      <c r="DL36" s="671">
        <v>518249</v>
      </c>
      <c r="DM36" s="666"/>
      <c r="DN36" s="666"/>
      <c r="DO36" s="666"/>
      <c r="DP36" s="666"/>
      <c r="DQ36" s="666"/>
      <c r="DR36" s="666"/>
      <c r="DS36" s="666"/>
      <c r="DT36" s="666"/>
      <c r="DU36" s="666"/>
      <c r="DV36" s="667"/>
      <c r="DW36" s="668">
        <v>10.3</v>
      </c>
      <c r="DX36" s="678"/>
      <c r="DY36" s="678"/>
      <c r="DZ36" s="678"/>
      <c r="EA36" s="678"/>
      <c r="EB36" s="678"/>
      <c r="EC36" s="710"/>
    </row>
    <row r="37" spans="2:133" ht="11.25" customHeight="1" x14ac:dyDescent="0.2">
      <c r="B37" s="662" t="s">
        <v>338</v>
      </c>
      <c r="C37" s="663"/>
      <c r="D37" s="663"/>
      <c r="E37" s="663"/>
      <c r="F37" s="663"/>
      <c r="G37" s="663"/>
      <c r="H37" s="663"/>
      <c r="I37" s="663"/>
      <c r="J37" s="663"/>
      <c r="K37" s="663"/>
      <c r="L37" s="663"/>
      <c r="M37" s="663"/>
      <c r="N37" s="663"/>
      <c r="O37" s="663"/>
      <c r="P37" s="663"/>
      <c r="Q37" s="664"/>
      <c r="R37" s="665">
        <v>1740192</v>
      </c>
      <c r="S37" s="666"/>
      <c r="T37" s="666"/>
      <c r="U37" s="666"/>
      <c r="V37" s="666"/>
      <c r="W37" s="666"/>
      <c r="X37" s="666"/>
      <c r="Y37" s="667"/>
      <c r="Z37" s="692">
        <v>12.9</v>
      </c>
      <c r="AA37" s="692"/>
      <c r="AB37" s="692"/>
      <c r="AC37" s="692"/>
      <c r="AD37" s="693" t="s">
        <v>129</v>
      </c>
      <c r="AE37" s="693"/>
      <c r="AF37" s="693"/>
      <c r="AG37" s="693"/>
      <c r="AH37" s="693"/>
      <c r="AI37" s="693"/>
      <c r="AJ37" s="693"/>
      <c r="AK37" s="693"/>
      <c r="AL37" s="668" t="s">
        <v>129</v>
      </c>
      <c r="AM37" s="669"/>
      <c r="AN37" s="669"/>
      <c r="AO37" s="694"/>
      <c r="AQ37" s="705" t="s">
        <v>339</v>
      </c>
      <c r="AR37" s="706"/>
      <c r="AS37" s="706"/>
      <c r="AT37" s="706"/>
      <c r="AU37" s="706"/>
      <c r="AV37" s="706"/>
      <c r="AW37" s="706"/>
      <c r="AX37" s="706"/>
      <c r="AY37" s="707"/>
      <c r="AZ37" s="665">
        <v>338252</v>
      </c>
      <c r="BA37" s="666"/>
      <c r="BB37" s="666"/>
      <c r="BC37" s="666"/>
      <c r="BD37" s="676"/>
      <c r="BE37" s="676"/>
      <c r="BF37" s="708"/>
      <c r="BG37" s="699" t="s">
        <v>340</v>
      </c>
      <c r="BH37" s="700"/>
      <c r="BI37" s="700"/>
      <c r="BJ37" s="700"/>
      <c r="BK37" s="700"/>
      <c r="BL37" s="700"/>
      <c r="BM37" s="700"/>
      <c r="BN37" s="700"/>
      <c r="BO37" s="700"/>
      <c r="BP37" s="700"/>
      <c r="BQ37" s="700"/>
      <c r="BR37" s="700"/>
      <c r="BS37" s="700"/>
      <c r="BT37" s="700"/>
      <c r="BU37" s="701"/>
      <c r="BV37" s="665">
        <v>54263</v>
      </c>
      <c r="BW37" s="666"/>
      <c r="BX37" s="666"/>
      <c r="BY37" s="666"/>
      <c r="BZ37" s="666"/>
      <c r="CA37" s="666"/>
      <c r="CB37" s="709"/>
      <c r="CD37" s="699" t="s">
        <v>341</v>
      </c>
      <c r="CE37" s="700"/>
      <c r="CF37" s="700"/>
      <c r="CG37" s="700"/>
      <c r="CH37" s="700"/>
      <c r="CI37" s="700"/>
      <c r="CJ37" s="700"/>
      <c r="CK37" s="700"/>
      <c r="CL37" s="700"/>
      <c r="CM37" s="700"/>
      <c r="CN37" s="700"/>
      <c r="CO37" s="700"/>
      <c r="CP37" s="700"/>
      <c r="CQ37" s="701"/>
      <c r="CR37" s="665">
        <v>440849</v>
      </c>
      <c r="CS37" s="676"/>
      <c r="CT37" s="676"/>
      <c r="CU37" s="676"/>
      <c r="CV37" s="676"/>
      <c r="CW37" s="676"/>
      <c r="CX37" s="676"/>
      <c r="CY37" s="677"/>
      <c r="CZ37" s="668">
        <v>3.4</v>
      </c>
      <c r="DA37" s="678"/>
      <c r="DB37" s="678"/>
      <c r="DC37" s="679"/>
      <c r="DD37" s="671">
        <v>440849</v>
      </c>
      <c r="DE37" s="676"/>
      <c r="DF37" s="676"/>
      <c r="DG37" s="676"/>
      <c r="DH37" s="676"/>
      <c r="DI37" s="676"/>
      <c r="DJ37" s="676"/>
      <c r="DK37" s="677"/>
      <c r="DL37" s="671">
        <v>374315</v>
      </c>
      <c r="DM37" s="676"/>
      <c r="DN37" s="676"/>
      <c r="DO37" s="676"/>
      <c r="DP37" s="676"/>
      <c r="DQ37" s="676"/>
      <c r="DR37" s="676"/>
      <c r="DS37" s="676"/>
      <c r="DT37" s="676"/>
      <c r="DU37" s="676"/>
      <c r="DV37" s="677"/>
      <c r="DW37" s="668">
        <v>7.4</v>
      </c>
      <c r="DX37" s="678"/>
      <c r="DY37" s="678"/>
      <c r="DZ37" s="678"/>
      <c r="EA37" s="678"/>
      <c r="EB37" s="678"/>
      <c r="EC37" s="710"/>
    </row>
    <row r="38" spans="2:133" ht="11.25" customHeight="1" x14ac:dyDescent="0.2">
      <c r="B38" s="662" t="s">
        <v>342</v>
      </c>
      <c r="C38" s="663"/>
      <c r="D38" s="663"/>
      <c r="E38" s="663"/>
      <c r="F38" s="663"/>
      <c r="G38" s="663"/>
      <c r="H38" s="663"/>
      <c r="I38" s="663"/>
      <c r="J38" s="663"/>
      <c r="K38" s="663"/>
      <c r="L38" s="663"/>
      <c r="M38" s="663"/>
      <c r="N38" s="663"/>
      <c r="O38" s="663"/>
      <c r="P38" s="663"/>
      <c r="Q38" s="664"/>
      <c r="R38" s="665">
        <v>65692</v>
      </c>
      <c r="S38" s="666"/>
      <c r="T38" s="666"/>
      <c r="U38" s="666"/>
      <c r="V38" s="666"/>
      <c r="W38" s="666"/>
      <c r="X38" s="666"/>
      <c r="Y38" s="667"/>
      <c r="Z38" s="692">
        <v>0.5</v>
      </c>
      <c r="AA38" s="692"/>
      <c r="AB38" s="692"/>
      <c r="AC38" s="692"/>
      <c r="AD38" s="693" t="s">
        <v>129</v>
      </c>
      <c r="AE38" s="693"/>
      <c r="AF38" s="693"/>
      <c r="AG38" s="693"/>
      <c r="AH38" s="693"/>
      <c r="AI38" s="693"/>
      <c r="AJ38" s="693"/>
      <c r="AK38" s="693"/>
      <c r="AL38" s="668" t="s">
        <v>129</v>
      </c>
      <c r="AM38" s="669"/>
      <c r="AN38" s="669"/>
      <c r="AO38" s="694"/>
      <c r="AQ38" s="705" t="s">
        <v>343</v>
      </c>
      <c r="AR38" s="706"/>
      <c r="AS38" s="706"/>
      <c r="AT38" s="706"/>
      <c r="AU38" s="706"/>
      <c r="AV38" s="706"/>
      <c r="AW38" s="706"/>
      <c r="AX38" s="706"/>
      <c r="AY38" s="707"/>
      <c r="AZ38" s="665">
        <v>9247</v>
      </c>
      <c r="BA38" s="666"/>
      <c r="BB38" s="666"/>
      <c r="BC38" s="666"/>
      <c r="BD38" s="676"/>
      <c r="BE38" s="676"/>
      <c r="BF38" s="708"/>
      <c r="BG38" s="699" t="s">
        <v>344</v>
      </c>
      <c r="BH38" s="700"/>
      <c r="BI38" s="700"/>
      <c r="BJ38" s="700"/>
      <c r="BK38" s="700"/>
      <c r="BL38" s="700"/>
      <c r="BM38" s="700"/>
      <c r="BN38" s="700"/>
      <c r="BO38" s="700"/>
      <c r="BP38" s="700"/>
      <c r="BQ38" s="700"/>
      <c r="BR38" s="700"/>
      <c r="BS38" s="700"/>
      <c r="BT38" s="700"/>
      <c r="BU38" s="701"/>
      <c r="BV38" s="665">
        <v>2262</v>
      </c>
      <c r="BW38" s="666"/>
      <c r="BX38" s="666"/>
      <c r="BY38" s="666"/>
      <c r="BZ38" s="666"/>
      <c r="CA38" s="666"/>
      <c r="CB38" s="709"/>
      <c r="CD38" s="699" t="s">
        <v>345</v>
      </c>
      <c r="CE38" s="700"/>
      <c r="CF38" s="700"/>
      <c r="CG38" s="700"/>
      <c r="CH38" s="700"/>
      <c r="CI38" s="700"/>
      <c r="CJ38" s="700"/>
      <c r="CK38" s="700"/>
      <c r="CL38" s="700"/>
      <c r="CM38" s="700"/>
      <c r="CN38" s="700"/>
      <c r="CO38" s="700"/>
      <c r="CP38" s="700"/>
      <c r="CQ38" s="701"/>
      <c r="CR38" s="665">
        <v>1153281</v>
      </c>
      <c r="CS38" s="666"/>
      <c r="CT38" s="666"/>
      <c r="CU38" s="666"/>
      <c r="CV38" s="666"/>
      <c r="CW38" s="666"/>
      <c r="CX38" s="666"/>
      <c r="CY38" s="667"/>
      <c r="CZ38" s="668">
        <v>8.8000000000000007</v>
      </c>
      <c r="DA38" s="678"/>
      <c r="DB38" s="678"/>
      <c r="DC38" s="679"/>
      <c r="DD38" s="671">
        <v>1027530</v>
      </c>
      <c r="DE38" s="666"/>
      <c r="DF38" s="666"/>
      <c r="DG38" s="666"/>
      <c r="DH38" s="666"/>
      <c r="DI38" s="666"/>
      <c r="DJ38" s="666"/>
      <c r="DK38" s="667"/>
      <c r="DL38" s="671">
        <v>995784</v>
      </c>
      <c r="DM38" s="666"/>
      <c r="DN38" s="666"/>
      <c r="DO38" s="666"/>
      <c r="DP38" s="666"/>
      <c r="DQ38" s="666"/>
      <c r="DR38" s="666"/>
      <c r="DS38" s="666"/>
      <c r="DT38" s="666"/>
      <c r="DU38" s="666"/>
      <c r="DV38" s="667"/>
      <c r="DW38" s="668">
        <v>19.7</v>
      </c>
      <c r="DX38" s="678"/>
      <c r="DY38" s="678"/>
      <c r="DZ38" s="678"/>
      <c r="EA38" s="678"/>
      <c r="EB38" s="678"/>
      <c r="EC38" s="710"/>
    </row>
    <row r="39" spans="2:133" ht="11.25" customHeight="1" x14ac:dyDescent="0.2">
      <c r="B39" s="662" t="s">
        <v>346</v>
      </c>
      <c r="C39" s="663"/>
      <c r="D39" s="663"/>
      <c r="E39" s="663"/>
      <c r="F39" s="663"/>
      <c r="G39" s="663"/>
      <c r="H39" s="663"/>
      <c r="I39" s="663"/>
      <c r="J39" s="663"/>
      <c r="K39" s="663"/>
      <c r="L39" s="663"/>
      <c r="M39" s="663"/>
      <c r="N39" s="663"/>
      <c r="O39" s="663"/>
      <c r="P39" s="663"/>
      <c r="Q39" s="664"/>
      <c r="R39" s="665">
        <v>326264</v>
      </c>
      <c r="S39" s="666"/>
      <c r="T39" s="666"/>
      <c r="U39" s="666"/>
      <c r="V39" s="666"/>
      <c r="W39" s="666"/>
      <c r="X39" s="666"/>
      <c r="Y39" s="667"/>
      <c r="Z39" s="692">
        <v>2.4</v>
      </c>
      <c r="AA39" s="692"/>
      <c r="AB39" s="692"/>
      <c r="AC39" s="692"/>
      <c r="AD39" s="693">
        <v>592</v>
      </c>
      <c r="AE39" s="693"/>
      <c r="AF39" s="693"/>
      <c r="AG39" s="693"/>
      <c r="AH39" s="693"/>
      <c r="AI39" s="693"/>
      <c r="AJ39" s="693"/>
      <c r="AK39" s="693"/>
      <c r="AL39" s="668">
        <v>0</v>
      </c>
      <c r="AM39" s="669"/>
      <c r="AN39" s="669"/>
      <c r="AO39" s="694"/>
      <c r="AQ39" s="705" t="s">
        <v>347</v>
      </c>
      <c r="AR39" s="706"/>
      <c r="AS39" s="706"/>
      <c r="AT39" s="706"/>
      <c r="AU39" s="706"/>
      <c r="AV39" s="706"/>
      <c r="AW39" s="706"/>
      <c r="AX39" s="706"/>
      <c r="AY39" s="707"/>
      <c r="AZ39" s="665" t="s">
        <v>129</v>
      </c>
      <c r="BA39" s="666"/>
      <c r="BB39" s="666"/>
      <c r="BC39" s="666"/>
      <c r="BD39" s="676"/>
      <c r="BE39" s="676"/>
      <c r="BF39" s="708"/>
      <c r="BG39" s="699" t="s">
        <v>348</v>
      </c>
      <c r="BH39" s="700"/>
      <c r="BI39" s="700"/>
      <c r="BJ39" s="700"/>
      <c r="BK39" s="700"/>
      <c r="BL39" s="700"/>
      <c r="BM39" s="700"/>
      <c r="BN39" s="700"/>
      <c r="BO39" s="700"/>
      <c r="BP39" s="700"/>
      <c r="BQ39" s="700"/>
      <c r="BR39" s="700"/>
      <c r="BS39" s="700"/>
      <c r="BT39" s="700"/>
      <c r="BU39" s="701"/>
      <c r="BV39" s="665">
        <v>3667</v>
      </c>
      <c r="BW39" s="666"/>
      <c r="BX39" s="666"/>
      <c r="BY39" s="666"/>
      <c r="BZ39" s="666"/>
      <c r="CA39" s="666"/>
      <c r="CB39" s="709"/>
      <c r="CD39" s="699" t="s">
        <v>349</v>
      </c>
      <c r="CE39" s="700"/>
      <c r="CF39" s="700"/>
      <c r="CG39" s="700"/>
      <c r="CH39" s="700"/>
      <c r="CI39" s="700"/>
      <c r="CJ39" s="700"/>
      <c r="CK39" s="700"/>
      <c r="CL39" s="700"/>
      <c r="CM39" s="700"/>
      <c r="CN39" s="700"/>
      <c r="CO39" s="700"/>
      <c r="CP39" s="700"/>
      <c r="CQ39" s="701"/>
      <c r="CR39" s="665">
        <v>1676473</v>
      </c>
      <c r="CS39" s="676"/>
      <c r="CT39" s="676"/>
      <c r="CU39" s="676"/>
      <c r="CV39" s="676"/>
      <c r="CW39" s="676"/>
      <c r="CX39" s="676"/>
      <c r="CY39" s="677"/>
      <c r="CZ39" s="668">
        <v>12.8</v>
      </c>
      <c r="DA39" s="678"/>
      <c r="DB39" s="678"/>
      <c r="DC39" s="679"/>
      <c r="DD39" s="671">
        <v>1674322</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710"/>
    </row>
    <row r="40" spans="2:133" ht="11.25" customHeight="1" x14ac:dyDescent="0.2">
      <c r="B40" s="662" t="s">
        <v>350</v>
      </c>
      <c r="C40" s="663"/>
      <c r="D40" s="663"/>
      <c r="E40" s="663"/>
      <c r="F40" s="663"/>
      <c r="G40" s="663"/>
      <c r="H40" s="663"/>
      <c r="I40" s="663"/>
      <c r="J40" s="663"/>
      <c r="K40" s="663"/>
      <c r="L40" s="663"/>
      <c r="M40" s="663"/>
      <c r="N40" s="663"/>
      <c r="O40" s="663"/>
      <c r="P40" s="663"/>
      <c r="Q40" s="664"/>
      <c r="R40" s="665">
        <v>1870500</v>
      </c>
      <c r="S40" s="666"/>
      <c r="T40" s="666"/>
      <c r="U40" s="666"/>
      <c r="V40" s="666"/>
      <c r="W40" s="666"/>
      <c r="X40" s="666"/>
      <c r="Y40" s="667"/>
      <c r="Z40" s="692">
        <v>13.9</v>
      </c>
      <c r="AA40" s="692"/>
      <c r="AB40" s="692"/>
      <c r="AC40" s="692"/>
      <c r="AD40" s="693" t="s">
        <v>129</v>
      </c>
      <c r="AE40" s="693"/>
      <c r="AF40" s="693"/>
      <c r="AG40" s="693"/>
      <c r="AH40" s="693"/>
      <c r="AI40" s="693"/>
      <c r="AJ40" s="693"/>
      <c r="AK40" s="693"/>
      <c r="AL40" s="668" t="s">
        <v>129</v>
      </c>
      <c r="AM40" s="669"/>
      <c r="AN40" s="669"/>
      <c r="AO40" s="694"/>
      <c r="AQ40" s="705" t="s">
        <v>351</v>
      </c>
      <c r="AR40" s="706"/>
      <c r="AS40" s="706"/>
      <c r="AT40" s="706"/>
      <c r="AU40" s="706"/>
      <c r="AV40" s="706"/>
      <c r="AW40" s="706"/>
      <c r="AX40" s="706"/>
      <c r="AY40" s="707"/>
      <c r="AZ40" s="665" t="s">
        <v>129</v>
      </c>
      <c r="BA40" s="666"/>
      <c r="BB40" s="666"/>
      <c r="BC40" s="666"/>
      <c r="BD40" s="676"/>
      <c r="BE40" s="676"/>
      <c r="BF40" s="708"/>
      <c r="BG40" s="711" t="s">
        <v>352</v>
      </c>
      <c r="BH40" s="712"/>
      <c r="BI40" s="712"/>
      <c r="BJ40" s="712"/>
      <c r="BK40" s="712"/>
      <c r="BL40" s="364"/>
      <c r="BM40" s="700" t="s">
        <v>353</v>
      </c>
      <c r="BN40" s="700"/>
      <c r="BO40" s="700"/>
      <c r="BP40" s="700"/>
      <c r="BQ40" s="700"/>
      <c r="BR40" s="700"/>
      <c r="BS40" s="700"/>
      <c r="BT40" s="700"/>
      <c r="BU40" s="701"/>
      <c r="BV40" s="665">
        <v>95</v>
      </c>
      <c r="BW40" s="666"/>
      <c r="BX40" s="666"/>
      <c r="BY40" s="666"/>
      <c r="BZ40" s="666"/>
      <c r="CA40" s="666"/>
      <c r="CB40" s="709"/>
      <c r="CD40" s="699" t="s">
        <v>354</v>
      </c>
      <c r="CE40" s="700"/>
      <c r="CF40" s="700"/>
      <c r="CG40" s="700"/>
      <c r="CH40" s="700"/>
      <c r="CI40" s="700"/>
      <c r="CJ40" s="700"/>
      <c r="CK40" s="700"/>
      <c r="CL40" s="700"/>
      <c r="CM40" s="700"/>
      <c r="CN40" s="700"/>
      <c r="CO40" s="700"/>
      <c r="CP40" s="700"/>
      <c r="CQ40" s="701"/>
      <c r="CR40" s="665">
        <v>182559</v>
      </c>
      <c r="CS40" s="666"/>
      <c r="CT40" s="666"/>
      <c r="CU40" s="666"/>
      <c r="CV40" s="666"/>
      <c r="CW40" s="666"/>
      <c r="CX40" s="666"/>
      <c r="CY40" s="667"/>
      <c r="CZ40" s="668">
        <v>1.4</v>
      </c>
      <c r="DA40" s="678"/>
      <c r="DB40" s="678"/>
      <c r="DC40" s="679"/>
      <c r="DD40" s="671" t="s">
        <v>129</v>
      </c>
      <c r="DE40" s="666"/>
      <c r="DF40" s="666"/>
      <c r="DG40" s="666"/>
      <c r="DH40" s="666"/>
      <c r="DI40" s="666"/>
      <c r="DJ40" s="666"/>
      <c r="DK40" s="667"/>
      <c r="DL40" s="671" t="s">
        <v>129</v>
      </c>
      <c r="DM40" s="666"/>
      <c r="DN40" s="666"/>
      <c r="DO40" s="666"/>
      <c r="DP40" s="666"/>
      <c r="DQ40" s="666"/>
      <c r="DR40" s="666"/>
      <c r="DS40" s="666"/>
      <c r="DT40" s="666"/>
      <c r="DU40" s="666"/>
      <c r="DV40" s="667"/>
      <c r="DW40" s="668" t="s">
        <v>129</v>
      </c>
      <c r="DX40" s="678"/>
      <c r="DY40" s="678"/>
      <c r="DZ40" s="678"/>
      <c r="EA40" s="678"/>
      <c r="EB40" s="678"/>
      <c r="EC40" s="710"/>
    </row>
    <row r="41" spans="2:133" ht="11.25" customHeight="1" x14ac:dyDescent="0.2">
      <c r="B41" s="662" t="s">
        <v>355</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5" t="s">
        <v>356</v>
      </c>
      <c r="AR41" s="706"/>
      <c r="AS41" s="706"/>
      <c r="AT41" s="706"/>
      <c r="AU41" s="706"/>
      <c r="AV41" s="706"/>
      <c r="AW41" s="706"/>
      <c r="AX41" s="706"/>
      <c r="AY41" s="707"/>
      <c r="AZ41" s="665">
        <v>166048</v>
      </c>
      <c r="BA41" s="666"/>
      <c r="BB41" s="666"/>
      <c r="BC41" s="666"/>
      <c r="BD41" s="676"/>
      <c r="BE41" s="676"/>
      <c r="BF41" s="708"/>
      <c r="BG41" s="711"/>
      <c r="BH41" s="712"/>
      <c r="BI41" s="712"/>
      <c r="BJ41" s="712"/>
      <c r="BK41" s="712"/>
      <c r="BL41" s="364"/>
      <c r="BM41" s="700" t="s">
        <v>357</v>
      </c>
      <c r="BN41" s="700"/>
      <c r="BO41" s="700"/>
      <c r="BP41" s="700"/>
      <c r="BQ41" s="700"/>
      <c r="BR41" s="700"/>
      <c r="BS41" s="700"/>
      <c r="BT41" s="700"/>
      <c r="BU41" s="701"/>
      <c r="BV41" s="665" t="s">
        <v>129</v>
      </c>
      <c r="BW41" s="666"/>
      <c r="BX41" s="666"/>
      <c r="BY41" s="666"/>
      <c r="BZ41" s="666"/>
      <c r="CA41" s="666"/>
      <c r="CB41" s="709"/>
      <c r="CD41" s="699" t="s">
        <v>358</v>
      </c>
      <c r="CE41" s="700"/>
      <c r="CF41" s="700"/>
      <c r="CG41" s="700"/>
      <c r="CH41" s="700"/>
      <c r="CI41" s="700"/>
      <c r="CJ41" s="700"/>
      <c r="CK41" s="700"/>
      <c r="CL41" s="700"/>
      <c r="CM41" s="700"/>
      <c r="CN41" s="700"/>
      <c r="CO41" s="700"/>
      <c r="CP41" s="700"/>
      <c r="CQ41" s="701"/>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359</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02" t="s">
        <v>360</v>
      </c>
      <c r="AR42" s="703"/>
      <c r="AS42" s="703"/>
      <c r="AT42" s="703"/>
      <c r="AU42" s="703"/>
      <c r="AV42" s="703"/>
      <c r="AW42" s="703"/>
      <c r="AX42" s="703"/>
      <c r="AY42" s="704"/>
      <c r="AZ42" s="645">
        <v>648981</v>
      </c>
      <c r="BA42" s="680"/>
      <c r="BB42" s="680"/>
      <c r="BC42" s="680"/>
      <c r="BD42" s="646"/>
      <c r="BE42" s="646"/>
      <c r="BF42" s="695"/>
      <c r="BG42" s="713"/>
      <c r="BH42" s="714"/>
      <c r="BI42" s="714"/>
      <c r="BJ42" s="714"/>
      <c r="BK42" s="714"/>
      <c r="BL42" s="365"/>
      <c r="BM42" s="696" t="s">
        <v>361</v>
      </c>
      <c r="BN42" s="696"/>
      <c r="BO42" s="696"/>
      <c r="BP42" s="696"/>
      <c r="BQ42" s="696"/>
      <c r="BR42" s="696"/>
      <c r="BS42" s="696"/>
      <c r="BT42" s="696"/>
      <c r="BU42" s="697"/>
      <c r="BV42" s="645">
        <v>394</v>
      </c>
      <c r="BW42" s="680"/>
      <c r="BX42" s="680"/>
      <c r="BY42" s="680"/>
      <c r="BZ42" s="680"/>
      <c r="CA42" s="680"/>
      <c r="CB42" s="698"/>
      <c r="CD42" s="662" t="s">
        <v>362</v>
      </c>
      <c r="CE42" s="663"/>
      <c r="CF42" s="663"/>
      <c r="CG42" s="663"/>
      <c r="CH42" s="663"/>
      <c r="CI42" s="663"/>
      <c r="CJ42" s="663"/>
      <c r="CK42" s="663"/>
      <c r="CL42" s="663"/>
      <c r="CM42" s="663"/>
      <c r="CN42" s="663"/>
      <c r="CO42" s="663"/>
      <c r="CP42" s="663"/>
      <c r="CQ42" s="664"/>
      <c r="CR42" s="665">
        <v>3045167</v>
      </c>
      <c r="CS42" s="676"/>
      <c r="CT42" s="676"/>
      <c r="CU42" s="676"/>
      <c r="CV42" s="676"/>
      <c r="CW42" s="676"/>
      <c r="CX42" s="676"/>
      <c r="CY42" s="677"/>
      <c r="CZ42" s="668">
        <v>23.2</v>
      </c>
      <c r="DA42" s="678"/>
      <c r="DB42" s="678"/>
      <c r="DC42" s="679"/>
      <c r="DD42" s="671">
        <v>442905</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363</v>
      </c>
      <c r="C43" s="663"/>
      <c r="D43" s="663"/>
      <c r="E43" s="663"/>
      <c r="F43" s="663"/>
      <c r="G43" s="663"/>
      <c r="H43" s="663"/>
      <c r="I43" s="663"/>
      <c r="J43" s="663"/>
      <c r="K43" s="663"/>
      <c r="L43" s="663"/>
      <c r="M43" s="663"/>
      <c r="N43" s="663"/>
      <c r="O43" s="663"/>
      <c r="P43" s="663"/>
      <c r="Q43" s="664"/>
      <c r="R43" s="665">
        <v>182900</v>
      </c>
      <c r="S43" s="666"/>
      <c r="T43" s="666"/>
      <c r="U43" s="666"/>
      <c r="V43" s="666"/>
      <c r="W43" s="666"/>
      <c r="X43" s="666"/>
      <c r="Y43" s="667"/>
      <c r="Z43" s="692">
        <v>1.4</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364</v>
      </c>
      <c r="CE43" s="663"/>
      <c r="CF43" s="663"/>
      <c r="CG43" s="663"/>
      <c r="CH43" s="663"/>
      <c r="CI43" s="663"/>
      <c r="CJ43" s="663"/>
      <c r="CK43" s="663"/>
      <c r="CL43" s="663"/>
      <c r="CM43" s="663"/>
      <c r="CN43" s="663"/>
      <c r="CO43" s="663"/>
      <c r="CP43" s="663"/>
      <c r="CQ43" s="664"/>
      <c r="CR43" s="665">
        <v>65146</v>
      </c>
      <c r="CS43" s="676"/>
      <c r="CT43" s="676"/>
      <c r="CU43" s="676"/>
      <c r="CV43" s="676"/>
      <c r="CW43" s="676"/>
      <c r="CX43" s="676"/>
      <c r="CY43" s="677"/>
      <c r="CZ43" s="668">
        <v>0.5</v>
      </c>
      <c r="DA43" s="678"/>
      <c r="DB43" s="678"/>
      <c r="DC43" s="679"/>
      <c r="DD43" s="671">
        <v>65146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365</v>
      </c>
      <c r="C44" s="643"/>
      <c r="D44" s="643"/>
      <c r="E44" s="643"/>
      <c r="F44" s="643"/>
      <c r="G44" s="643"/>
      <c r="H44" s="643"/>
      <c r="I44" s="643"/>
      <c r="J44" s="643"/>
      <c r="K44" s="643"/>
      <c r="L44" s="643"/>
      <c r="M44" s="643"/>
      <c r="N44" s="643"/>
      <c r="O44" s="643"/>
      <c r="P44" s="643"/>
      <c r="Q44" s="644"/>
      <c r="R44" s="645">
        <v>13459625</v>
      </c>
      <c r="S44" s="680"/>
      <c r="T44" s="680"/>
      <c r="U44" s="680"/>
      <c r="V44" s="680"/>
      <c r="W44" s="680"/>
      <c r="X44" s="680"/>
      <c r="Y44" s="681"/>
      <c r="Z44" s="682">
        <v>100</v>
      </c>
      <c r="AA44" s="682"/>
      <c r="AB44" s="682"/>
      <c r="AC44" s="682"/>
      <c r="AD44" s="683">
        <v>4860938</v>
      </c>
      <c r="AE44" s="683"/>
      <c r="AF44" s="683"/>
      <c r="AG44" s="683"/>
      <c r="AH44" s="683"/>
      <c r="AI44" s="683"/>
      <c r="AJ44" s="683"/>
      <c r="AK44" s="683"/>
      <c r="AL44" s="648">
        <v>100</v>
      </c>
      <c r="AM44" s="684"/>
      <c r="AN44" s="684"/>
      <c r="AO44" s="685"/>
      <c r="CD44" s="686" t="s">
        <v>312</v>
      </c>
      <c r="CE44" s="687"/>
      <c r="CF44" s="662" t="s">
        <v>366</v>
      </c>
      <c r="CG44" s="663"/>
      <c r="CH44" s="663"/>
      <c r="CI44" s="663"/>
      <c r="CJ44" s="663"/>
      <c r="CK44" s="663"/>
      <c r="CL44" s="663"/>
      <c r="CM44" s="663"/>
      <c r="CN44" s="663"/>
      <c r="CO44" s="663"/>
      <c r="CP44" s="663"/>
      <c r="CQ44" s="664"/>
      <c r="CR44" s="665">
        <v>2702505</v>
      </c>
      <c r="CS44" s="666"/>
      <c r="CT44" s="666"/>
      <c r="CU44" s="666"/>
      <c r="CV44" s="666"/>
      <c r="CW44" s="666"/>
      <c r="CX44" s="666"/>
      <c r="CY44" s="667"/>
      <c r="CZ44" s="668">
        <v>20.6</v>
      </c>
      <c r="DA44" s="669"/>
      <c r="DB44" s="669"/>
      <c r="DC44" s="670"/>
      <c r="DD44" s="671">
        <v>410856</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367</v>
      </c>
      <c r="CG45" s="663"/>
      <c r="CH45" s="663"/>
      <c r="CI45" s="663"/>
      <c r="CJ45" s="663"/>
      <c r="CK45" s="663"/>
      <c r="CL45" s="663"/>
      <c r="CM45" s="663"/>
      <c r="CN45" s="663"/>
      <c r="CO45" s="663"/>
      <c r="CP45" s="663"/>
      <c r="CQ45" s="664"/>
      <c r="CR45" s="665">
        <v>205723</v>
      </c>
      <c r="CS45" s="676"/>
      <c r="CT45" s="676"/>
      <c r="CU45" s="676"/>
      <c r="CV45" s="676"/>
      <c r="CW45" s="676"/>
      <c r="CX45" s="676"/>
      <c r="CY45" s="677"/>
      <c r="CZ45" s="668">
        <v>1.6</v>
      </c>
      <c r="DA45" s="678"/>
      <c r="DB45" s="678"/>
      <c r="DC45" s="679"/>
      <c r="DD45" s="671">
        <v>31226</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368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369</v>
      </c>
      <c r="CG46" s="663"/>
      <c r="CH46" s="663"/>
      <c r="CI46" s="663"/>
      <c r="CJ46" s="663"/>
      <c r="CK46" s="663"/>
      <c r="CL46" s="663"/>
      <c r="CM46" s="663"/>
      <c r="CN46" s="663"/>
      <c r="CO46" s="663"/>
      <c r="CP46" s="663"/>
      <c r="CQ46" s="664"/>
      <c r="CR46" s="665">
        <v>2467831</v>
      </c>
      <c r="CS46" s="666"/>
      <c r="CT46" s="666"/>
      <c r="CU46" s="666"/>
      <c r="CV46" s="666"/>
      <c r="CW46" s="666"/>
      <c r="CX46" s="666"/>
      <c r="CY46" s="667"/>
      <c r="CZ46" s="668">
        <v>18.8</v>
      </c>
      <c r="DA46" s="669"/>
      <c r="DB46" s="669"/>
      <c r="DC46" s="670"/>
      <c r="DD46" s="671">
        <v>375379</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370</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371</v>
      </c>
      <c r="CG47" s="663"/>
      <c r="CH47" s="663"/>
      <c r="CI47" s="663"/>
      <c r="CJ47" s="663"/>
      <c r="CK47" s="663"/>
      <c r="CL47" s="663"/>
      <c r="CM47" s="663"/>
      <c r="CN47" s="663"/>
      <c r="CO47" s="663"/>
      <c r="CP47" s="663"/>
      <c r="CQ47" s="664"/>
      <c r="CR47" s="665">
        <v>342662</v>
      </c>
      <c r="CS47" s="676"/>
      <c r="CT47" s="676"/>
      <c r="CU47" s="676"/>
      <c r="CV47" s="676"/>
      <c r="CW47" s="676"/>
      <c r="CX47" s="676"/>
      <c r="CY47" s="677"/>
      <c r="CZ47" s="668">
        <v>2.6</v>
      </c>
      <c r="DA47" s="678"/>
      <c r="DB47" s="678"/>
      <c r="DC47" s="679"/>
      <c r="DD47" s="671">
        <v>32049</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372</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373</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374</v>
      </c>
      <c r="CE49" s="643"/>
      <c r="CF49" s="643"/>
      <c r="CG49" s="643"/>
      <c r="CH49" s="643"/>
      <c r="CI49" s="643"/>
      <c r="CJ49" s="643"/>
      <c r="CK49" s="643"/>
      <c r="CL49" s="643"/>
      <c r="CM49" s="643"/>
      <c r="CN49" s="643"/>
      <c r="CO49" s="643"/>
      <c r="CP49" s="643"/>
      <c r="CQ49" s="644"/>
      <c r="CR49" s="645">
        <v>13099737</v>
      </c>
      <c r="CS49" s="646"/>
      <c r="CT49" s="646"/>
      <c r="CU49" s="646"/>
      <c r="CV49" s="646"/>
      <c r="CW49" s="646"/>
      <c r="CX49" s="646"/>
      <c r="CY49" s="647"/>
      <c r="CZ49" s="648">
        <v>100</v>
      </c>
      <c r="DA49" s="649"/>
      <c r="DB49" s="649"/>
      <c r="DC49" s="650"/>
      <c r="DD49" s="651">
        <v>7142322</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U3jCX+iWrbQkWuAPqlga39BoC+oy3CNcke2owHUh41pAYEm8VFyZL6hxFOye1RZB/4ZPi9872NLVHqPG8smKeQ==" saltValue="1HHAWjd4VOhTtOEmEi4LA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8" t="s">
        <v>375</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9" t="s">
        <v>376</v>
      </c>
      <c r="DK2" s="1160"/>
      <c r="DL2" s="1160"/>
      <c r="DM2" s="1160"/>
      <c r="DN2" s="1160"/>
      <c r="DO2" s="1161"/>
      <c r="DP2" s="224"/>
      <c r="DQ2" s="1159" t="s">
        <v>377</v>
      </c>
      <c r="DR2" s="1160"/>
      <c r="DS2" s="1160"/>
      <c r="DT2" s="1160"/>
      <c r="DU2" s="1160"/>
      <c r="DV2" s="1160"/>
      <c r="DW2" s="1160"/>
      <c r="DX2" s="1160"/>
      <c r="DY2" s="1160"/>
      <c r="DZ2" s="1161"/>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7" t="s">
        <v>378</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228"/>
      <c r="BA4" s="228"/>
      <c r="BB4" s="228"/>
      <c r="BC4" s="228"/>
      <c r="BD4" s="228"/>
      <c r="BE4" s="229"/>
      <c r="BF4" s="229"/>
      <c r="BG4" s="229"/>
      <c r="BH4" s="229"/>
      <c r="BI4" s="229"/>
      <c r="BJ4" s="229"/>
      <c r="BK4" s="229"/>
      <c r="BL4" s="229"/>
      <c r="BM4" s="229"/>
      <c r="BN4" s="229"/>
      <c r="BO4" s="229"/>
      <c r="BP4" s="229"/>
      <c r="BQ4" s="795" t="s">
        <v>379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380</v>
      </c>
      <c r="B5" s="1061"/>
      <c r="C5" s="1061"/>
      <c r="D5" s="1061"/>
      <c r="E5" s="1061"/>
      <c r="F5" s="1061"/>
      <c r="G5" s="1061"/>
      <c r="H5" s="1061"/>
      <c r="I5" s="1061"/>
      <c r="J5" s="1061"/>
      <c r="K5" s="1061"/>
      <c r="L5" s="1061"/>
      <c r="M5" s="1061"/>
      <c r="N5" s="1061"/>
      <c r="O5" s="1061"/>
      <c r="P5" s="1062"/>
      <c r="Q5" s="1066" t="s">
        <v>381</v>
      </c>
      <c r="R5" s="1067"/>
      <c r="S5" s="1067"/>
      <c r="T5" s="1067"/>
      <c r="U5" s="1068"/>
      <c r="V5" s="1066" t="s">
        <v>382</v>
      </c>
      <c r="W5" s="1067"/>
      <c r="X5" s="1067"/>
      <c r="Y5" s="1067"/>
      <c r="Z5" s="1068"/>
      <c r="AA5" s="1066" t="s">
        <v>383</v>
      </c>
      <c r="AB5" s="1067"/>
      <c r="AC5" s="1067"/>
      <c r="AD5" s="1067"/>
      <c r="AE5" s="1067"/>
      <c r="AF5" s="1162" t="s">
        <v>384</v>
      </c>
      <c r="AG5" s="1067"/>
      <c r="AH5" s="1067"/>
      <c r="AI5" s="1067"/>
      <c r="AJ5" s="1080"/>
      <c r="AK5" s="1067" t="s">
        <v>385</v>
      </c>
      <c r="AL5" s="1067"/>
      <c r="AM5" s="1067"/>
      <c r="AN5" s="1067"/>
      <c r="AO5" s="1068"/>
      <c r="AP5" s="1066" t="s">
        <v>386</v>
      </c>
      <c r="AQ5" s="1067"/>
      <c r="AR5" s="1067"/>
      <c r="AS5" s="1067"/>
      <c r="AT5" s="1068"/>
      <c r="AU5" s="1066" t="s">
        <v>387</v>
      </c>
      <c r="AV5" s="1067"/>
      <c r="AW5" s="1067"/>
      <c r="AX5" s="1067"/>
      <c r="AY5" s="1080"/>
      <c r="AZ5" s="228"/>
      <c r="BA5" s="228"/>
      <c r="BB5" s="228"/>
      <c r="BC5" s="228"/>
      <c r="BD5" s="228"/>
      <c r="BE5" s="229"/>
      <c r="BF5" s="229"/>
      <c r="BG5" s="229"/>
      <c r="BH5" s="229"/>
      <c r="BI5" s="229"/>
      <c r="BJ5" s="229"/>
      <c r="BK5" s="229"/>
      <c r="BL5" s="229"/>
      <c r="BM5" s="229"/>
      <c r="BN5" s="229"/>
      <c r="BO5" s="229"/>
      <c r="BP5" s="229"/>
      <c r="BQ5" s="1060" t="s">
        <v>388</v>
      </c>
      <c r="BR5" s="1061"/>
      <c r="BS5" s="1061"/>
      <c r="BT5" s="1061"/>
      <c r="BU5" s="1061"/>
      <c r="BV5" s="1061"/>
      <c r="BW5" s="1061"/>
      <c r="BX5" s="1061"/>
      <c r="BY5" s="1061"/>
      <c r="BZ5" s="1061"/>
      <c r="CA5" s="1061"/>
      <c r="CB5" s="1061"/>
      <c r="CC5" s="1061"/>
      <c r="CD5" s="1061"/>
      <c r="CE5" s="1061"/>
      <c r="CF5" s="1061"/>
      <c r="CG5" s="1062"/>
      <c r="CH5" s="1066" t="s">
        <v>389</v>
      </c>
      <c r="CI5" s="1067"/>
      <c r="CJ5" s="1067"/>
      <c r="CK5" s="1067"/>
      <c r="CL5" s="1068"/>
      <c r="CM5" s="1066" t="s">
        <v>390</v>
      </c>
      <c r="CN5" s="1067"/>
      <c r="CO5" s="1067"/>
      <c r="CP5" s="1067"/>
      <c r="CQ5" s="1068"/>
      <c r="CR5" s="1066" t="s">
        <v>391</v>
      </c>
      <c r="CS5" s="1067"/>
      <c r="CT5" s="1067"/>
      <c r="CU5" s="1067"/>
      <c r="CV5" s="1068"/>
      <c r="CW5" s="1066" t="s">
        <v>392</v>
      </c>
      <c r="CX5" s="1067"/>
      <c r="CY5" s="1067"/>
      <c r="CZ5" s="1067"/>
      <c r="DA5" s="1068"/>
      <c r="DB5" s="1066" t="s">
        <v>393</v>
      </c>
      <c r="DC5" s="1067"/>
      <c r="DD5" s="1067"/>
      <c r="DE5" s="1067"/>
      <c r="DF5" s="1068"/>
      <c r="DG5" s="1152" t="s">
        <v>394</v>
      </c>
      <c r="DH5" s="1153"/>
      <c r="DI5" s="1153"/>
      <c r="DJ5" s="1153"/>
      <c r="DK5" s="1154"/>
      <c r="DL5" s="1152" t="s">
        <v>395</v>
      </c>
      <c r="DM5" s="1153"/>
      <c r="DN5" s="1153"/>
      <c r="DO5" s="1153"/>
      <c r="DP5" s="1154"/>
      <c r="DQ5" s="1066" t="s">
        <v>396</v>
      </c>
      <c r="DR5" s="1067"/>
      <c r="DS5" s="1067"/>
      <c r="DT5" s="1067"/>
      <c r="DU5" s="1068"/>
      <c r="DV5" s="1066" t="s">
        <v>387</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3"/>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5"/>
      <c r="DH6" s="1156"/>
      <c r="DI6" s="1156"/>
      <c r="DJ6" s="1156"/>
      <c r="DK6" s="1157"/>
      <c r="DL6" s="1155"/>
      <c r="DM6" s="1156"/>
      <c r="DN6" s="1156"/>
      <c r="DO6" s="1156"/>
      <c r="DP6" s="1157"/>
      <c r="DQ6" s="1069"/>
      <c r="DR6" s="1070"/>
      <c r="DS6" s="1070"/>
      <c r="DT6" s="1070"/>
      <c r="DU6" s="1071"/>
      <c r="DV6" s="1069"/>
      <c r="DW6" s="1070"/>
      <c r="DX6" s="1070"/>
      <c r="DY6" s="1070"/>
      <c r="DZ6" s="1081"/>
      <c r="EA6" s="230"/>
    </row>
    <row r="7" spans="1:131" s="231" customFormat="1" ht="26.25" customHeight="1" thickTop="1" x14ac:dyDescent="0.2">
      <c r="A7" s="232">
        <v>1</v>
      </c>
      <c r="B7" s="1115" t="s">
        <v>397</v>
      </c>
      <c r="C7" s="1116"/>
      <c r="D7" s="1116"/>
      <c r="E7" s="1116"/>
      <c r="F7" s="1116"/>
      <c r="G7" s="1116"/>
      <c r="H7" s="1116"/>
      <c r="I7" s="1116"/>
      <c r="J7" s="1116"/>
      <c r="K7" s="1116"/>
      <c r="L7" s="1116"/>
      <c r="M7" s="1116"/>
      <c r="N7" s="1116"/>
      <c r="O7" s="1116"/>
      <c r="P7" s="1117"/>
      <c r="Q7" s="1170">
        <v>13468</v>
      </c>
      <c r="R7" s="1171"/>
      <c r="S7" s="1171"/>
      <c r="T7" s="1171"/>
      <c r="U7" s="1171"/>
      <c r="V7" s="1171">
        <v>13108</v>
      </c>
      <c r="W7" s="1171"/>
      <c r="X7" s="1171"/>
      <c r="Y7" s="1171"/>
      <c r="Z7" s="1171"/>
      <c r="AA7" s="1171">
        <v>360</v>
      </c>
      <c r="AB7" s="1171"/>
      <c r="AC7" s="1171"/>
      <c r="AD7" s="1171"/>
      <c r="AE7" s="1172"/>
      <c r="AF7" s="1173">
        <v>350</v>
      </c>
      <c r="AG7" s="1174"/>
      <c r="AH7" s="1174"/>
      <c r="AI7" s="1174"/>
      <c r="AJ7" s="1175"/>
      <c r="AK7" s="1176">
        <v>1740</v>
      </c>
      <c r="AL7" s="1177"/>
      <c r="AM7" s="1177"/>
      <c r="AN7" s="1177"/>
      <c r="AO7" s="1177"/>
      <c r="AP7" s="1177">
        <v>8319</v>
      </c>
      <c r="AQ7" s="1177"/>
      <c r="AR7" s="1177"/>
      <c r="AS7" s="1177"/>
      <c r="AT7" s="1177"/>
      <c r="AU7" s="1178"/>
      <c r="AV7" s="1178"/>
      <c r="AW7" s="1178"/>
      <c r="AX7" s="1178"/>
      <c r="AY7" s="1179"/>
      <c r="AZ7" s="228"/>
      <c r="BA7" s="228"/>
      <c r="BB7" s="228"/>
      <c r="BC7" s="228"/>
      <c r="BD7" s="228"/>
      <c r="BE7" s="229"/>
      <c r="BF7" s="229"/>
      <c r="BG7" s="229"/>
      <c r="BH7" s="229"/>
      <c r="BI7" s="229"/>
      <c r="BJ7" s="229"/>
      <c r="BK7" s="229"/>
      <c r="BL7" s="229"/>
      <c r="BM7" s="229"/>
      <c r="BN7" s="229"/>
      <c r="BO7" s="229"/>
      <c r="BP7" s="229"/>
      <c r="BQ7" s="232">
        <v>1</v>
      </c>
      <c r="BR7" s="233"/>
      <c r="BS7" s="1164" t="s">
        <v>599</v>
      </c>
      <c r="BT7" s="1165"/>
      <c r="BU7" s="1165"/>
      <c r="BV7" s="1165"/>
      <c r="BW7" s="1165"/>
      <c r="BX7" s="1165"/>
      <c r="BY7" s="1165"/>
      <c r="BZ7" s="1165"/>
      <c r="CA7" s="1165"/>
      <c r="CB7" s="1165"/>
      <c r="CC7" s="1165"/>
      <c r="CD7" s="1165"/>
      <c r="CE7" s="1165"/>
      <c r="CF7" s="1165"/>
      <c r="CG7" s="1180"/>
      <c r="CH7" s="1167">
        <v>-3</v>
      </c>
      <c r="CI7" s="1168"/>
      <c r="CJ7" s="1168"/>
      <c r="CK7" s="1168"/>
      <c r="CL7" s="1169"/>
      <c r="CM7" s="1167">
        <v>66</v>
      </c>
      <c r="CN7" s="1168"/>
      <c r="CO7" s="1168"/>
      <c r="CP7" s="1168"/>
      <c r="CQ7" s="1169"/>
      <c r="CR7" s="1167">
        <v>13</v>
      </c>
      <c r="CS7" s="1168"/>
      <c r="CT7" s="1168"/>
      <c r="CU7" s="1168"/>
      <c r="CV7" s="1169"/>
      <c r="CW7" s="1167" t="s">
        <v>589</v>
      </c>
      <c r="CX7" s="1168"/>
      <c r="CY7" s="1168"/>
      <c r="CZ7" s="1168"/>
      <c r="DA7" s="1169"/>
      <c r="DB7" s="1054" t="s">
        <v>522</v>
      </c>
      <c r="DC7" s="1055"/>
      <c r="DD7" s="1055"/>
      <c r="DE7" s="1055"/>
      <c r="DF7" s="1056"/>
      <c r="DG7" s="1054" t="s">
        <v>522</v>
      </c>
      <c r="DH7" s="1055"/>
      <c r="DI7" s="1055"/>
      <c r="DJ7" s="1055"/>
      <c r="DK7" s="1056"/>
      <c r="DL7" s="1054" t="s">
        <v>522</v>
      </c>
      <c r="DM7" s="1055"/>
      <c r="DN7" s="1055"/>
      <c r="DO7" s="1055"/>
      <c r="DP7" s="1056"/>
      <c r="DQ7" s="1054" t="s">
        <v>522</v>
      </c>
      <c r="DR7" s="1055"/>
      <c r="DS7" s="1055"/>
      <c r="DT7" s="1055"/>
      <c r="DU7" s="1056"/>
      <c r="DV7" s="1164"/>
      <c r="DW7" s="1165"/>
      <c r="DX7" s="1165"/>
      <c r="DY7" s="1165"/>
      <c r="DZ7" s="1166"/>
      <c r="EA7" s="230"/>
    </row>
    <row r="8" spans="1:131" s="231" customFormat="1" ht="26.25" customHeight="1" x14ac:dyDescent="0.2">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8"/>
      <c r="AL8" s="1149"/>
      <c r="AM8" s="1149"/>
      <c r="AN8" s="1149"/>
      <c r="AO8" s="1149"/>
      <c r="AP8" s="1149"/>
      <c r="AQ8" s="1149"/>
      <c r="AR8" s="1149"/>
      <c r="AS8" s="1149"/>
      <c r="AT8" s="1149"/>
      <c r="AU8" s="1150"/>
      <c r="AV8" s="1150"/>
      <c r="AW8" s="1150"/>
      <c r="AX8" s="1150"/>
      <c r="AY8" s="1151"/>
      <c r="AZ8" s="228"/>
      <c r="BA8" s="228"/>
      <c r="BB8" s="228"/>
      <c r="BC8" s="228"/>
      <c r="BD8" s="228"/>
      <c r="BE8" s="229"/>
      <c r="BF8" s="229"/>
      <c r="BG8" s="229"/>
      <c r="BH8" s="229"/>
      <c r="BI8" s="229"/>
      <c r="BJ8" s="229"/>
      <c r="BK8" s="229"/>
      <c r="BL8" s="229"/>
      <c r="BM8" s="229"/>
      <c r="BN8" s="229"/>
      <c r="BO8" s="229"/>
      <c r="BP8" s="229"/>
      <c r="BQ8" s="234">
        <v>2</v>
      </c>
      <c r="BR8" s="235"/>
      <c r="BS8" s="1057" t="s">
        <v>600</v>
      </c>
      <c r="BT8" s="1058"/>
      <c r="BU8" s="1058"/>
      <c r="BV8" s="1058"/>
      <c r="BW8" s="1058"/>
      <c r="BX8" s="1058"/>
      <c r="BY8" s="1058"/>
      <c r="BZ8" s="1058"/>
      <c r="CA8" s="1058"/>
      <c r="CB8" s="1058"/>
      <c r="CC8" s="1058"/>
      <c r="CD8" s="1058"/>
      <c r="CE8" s="1058"/>
      <c r="CF8" s="1058"/>
      <c r="CG8" s="1079"/>
      <c r="CH8" s="1054">
        <v>-2</v>
      </c>
      <c r="CI8" s="1055"/>
      <c r="CJ8" s="1055"/>
      <c r="CK8" s="1055"/>
      <c r="CL8" s="1056"/>
      <c r="CM8" s="1054">
        <v>57</v>
      </c>
      <c r="CN8" s="1055"/>
      <c r="CO8" s="1055"/>
      <c r="CP8" s="1055"/>
      <c r="CQ8" s="1056"/>
      <c r="CR8" s="1054">
        <v>10</v>
      </c>
      <c r="CS8" s="1055"/>
      <c r="CT8" s="1055"/>
      <c r="CU8" s="1055"/>
      <c r="CV8" s="1056"/>
      <c r="CW8" s="1054" t="s">
        <v>522</v>
      </c>
      <c r="CX8" s="1055"/>
      <c r="CY8" s="1055"/>
      <c r="CZ8" s="1055"/>
      <c r="DA8" s="1056"/>
      <c r="DB8" s="1054" t="s">
        <v>522</v>
      </c>
      <c r="DC8" s="1055"/>
      <c r="DD8" s="1055"/>
      <c r="DE8" s="1055"/>
      <c r="DF8" s="1056"/>
      <c r="DG8" s="1054" t="s">
        <v>522</v>
      </c>
      <c r="DH8" s="1055"/>
      <c r="DI8" s="1055"/>
      <c r="DJ8" s="1055"/>
      <c r="DK8" s="1056"/>
      <c r="DL8" s="1054" t="s">
        <v>522</v>
      </c>
      <c r="DM8" s="1055"/>
      <c r="DN8" s="1055"/>
      <c r="DO8" s="1055"/>
      <c r="DP8" s="1056"/>
      <c r="DQ8" s="1054" t="s">
        <v>522</v>
      </c>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8"/>
      <c r="AL9" s="1149"/>
      <c r="AM9" s="1149"/>
      <c r="AN9" s="1149"/>
      <c r="AO9" s="1149"/>
      <c r="AP9" s="1149"/>
      <c r="AQ9" s="1149"/>
      <c r="AR9" s="1149"/>
      <c r="AS9" s="1149"/>
      <c r="AT9" s="1149"/>
      <c r="AU9" s="1150"/>
      <c r="AV9" s="1150"/>
      <c r="AW9" s="1150"/>
      <c r="AX9" s="1150"/>
      <c r="AY9" s="1151"/>
      <c r="AZ9" s="228"/>
      <c r="BA9" s="228"/>
      <c r="BB9" s="228"/>
      <c r="BC9" s="228"/>
      <c r="BD9" s="228"/>
      <c r="BE9" s="229"/>
      <c r="BF9" s="229"/>
      <c r="BG9" s="229"/>
      <c r="BH9" s="229"/>
      <c r="BI9" s="229"/>
      <c r="BJ9" s="229"/>
      <c r="BK9" s="229"/>
      <c r="BL9" s="229"/>
      <c r="BM9" s="229"/>
      <c r="BN9" s="229"/>
      <c r="BO9" s="229"/>
      <c r="BP9" s="229"/>
      <c r="BQ9" s="234">
        <v>3</v>
      </c>
      <c r="BR9" s="235" t="s">
        <v>602</v>
      </c>
      <c r="BS9" s="1057" t="s">
        <v>601</v>
      </c>
      <c r="BT9" s="1058"/>
      <c r="BU9" s="1058"/>
      <c r="BV9" s="1058"/>
      <c r="BW9" s="1058"/>
      <c r="BX9" s="1058"/>
      <c r="BY9" s="1058"/>
      <c r="BZ9" s="1058"/>
      <c r="CA9" s="1058"/>
      <c r="CB9" s="1058"/>
      <c r="CC9" s="1058"/>
      <c r="CD9" s="1058"/>
      <c r="CE9" s="1058"/>
      <c r="CF9" s="1058"/>
      <c r="CG9" s="1079"/>
      <c r="CH9" s="1054">
        <v>0</v>
      </c>
      <c r="CI9" s="1055"/>
      <c r="CJ9" s="1055"/>
      <c r="CK9" s="1055"/>
      <c r="CL9" s="1056"/>
      <c r="CM9" s="1054">
        <v>155</v>
      </c>
      <c r="CN9" s="1055"/>
      <c r="CO9" s="1055"/>
      <c r="CP9" s="1055"/>
      <c r="CQ9" s="1056"/>
      <c r="CR9" s="1054">
        <v>5</v>
      </c>
      <c r="CS9" s="1055"/>
      <c r="CT9" s="1055"/>
      <c r="CU9" s="1055"/>
      <c r="CV9" s="1056"/>
      <c r="CW9" s="1054" t="s">
        <v>522</v>
      </c>
      <c r="CX9" s="1055"/>
      <c r="CY9" s="1055"/>
      <c r="CZ9" s="1055"/>
      <c r="DA9" s="1056"/>
      <c r="DB9" s="1054" t="s">
        <v>522</v>
      </c>
      <c r="DC9" s="1055"/>
      <c r="DD9" s="1055"/>
      <c r="DE9" s="1055"/>
      <c r="DF9" s="1056"/>
      <c r="DG9" s="1054">
        <v>200</v>
      </c>
      <c r="DH9" s="1055"/>
      <c r="DI9" s="1055"/>
      <c r="DJ9" s="1055"/>
      <c r="DK9" s="1056"/>
      <c r="DL9" s="1054" t="s">
        <v>522</v>
      </c>
      <c r="DM9" s="1055"/>
      <c r="DN9" s="1055"/>
      <c r="DO9" s="1055"/>
      <c r="DP9" s="1056"/>
      <c r="DQ9" s="1054">
        <v>126</v>
      </c>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8"/>
      <c r="AL10" s="1149"/>
      <c r="AM10" s="1149"/>
      <c r="AN10" s="1149"/>
      <c r="AO10" s="1149"/>
      <c r="AP10" s="1149"/>
      <c r="AQ10" s="1149"/>
      <c r="AR10" s="1149"/>
      <c r="AS10" s="1149"/>
      <c r="AT10" s="1149"/>
      <c r="AU10" s="1150"/>
      <c r="AV10" s="1150"/>
      <c r="AW10" s="1150"/>
      <c r="AX10" s="1150"/>
      <c r="AY10" s="1151"/>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8"/>
      <c r="AL11" s="1149"/>
      <c r="AM11" s="1149"/>
      <c r="AN11" s="1149"/>
      <c r="AO11" s="1149"/>
      <c r="AP11" s="1149"/>
      <c r="AQ11" s="1149"/>
      <c r="AR11" s="1149"/>
      <c r="AS11" s="1149"/>
      <c r="AT11" s="1149"/>
      <c r="AU11" s="1150"/>
      <c r="AV11" s="1150"/>
      <c r="AW11" s="1150"/>
      <c r="AX11" s="1150"/>
      <c r="AY11" s="1151"/>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8"/>
      <c r="AL12" s="1149"/>
      <c r="AM12" s="1149"/>
      <c r="AN12" s="1149"/>
      <c r="AO12" s="1149"/>
      <c r="AP12" s="1149"/>
      <c r="AQ12" s="1149"/>
      <c r="AR12" s="1149"/>
      <c r="AS12" s="1149"/>
      <c r="AT12" s="1149"/>
      <c r="AU12" s="1150"/>
      <c r="AV12" s="1150"/>
      <c r="AW12" s="1150"/>
      <c r="AX12" s="1150"/>
      <c r="AY12" s="1151"/>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8"/>
      <c r="AL13" s="1149"/>
      <c r="AM13" s="1149"/>
      <c r="AN13" s="1149"/>
      <c r="AO13" s="1149"/>
      <c r="AP13" s="1149"/>
      <c r="AQ13" s="1149"/>
      <c r="AR13" s="1149"/>
      <c r="AS13" s="1149"/>
      <c r="AT13" s="1149"/>
      <c r="AU13" s="1150"/>
      <c r="AV13" s="1150"/>
      <c r="AW13" s="1150"/>
      <c r="AX13" s="1150"/>
      <c r="AY13" s="1151"/>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8"/>
      <c r="AL14" s="1149"/>
      <c r="AM14" s="1149"/>
      <c r="AN14" s="1149"/>
      <c r="AO14" s="1149"/>
      <c r="AP14" s="1149"/>
      <c r="AQ14" s="1149"/>
      <c r="AR14" s="1149"/>
      <c r="AS14" s="1149"/>
      <c r="AT14" s="1149"/>
      <c r="AU14" s="1150"/>
      <c r="AV14" s="1150"/>
      <c r="AW14" s="1150"/>
      <c r="AX14" s="1150"/>
      <c r="AY14" s="1151"/>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8"/>
      <c r="AL15" s="1149"/>
      <c r="AM15" s="1149"/>
      <c r="AN15" s="1149"/>
      <c r="AO15" s="1149"/>
      <c r="AP15" s="1149"/>
      <c r="AQ15" s="1149"/>
      <c r="AR15" s="1149"/>
      <c r="AS15" s="1149"/>
      <c r="AT15" s="1149"/>
      <c r="AU15" s="1150"/>
      <c r="AV15" s="1150"/>
      <c r="AW15" s="1150"/>
      <c r="AX15" s="1150"/>
      <c r="AY15" s="1151"/>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8"/>
      <c r="AL16" s="1149"/>
      <c r="AM16" s="1149"/>
      <c r="AN16" s="1149"/>
      <c r="AO16" s="1149"/>
      <c r="AP16" s="1149"/>
      <c r="AQ16" s="1149"/>
      <c r="AR16" s="1149"/>
      <c r="AS16" s="1149"/>
      <c r="AT16" s="1149"/>
      <c r="AU16" s="1150"/>
      <c r="AV16" s="1150"/>
      <c r="AW16" s="1150"/>
      <c r="AX16" s="1150"/>
      <c r="AY16" s="1151"/>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8"/>
      <c r="AL17" s="1149"/>
      <c r="AM17" s="1149"/>
      <c r="AN17" s="1149"/>
      <c r="AO17" s="1149"/>
      <c r="AP17" s="1149"/>
      <c r="AQ17" s="1149"/>
      <c r="AR17" s="1149"/>
      <c r="AS17" s="1149"/>
      <c r="AT17" s="1149"/>
      <c r="AU17" s="1150"/>
      <c r="AV17" s="1150"/>
      <c r="AW17" s="1150"/>
      <c r="AX17" s="1150"/>
      <c r="AY17" s="1151"/>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8"/>
      <c r="AL18" s="1149"/>
      <c r="AM18" s="1149"/>
      <c r="AN18" s="1149"/>
      <c r="AO18" s="1149"/>
      <c r="AP18" s="1149"/>
      <c r="AQ18" s="1149"/>
      <c r="AR18" s="1149"/>
      <c r="AS18" s="1149"/>
      <c r="AT18" s="1149"/>
      <c r="AU18" s="1150"/>
      <c r="AV18" s="1150"/>
      <c r="AW18" s="1150"/>
      <c r="AX18" s="1150"/>
      <c r="AY18" s="1151"/>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8"/>
      <c r="AL19" s="1149"/>
      <c r="AM19" s="1149"/>
      <c r="AN19" s="1149"/>
      <c r="AO19" s="1149"/>
      <c r="AP19" s="1149"/>
      <c r="AQ19" s="1149"/>
      <c r="AR19" s="1149"/>
      <c r="AS19" s="1149"/>
      <c r="AT19" s="1149"/>
      <c r="AU19" s="1150"/>
      <c r="AV19" s="1150"/>
      <c r="AW19" s="1150"/>
      <c r="AX19" s="1150"/>
      <c r="AY19" s="1151"/>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8"/>
      <c r="AL20" s="1149"/>
      <c r="AM20" s="1149"/>
      <c r="AN20" s="1149"/>
      <c r="AO20" s="1149"/>
      <c r="AP20" s="1149"/>
      <c r="AQ20" s="1149"/>
      <c r="AR20" s="1149"/>
      <c r="AS20" s="1149"/>
      <c r="AT20" s="1149"/>
      <c r="AU20" s="1150"/>
      <c r="AV20" s="1150"/>
      <c r="AW20" s="1150"/>
      <c r="AX20" s="1150"/>
      <c r="AY20" s="1151"/>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8"/>
      <c r="AL21" s="1149"/>
      <c r="AM21" s="1149"/>
      <c r="AN21" s="1149"/>
      <c r="AO21" s="1149"/>
      <c r="AP21" s="1149"/>
      <c r="AQ21" s="1149"/>
      <c r="AR21" s="1149"/>
      <c r="AS21" s="1149"/>
      <c r="AT21" s="1149"/>
      <c r="AU21" s="1150"/>
      <c r="AV21" s="1150"/>
      <c r="AW21" s="1150"/>
      <c r="AX21" s="1150"/>
      <c r="AY21" s="1151"/>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41"/>
      <c r="R22" s="1142"/>
      <c r="S22" s="1142"/>
      <c r="T22" s="1142"/>
      <c r="U22" s="1142"/>
      <c r="V22" s="1142"/>
      <c r="W22" s="1142"/>
      <c r="X22" s="1142"/>
      <c r="Y22" s="1142"/>
      <c r="Z22" s="1142"/>
      <c r="AA22" s="1142"/>
      <c r="AB22" s="1142"/>
      <c r="AC22" s="1142"/>
      <c r="AD22" s="1142"/>
      <c r="AE22" s="1143"/>
      <c r="AF22" s="1100"/>
      <c r="AG22" s="1101"/>
      <c r="AH22" s="1101"/>
      <c r="AI22" s="1101"/>
      <c r="AJ22" s="1102"/>
      <c r="AK22" s="1144"/>
      <c r="AL22" s="1145"/>
      <c r="AM22" s="1145"/>
      <c r="AN22" s="1145"/>
      <c r="AO22" s="1145"/>
      <c r="AP22" s="1145"/>
      <c r="AQ22" s="1145"/>
      <c r="AR22" s="1145"/>
      <c r="AS22" s="1145"/>
      <c r="AT22" s="1145"/>
      <c r="AU22" s="1146"/>
      <c r="AV22" s="1146"/>
      <c r="AW22" s="1146"/>
      <c r="AX22" s="1146"/>
      <c r="AY22" s="1147"/>
      <c r="AZ22" s="1093" t="s">
        <v>398</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399</v>
      </c>
      <c r="B23" s="1002" t="s">
        <v>400</v>
      </c>
      <c r="C23" s="1003"/>
      <c r="D23" s="1003"/>
      <c r="E23" s="1003"/>
      <c r="F23" s="1003"/>
      <c r="G23" s="1003"/>
      <c r="H23" s="1003"/>
      <c r="I23" s="1003"/>
      <c r="J23" s="1003"/>
      <c r="K23" s="1003"/>
      <c r="L23" s="1003"/>
      <c r="M23" s="1003"/>
      <c r="N23" s="1003"/>
      <c r="O23" s="1003"/>
      <c r="P23" s="1013"/>
      <c r="Q23" s="1135"/>
      <c r="R23" s="1129"/>
      <c r="S23" s="1129"/>
      <c r="T23" s="1129"/>
      <c r="U23" s="1129"/>
      <c r="V23" s="1129"/>
      <c r="W23" s="1129"/>
      <c r="X23" s="1129"/>
      <c r="Y23" s="1129"/>
      <c r="Z23" s="1129"/>
      <c r="AA23" s="1129"/>
      <c r="AB23" s="1129"/>
      <c r="AC23" s="1129"/>
      <c r="AD23" s="1129"/>
      <c r="AE23" s="1136"/>
      <c r="AF23" s="1137">
        <v>350</v>
      </c>
      <c r="AG23" s="1129"/>
      <c r="AH23" s="1129"/>
      <c r="AI23" s="1129"/>
      <c r="AJ23" s="1138"/>
      <c r="AK23" s="1139"/>
      <c r="AL23" s="1140"/>
      <c r="AM23" s="1140"/>
      <c r="AN23" s="1140"/>
      <c r="AO23" s="1140"/>
      <c r="AP23" s="1129"/>
      <c r="AQ23" s="1129"/>
      <c r="AR23" s="1129"/>
      <c r="AS23" s="1129"/>
      <c r="AT23" s="1129"/>
      <c r="AU23" s="1130"/>
      <c r="AV23" s="1130"/>
      <c r="AW23" s="1130"/>
      <c r="AX23" s="1130"/>
      <c r="AY23" s="1131"/>
      <c r="AZ23" s="1132" t="s">
        <v>252</v>
      </c>
      <c r="BA23" s="1133"/>
      <c r="BB23" s="1133"/>
      <c r="BC23" s="1133"/>
      <c r="BD23" s="1134"/>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8" t="s">
        <v>401</v>
      </c>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8"/>
      <c r="AO24" s="1128"/>
      <c r="AP24" s="1128"/>
      <c r="AQ24" s="1128"/>
      <c r="AR24" s="1128"/>
      <c r="AS24" s="1128"/>
      <c r="AT24" s="1128"/>
      <c r="AU24" s="1128"/>
      <c r="AV24" s="1128"/>
      <c r="AW24" s="1128"/>
      <c r="AX24" s="1128"/>
      <c r="AY24" s="1128"/>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7" t="s">
        <v>402</v>
      </c>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380</v>
      </c>
      <c r="B26" s="1061"/>
      <c r="C26" s="1061"/>
      <c r="D26" s="1061"/>
      <c r="E26" s="1061"/>
      <c r="F26" s="1061"/>
      <c r="G26" s="1061"/>
      <c r="H26" s="1061"/>
      <c r="I26" s="1061"/>
      <c r="J26" s="1061"/>
      <c r="K26" s="1061"/>
      <c r="L26" s="1061"/>
      <c r="M26" s="1061"/>
      <c r="N26" s="1061"/>
      <c r="O26" s="1061"/>
      <c r="P26" s="1062"/>
      <c r="Q26" s="1066" t="s">
        <v>403</v>
      </c>
      <c r="R26" s="1067"/>
      <c r="S26" s="1067"/>
      <c r="T26" s="1067"/>
      <c r="U26" s="1068"/>
      <c r="V26" s="1066" t="s">
        <v>404</v>
      </c>
      <c r="W26" s="1067"/>
      <c r="X26" s="1067"/>
      <c r="Y26" s="1067"/>
      <c r="Z26" s="1068"/>
      <c r="AA26" s="1066" t="s">
        <v>405</v>
      </c>
      <c r="AB26" s="1067"/>
      <c r="AC26" s="1067"/>
      <c r="AD26" s="1067"/>
      <c r="AE26" s="1067"/>
      <c r="AF26" s="1123" t="s">
        <v>406</v>
      </c>
      <c r="AG26" s="1073"/>
      <c r="AH26" s="1073"/>
      <c r="AI26" s="1073"/>
      <c r="AJ26" s="1124"/>
      <c r="AK26" s="1067" t="s">
        <v>407</v>
      </c>
      <c r="AL26" s="1067"/>
      <c r="AM26" s="1067"/>
      <c r="AN26" s="1067"/>
      <c r="AO26" s="1068"/>
      <c r="AP26" s="1066" t="s">
        <v>408</v>
      </c>
      <c r="AQ26" s="1067"/>
      <c r="AR26" s="1067"/>
      <c r="AS26" s="1067"/>
      <c r="AT26" s="1068"/>
      <c r="AU26" s="1066" t="s">
        <v>409</v>
      </c>
      <c r="AV26" s="1067"/>
      <c r="AW26" s="1067"/>
      <c r="AX26" s="1067"/>
      <c r="AY26" s="1068"/>
      <c r="AZ26" s="1066" t="s">
        <v>410</v>
      </c>
      <c r="BA26" s="1067"/>
      <c r="BB26" s="1067"/>
      <c r="BC26" s="1067"/>
      <c r="BD26" s="1068"/>
      <c r="BE26" s="1066" t="s">
        <v>387</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5"/>
      <c r="AG27" s="1076"/>
      <c r="AH27" s="1076"/>
      <c r="AI27" s="1076"/>
      <c r="AJ27" s="1126"/>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5" t="s">
        <v>411</v>
      </c>
      <c r="C28" s="1116"/>
      <c r="D28" s="1116"/>
      <c r="E28" s="1116"/>
      <c r="F28" s="1116"/>
      <c r="G28" s="1116"/>
      <c r="H28" s="1116"/>
      <c r="I28" s="1116"/>
      <c r="J28" s="1116"/>
      <c r="K28" s="1116"/>
      <c r="L28" s="1116"/>
      <c r="M28" s="1116"/>
      <c r="N28" s="1116"/>
      <c r="O28" s="1116"/>
      <c r="P28" s="1117"/>
      <c r="Q28" s="1118">
        <v>2090</v>
      </c>
      <c r="R28" s="1119"/>
      <c r="S28" s="1119"/>
      <c r="T28" s="1119"/>
      <c r="U28" s="1119"/>
      <c r="V28" s="1119">
        <v>2028</v>
      </c>
      <c r="W28" s="1119"/>
      <c r="X28" s="1119"/>
      <c r="Y28" s="1119"/>
      <c r="Z28" s="1119"/>
      <c r="AA28" s="1119">
        <v>62</v>
      </c>
      <c r="AB28" s="1119"/>
      <c r="AC28" s="1119"/>
      <c r="AD28" s="1119"/>
      <c r="AE28" s="1120"/>
      <c r="AF28" s="1121">
        <v>62</v>
      </c>
      <c r="AG28" s="1119"/>
      <c r="AH28" s="1119"/>
      <c r="AI28" s="1119"/>
      <c r="AJ28" s="1122"/>
      <c r="AK28" s="1110">
        <v>138</v>
      </c>
      <c r="AL28" s="1111"/>
      <c r="AM28" s="1111"/>
      <c r="AN28" s="1111"/>
      <c r="AO28" s="1111"/>
      <c r="AP28" s="1111" t="s">
        <v>589</v>
      </c>
      <c r="AQ28" s="1111"/>
      <c r="AR28" s="1111"/>
      <c r="AS28" s="1111"/>
      <c r="AT28" s="1111"/>
      <c r="AU28" s="1111" t="s">
        <v>589</v>
      </c>
      <c r="AV28" s="1111"/>
      <c r="AW28" s="1111"/>
      <c r="AX28" s="1111"/>
      <c r="AY28" s="1111"/>
      <c r="AZ28" s="1112" t="s">
        <v>589</v>
      </c>
      <c r="BA28" s="1112"/>
      <c r="BB28" s="1112"/>
      <c r="BC28" s="1112"/>
      <c r="BD28" s="1112"/>
      <c r="BE28" s="1113"/>
      <c r="BF28" s="1113"/>
      <c r="BG28" s="1113"/>
      <c r="BH28" s="1113"/>
      <c r="BI28" s="1114"/>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412</v>
      </c>
      <c r="C29" s="1096"/>
      <c r="D29" s="1096"/>
      <c r="E29" s="1096"/>
      <c r="F29" s="1096"/>
      <c r="G29" s="1096"/>
      <c r="H29" s="1096"/>
      <c r="I29" s="1096"/>
      <c r="J29" s="1096"/>
      <c r="K29" s="1096"/>
      <c r="L29" s="1096"/>
      <c r="M29" s="1096"/>
      <c r="N29" s="1096"/>
      <c r="O29" s="1096"/>
      <c r="P29" s="1097"/>
      <c r="Q29" s="1103">
        <v>2457</v>
      </c>
      <c r="R29" s="1104"/>
      <c r="S29" s="1104"/>
      <c r="T29" s="1104"/>
      <c r="U29" s="1104"/>
      <c r="V29" s="1104">
        <v>2369</v>
      </c>
      <c r="W29" s="1104"/>
      <c r="X29" s="1104"/>
      <c r="Y29" s="1104"/>
      <c r="Z29" s="1104"/>
      <c r="AA29" s="1104">
        <v>88</v>
      </c>
      <c r="AB29" s="1104"/>
      <c r="AC29" s="1104"/>
      <c r="AD29" s="1104"/>
      <c r="AE29" s="1105"/>
      <c r="AF29" s="1100">
        <v>88</v>
      </c>
      <c r="AG29" s="1101"/>
      <c r="AH29" s="1101"/>
      <c r="AI29" s="1101"/>
      <c r="AJ29" s="1102"/>
      <c r="AK29" s="1045">
        <v>326</v>
      </c>
      <c r="AL29" s="1036"/>
      <c r="AM29" s="1036"/>
      <c r="AN29" s="1036"/>
      <c r="AO29" s="1036"/>
      <c r="AP29" s="1046" t="s">
        <v>522</v>
      </c>
      <c r="AQ29" s="1044"/>
      <c r="AR29" s="1044"/>
      <c r="AS29" s="1044"/>
      <c r="AT29" s="1045"/>
      <c r="AU29" s="1046" t="s">
        <v>522</v>
      </c>
      <c r="AV29" s="1044"/>
      <c r="AW29" s="1044"/>
      <c r="AX29" s="1044"/>
      <c r="AY29" s="1045"/>
      <c r="AZ29" s="1107" t="s">
        <v>522</v>
      </c>
      <c r="BA29" s="1108"/>
      <c r="BB29" s="1108"/>
      <c r="BC29" s="1108"/>
      <c r="BD29" s="1109"/>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413</v>
      </c>
      <c r="C30" s="1096"/>
      <c r="D30" s="1096"/>
      <c r="E30" s="1096"/>
      <c r="F30" s="1096"/>
      <c r="G30" s="1096"/>
      <c r="H30" s="1096"/>
      <c r="I30" s="1096"/>
      <c r="J30" s="1096"/>
      <c r="K30" s="1096"/>
      <c r="L30" s="1096"/>
      <c r="M30" s="1096"/>
      <c r="N30" s="1096"/>
      <c r="O30" s="1096"/>
      <c r="P30" s="1097"/>
      <c r="Q30" s="1103">
        <v>251</v>
      </c>
      <c r="R30" s="1104"/>
      <c r="S30" s="1104"/>
      <c r="T30" s="1104"/>
      <c r="U30" s="1104"/>
      <c r="V30" s="1104">
        <v>248</v>
      </c>
      <c r="W30" s="1104"/>
      <c r="X30" s="1104"/>
      <c r="Y30" s="1104"/>
      <c r="Z30" s="1104"/>
      <c r="AA30" s="1104">
        <v>3</v>
      </c>
      <c r="AB30" s="1104"/>
      <c r="AC30" s="1104"/>
      <c r="AD30" s="1104"/>
      <c r="AE30" s="1105"/>
      <c r="AF30" s="1100">
        <v>3</v>
      </c>
      <c r="AG30" s="1101"/>
      <c r="AH30" s="1101"/>
      <c r="AI30" s="1101"/>
      <c r="AJ30" s="1102"/>
      <c r="AK30" s="1045">
        <v>65</v>
      </c>
      <c r="AL30" s="1036"/>
      <c r="AM30" s="1036"/>
      <c r="AN30" s="1036"/>
      <c r="AO30" s="1036"/>
      <c r="AP30" s="1046" t="s">
        <v>522</v>
      </c>
      <c r="AQ30" s="1044"/>
      <c r="AR30" s="1044"/>
      <c r="AS30" s="1044"/>
      <c r="AT30" s="1045"/>
      <c r="AU30" s="1046" t="s">
        <v>522</v>
      </c>
      <c r="AV30" s="1044"/>
      <c r="AW30" s="1044"/>
      <c r="AX30" s="1044"/>
      <c r="AY30" s="1045"/>
      <c r="AZ30" s="1107" t="s">
        <v>522</v>
      </c>
      <c r="BA30" s="1108"/>
      <c r="BB30" s="1108"/>
      <c r="BC30" s="1108"/>
      <c r="BD30" s="1109"/>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414</v>
      </c>
      <c r="C31" s="1096"/>
      <c r="D31" s="1096"/>
      <c r="E31" s="1096"/>
      <c r="F31" s="1096"/>
      <c r="G31" s="1096"/>
      <c r="H31" s="1096"/>
      <c r="I31" s="1096"/>
      <c r="J31" s="1096"/>
      <c r="K31" s="1096"/>
      <c r="L31" s="1096"/>
      <c r="M31" s="1096"/>
      <c r="N31" s="1096"/>
      <c r="O31" s="1096"/>
      <c r="P31" s="1097"/>
      <c r="Q31" s="1103">
        <v>475</v>
      </c>
      <c r="R31" s="1104"/>
      <c r="S31" s="1104"/>
      <c r="T31" s="1104"/>
      <c r="U31" s="1104"/>
      <c r="V31" s="1104">
        <v>444</v>
      </c>
      <c r="W31" s="1104"/>
      <c r="X31" s="1104"/>
      <c r="Y31" s="1104"/>
      <c r="Z31" s="1104"/>
      <c r="AA31" s="1104">
        <v>31</v>
      </c>
      <c r="AB31" s="1104"/>
      <c r="AC31" s="1104"/>
      <c r="AD31" s="1104"/>
      <c r="AE31" s="1105"/>
      <c r="AF31" s="1100">
        <v>1060</v>
      </c>
      <c r="AG31" s="1101"/>
      <c r="AH31" s="1101"/>
      <c r="AI31" s="1101"/>
      <c r="AJ31" s="1102"/>
      <c r="AK31" s="1045">
        <v>9</v>
      </c>
      <c r="AL31" s="1036"/>
      <c r="AM31" s="1036"/>
      <c r="AN31" s="1036"/>
      <c r="AO31" s="1036"/>
      <c r="AP31" s="1036">
        <v>546</v>
      </c>
      <c r="AQ31" s="1036"/>
      <c r="AR31" s="1036"/>
      <c r="AS31" s="1036"/>
      <c r="AT31" s="1036"/>
      <c r="AU31" s="1036">
        <v>4</v>
      </c>
      <c r="AV31" s="1036"/>
      <c r="AW31" s="1036"/>
      <c r="AX31" s="1036"/>
      <c r="AY31" s="1036"/>
      <c r="AZ31" s="1107" t="s">
        <v>522</v>
      </c>
      <c r="BA31" s="1108"/>
      <c r="BB31" s="1108"/>
      <c r="BC31" s="1108"/>
      <c r="BD31" s="1109"/>
      <c r="BE31" s="1037" t="s">
        <v>415</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416</v>
      </c>
      <c r="C32" s="1096"/>
      <c r="D32" s="1096"/>
      <c r="E32" s="1096"/>
      <c r="F32" s="1096"/>
      <c r="G32" s="1096"/>
      <c r="H32" s="1096"/>
      <c r="I32" s="1096"/>
      <c r="J32" s="1096"/>
      <c r="K32" s="1096"/>
      <c r="L32" s="1096"/>
      <c r="M32" s="1096"/>
      <c r="N32" s="1096"/>
      <c r="O32" s="1096"/>
      <c r="P32" s="1097"/>
      <c r="Q32" s="1103">
        <v>934</v>
      </c>
      <c r="R32" s="1104"/>
      <c r="S32" s="1104"/>
      <c r="T32" s="1104"/>
      <c r="U32" s="1104"/>
      <c r="V32" s="1104">
        <v>934</v>
      </c>
      <c r="W32" s="1104"/>
      <c r="X32" s="1104"/>
      <c r="Y32" s="1104"/>
      <c r="Z32" s="1104"/>
      <c r="AA32" s="1104">
        <v>0</v>
      </c>
      <c r="AB32" s="1104"/>
      <c r="AC32" s="1104"/>
      <c r="AD32" s="1104"/>
      <c r="AE32" s="1105"/>
      <c r="AF32" s="1100">
        <v>0</v>
      </c>
      <c r="AG32" s="1101"/>
      <c r="AH32" s="1101"/>
      <c r="AI32" s="1101"/>
      <c r="AJ32" s="1102"/>
      <c r="AK32" s="1045">
        <v>320</v>
      </c>
      <c r="AL32" s="1036"/>
      <c r="AM32" s="1036"/>
      <c r="AN32" s="1036"/>
      <c r="AO32" s="1036"/>
      <c r="AP32" s="1036">
        <v>4107</v>
      </c>
      <c r="AQ32" s="1036"/>
      <c r="AR32" s="1036"/>
      <c r="AS32" s="1036"/>
      <c r="AT32" s="1036"/>
      <c r="AU32" s="1036">
        <v>3339</v>
      </c>
      <c r="AV32" s="1036"/>
      <c r="AW32" s="1036"/>
      <c r="AX32" s="1036"/>
      <c r="AY32" s="1036"/>
      <c r="AZ32" s="1106" t="s">
        <v>589</v>
      </c>
      <c r="BA32" s="1106"/>
      <c r="BB32" s="1106"/>
      <c r="BC32" s="1106"/>
      <c r="BD32" s="1106"/>
      <c r="BE32" s="1037" t="s">
        <v>417</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t="s">
        <v>418</v>
      </c>
      <c r="C33" s="1096"/>
      <c r="D33" s="1096"/>
      <c r="E33" s="1096"/>
      <c r="F33" s="1096"/>
      <c r="G33" s="1096"/>
      <c r="H33" s="1096"/>
      <c r="I33" s="1096"/>
      <c r="J33" s="1096"/>
      <c r="K33" s="1096"/>
      <c r="L33" s="1096"/>
      <c r="M33" s="1096"/>
      <c r="N33" s="1096"/>
      <c r="O33" s="1096"/>
      <c r="P33" s="1097"/>
      <c r="Q33" s="1103">
        <v>25</v>
      </c>
      <c r="R33" s="1104"/>
      <c r="S33" s="1104"/>
      <c r="T33" s="1104"/>
      <c r="U33" s="1104"/>
      <c r="V33" s="1104">
        <v>25</v>
      </c>
      <c r="W33" s="1104"/>
      <c r="X33" s="1104"/>
      <c r="Y33" s="1104"/>
      <c r="Z33" s="1104"/>
      <c r="AA33" s="1104">
        <v>0</v>
      </c>
      <c r="AB33" s="1104"/>
      <c r="AC33" s="1104"/>
      <c r="AD33" s="1104"/>
      <c r="AE33" s="1105"/>
      <c r="AF33" s="1100" t="s">
        <v>419</v>
      </c>
      <c r="AG33" s="1101"/>
      <c r="AH33" s="1101"/>
      <c r="AI33" s="1101"/>
      <c r="AJ33" s="1102"/>
      <c r="AK33" s="1045">
        <v>18</v>
      </c>
      <c r="AL33" s="1036"/>
      <c r="AM33" s="1036"/>
      <c r="AN33" s="1036"/>
      <c r="AO33" s="1036"/>
      <c r="AP33" s="1036">
        <v>60</v>
      </c>
      <c r="AQ33" s="1036"/>
      <c r="AR33" s="1036"/>
      <c r="AS33" s="1036"/>
      <c r="AT33" s="1036"/>
      <c r="AU33" s="1036">
        <v>60</v>
      </c>
      <c r="AV33" s="1036"/>
      <c r="AW33" s="1036"/>
      <c r="AX33" s="1036"/>
      <c r="AY33" s="1036"/>
      <c r="AZ33" s="1106" t="s">
        <v>589</v>
      </c>
      <c r="BA33" s="1106"/>
      <c r="BB33" s="1106"/>
      <c r="BC33" s="1106"/>
      <c r="BD33" s="1106"/>
      <c r="BE33" s="1037" t="s">
        <v>420</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421</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399</v>
      </c>
      <c r="B63" s="1002" t="s">
        <v>422</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1213</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419</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423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424</v>
      </c>
      <c r="B66" s="1061"/>
      <c r="C66" s="1061"/>
      <c r="D66" s="1061"/>
      <c r="E66" s="1061"/>
      <c r="F66" s="1061"/>
      <c r="G66" s="1061"/>
      <c r="H66" s="1061"/>
      <c r="I66" s="1061"/>
      <c r="J66" s="1061"/>
      <c r="K66" s="1061"/>
      <c r="L66" s="1061"/>
      <c r="M66" s="1061"/>
      <c r="N66" s="1061"/>
      <c r="O66" s="1061"/>
      <c r="P66" s="1062"/>
      <c r="Q66" s="1066" t="s">
        <v>425</v>
      </c>
      <c r="R66" s="1067"/>
      <c r="S66" s="1067"/>
      <c r="T66" s="1067"/>
      <c r="U66" s="1068"/>
      <c r="V66" s="1066" t="s">
        <v>426</v>
      </c>
      <c r="W66" s="1067"/>
      <c r="X66" s="1067"/>
      <c r="Y66" s="1067"/>
      <c r="Z66" s="1068"/>
      <c r="AA66" s="1066" t="s">
        <v>405</v>
      </c>
      <c r="AB66" s="1067"/>
      <c r="AC66" s="1067"/>
      <c r="AD66" s="1067"/>
      <c r="AE66" s="1068"/>
      <c r="AF66" s="1072" t="s">
        <v>406</v>
      </c>
      <c r="AG66" s="1073"/>
      <c r="AH66" s="1073"/>
      <c r="AI66" s="1073"/>
      <c r="AJ66" s="1074"/>
      <c r="AK66" s="1066" t="s">
        <v>407</v>
      </c>
      <c r="AL66" s="1061"/>
      <c r="AM66" s="1061"/>
      <c r="AN66" s="1061"/>
      <c r="AO66" s="1062"/>
      <c r="AP66" s="1066" t="s">
        <v>427</v>
      </c>
      <c r="AQ66" s="1067"/>
      <c r="AR66" s="1067"/>
      <c r="AS66" s="1067"/>
      <c r="AT66" s="1068"/>
      <c r="AU66" s="1066" t="s">
        <v>428</v>
      </c>
      <c r="AV66" s="1067"/>
      <c r="AW66" s="1067"/>
      <c r="AX66" s="1067"/>
      <c r="AY66" s="1068"/>
      <c r="AZ66" s="1066" t="s">
        <v>387</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590</v>
      </c>
      <c r="C68" s="1051"/>
      <c r="D68" s="1051"/>
      <c r="E68" s="1051"/>
      <c r="F68" s="1051"/>
      <c r="G68" s="1051"/>
      <c r="H68" s="1051"/>
      <c r="I68" s="1051"/>
      <c r="J68" s="1051"/>
      <c r="K68" s="1051"/>
      <c r="L68" s="1051"/>
      <c r="M68" s="1051"/>
      <c r="N68" s="1051"/>
      <c r="O68" s="1051"/>
      <c r="P68" s="1052"/>
      <c r="Q68" s="1053">
        <v>1065</v>
      </c>
      <c r="R68" s="1047"/>
      <c r="S68" s="1047"/>
      <c r="T68" s="1047"/>
      <c r="U68" s="1047"/>
      <c r="V68" s="1047">
        <v>1062</v>
      </c>
      <c r="W68" s="1047"/>
      <c r="X68" s="1047"/>
      <c r="Y68" s="1047"/>
      <c r="Z68" s="1047"/>
      <c r="AA68" s="1047">
        <v>4</v>
      </c>
      <c r="AB68" s="1047"/>
      <c r="AC68" s="1047"/>
      <c r="AD68" s="1047"/>
      <c r="AE68" s="1047"/>
      <c r="AF68" s="1047">
        <v>4</v>
      </c>
      <c r="AG68" s="1047"/>
      <c r="AH68" s="1047"/>
      <c r="AI68" s="1047"/>
      <c r="AJ68" s="1047"/>
      <c r="AK68" s="1047" t="s">
        <v>589</v>
      </c>
      <c r="AL68" s="1047"/>
      <c r="AM68" s="1047"/>
      <c r="AN68" s="1047"/>
      <c r="AO68" s="1047"/>
      <c r="AP68" s="1047" t="s">
        <v>589</v>
      </c>
      <c r="AQ68" s="1047"/>
      <c r="AR68" s="1047"/>
      <c r="AS68" s="1047"/>
      <c r="AT68" s="1047"/>
      <c r="AU68" s="1047" t="s">
        <v>589</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591</v>
      </c>
      <c r="C69" s="1040"/>
      <c r="D69" s="1040"/>
      <c r="E69" s="1040"/>
      <c r="F69" s="1040"/>
      <c r="G69" s="1040"/>
      <c r="H69" s="1040"/>
      <c r="I69" s="1040"/>
      <c r="J69" s="1040"/>
      <c r="K69" s="1040"/>
      <c r="L69" s="1040"/>
      <c r="M69" s="1040"/>
      <c r="N69" s="1040"/>
      <c r="O69" s="1040"/>
      <c r="P69" s="1041"/>
      <c r="Q69" s="1042">
        <v>88</v>
      </c>
      <c r="R69" s="1036"/>
      <c r="S69" s="1036"/>
      <c r="T69" s="1036"/>
      <c r="U69" s="1036"/>
      <c r="V69" s="1036">
        <v>76</v>
      </c>
      <c r="W69" s="1036"/>
      <c r="X69" s="1036"/>
      <c r="Y69" s="1036"/>
      <c r="Z69" s="1036"/>
      <c r="AA69" s="1036">
        <v>12</v>
      </c>
      <c r="AB69" s="1036"/>
      <c r="AC69" s="1036"/>
      <c r="AD69" s="1036"/>
      <c r="AE69" s="1036"/>
      <c r="AF69" s="1036">
        <v>12</v>
      </c>
      <c r="AG69" s="1036"/>
      <c r="AH69" s="1036"/>
      <c r="AI69" s="1036"/>
      <c r="AJ69" s="1036"/>
      <c r="AK69" s="1046" t="s">
        <v>522</v>
      </c>
      <c r="AL69" s="1044"/>
      <c r="AM69" s="1044"/>
      <c r="AN69" s="1044"/>
      <c r="AO69" s="1045"/>
      <c r="AP69" s="1046" t="s">
        <v>522</v>
      </c>
      <c r="AQ69" s="1044"/>
      <c r="AR69" s="1044"/>
      <c r="AS69" s="1044"/>
      <c r="AT69" s="1045"/>
      <c r="AU69" s="1046" t="s">
        <v>522</v>
      </c>
      <c r="AV69" s="1044"/>
      <c r="AW69" s="1044"/>
      <c r="AX69" s="1044"/>
      <c r="AY69" s="1045"/>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592</v>
      </c>
      <c r="C70" s="1040"/>
      <c r="D70" s="1040"/>
      <c r="E70" s="1040"/>
      <c r="F70" s="1040"/>
      <c r="G70" s="1040"/>
      <c r="H70" s="1040"/>
      <c r="I70" s="1040"/>
      <c r="J70" s="1040"/>
      <c r="K70" s="1040"/>
      <c r="L70" s="1040"/>
      <c r="M70" s="1040"/>
      <c r="N70" s="1040"/>
      <c r="O70" s="1040"/>
      <c r="P70" s="1041"/>
      <c r="Q70" s="1042">
        <v>6846</v>
      </c>
      <c r="R70" s="1036"/>
      <c r="S70" s="1036"/>
      <c r="T70" s="1036"/>
      <c r="U70" s="1036"/>
      <c r="V70" s="1036">
        <v>6764</v>
      </c>
      <c r="W70" s="1036"/>
      <c r="X70" s="1036"/>
      <c r="Y70" s="1036"/>
      <c r="Z70" s="1036"/>
      <c r="AA70" s="1036">
        <v>82</v>
      </c>
      <c r="AB70" s="1036"/>
      <c r="AC70" s="1036"/>
      <c r="AD70" s="1036"/>
      <c r="AE70" s="1036"/>
      <c r="AF70" s="1036">
        <v>82</v>
      </c>
      <c r="AG70" s="1036"/>
      <c r="AH70" s="1036"/>
      <c r="AI70" s="1036"/>
      <c r="AJ70" s="1036"/>
      <c r="AK70" s="1046" t="s">
        <v>522</v>
      </c>
      <c r="AL70" s="1044"/>
      <c r="AM70" s="1044"/>
      <c r="AN70" s="1044"/>
      <c r="AO70" s="1045"/>
      <c r="AP70" s="1046" t="s">
        <v>522</v>
      </c>
      <c r="AQ70" s="1044"/>
      <c r="AR70" s="1044"/>
      <c r="AS70" s="1044"/>
      <c r="AT70" s="1045"/>
      <c r="AU70" s="1046" t="s">
        <v>522</v>
      </c>
      <c r="AV70" s="1044"/>
      <c r="AW70" s="1044"/>
      <c r="AX70" s="1044"/>
      <c r="AY70" s="1045"/>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593</v>
      </c>
      <c r="C71" s="1040"/>
      <c r="D71" s="1040"/>
      <c r="E71" s="1040"/>
      <c r="F71" s="1040"/>
      <c r="G71" s="1040"/>
      <c r="H71" s="1040"/>
      <c r="I71" s="1040"/>
      <c r="J71" s="1040"/>
      <c r="K71" s="1040"/>
      <c r="L71" s="1040"/>
      <c r="M71" s="1040"/>
      <c r="N71" s="1040"/>
      <c r="O71" s="1040"/>
      <c r="P71" s="1041"/>
      <c r="Q71" s="1042">
        <v>3142</v>
      </c>
      <c r="R71" s="1036"/>
      <c r="S71" s="1036"/>
      <c r="T71" s="1036"/>
      <c r="U71" s="1036"/>
      <c r="V71" s="1036">
        <v>3051</v>
      </c>
      <c r="W71" s="1036"/>
      <c r="X71" s="1036"/>
      <c r="Y71" s="1036"/>
      <c r="Z71" s="1036"/>
      <c r="AA71" s="1036">
        <v>91</v>
      </c>
      <c r="AB71" s="1036"/>
      <c r="AC71" s="1036"/>
      <c r="AD71" s="1036"/>
      <c r="AE71" s="1036"/>
      <c r="AF71" s="1036">
        <v>91</v>
      </c>
      <c r="AG71" s="1036"/>
      <c r="AH71" s="1036"/>
      <c r="AI71" s="1036"/>
      <c r="AJ71" s="1036"/>
      <c r="AK71" s="1036">
        <v>119</v>
      </c>
      <c r="AL71" s="1036"/>
      <c r="AM71" s="1036"/>
      <c r="AN71" s="1036"/>
      <c r="AO71" s="1036"/>
      <c r="AP71" s="1036">
        <v>2781</v>
      </c>
      <c r="AQ71" s="1036"/>
      <c r="AR71" s="1036"/>
      <c r="AS71" s="1036"/>
      <c r="AT71" s="1036"/>
      <c r="AU71" s="1036">
        <v>153</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594</v>
      </c>
      <c r="C72" s="1040"/>
      <c r="D72" s="1040"/>
      <c r="E72" s="1040"/>
      <c r="F72" s="1040"/>
      <c r="G72" s="1040"/>
      <c r="H72" s="1040"/>
      <c r="I72" s="1040"/>
      <c r="J72" s="1040"/>
      <c r="K72" s="1040"/>
      <c r="L72" s="1040"/>
      <c r="M72" s="1040"/>
      <c r="N72" s="1040"/>
      <c r="O72" s="1040"/>
      <c r="P72" s="1041"/>
      <c r="Q72" s="1042">
        <v>2557</v>
      </c>
      <c r="R72" s="1036"/>
      <c r="S72" s="1036"/>
      <c r="T72" s="1036"/>
      <c r="U72" s="1036"/>
      <c r="V72" s="1036">
        <v>2512</v>
      </c>
      <c r="W72" s="1036"/>
      <c r="X72" s="1036"/>
      <c r="Y72" s="1036"/>
      <c r="Z72" s="1036"/>
      <c r="AA72" s="1036">
        <v>45</v>
      </c>
      <c r="AB72" s="1036"/>
      <c r="AC72" s="1036"/>
      <c r="AD72" s="1036"/>
      <c r="AE72" s="1036"/>
      <c r="AF72" s="1036">
        <v>45</v>
      </c>
      <c r="AG72" s="1036"/>
      <c r="AH72" s="1036"/>
      <c r="AI72" s="1036"/>
      <c r="AJ72" s="1036"/>
      <c r="AK72" s="1036">
        <v>166</v>
      </c>
      <c r="AL72" s="1036"/>
      <c r="AM72" s="1036"/>
      <c r="AN72" s="1036"/>
      <c r="AO72" s="1036"/>
      <c r="AP72" s="1036">
        <v>1721</v>
      </c>
      <c r="AQ72" s="1036"/>
      <c r="AR72" s="1036"/>
      <c r="AS72" s="1036"/>
      <c r="AT72" s="1036"/>
      <c r="AU72" s="1036">
        <v>58</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595</v>
      </c>
      <c r="C73" s="1040"/>
      <c r="D73" s="1040"/>
      <c r="E73" s="1040"/>
      <c r="F73" s="1040"/>
      <c r="G73" s="1040"/>
      <c r="H73" s="1040"/>
      <c r="I73" s="1040"/>
      <c r="J73" s="1040"/>
      <c r="K73" s="1040"/>
      <c r="L73" s="1040"/>
      <c r="M73" s="1040"/>
      <c r="N73" s="1040"/>
      <c r="O73" s="1040"/>
      <c r="P73" s="1041"/>
      <c r="Q73" s="1042">
        <v>70</v>
      </c>
      <c r="R73" s="1036"/>
      <c r="S73" s="1036"/>
      <c r="T73" s="1036"/>
      <c r="U73" s="1036"/>
      <c r="V73" s="1036">
        <v>62</v>
      </c>
      <c r="W73" s="1036"/>
      <c r="X73" s="1036"/>
      <c r="Y73" s="1036"/>
      <c r="Z73" s="1036"/>
      <c r="AA73" s="1036">
        <v>7</v>
      </c>
      <c r="AB73" s="1036"/>
      <c r="AC73" s="1036"/>
      <c r="AD73" s="1036"/>
      <c r="AE73" s="1036"/>
      <c r="AF73" s="1036">
        <v>7</v>
      </c>
      <c r="AG73" s="1036"/>
      <c r="AH73" s="1036"/>
      <c r="AI73" s="1036"/>
      <c r="AJ73" s="1036"/>
      <c r="AK73" s="1036" t="s">
        <v>589</v>
      </c>
      <c r="AL73" s="1036"/>
      <c r="AM73" s="1036"/>
      <c r="AN73" s="1036"/>
      <c r="AO73" s="1036"/>
      <c r="AP73" s="1036" t="s">
        <v>589</v>
      </c>
      <c r="AQ73" s="1036"/>
      <c r="AR73" s="1036"/>
      <c r="AS73" s="1036"/>
      <c r="AT73" s="1036"/>
      <c r="AU73" s="1036" t="s">
        <v>589</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t="s">
        <v>596</v>
      </c>
      <c r="C74" s="1040"/>
      <c r="D74" s="1040"/>
      <c r="E74" s="1040"/>
      <c r="F74" s="1040"/>
      <c r="G74" s="1040"/>
      <c r="H74" s="1040"/>
      <c r="I74" s="1040"/>
      <c r="J74" s="1040"/>
      <c r="K74" s="1040"/>
      <c r="L74" s="1040"/>
      <c r="M74" s="1040"/>
      <c r="N74" s="1040"/>
      <c r="O74" s="1040"/>
      <c r="P74" s="1041"/>
      <c r="Q74" s="1042">
        <v>12</v>
      </c>
      <c r="R74" s="1036"/>
      <c r="S74" s="1036"/>
      <c r="T74" s="1036"/>
      <c r="U74" s="1036"/>
      <c r="V74" s="1036">
        <v>12</v>
      </c>
      <c r="W74" s="1036"/>
      <c r="X74" s="1036"/>
      <c r="Y74" s="1036"/>
      <c r="Z74" s="1036"/>
      <c r="AA74" s="1036">
        <v>0</v>
      </c>
      <c r="AB74" s="1036"/>
      <c r="AC74" s="1036"/>
      <c r="AD74" s="1036"/>
      <c r="AE74" s="1036"/>
      <c r="AF74" s="1036">
        <v>0</v>
      </c>
      <c r="AG74" s="1036"/>
      <c r="AH74" s="1036"/>
      <c r="AI74" s="1036"/>
      <c r="AJ74" s="1036"/>
      <c r="AK74" s="1036">
        <v>1</v>
      </c>
      <c r="AL74" s="1036"/>
      <c r="AM74" s="1036"/>
      <c r="AN74" s="1036"/>
      <c r="AO74" s="1036"/>
      <c r="AP74" s="1036" t="s">
        <v>589</v>
      </c>
      <c r="AQ74" s="1036"/>
      <c r="AR74" s="1036"/>
      <c r="AS74" s="1036"/>
      <c r="AT74" s="1036"/>
      <c r="AU74" s="1036" t="s">
        <v>589</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t="s">
        <v>597</v>
      </c>
      <c r="C75" s="1040"/>
      <c r="D75" s="1040"/>
      <c r="E75" s="1040"/>
      <c r="F75" s="1040"/>
      <c r="G75" s="1040"/>
      <c r="H75" s="1040"/>
      <c r="I75" s="1040"/>
      <c r="J75" s="1040"/>
      <c r="K75" s="1040"/>
      <c r="L75" s="1040"/>
      <c r="M75" s="1040"/>
      <c r="N75" s="1040"/>
      <c r="O75" s="1040"/>
      <c r="P75" s="1041"/>
      <c r="Q75" s="1043">
        <v>222</v>
      </c>
      <c r="R75" s="1044"/>
      <c r="S75" s="1044"/>
      <c r="T75" s="1044"/>
      <c r="U75" s="1045"/>
      <c r="V75" s="1046">
        <v>127</v>
      </c>
      <c r="W75" s="1044"/>
      <c r="X75" s="1044"/>
      <c r="Y75" s="1044"/>
      <c r="Z75" s="1045"/>
      <c r="AA75" s="1046">
        <v>95</v>
      </c>
      <c r="AB75" s="1044"/>
      <c r="AC75" s="1044"/>
      <c r="AD75" s="1044"/>
      <c r="AE75" s="1045"/>
      <c r="AF75" s="1046">
        <v>95</v>
      </c>
      <c r="AG75" s="1044"/>
      <c r="AH75" s="1044"/>
      <c r="AI75" s="1044"/>
      <c r="AJ75" s="1045"/>
      <c r="AK75" s="1046" t="s">
        <v>589</v>
      </c>
      <c r="AL75" s="1044"/>
      <c r="AM75" s="1044"/>
      <c r="AN75" s="1044"/>
      <c r="AO75" s="1045"/>
      <c r="AP75" s="1036" t="s">
        <v>589</v>
      </c>
      <c r="AQ75" s="1036"/>
      <c r="AR75" s="1036"/>
      <c r="AS75" s="1036"/>
      <c r="AT75" s="1036"/>
      <c r="AU75" s="1036" t="s">
        <v>589</v>
      </c>
      <c r="AV75" s="1036"/>
      <c r="AW75" s="1036"/>
      <c r="AX75" s="1036"/>
      <c r="AY75" s="1036"/>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t="s">
        <v>598</v>
      </c>
      <c r="C76" s="1040"/>
      <c r="D76" s="1040"/>
      <c r="E76" s="1040"/>
      <c r="F76" s="1040"/>
      <c r="G76" s="1040"/>
      <c r="H76" s="1040"/>
      <c r="I76" s="1040"/>
      <c r="J76" s="1040"/>
      <c r="K76" s="1040"/>
      <c r="L76" s="1040"/>
      <c r="M76" s="1040"/>
      <c r="N76" s="1040"/>
      <c r="O76" s="1040"/>
      <c r="P76" s="1041"/>
      <c r="Q76" s="1043">
        <v>159547</v>
      </c>
      <c r="R76" s="1044"/>
      <c r="S76" s="1044"/>
      <c r="T76" s="1044"/>
      <c r="U76" s="1045"/>
      <c r="V76" s="1046">
        <v>155011</v>
      </c>
      <c r="W76" s="1044"/>
      <c r="X76" s="1044"/>
      <c r="Y76" s="1044"/>
      <c r="Z76" s="1045"/>
      <c r="AA76" s="1046">
        <v>4536</v>
      </c>
      <c r="AB76" s="1044"/>
      <c r="AC76" s="1044"/>
      <c r="AD76" s="1044"/>
      <c r="AE76" s="1045"/>
      <c r="AF76" s="1046">
        <v>4536</v>
      </c>
      <c r="AG76" s="1044"/>
      <c r="AH76" s="1044"/>
      <c r="AI76" s="1044"/>
      <c r="AJ76" s="1045"/>
      <c r="AK76" s="1046">
        <v>1201</v>
      </c>
      <c r="AL76" s="1044"/>
      <c r="AM76" s="1044"/>
      <c r="AN76" s="1044"/>
      <c r="AO76" s="1045"/>
      <c r="AP76" s="1036" t="s">
        <v>589</v>
      </c>
      <c r="AQ76" s="1036"/>
      <c r="AR76" s="1036"/>
      <c r="AS76" s="1036"/>
      <c r="AT76" s="1036"/>
      <c r="AU76" s="1036" t="s">
        <v>589</v>
      </c>
      <c r="AV76" s="1036"/>
      <c r="AW76" s="1036"/>
      <c r="AX76" s="1036"/>
      <c r="AY76" s="1036"/>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399</v>
      </c>
      <c r="B88" s="1002" t="s">
        <v>429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399</v>
      </c>
      <c r="BR102" s="1002" t="s">
        <v>430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437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438</v>
      </c>
      <c r="AB109" s="961"/>
      <c r="AC109" s="961"/>
      <c r="AD109" s="961"/>
      <c r="AE109" s="962"/>
      <c r="AF109" s="963" t="s">
        <v>439</v>
      </c>
      <c r="AG109" s="961"/>
      <c r="AH109" s="961"/>
      <c r="AI109" s="961"/>
      <c r="AJ109" s="962"/>
      <c r="AK109" s="963" t="s">
        <v>314</v>
      </c>
      <c r="AL109" s="961"/>
      <c r="AM109" s="961"/>
      <c r="AN109" s="961"/>
      <c r="AO109" s="962"/>
      <c r="AP109" s="963" t="s">
        <v>440</v>
      </c>
      <c r="AQ109" s="961"/>
      <c r="AR109" s="961"/>
      <c r="AS109" s="961"/>
      <c r="AT109" s="994"/>
      <c r="AU109" s="960" t="s">
        <v>437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438</v>
      </c>
      <c r="BR109" s="961"/>
      <c r="BS109" s="961"/>
      <c r="BT109" s="961"/>
      <c r="BU109" s="962"/>
      <c r="BV109" s="963" t="s">
        <v>439</v>
      </c>
      <c r="BW109" s="961"/>
      <c r="BX109" s="961"/>
      <c r="BY109" s="961"/>
      <c r="BZ109" s="962"/>
      <c r="CA109" s="963" t="s">
        <v>314</v>
      </c>
      <c r="CB109" s="961"/>
      <c r="CC109" s="961"/>
      <c r="CD109" s="961"/>
      <c r="CE109" s="962"/>
      <c r="CF109" s="1001" t="s">
        <v>440</v>
      </c>
      <c r="CG109" s="1001"/>
      <c r="CH109" s="1001"/>
      <c r="CI109" s="1001"/>
      <c r="CJ109" s="1001"/>
      <c r="CK109" s="963" t="s">
        <v>441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438</v>
      </c>
      <c r="DH109" s="961"/>
      <c r="DI109" s="961"/>
      <c r="DJ109" s="961"/>
      <c r="DK109" s="962"/>
      <c r="DL109" s="963" t="s">
        <v>439</v>
      </c>
      <c r="DM109" s="961"/>
      <c r="DN109" s="961"/>
      <c r="DO109" s="961"/>
      <c r="DP109" s="962"/>
      <c r="DQ109" s="963" t="s">
        <v>314</v>
      </c>
      <c r="DR109" s="961"/>
      <c r="DS109" s="961"/>
      <c r="DT109" s="961"/>
      <c r="DU109" s="962"/>
      <c r="DV109" s="963" t="s">
        <v>440</v>
      </c>
      <c r="DW109" s="961"/>
      <c r="DX109" s="961"/>
      <c r="DY109" s="961"/>
      <c r="DZ109" s="994"/>
    </row>
    <row r="110" spans="1:131" s="226" customFormat="1" ht="26.25" customHeight="1" x14ac:dyDescent="0.2">
      <c r="A110" s="872" t="s">
        <v>442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739858</v>
      </c>
      <c r="AB110" s="954"/>
      <c r="AC110" s="954"/>
      <c r="AD110" s="954"/>
      <c r="AE110" s="955"/>
      <c r="AF110" s="956">
        <v>723162</v>
      </c>
      <c r="AG110" s="954"/>
      <c r="AH110" s="954"/>
      <c r="AI110" s="954"/>
      <c r="AJ110" s="955"/>
      <c r="AK110" s="956">
        <v>722058</v>
      </c>
      <c r="AL110" s="954"/>
      <c r="AM110" s="954"/>
      <c r="AN110" s="954"/>
      <c r="AO110" s="955"/>
      <c r="AP110" s="957">
        <v>16.5</v>
      </c>
      <c r="AQ110" s="958"/>
      <c r="AR110" s="958"/>
      <c r="AS110" s="958"/>
      <c r="AT110" s="959"/>
      <c r="AU110" s="995" t="s">
        <v>73</v>
      </c>
      <c r="AV110" s="996"/>
      <c r="AW110" s="996"/>
      <c r="AX110" s="996"/>
      <c r="AY110" s="996"/>
      <c r="AZ110" s="925" t="s">
        <v>443</v>
      </c>
      <c r="BA110" s="873"/>
      <c r="BB110" s="873"/>
      <c r="BC110" s="873"/>
      <c r="BD110" s="873"/>
      <c r="BE110" s="873"/>
      <c r="BF110" s="873"/>
      <c r="BG110" s="873"/>
      <c r="BH110" s="873"/>
      <c r="BI110" s="873"/>
      <c r="BJ110" s="873"/>
      <c r="BK110" s="873"/>
      <c r="BL110" s="873"/>
      <c r="BM110" s="873"/>
      <c r="BN110" s="873"/>
      <c r="BO110" s="873"/>
      <c r="BP110" s="874"/>
      <c r="BQ110" s="926">
        <v>6720513</v>
      </c>
      <c r="BR110" s="907"/>
      <c r="BS110" s="907"/>
      <c r="BT110" s="907"/>
      <c r="BU110" s="907"/>
      <c r="BV110" s="907">
        <v>7148684</v>
      </c>
      <c r="BW110" s="907"/>
      <c r="BX110" s="907"/>
      <c r="BY110" s="907"/>
      <c r="BZ110" s="907"/>
      <c r="CA110" s="907">
        <v>8318512</v>
      </c>
      <c r="CB110" s="907"/>
      <c r="CC110" s="907"/>
      <c r="CD110" s="907"/>
      <c r="CE110" s="907"/>
      <c r="CF110" s="931">
        <v>189.8</v>
      </c>
      <c r="CG110" s="932"/>
      <c r="CH110" s="932"/>
      <c r="CI110" s="932"/>
      <c r="CJ110" s="932"/>
      <c r="CK110" s="991" t="s">
        <v>444</v>
      </c>
      <c r="CL110" s="884"/>
      <c r="CM110" s="925" t="s">
        <v>445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446</v>
      </c>
      <c r="DH110" s="907"/>
      <c r="DI110" s="907"/>
      <c r="DJ110" s="907"/>
      <c r="DK110" s="907"/>
      <c r="DL110" s="907" t="s">
        <v>446</v>
      </c>
      <c r="DM110" s="907"/>
      <c r="DN110" s="907"/>
      <c r="DO110" s="907"/>
      <c r="DP110" s="907"/>
      <c r="DQ110" s="907" t="s">
        <v>446</v>
      </c>
      <c r="DR110" s="907"/>
      <c r="DS110" s="907"/>
      <c r="DT110" s="907"/>
      <c r="DU110" s="907"/>
      <c r="DV110" s="908" t="s">
        <v>447</v>
      </c>
      <c r="DW110" s="908"/>
      <c r="DX110" s="908"/>
      <c r="DY110" s="908"/>
      <c r="DZ110" s="909"/>
    </row>
    <row r="111" spans="1:131" s="226" customFormat="1" ht="26.25" customHeight="1" x14ac:dyDescent="0.2">
      <c r="A111" s="839" t="s">
        <v>448</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252</v>
      </c>
      <c r="AB111" s="984"/>
      <c r="AC111" s="984"/>
      <c r="AD111" s="984"/>
      <c r="AE111" s="985"/>
      <c r="AF111" s="986" t="s">
        <v>252</v>
      </c>
      <c r="AG111" s="984"/>
      <c r="AH111" s="984"/>
      <c r="AI111" s="984"/>
      <c r="AJ111" s="985"/>
      <c r="AK111" s="986" t="s">
        <v>252</v>
      </c>
      <c r="AL111" s="984"/>
      <c r="AM111" s="984"/>
      <c r="AN111" s="984"/>
      <c r="AO111" s="985"/>
      <c r="AP111" s="987" t="s">
        <v>252</v>
      </c>
      <c r="AQ111" s="988"/>
      <c r="AR111" s="988"/>
      <c r="AS111" s="988"/>
      <c r="AT111" s="989"/>
      <c r="AU111" s="997"/>
      <c r="AV111" s="998"/>
      <c r="AW111" s="998"/>
      <c r="AX111" s="998"/>
      <c r="AY111" s="998"/>
      <c r="AZ111" s="880" t="s">
        <v>449</v>
      </c>
      <c r="BA111" s="817"/>
      <c r="BB111" s="817"/>
      <c r="BC111" s="817"/>
      <c r="BD111" s="817"/>
      <c r="BE111" s="817"/>
      <c r="BF111" s="817"/>
      <c r="BG111" s="817"/>
      <c r="BH111" s="817"/>
      <c r="BI111" s="817"/>
      <c r="BJ111" s="817"/>
      <c r="BK111" s="817"/>
      <c r="BL111" s="817"/>
      <c r="BM111" s="817"/>
      <c r="BN111" s="817"/>
      <c r="BO111" s="817"/>
      <c r="BP111" s="818"/>
      <c r="BQ111" s="881">
        <v>205139</v>
      </c>
      <c r="BR111" s="882"/>
      <c r="BS111" s="882"/>
      <c r="BT111" s="882"/>
      <c r="BU111" s="882"/>
      <c r="BV111" s="882">
        <v>178194</v>
      </c>
      <c r="BW111" s="882"/>
      <c r="BX111" s="882"/>
      <c r="BY111" s="882"/>
      <c r="BZ111" s="882"/>
      <c r="CA111" s="882">
        <v>155113</v>
      </c>
      <c r="CB111" s="882"/>
      <c r="CC111" s="882"/>
      <c r="CD111" s="882"/>
      <c r="CE111" s="882"/>
      <c r="CF111" s="940">
        <v>3.5</v>
      </c>
      <c r="CG111" s="941"/>
      <c r="CH111" s="941"/>
      <c r="CI111" s="941"/>
      <c r="CJ111" s="941"/>
      <c r="CK111" s="992"/>
      <c r="CL111" s="886"/>
      <c r="CM111" s="880" t="s">
        <v>450</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252</v>
      </c>
      <c r="DH111" s="882"/>
      <c r="DI111" s="882"/>
      <c r="DJ111" s="882"/>
      <c r="DK111" s="882"/>
      <c r="DL111" s="882" t="s">
        <v>447</v>
      </c>
      <c r="DM111" s="882"/>
      <c r="DN111" s="882"/>
      <c r="DO111" s="882"/>
      <c r="DP111" s="882"/>
      <c r="DQ111" s="882" t="s">
        <v>252</v>
      </c>
      <c r="DR111" s="882"/>
      <c r="DS111" s="882"/>
      <c r="DT111" s="882"/>
      <c r="DU111" s="882"/>
      <c r="DV111" s="859" t="s">
        <v>252</v>
      </c>
      <c r="DW111" s="859"/>
      <c r="DX111" s="859"/>
      <c r="DY111" s="859"/>
      <c r="DZ111" s="860"/>
    </row>
    <row r="112" spans="1:131" s="226" customFormat="1" ht="26.25" customHeight="1" x14ac:dyDescent="0.2">
      <c r="A112" s="977" t="s">
        <v>451</v>
      </c>
      <c r="B112" s="978"/>
      <c r="C112" s="817" t="s">
        <v>452</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252</v>
      </c>
      <c r="AB112" s="845"/>
      <c r="AC112" s="845"/>
      <c r="AD112" s="845"/>
      <c r="AE112" s="846"/>
      <c r="AF112" s="847" t="s">
        <v>252</v>
      </c>
      <c r="AG112" s="845"/>
      <c r="AH112" s="845"/>
      <c r="AI112" s="845"/>
      <c r="AJ112" s="846"/>
      <c r="AK112" s="847" t="s">
        <v>447</v>
      </c>
      <c r="AL112" s="845"/>
      <c r="AM112" s="845"/>
      <c r="AN112" s="845"/>
      <c r="AO112" s="846"/>
      <c r="AP112" s="889" t="s">
        <v>252</v>
      </c>
      <c r="AQ112" s="890"/>
      <c r="AR112" s="890"/>
      <c r="AS112" s="890"/>
      <c r="AT112" s="891"/>
      <c r="AU112" s="997"/>
      <c r="AV112" s="998"/>
      <c r="AW112" s="998"/>
      <c r="AX112" s="998"/>
      <c r="AY112" s="998"/>
      <c r="AZ112" s="880" t="s">
        <v>453</v>
      </c>
      <c r="BA112" s="817"/>
      <c r="BB112" s="817"/>
      <c r="BC112" s="817"/>
      <c r="BD112" s="817"/>
      <c r="BE112" s="817"/>
      <c r="BF112" s="817"/>
      <c r="BG112" s="817"/>
      <c r="BH112" s="817"/>
      <c r="BI112" s="817"/>
      <c r="BJ112" s="817"/>
      <c r="BK112" s="817"/>
      <c r="BL112" s="817"/>
      <c r="BM112" s="817"/>
      <c r="BN112" s="817"/>
      <c r="BO112" s="817"/>
      <c r="BP112" s="818"/>
      <c r="BQ112" s="881">
        <v>3625264</v>
      </c>
      <c r="BR112" s="882"/>
      <c r="BS112" s="882"/>
      <c r="BT112" s="882"/>
      <c r="BU112" s="882"/>
      <c r="BV112" s="882">
        <v>3537722</v>
      </c>
      <c r="BW112" s="882"/>
      <c r="BX112" s="882"/>
      <c r="BY112" s="882"/>
      <c r="BZ112" s="882"/>
      <c r="CA112" s="882">
        <v>3403603</v>
      </c>
      <c r="CB112" s="882"/>
      <c r="CC112" s="882"/>
      <c r="CD112" s="882"/>
      <c r="CE112" s="882"/>
      <c r="CF112" s="940">
        <v>77.599999999999994</v>
      </c>
      <c r="CG112" s="941"/>
      <c r="CH112" s="941"/>
      <c r="CI112" s="941"/>
      <c r="CJ112" s="941"/>
      <c r="CK112" s="992"/>
      <c r="CL112" s="886"/>
      <c r="CM112" s="880" t="s">
        <v>454</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455</v>
      </c>
      <c r="DH112" s="882"/>
      <c r="DI112" s="882"/>
      <c r="DJ112" s="882"/>
      <c r="DK112" s="882"/>
      <c r="DL112" s="882" t="s">
        <v>252</v>
      </c>
      <c r="DM112" s="882"/>
      <c r="DN112" s="882"/>
      <c r="DO112" s="882"/>
      <c r="DP112" s="882"/>
      <c r="DQ112" s="882" t="s">
        <v>252</v>
      </c>
      <c r="DR112" s="882"/>
      <c r="DS112" s="882"/>
      <c r="DT112" s="882"/>
      <c r="DU112" s="882"/>
      <c r="DV112" s="859" t="s">
        <v>252</v>
      </c>
      <c r="DW112" s="859"/>
      <c r="DX112" s="859"/>
      <c r="DY112" s="859"/>
      <c r="DZ112" s="860"/>
    </row>
    <row r="113" spans="1:130" s="226" customFormat="1" ht="26.25" customHeight="1" x14ac:dyDescent="0.2">
      <c r="A113" s="979"/>
      <c r="B113" s="980"/>
      <c r="C113" s="817" t="s">
        <v>456</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351719</v>
      </c>
      <c r="AB113" s="984"/>
      <c r="AC113" s="984"/>
      <c r="AD113" s="984"/>
      <c r="AE113" s="985"/>
      <c r="AF113" s="986">
        <v>356278</v>
      </c>
      <c r="AG113" s="984"/>
      <c r="AH113" s="984"/>
      <c r="AI113" s="984"/>
      <c r="AJ113" s="985"/>
      <c r="AK113" s="986">
        <v>322897</v>
      </c>
      <c r="AL113" s="984"/>
      <c r="AM113" s="984"/>
      <c r="AN113" s="984"/>
      <c r="AO113" s="985"/>
      <c r="AP113" s="987">
        <v>7.4</v>
      </c>
      <c r="AQ113" s="988"/>
      <c r="AR113" s="988"/>
      <c r="AS113" s="988"/>
      <c r="AT113" s="989"/>
      <c r="AU113" s="997"/>
      <c r="AV113" s="998"/>
      <c r="AW113" s="998"/>
      <c r="AX113" s="998"/>
      <c r="AY113" s="998"/>
      <c r="AZ113" s="880" t="s">
        <v>457</v>
      </c>
      <c r="BA113" s="817"/>
      <c r="BB113" s="817"/>
      <c r="BC113" s="817"/>
      <c r="BD113" s="817"/>
      <c r="BE113" s="817"/>
      <c r="BF113" s="817"/>
      <c r="BG113" s="817"/>
      <c r="BH113" s="817"/>
      <c r="BI113" s="817"/>
      <c r="BJ113" s="817"/>
      <c r="BK113" s="817"/>
      <c r="BL113" s="817"/>
      <c r="BM113" s="817"/>
      <c r="BN113" s="817"/>
      <c r="BO113" s="817"/>
      <c r="BP113" s="818"/>
      <c r="BQ113" s="881">
        <v>181785</v>
      </c>
      <c r="BR113" s="882"/>
      <c r="BS113" s="882"/>
      <c r="BT113" s="882"/>
      <c r="BU113" s="882"/>
      <c r="BV113" s="882">
        <v>197075</v>
      </c>
      <c r="BW113" s="882"/>
      <c r="BX113" s="882"/>
      <c r="BY113" s="882"/>
      <c r="BZ113" s="882"/>
      <c r="CA113" s="882">
        <v>211585</v>
      </c>
      <c r="CB113" s="882"/>
      <c r="CC113" s="882"/>
      <c r="CD113" s="882"/>
      <c r="CE113" s="882"/>
      <c r="CF113" s="940">
        <v>4.8</v>
      </c>
      <c r="CG113" s="941"/>
      <c r="CH113" s="941"/>
      <c r="CI113" s="941"/>
      <c r="CJ113" s="941"/>
      <c r="CK113" s="992"/>
      <c r="CL113" s="886"/>
      <c r="CM113" s="880" t="s">
        <v>458</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252</v>
      </c>
      <c r="DH113" s="845"/>
      <c r="DI113" s="845"/>
      <c r="DJ113" s="845"/>
      <c r="DK113" s="846"/>
      <c r="DL113" s="847" t="s">
        <v>252</v>
      </c>
      <c r="DM113" s="845"/>
      <c r="DN113" s="845"/>
      <c r="DO113" s="845"/>
      <c r="DP113" s="846"/>
      <c r="DQ113" s="847" t="s">
        <v>252</v>
      </c>
      <c r="DR113" s="845"/>
      <c r="DS113" s="845"/>
      <c r="DT113" s="845"/>
      <c r="DU113" s="846"/>
      <c r="DV113" s="889" t="s">
        <v>447</v>
      </c>
      <c r="DW113" s="890"/>
      <c r="DX113" s="890"/>
      <c r="DY113" s="890"/>
      <c r="DZ113" s="891"/>
    </row>
    <row r="114" spans="1:130" s="226" customFormat="1" ht="26.25" customHeight="1" x14ac:dyDescent="0.2">
      <c r="A114" s="979"/>
      <c r="B114" s="980"/>
      <c r="C114" s="817" t="s">
        <v>459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39939</v>
      </c>
      <c r="AB114" s="845"/>
      <c r="AC114" s="845"/>
      <c r="AD114" s="845"/>
      <c r="AE114" s="846"/>
      <c r="AF114" s="847">
        <v>38994</v>
      </c>
      <c r="AG114" s="845"/>
      <c r="AH114" s="845"/>
      <c r="AI114" s="845"/>
      <c r="AJ114" s="846"/>
      <c r="AK114" s="847">
        <v>50523</v>
      </c>
      <c r="AL114" s="845"/>
      <c r="AM114" s="845"/>
      <c r="AN114" s="845"/>
      <c r="AO114" s="846"/>
      <c r="AP114" s="889">
        <v>1.2</v>
      </c>
      <c r="AQ114" s="890"/>
      <c r="AR114" s="890"/>
      <c r="AS114" s="890"/>
      <c r="AT114" s="891"/>
      <c r="AU114" s="997"/>
      <c r="AV114" s="998"/>
      <c r="AW114" s="998"/>
      <c r="AX114" s="998"/>
      <c r="AY114" s="998"/>
      <c r="AZ114" s="880" t="s">
        <v>460</v>
      </c>
      <c r="BA114" s="817"/>
      <c r="BB114" s="817"/>
      <c r="BC114" s="817"/>
      <c r="BD114" s="817"/>
      <c r="BE114" s="817"/>
      <c r="BF114" s="817"/>
      <c r="BG114" s="817"/>
      <c r="BH114" s="817"/>
      <c r="BI114" s="817"/>
      <c r="BJ114" s="817"/>
      <c r="BK114" s="817"/>
      <c r="BL114" s="817"/>
      <c r="BM114" s="817"/>
      <c r="BN114" s="817"/>
      <c r="BO114" s="817"/>
      <c r="BP114" s="818"/>
      <c r="BQ114" s="881">
        <v>1194741</v>
      </c>
      <c r="BR114" s="882"/>
      <c r="BS114" s="882"/>
      <c r="BT114" s="882"/>
      <c r="BU114" s="882"/>
      <c r="BV114" s="882">
        <v>1148156</v>
      </c>
      <c r="BW114" s="882"/>
      <c r="BX114" s="882"/>
      <c r="BY114" s="882"/>
      <c r="BZ114" s="882"/>
      <c r="CA114" s="882">
        <v>1116343</v>
      </c>
      <c r="CB114" s="882"/>
      <c r="CC114" s="882"/>
      <c r="CD114" s="882"/>
      <c r="CE114" s="882"/>
      <c r="CF114" s="940">
        <v>25.5</v>
      </c>
      <c r="CG114" s="941"/>
      <c r="CH114" s="941"/>
      <c r="CI114" s="941"/>
      <c r="CJ114" s="941"/>
      <c r="CK114" s="992"/>
      <c r="CL114" s="886"/>
      <c r="CM114" s="880" t="s">
        <v>461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252</v>
      </c>
      <c r="DH114" s="845"/>
      <c r="DI114" s="845"/>
      <c r="DJ114" s="845"/>
      <c r="DK114" s="846"/>
      <c r="DL114" s="847" t="s">
        <v>252</v>
      </c>
      <c r="DM114" s="845"/>
      <c r="DN114" s="845"/>
      <c r="DO114" s="845"/>
      <c r="DP114" s="846"/>
      <c r="DQ114" s="847" t="s">
        <v>462</v>
      </c>
      <c r="DR114" s="845"/>
      <c r="DS114" s="845"/>
      <c r="DT114" s="845"/>
      <c r="DU114" s="846"/>
      <c r="DV114" s="889" t="s">
        <v>252</v>
      </c>
      <c r="DW114" s="890"/>
      <c r="DX114" s="890"/>
      <c r="DY114" s="890"/>
      <c r="DZ114" s="891"/>
    </row>
    <row r="115" spans="1:130" s="226" customFormat="1" ht="26.25" customHeight="1" x14ac:dyDescent="0.2">
      <c r="A115" s="979"/>
      <c r="B115" s="980"/>
      <c r="C115" s="817" t="s">
        <v>463</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27723</v>
      </c>
      <c r="AB115" s="984"/>
      <c r="AC115" s="984"/>
      <c r="AD115" s="984"/>
      <c r="AE115" s="985"/>
      <c r="AF115" s="986">
        <v>26945</v>
      </c>
      <c r="AG115" s="984"/>
      <c r="AH115" s="984"/>
      <c r="AI115" s="984"/>
      <c r="AJ115" s="985"/>
      <c r="AK115" s="986">
        <v>23081</v>
      </c>
      <c r="AL115" s="984"/>
      <c r="AM115" s="984"/>
      <c r="AN115" s="984"/>
      <c r="AO115" s="985"/>
      <c r="AP115" s="987">
        <v>0.5</v>
      </c>
      <c r="AQ115" s="988"/>
      <c r="AR115" s="988"/>
      <c r="AS115" s="988"/>
      <c r="AT115" s="989"/>
      <c r="AU115" s="997"/>
      <c r="AV115" s="998"/>
      <c r="AW115" s="998"/>
      <c r="AX115" s="998"/>
      <c r="AY115" s="998"/>
      <c r="AZ115" s="880" t="s">
        <v>464</v>
      </c>
      <c r="BA115" s="817"/>
      <c r="BB115" s="817"/>
      <c r="BC115" s="817"/>
      <c r="BD115" s="817"/>
      <c r="BE115" s="817"/>
      <c r="BF115" s="817"/>
      <c r="BG115" s="817"/>
      <c r="BH115" s="817"/>
      <c r="BI115" s="817"/>
      <c r="BJ115" s="817"/>
      <c r="BK115" s="817"/>
      <c r="BL115" s="817"/>
      <c r="BM115" s="817"/>
      <c r="BN115" s="817"/>
      <c r="BO115" s="817"/>
      <c r="BP115" s="818"/>
      <c r="BQ115" s="881">
        <v>141156</v>
      </c>
      <c r="BR115" s="882"/>
      <c r="BS115" s="882"/>
      <c r="BT115" s="882"/>
      <c r="BU115" s="882"/>
      <c r="BV115" s="882">
        <v>150365</v>
      </c>
      <c r="BW115" s="882"/>
      <c r="BX115" s="882"/>
      <c r="BY115" s="882"/>
      <c r="BZ115" s="882"/>
      <c r="CA115" s="882">
        <v>129502</v>
      </c>
      <c r="CB115" s="882"/>
      <c r="CC115" s="882"/>
      <c r="CD115" s="882"/>
      <c r="CE115" s="882"/>
      <c r="CF115" s="940">
        <v>3</v>
      </c>
      <c r="CG115" s="941"/>
      <c r="CH115" s="941"/>
      <c r="CI115" s="941"/>
      <c r="CJ115" s="941"/>
      <c r="CK115" s="992"/>
      <c r="CL115" s="886"/>
      <c r="CM115" s="880" t="s">
        <v>465</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252</v>
      </c>
      <c r="DH115" s="845"/>
      <c r="DI115" s="845"/>
      <c r="DJ115" s="845"/>
      <c r="DK115" s="846"/>
      <c r="DL115" s="847" t="s">
        <v>252</v>
      </c>
      <c r="DM115" s="845"/>
      <c r="DN115" s="845"/>
      <c r="DO115" s="845"/>
      <c r="DP115" s="846"/>
      <c r="DQ115" s="847" t="s">
        <v>447</v>
      </c>
      <c r="DR115" s="845"/>
      <c r="DS115" s="845"/>
      <c r="DT115" s="845"/>
      <c r="DU115" s="846"/>
      <c r="DV115" s="889" t="s">
        <v>252</v>
      </c>
      <c r="DW115" s="890"/>
      <c r="DX115" s="890"/>
      <c r="DY115" s="890"/>
      <c r="DZ115" s="891"/>
    </row>
    <row r="116" spans="1:130" s="226" customFormat="1" ht="26.25" customHeight="1" x14ac:dyDescent="0.2">
      <c r="A116" s="981"/>
      <c r="B116" s="982"/>
      <c r="C116" s="904" t="s">
        <v>466</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252</v>
      </c>
      <c r="AB116" s="845"/>
      <c r="AC116" s="845"/>
      <c r="AD116" s="845"/>
      <c r="AE116" s="846"/>
      <c r="AF116" s="847" t="s">
        <v>252</v>
      </c>
      <c r="AG116" s="845"/>
      <c r="AH116" s="845"/>
      <c r="AI116" s="845"/>
      <c r="AJ116" s="846"/>
      <c r="AK116" s="847" t="s">
        <v>252</v>
      </c>
      <c r="AL116" s="845"/>
      <c r="AM116" s="845"/>
      <c r="AN116" s="845"/>
      <c r="AO116" s="846"/>
      <c r="AP116" s="889" t="s">
        <v>252</v>
      </c>
      <c r="AQ116" s="890"/>
      <c r="AR116" s="890"/>
      <c r="AS116" s="890"/>
      <c r="AT116" s="891"/>
      <c r="AU116" s="997"/>
      <c r="AV116" s="998"/>
      <c r="AW116" s="998"/>
      <c r="AX116" s="998"/>
      <c r="AY116" s="998"/>
      <c r="AZ116" s="974" t="s">
        <v>467</v>
      </c>
      <c r="BA116" s="975"/>
      <c r="BB116" s="975"/>
      <c r="BC116" s="975"/>
      <c r="BD116" s="975"/>
      <c r="BE116" s="975"/>
      <c r="BF116" s="975"/>
      <c r="BG116" s="975"/>
      <c r="BH116" s="975"/>
      <c r="BI116" s="975"/>
      <c r="BJ116" s="975"/>
      <c r="BK116" s="975"/>
      <c r="BL116" s="975"/>
      <c r="BM116" s="975"/>
      <c r="BN116" s="975"/>
      <c r="BO116" s="975"/>
      <c r="BP116" s="976"/>
      <c r="BQ116" s="881" t="s">
        <v>252</v>
      </c>
      <c r="BR116" s="882"/>
      <c r="BS116" s="882"/>
      <c r="BT116" s="882"/>
      <c r="BU116" s="882"/>
      <c r="BV116" s="882" t="s">
        <v>462</v>
      </c>
      <c r="BW116" s="882"/>
      <c r="BX116" s="882"/>
      <c r="BY116" s="882"/>
      <c r="BZ116" s="882"/>
      <c r="CA116" s="882" t="s">
        <v>447</v>
      </c>
      <c r="CB116" s="882"/>
      <c r="CC116" s="882"/>
      <c r="CD116" s="882"/>
      <c r="CE116" s="882"/>
      <c r="CF116" s="940" t="s">
        <v>252</v>
      </c>
      <c r="CG116" s="941"/>
      <c r="CH116" s="941"/>
      <c r="CI116" s="941"/>
      <c r="CJ116" s="941"/>
      <c r="CK116" s="992"/>
      <c r="CL116" s="886"/>
      <c r="CM116" s="880" t="s">
        <v>468</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v>205139</v>
      </c>
      <c r="DH116" s="845"/>
      <c r="DI116" s="845"/>
      <c r="DJ116" s="845"/>
      <c r="DK116" s="846"/>
      <c r="DL116" s="847">
        <v>178194</v>
      </c>
      <c r="DM116" s="845"/>
      <c r="DN116" s="845"/>
      <c r="DO116" s="845"/>
      <c r="DP116" s="846"/>
      <c r="DQ116" s="847">
        <v>155113</v>
      </c>
      <c r="DR116" s="845"/>
      <c r="DS116" s="845"/>
      <c r="DT116" s="845"/>
      <c r="DU116" s="846"/>
      <c r="DV116" s="889">
        <v>3.5</v>
      </c>
      <c r="DW116" s="890"/>
      <c r="DX116" s="890"/>
      <c r="DY116" s="890"/>
      <c r="DZ116" s="891"/>
    </row>
    <row r="117" spans="1:130" s="226" customFormat="1" ht="26.25" customHeight="1" x14ac:dyDescent="0.2">
      <c r="A117" s="960" t="s">
        <v>193</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469</v>
      </c>
      <c r="Z117" s="962"/>
      <c r="AA117" s="967">
        <v>1159239</v>
      </c>
      <c r="AB117" s="968"/>
      <c r="AC117" s="968"/>
      <c r="AD117" s="968"/>
      <c r="AE117" s="969"/>
      <c r="AF117" s="970">
        <v>1145379</v>
      </c>
      <c r="AG117" s="968"/>
      <c r="AH117" s="968"/>
      <c r="AI117" s="968"/>
      <c r="AJ117" s="969"/>
      <c r="AK117" s="970">
        <v>1118559</v>
      </c>
      <c r="AL117" s="968"/>
      <c r="AM117" s="968"/>
      <c r="AN117" s="968"/>
      <c r="AO117" s="969"/>
      <c r="AP117" s="971"/>
      <c r="AQ117" s="972"/>
      <c r="AR117" s="972"/>
      <c r="AS117" s="972"/>
      <c r="AT117" s="973"/>
      <c r="AU117" s="997"/>
      <c r="AV117" s="998"/>
      <c r="AW117" s="998"/>
      <c r="AX117" s="998"/>
      <c r="AY117" s="998"/>
      <c r="AZ117" s="928" t="s">
        <v>470</v>
      </c>
      <c r="BA117" s="929"/>
      <c r="BB117" s="929"/>
      <c r="BC117" s="929"/>
      <c r="BD117" s="929"/>
      <c r="BE117" s="929"/>
      <c r="BF117" s="929"/>
      <c r="BG117" s="929"/>
      <c r="BH117" s="929"/>
      <c r="BI117" s="929"/>
      <c r="BJ117" s="929"/>
      <c r="BK117" s="929"/>
      <c r="BL117" s="929"/>
      <c r="BM117" s="929"/>
      <c r="BN117" s="929"/>
      <c r="BO117" s="929"/>
      <c r="BP117" s="930"/>
      <c r="BQ117" s="881" t="s">
        <v>252</v>
      </c>
      <c r="BR117" s="882"/>
      <c r="BS117" s="882"/>
      <c r="BT117" s="882"/>
      <c r="BU117" s="882"/>
      <c r="BV117" s="882" t="s">
        <v>252</v>
      </c>
      <c r="BW117" s="882"/>
      <c r="BX117" s="882"/>
      <c r="BY117" s="882"/>
      <c r="BZ117" s="882"/>
      <c r="CA117" s="882" t="s">
        <v>252</v>
      </c>
      <c r="CB117" s="882"/>
      <c r="CC117" s="882"/>
      <c r="CD117" s="882"/>
      <c r="CE117" s="882"/>
      <c r="CF117" s="940" t="s">
        <v>252</v>
      </c>
      <c r="CG117" s="941"/>
      <c r="CH117" s="941"/>
      <c r="CI117" s="941"/>
      <c r="CJ117" s="941"/>
      <c r="CK117" s="992"/>
      <c r="CL117" s="886"/>
      <c r="CM117" s="880" t="s">
        <v>471</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447</v>
      </c>
      <c r="DH117" s="845"/>
      <c r="DI117" s="845"/>
      <c r="DJ117" s="845"/>
      <c r="DK117" s="846"/>
      <c r="DL117" s="847" t="s">
        <v>252</v>
      </c>
      <c r="DM117" s="845"/>
      <c r="DN117" s="845"/>
      <c r="DO117" s="845"/>
      <c r="DP117" s="846"/>
      <c r="DQ117" s="847" t="s">
        <v>252</v>
      </c>
      <c r="DR117" s="845"/>
      <c r="DS117" s="845"/>
      <c r="DT117" s="845"/>
      <c r="DU117" s="846"/>
      <c r="DV117" s="889" t="s">
        <v>252</v>
      </c>
      <c r="DW117" s="890"/>
      <c r="DX117" s="890"/>
      <c r="DY117" s="890"/>
      <c r="DZ117" s="891"/>
    </row>
    <row r="118" spans="1:130" s="226" customFormat="1" ht="26.25" customHeight="1" x14ac:dyDescent="0.2">
      <c r="A118" s="960" t="s">
        <v>441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438</v>
      </c>
      <c r="AB118" s="961"/>
      <c r="AC118" s="961"/>
      <c r="AD118" s="961"/>
      <c r="AE118" s="962"/>
      <c r="AF118" s="963" t="s">
        <v>439</v>
      </c>
      <c r="AG118" s="961"/>
      <c r="AH118" s="961"/>
      <c r="AI118" s="961"/>
      <c r="AJ118" s="962"/>
      <c r="AK118" s="963" t="s">
        <v>314</v>
      </c>
      <c r="AL118" s="961"/>
      <c r="AM118" s="961"/>
      <c r="AN118" s="961"/>
      <c r="AO118" s="962"/>
      <c r="AP118" s="964" t="s">
        <v>440</v>
      </c>
      <c r="AQ118" s="965"/>
      <c r="AR118" s="965"/>
      <c r="AS118" s="965"/>
      <c r="AT118" s="966"/>
      <c r="AU118" s="997"/>
      <c r="AV118" s="998"/>
      <c r="AW118" s="998"/>
      <c r="AX118" s="998"/>
      <c r="AY118" s="998"/>
      <c r="AZ118" s="903" t="s">
        <v>472</v>
      </c>
      <c r="BA118" s="904"/>
      <c r="BB118" s="904"/>
      <c r="BC118" s="904"/>
      <c r="BD118" s="904"/>
      <c r="BE118" s="904"/>
      <c r="BF118" s="904"/>
      <c r="BG118" s="904"/>
      <c r="BH118" s="904"/>
      <c r="BI118" s="904"/>
      <c r="BJ118" s="904"/>
      <c r="BK118" s="904"/>
      <c r="BL118" s="904"/>
      <c r="BM118" s="904"/>
      <c r="BN118" s="904"/>
      <c r="BO118" s="904"/>
      <c r="BP118" s="905"/>
      <c r="BQ118" s="944" t="s">
        <v>447</v>
      </c>
      <c r="BR118" s="910"/>
      <c r="BS118" s="910"/>
      <c r="BT118" s="910"/>
      <c r="BU118" s="910"/>
      <c r="BV118" s="910" t="s">
        <v>252</v>
      </c>
      <c r="BW118" s="910"/>
      <c r="BX118" s="910"/>
      <c r="BY118" s="910"/>
      <c r="BZ118" s="910"/>
      <c r="CA118" s="910" t="s">
        <v>252</v>
      </c>
      <c r="CB118" s="910"/>
      <c r="CC118" s="910"/>
      <c r="CD118" s="910"/>
      <c r="CE118" s="910"/>
      <c r="CF118" s="940" t="s">
        <v>447</v>
      </c>
      <c r="CG118" s="941"/>
      <c r="CH118" s="941"/>
      <c r="CI118" s="941"/>
      <c r="CJ118" s="941"/>
      <c r="CK118" s="992"/>
      <c r="CL118" s="886"/>
      <c r="CM118" s="880" t="s">
        <v>473</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447</v>
      </c>
      <c r="DH118" s="845"/>
      <c r="DI118" s="845"/>
      <c r="DJ118" s="845"/>
      <c r="DK118" s="846"/>
      <c r="DL118" s="847" t="s">
        <v>252</v>
      </c>
      <c r="DM118" s="845"/>
      <c r="DN118" s="845"/>
      <c r="DO118" s="845"/>
      <c r="DP118" s="846"/>
      <c r="DQ118" s="847" t="s">
        <v>252</v>
      </c>
      <c r="DR118" s="845"/>
      <c r="DS118" s="845"/>
      <c r="DT118" s="845"/>
      <c r="DU118" s="846"/>
      <c r="DV118" s="889" t="s">
        <v>252</v>
      </c>
      <c r="DW118" s="890"/>
      <c r="DX118" s="890"/>
      <c r="DY118" s="890"/>
      <c r="DZ118" s="891"/>
    </row>
    <row r="119" spans="1:130" s="226" customFormat="1" ht="26.25" customHeight="1" x14ac:dyDescent="0.2">
      <c r="A119" s="883" t="s">
        <v>444</v>
      </c>
      <c r="B119" s="884"/>
      <c r="C119" s="925" t="s">
        <v>445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252</v>
      </c>
      <c r="AB119" s="954"/>
      <c r="AC119" s="954"/>
      <c r="AD119" s="954"/>
      <c r="AE119" s="955"/>
      <c r="AF119" s="956" t="s">
        <v>252</v>
      </c>
      <c r="AG119" s="954"/>
      <c r="AH119" s="954"/>
      <c r="AI119" s="954"/>
      <c r="AJ119" s="955"/>
      <c r="AK119" s="956" t="s">
        <v>252</v>
      </c>
      <c r="AL119" s="954"/>
      <c r="AM119" s="954"/>
      <c r="AN119" s="954"/>
      <c r="AO119" s="955"/>
      <c r="AP119" s="957" t="s">
        <v>252</v>
      </c>
      <c r="AQ119" s="958"/>
      <c r="AR119" s="958"/>
      <c r="AS119" s="958"/>
      <c r="AT119" s="959"/>
      <c r="AU119" s="999"/>
      <c r="AV119" s="1000"/>
      <c r="AW119" s="1000"/>
      <c r="AX119" s="1000"/>
      <c r="AY119" s="1000"/>
      <c r="AZ119" s="247" t="s">
        <v>193</v>
      </c>
      <c r="BA119" s="247"/>
      <c r="BB119" s="247"/>
      <c r="BC119" s="247"/>
      <c r="BD119" s="247"/>
      <c r="BE119" s="247"/>
      <c r="BF119" s="247"/>
      <c r="BG119" s="247"/>
      <c r="BH119" s="247"/>
      <c r="BI119" s="247"/>
      <c r="BJ119" s="247"/>
      <c r="BK119" s="247"/>
      <c r="BL119" s="247"/>
      <c r="BM119" s="247"/>
      <c r="BN119" s="247"/>
      <c r="BO119" s="942" t="s">
        <v>474</v>
      </c>
      <c r="BP119" s="943"/>
      <c r="BQ119" s="944">
        <v>12068598</v>
      </c>
      <c r="BR119" s="910"/>
      <c r="BS119" s="910"/>
      <c r="BT119" s="910"/>
      <c r="BU119" s="910"/>
      <c r="BV119" s="910">
        <v>12360196</v>
      </c>
      <c r="BW119" s="910"/>
      <c r="BX119" s="910"/>
      <c r="BY119" s="910"/>
      <c r="BZ119" s="910"/>
      <c r="CA119" s="910">
        <v>13334658</v>
      </c>
      <c r="CB119" s="910"/>
      <c r="CC119" s="910"/>
      <c r="CD119" s="910"/>
      <c r="CE119" s="910"/>
      <c r="CF119" s="813"/>
      <c r="CG119" s="814"/>
      <c r="CH119" s="814"/>
      <c r="CI119" s="814"/>
      <c r="CJ119" s="899"/>
      <c r="CK119" s="993"/>
      <c r="CL119" s="888"/>
      <c r="CM119" s="903" t="s">
        <v>475</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447</v>
      </c>
      <c r="DH119" s="829"/>
      <c r="DI119" s="829"/>
      <c r="DJ119" s="829"/>
      <c r="DK119" s="830"/>
      <c r="DL119" s="831" t="s">
        <v>447</v>
      </c>
      <c r="DM119" s="829"/>
      <c r="DN119" s="829"/>
      <c r="DO119" s="829"/>
      <c r="DP119" s="830"/>
      <c r="DQ119" s="831" t="s">
        <v>252</v>
      </c>
      <c r="DR119" s="829"/>
      <c r="DS119" s="829"/>
      <c r="DT119" s="829"/>
      <c r="DU119" s="830"/>
      <c r="DV119" s="913" t="s">
        <v>447</v>
      </c>
      <c r="DW119" s="914"/>
      <c r="DX119" s="914"/>
      <c r="DY119" s="914"/>
      <c r="DZ119" s="915"/>
    </row>
    <row r="120" spans="1:130" s="226" customFormat="1" ht="26.25" customHeight="1" x14ac:dyDescent="0.2">
      <c r="A120" s="885"/>
      <c r="B120" s="886"/>
      <c r="C120" s="880" t="s">
        <v>450</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447</v>
      </c>
      <c r="AB120" s="845"/>
      <c r="AC120" s="845"/>
      <c r="AD120" s="845"/>
      <c r="AE120" s="846"/>
      <c r="AF120" s="847" t="s">
        <v>252</v>
      </c>
      <c r="AG120" s="845"/>
      <c r="AH120" s="845"/>
      <c r="AI120" s="845"/>
      <c r="AJ120" s="846"/>
      <c r="AK120" s="847" t="s">
        <v>252</v>
      </c>
      <c r="AL120" s="845"/>
      <c r="AM120" s="845"/>
      <c r="AN120" s="845"/>
      <c r="AO120" s="846"/>
      <c r="AP120" s="889" t="s">
        <v>252</v>
      </c>
      <c r="AQ120" s="890"/>
      <c r="AR120" s="890"/>
      <c r="AS120" s="890"/>
      <c r="AT120" s="891"/>
      <c r="AU120" s="945" t="s">
        <v>476</v>
      </c>
      <c r="AV120" s="946"/>
      <c r="AW120" s="946"/>
      <c r="AX120" s="946"/>
      <c r="AY120" s="947"/>
      <c r="AZ120" s="925" t="s">
        <v>477</v>
      </c>
      <c r="BA120" s="873"/>
      <c r="BB120" s="873"/>
      <c r="BC120" s="873"/>
      <c r="BD120" s="873"/>
      <c r="BE120" s="873"/>
      <c r="BF120" s="873"/>
      <c r="BG120" s="873"/>
      <c r="BH120" s="873"/>
      <c r="BI120" s="873"/>
      <c r="BJ120" s="873"/>
      <c r="BK120" s="873"/>
      <c r="BL120" s="873"/>
      <c r="BM120" s="873"/>
      <c r="BN120" s="873"/>
      <c r="BO120" s="873"/>
      <c r="BP120" s="874"/>
      <c r="BQ120" s="926">
        <v>3420401</v>
      </c>
      <c r="BR120" s="907"/>
      <c r="BS120" s="907"/>
      <c r="BT120" s="907"/>
      <c r="BU120" s="907"/>
      <c r="BV120" s="907">
        <v>3610558</v>
      </c>
      <c r="BW120" s="907"/>
      <c r="BX120" s="907"/>
      <c r="BY120" s="907"/>
      <c r="BZ120" s="907"/>
      <c r="CA120" s="907">
        <v>3789261</v>
      </c>
      <c r="CB120" s="907"/>
      <c r="CC120" s="907"/>
      <c r="CD120" s="907"/>
      <c r="CE120" s="907"/>
      <c r="CF120" s="931">
        <v>86.4</v>
      </c>
      <c r="CG120" s="932"/>
      <c r="CH120" s="932"/>
      <c r="CI120" s="932"/>
      <c r="CJ120" s="932"/>
      <c r="CK120" s="933" t="s">
        <v>478</v>
      </c>
      <c r="CL120" s="917"/>
      <c r="CM120" s="917"/>
      <c r="CN120" s="917"/>
      <c r="CO120" s="918"/>
      <c r="CP120" s="937" t="s">
        <v>479</v>
      </c>
      <c r="CQ120" s="938"/>
      <c r="CR120" s="938"/>
      <c r="CS120" s="938"/>
      <c r="CT120" s="938"/>
      <c r="CU120" s="938"/>
      <c r="CV120" s="938"/>
      <c r="CW120" s="938"/>
      <c r="CX120" s="938"/>
      <c r="CY120" s="938"/>
      <c r="CZ120" s="938"/>
      <c r="DA120" s="938"/>
      <c r="DB120" s="938"/>
      <c r="DC120" s="938"/>
      <c r="DD120" s="938"/>
      <c r="DE120" s="938"/>
      <c r="DF120" s="939"/>
      <c r="DG120" s="926">
        <v>3536561</v>
      </c>
      <c r="DH120" s="907"/>
      <c r="DI120" s="907"/>
      <c r="DJ120" s="907"/>
      <c r="DK120" s="907"/>
      <c r="DL120" s="907">
        <v>3461903</v>
      </c>
      <c r="DM120" s="907"/>
      <c r="DN120" s="907"/>
      <c r="DO120" s="907"/>
      <c r="DP120" s="907"/>
      <c r="DQ120" s="907">
        <v>3339049</v>
      </c>
      <c r="DR120" s="907"/>
      <c r="DS120" s="907"/>
      <c r="DT120" s="907"/>
      <c r="DU120" s="907"/>
      <c r="DV120" s="908">
        <v>76.2</v>
      </c>
      <c r="DW120" s="908"/>
      <c r="DX120" s="908"/>
      <c r="DY120" s="908"/>
      <c r="DZ120" s="909"/>
    </row>
    <row r="121" spans="1:130" s="226" customFormat="1" ht="26.25" customHeight="1" x14ac:dyDescent="0.2">
      <c r="A121" s="885"/>
      <c r="B121" s="886"/>
      <c r="C121" s="928" t="s">
        <v>480</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252</v>
      </c>
      <c r="AB121" s="845"/>
      <c r="AC121" s="845"/>
      <c r="AD121" s="845"/>
      <c r="AE121" s="846"/>
      <c r="AF121" s="847" t="s">
        <v>447</v>
      </c>
      <c r="AG121" s="845"/>
      <c r="AH121" s="845"/>
      <c r="AI121" s="845"/>
      <c r="AJ121" s="846"/>
      <c r="AK121" s="847" t="s">
        <v>252</v>
      </c>
      <c r="AL121" s="845"/>
      <c r="AM121" s="845"/>
      <c r="AN121" s="845"/>
      <c r="AO121" s="846"/>
      <c r="AP121" s="889" t="s">
        <v>252</v>
      </c>
      <c r="AQ121" s="890"/>
      <c r="AR121" s="890"/>
      <c r="AS121" s="890"/>
      <c r="AT121" s="891"/>
      <c r="AU121" s="948"/>
      <c r="AV121" s="949"/>
      <c r="AW121" s="949"/>
      <c r="AX121" s="949"/>
      <c r="AY121" s="950"/>
      <c r="AZ121" s="880" t="s">
        <v>481</v>
      </c>
      <c r="BA121" s="817"/>
      <c r="BB121" s="817"/>
      <c r="BC121" s="817"/>
      <c r="BD121" s="817"/>
      <c r="BE121" s="817"/>
      <c r="BF121" s="817"/>
      <c r="BG121" s="817"/>
      <c r="BH121" s="817"/>
      <c r="BI121" s="817"/>
      <c r="BJ121" s="817"/>
      <c r="BK121" s="817"/>
      <c r="BL121" s="817"/>
      <c r="BM121" s="817"/>
      <c r="BN121" s="817"/>
      <c r="BO121" s="817"/>
      <c r="BP121" s="818"/>
      <c r="BQ121" s="881">
        <v>1309489</v>
      </c>
      <c r="BR121" s="882"/>
      <c r="BS121" s="882"/>
      <c r="BT121" s="882"/>
      <c r="BU121" s="882"/>
      <c r="BV121" s="882">
        <v>1344206</v>
      </c>
      <c r="BW121" s="882"/>
      <c r="BX121" s="882"/>
      <c r="BY121" s="882"/>
      <c r="BZ121" s="882"/>
      <c r="CA121" s="882">
        <v>1376743</v>
      </c>
      <c r="CB121" s="882"/>
      <c r="CC121" s="882"/>
      <c r="CD121" s="882"/>
      <c r="CE121" s="882"/>
      <c r="CF121" s="940">
        <v>31.4</v>
      </c>
      <c r="CG121" s="941"/>
      <c r="CH121" s="941"/>
      <c r="CI121" s="941"/>
      <c r="CJ121" s="941"/>
      <c r="CK121" s="934"/>
      <c r="CL121" s="920"/>
      <c r="CM121" s="920"/>
      <c r="CN121" s="920"/>
      <c r="CO121" s="921"/>
      <c r="CP121" s="900" t="s">
        <v>482</v>
      </c>
      <c r="CQ121" s="901"/>
      <c r="CR121" s="901"/>
      <c r="CS121" s="901"/>
      <c r="CT121" s="901"/>
      <c r="CU121" s="901"/>
      <c r="CV121" s="901"/>
      <c r="CW121" s="901"/>
      <c r="CX121" s="901"/>
      <c r="CY121" s="901"/>
      <c r="CZ121" s="901"/>
      <c r="DA121" s="901"/>
      <c r="DB121" s="901"/>
      <c r="DC121" s="901"/>
      <c r="DD121" s="901"/>
      <c r="DE121" s="901"/>
      <c r="DF121" s="902"/>
      <c r="DG121" s="881">
        <v>85426</v>
      </c>
      <c r="DH121" s="882"/>
      <c r="DI121" s="882"/>
      <c r="DJ121" s="882"/>
      <c r="DK121" s="882"/>
      <c r="DL121" s="882">
        <v>72813</v>
      </c>
      <c r="DM121" s="882"/>
      <c r="DN121" s="882"/>
      <c r="DO121" s="882"/>
      <c r="DP121" s="882"/>
      <c r="DQ121" s="882">
        <v>60187</v>
      </c>
      <c r="DR121" s="882"/>
      <c r="DS121" s="882"/>
      <c r="DT121" s="882"/>
      <c r="DU121" s="882"/>
      <c r="DV121" s="859">
        <v>1.4</v>
      </c>
      <c r="DW121" s="859"/>
      <c r="DX121" s="859"/>
      <c r="DY121" s="859"/>
      <c r="DZ121" s="860"/>
    </row>
    <row r="122" spans="1:130" s="226" customFormat="1" ht="26.25" customHeight="1" x14ac:dyDescent="0.2">
      <c r="A122" s="885"/>
      <c r="B122" s="886"/>
      <c r="C122" s="880" t="s">
        <v>461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447</v>
      </c>
      <c r="AB122" s="845"/>
      <c r="AC122" s="845"/>
      <c r="AD122" s="845"/>
      <c r="AE122" s="846"/>
      <c r="AF122" s="847" t="s">
        <v>447</v>
      </c>
      <c r="AG122" s="845"/>
      <c r="AH122" s="845"/>
      <c r="AI122" s="845"/>
      <c r="AJ122" s="846"/>
      <c r="AK122" s="847" t="s">
        <v>447</v>
      </c>
      <c r="AL122" s="845"/>
      <c r="AM122" s="845"/>
      <c r="AN122" s="845"/>
      <c r="AO122" s="846"/>
      <c r="AP122" s="889" t="s">
        <v>447</v>
      </c>
      <c r="AQ122" s="890"/>
      <c r="AR122" s="890"/>
      <c r="AS122" s="890"/>
      <c r="AT122" s="891"/>
      <c r="AU122" s="948"/>
      <c r="AV122" s="949"/>
      <c r="AW122" s="949"/>
      <c r="AX122" s="949"/>
      <c r="AY122" s="950"/>
      <c r="AZ122" s="903" t="s">
        <v>483</v>
      </c>
      <c r="BA122" s="904"/>
      <c r="BB122" s="904"/>
      <c r="BC122" s="904"/>
      <c r="BD122" s="904"/>
      <c r="BE122" s="904"/>
      <c r="BF122" s="904"/>
      <c r="BG122" s="904"/>
      <c r="BH122" s="904"/>
      <c r="BI122" s="904"/>
      <c r="BJ122" s="904"/>
      <c r="BK122" s="904"/>
      <c r="BL122" s="904"/>
      <c r="BM122" s="904"/>
      <c r="BN122" s="904"/>
      <c r="BO122" s="904"/>
      <c r="BP122" s="905"/>
      <c r="BQ122" s="944">
        <v>6597657</v>
      </c>
      <c r="BR122" s="910"/>
      <c r="BS122" s="910"/>
      <c r="BT122" s="910"/>
      <c r="BU122" s="910"/>
      <c r="BV122" s="910">
        <v>6281822</v>
      </c>
      <c r="BW122" s="910"/>
      <c r="BX122" s="910"/>
      <c r="BY122" s="910"/>
      <c r="BZ122" s="910"/>
      <c r="CA122" s="910">
        <v>6160988</v>
      </c>
      <c r="CB122" s="910"/>
      <c r="CC122" s="910"/>
      <c r="CD122" s="910"/>
      <c r="CE122" s="910"/>
      <c r="CF122" s="911">
        <v>140.6</v>
      </c>
      <c r="CG122" s="912"/>
      <c r="CH122" s="912"/>
      <c r="CI122" s="912"/>
      <c r="CJ122" s="912"/>
      <c r="CK122" s="934"/>
      <c r="CL122" s="920"/>
      <c r="CM122" s="920"/>
      <c r="CN122" s="920"/>
      <c r="CO122" s="921"/>
      <c r="CP122" s="900" t="s">
        <v>484</v>
      </c>
      <c r="CQ122" s="901"/>
      <c r="CR122" s="901"/>
      <c r="CS122" s="901"/>
      <c r="CT122" s="901"/>
      <c r="CU122" s="901"/>
      <c r="CV122" s="901"/>
      <c r="CW122" s="901"/>
      <c r="CX122" s="901"/>
      <c r="CY122" s="901"/>
      <c r="CZ122" s="901"/>
      <c r="DA122" s="901"/>
      <c r="DB122" s="901"/>
      <c r="DC122" s="901"/>
      <c r="DD122" s="901"/>
      <c r="DE122" s="901"/>
      <c r="DF122" s="902"/>
      <c r="DG122" s="881">
        <v>3277</v>
      </c>
      <c r="DH122" s="882"/>
      <c r="DI122" s="882"/>
      <c r="DJ122" s="882"/>
      <c r="DK122" s="882"/>
      <c r="DL122" s="882">
        <v>3006</v>
      </c>
      <c r="DM122" s="882"/>
      <c r="DN122" s="882"/>
      <c r="DO122" s="882"/>
      <c r="DP122" s="882"/>
      <c r="DQ122" s="882">
        <v>4367</v>
      </c>
      <c r="DR122" s="882"/>
      <c r="DS122" s="882"/>
      <c r="DT122" s="882"/>
      <c r="DU122" s="882"/>
      <c r="DV122" s="859">
        <v>0.1</v>
      </c>
      <c r="DW122" s="859"/>
      <c r="DX122" s="859"/>
      <c r="DY122" s="859"/>
      <c r="DZ122" s="860"/>
    </row>
    <row r="123" spans="1:130" s="226" customFormat="1" ht="26.25" customHeight="1" x14ac:dyDescent="0.2">
      <c r="A123" s="885"/>
      <c r="B123" s="886"/>
      <c r="C123" s="880" t="s">
        <v>468</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v>27723</v>
      </c>
      <c r="AB123" s="845"/>
      <c r="AC123" s="845"/>
      <c r="AD123" s="845"/>
      <c r="AE123" s="846"/>
      <c r="AF123" s="847">
        <v>26945</v>
      </c>
      <c r="AG123" s="845"/>
      <c r="AH123" s="845"/>
      <c r="AI123" s="845"/>
      <c r="AJ123" s="846"/>
      <c r="AK123" s="847">
        <v>23081</v>
      </c>
      <c r="AL123" s="845"/>
      <c r="AM123" s="845"/>
      <c r="AN123" s="845"/>
      <c r="AO123" s="846"/>
      <c r="AP123" s="889">
        <v>0.5</v>
      </c>
      <c r="AQ123" s="890"/>
      <c r="AR123" s="890"/>
      <c r="AS123" s="890"/>
      <c r="AT123" s="891"/>
      <c r="AU123" s="951"/>
      <c r="AV123" s="952"/>
      <c r="AW123" s="952"/>
      <c r="AX123" s="952"/>
      <c r="AY123" s="952"/>
      <c r="AZ123" s="247" t="s">
        <v>193</v>
      </c>
      <c r="BA123" s="247"/>
      <c r="BB123" s="247"/>
      <c r="BC123" s="247"/>
      <c r="BD123" s="247"/>
      <c r="BE123" s="247"/>
      <c r="BF123" s="247"/>
      <c r="BG123" s="247"/>
      <c r="BH123" s="247"/>
      <c r="BI123" s="247"/>
      <c r="BJ123" s="247"/>
      <c r="BK123" s="247"/>
      <c r="BL123" s="247"/>
      <c r="BM123" s="247"/>
      <c r="BN123" s="247"/>
      <c r="BO123" s="942" t="s">
        <v>485</v>
      </c>
      <c r="BP123" s="943"/>
      <c r="BQ123" s="897">
        <v>11327547</v>
      </c>
      <c r="BR123" s="898"/>
      <c r="BS123" s="898"/>
      <c r="BT123" s="898"/>
      <c r="BU123" s="898"/>
      <c r="BV123" s="898">
        <v>11236586</v>
      </c>
      <c r="BW123" s="898"/>
      <c r="BX123" s="898"/>
      <c r="BY123" s="898"/>
      <c r="BZ123" s="898"/>
      <c r="CA123" s="898">
        <v>11326992</v>
      </c>
      <c r="CB123" s="898"/>
      <c r="CC123" s="898"/>
      <c r="CD123" s="898"/>
      <c r="CE123" s="898"/>
      <c r="CF123" s="813"/>
      <c r="CG123" s="814"/>
      <c r="CH123" s="814"/>
      <c r="CI123" s="814"/>
      <c r="CJ123" s="899"/>
      <c r="CK123" s="934"/>
      <c r="CL123" s="920"/>
      <c r="CM123" s="920"/>
      <c r="CN123" s="920"/>
      <c r="CO123" s="921"/>
      <c r="CP123" s="900"/>
      <c r="CQ123" s="901"/>
      <c r="CR123" s="901"/>
      <c r="CS123" s="901"/>
      <c r="CT123" s="901"/>
      <c r="CU123" s="901"/>
      <c r="CV123" s="901"/>
      <c r="CW123" s="901"/>
      <c r="CX123" s="901"/>
      <c r="CY123" s="901"/>
      <c r="CZ123" s="901"/>
      <c r="DA123" s="901"/>
      <c r="DB123" s="901"/>
      <c r="DC123" s="901"/>
      <c r="DD123" s="901"/>
      <c r="DE123" s="901"/>
      <c r="DF123" s="902"/>
      <c r="DG123" s="844"/>
      <c r="DH123" s="845"/>
      <c r="DI123" s="845"/>
      <c r="DJ123" s="845"/>
      <c r="DK123" s="846"/>
      <c r="DL123" s="847"/>
      <c r="DM123" s="845"/>
      <c r="DN123" s="845"/>
      <c r="DO123" s="845"/>
      <c r="DP123" s="846"/>
      <c r="DQ123" s="847"/>
      <c r="DR123" s="845"/>
      <c r="DS123" s="845"/>
      <c r="DT123" s="845"/>
      <c r="DU123" s="846"/>
      <c r="DV123" s="889"/>
      <c r="DW123" s="890"/>
      <c r="DX123" s="890"/>
      <c r="DY123" s="890"/>
      <c r="DZ123" s="891"/>
    </row>
    <row r="124" spans="1:130" s="226" customFormat="1" ht="26.25" customHeight="1" thickBot="1" x14ac:dyDescent="0.25">
      <c r="A124" s="885"/>
      <c r="B124" s="886"/>
      <c r="C124" s="880" t="s">
        <v>471</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447</v>
      </c>
      <c r="AB124" s="845"/>
      <c r="AC124" s="845"/>
      <c r="AD124" s="845"/>
      <c r="AE124" s="846"/>
      <c r="AF124" s="847" t="s">
        <v>252</v>
      </c>
      <c r="AG124" s="845"/>
      <c r="AH124" s="845"/>
      <c r="AI124" s="845"/>
      <c r="AJ124" s="846"/>
      <c r="AK124" s="847" t="s">
        <v>447</v>
      </c>
      <c r="AL124" s="845"/>
      <c r="AM124" s="845"/>
      <c r="AN124" s="845"/>
      <c r="AO124" s="846"/>
      <c r="AP124" s="889" t="s">
        <v>252</v>
      </c>
      <c r="AQ124" s="890"/>
      <c r="AR124" s="890"/>
      <c r="AS124" s="890"/>
      <c r="AT124" s="891"/>
      <c r="AU124" s="892" t="s">
        <v>486</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18.600000000000001</v>
      </c>
      <c r="BR124" s="896"/>
      <c r="BS124" s="896"/>
      <c r="BT124" s="896"/>
      <c r="BU124" s="896"/>
      <c r="BV124" s="896">
        <v>27.4</v>
      </c>
      <c r="BW124" s="896"/>
      <c r="BX124" s="896"/>
      <c r="BY124" s="896"/>
      <c r="BZ124" s="896"/>
      <c r="CA124" s="896">
        <v>45.8</v>
      </c>
      <c r="CB124" s="896"/>
      <c r="CC124" s="896"/>
      <c r="CD124" s="896"/>
      <c r="CE124" s="896"/>
      <c r="CF124" s="791"/>
      <c r="CG124" s="792"/>
      <c r="CH124" s="792"/>
      <c r="CI124" s="792"/>
      <c r="CJ124" s="927"/>
      <c r="CK124" s="935"/>
      <c r="CL124" s="935"/>
      <c r="CM124" s="935"/>
      <c r="CN124" s="935"/>
      <c r="CO124" s="936"/>
      <c r="CP124" s="900" t="s">
        <v>487</v>
      </c>
      <c r="CQ124" s="901"/>
      <c r="CR124" s="901"/>
      <c r="CS124" s="901"/>
      <c r="CT124" s="901"/>
      <c r="CU124" s="901"/>
      <c r="CV124" s="901"/>
      <c r="CW124" s="901"/>
      <c r="CX124" s="901"/>
      <c r="CY124" s="901"/>
      <c r="CZ124" s="901"/>
      <c r="DA124" s="901"/>
      <c r="DB124" s="901"/>
      <c r="DC124" s="901"/>
      <c r="DD124" s="901"/>
      <c r="DE124" s="901"/>
      <c r="DF124" s="902"/>
      <c r="DG124" s="828" t="s">
        <v>252</v>
      </c>
      <c r="DH124" s="829"/>
      <c r="DI124" s="829"/>
      <c r="DJ124" s="829"/>
      <c r="DK124" s="830"/>
      <c r="DL124" s="831" t="s">
        <v>252</v>
      </c>
      <c r="DM124" s="829"/>
      <c r="DN124" s="829"/>
      <c r="DO124" s="829"/>
      <c r="DP124" s="830"/>
      <c r="DQ124" s="831" t="s">
        <v>447</v>
      </c>
      <c r="DR124" s="829"/>
      <c r="DS124" s="829"/>
      <c r="DT124" s="829"/>
      <c r="DU124" s="830"/>
      <c r="DV124" s="913" t="s">
        <v>447</v>
      </c>
      <c r="DW124" s="914"/>
      <c r="DX124" s="914"/>
      <c r="DY124" s="914"/>
      <c r="DZ124" s="915"/>
    </row>
    <row r="125" spans="1:130" s="226" customFormat="1" ht="26.25" customHeight="1" x14ac:dyDescent="0.2">
      <c r="A125" s="885"/>
      <c r="B125" s="886"/>
      <c r="C125" s="880" t="s">
        <v>473</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447</v>
      </c>
      <c r="AB125" s="845"/>
      <c r="AC125" s="845"/>
      <c r="AD125" s="845"/>
      <c r="AE125" s="846"/>
      <c r="AF125" s="847" t="s">
        <v>447</v>
      </c>
      <c r="AG125" s="845"/>
      <c r="AH125" s="845"/>
      <c r="AI125" s="845"/>
      <c r="AJ125" s="846"/>
      <c r="AK125" s="847" t="s">
        <v>447</v>
      </c>
      <c r="AL125" s="845"/>
      <c r="AM125" s="845"/>
      <c r="AN125" s="845"/>
      <c r="AO125" s="846"/>
      <c r="AP125" s="889" t="s">
        <v>252</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488</v>
      </c>
      <c r="CL125" s="917"/>
      <c r="CM125" s="917"/>
      <c r="CN125" s="917"/>
      <c r="CO125" s="918"/>
      <c r="CP125" s="925" t="s">
        <v>489</v>
      </c>
      <c r="CQ125" s="873"/>
      <c r="CR125" s="873"/>
      <c r="CS125" s="873"/>
      <c r="CT125" s="873"/>
      <c r="CU125" s="873"/>
      <c r="CV125" s="873"/>
      <c r="CW125" s="873"/>
      <c r="CX125" s="873"/>
      <c r="CY125" s="873"/>
      <c r="CZ125" s="873"/>
      <c r="DA125" s="873"/>
      <c r="DB125" s="873"/>
      <c r="DC125" s="873"/>
      <c r="DD125" s="873"/>
      <c r="DE125" s="873"/>
      <c r="DF125" s="874"/>
      <c r="DG125" s="926" t="s">
        <v>447</v>
      </c>
      <c r="DH125" s="907"/>
      <c r="DI125" s="907"/>
      <c r="DJ125" s="907"/>
      <c r="DK125" s="907"/>
      <c r="DL125" s="907" t="s">
        <v>447</v>
      </c>
      <c r="DM125" s="907"/>
      <c r="DN125" s="907"/>
      <c r="DO125" s="907"/>
      <c r="DP125" s="907"/>
      <c r="DQ125" s="907" t="s">
        <v>447</v>
      </c>
      <c r="DR125" s="907"/>
      <c r="DS125" s="907"/>
      <c r="DT125" s="907"/>
      <c r="DU125" s="907"/>
      <c r="DV125" s="908" t="s">
        <v>447</v>
      </c>
      <c r="DW125" s="908"/>
      <c r="DX125" s="908"/>
      <c r="DY125" s="908"/>
      <c r="DZ125" s="909"/>
    </row>
    <row r="126" spans="1:130" s="226" customFormat="1" ht="26.25" customHeight="1" thickBot="1" x14ac:dyDescent="0.25">
      <c r="A126" s="885"/>
      <c r="B126" s="886"/>
      <c r="C126" s="880" t="s">
        <v>475</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447</v>
      </c>
      <c r="AB126" s="845"/>
      <c r="AC126" s="845"/>
      <c r="AD126" s="845"/>
      <c r="AE126" s="846"/>
      <c r="AF126" s="847" t="s">
        <v>252</v>
      </c>
      <c r="AG126" s="845"/>
      <c r="AH126" s="845"/>
      <c r="AI126" s="845"/>
      <c r="AJ126" s="846"/>
      <c r="AK126" s="847" t="s">
        <v>252</v>
      </c>
      <c r="AL126" s="845"/>
      <c r="AM126" s="845"/>
      <c r="AN126" s="845"/>
      <c r="AO126" s="846"/>
      <c r="AP126" s="889" t="s">
        <v>447</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490</v>
      </c>
      <c r="CQ126" s="817"/>
      <c r="CR126" s="817"/>
      <c r="CS126" s="817"/>
      <c r="CT126" s="817"/>
      <c r="CU126" s="817"/>
      <c r="CV126" s="817"/>
      <c r="CW126" s="817"/>
      <c r="CX126" s="817"/>
      <c r="CY126" s="817"/>
      <c r="CZ126" s="817"/>
      <c r="DA126" s="817"/>
      <c r="DB126" s="817"/>
      <c r="DC126" s="817"/>
      <c r="DD126" s="817"/>
      <c r="DE126" s="817"/>
      <c r="DF126" s="818"/>
      <c r="DG126" s="881">
        <v>137078</v>
      </c>
      <c r="DH126" s="882"/>
      <c r="DI126" s="882"/>
      <c r="DJ126" s="882"/>
      <c r="DK126" s="882"/>
      <c r="DL126" s="882">
        <v>146458</v>
      </c>
      <c r="DM126" s="882"/>
      <c r="DN126" s="882"/>
      <c r="DO126" s="882"/>
      <c r="DP126" s="882"/>
      <c r="DQ126" s="882">
        <v>125833</v>
      </c>
      <c r="DR126" s="882"/>
      <c r="DS126" s="882"/>
      <c r="DT126" s="882"/>
      <c r="DU126" s="882"/>
      <c r="DV126" s="859">
        <v>2.9</v>
      </c>
      <c r="DW126" s="859"/>
      <c r="DX126" s="859"/>
      <c r="DY126" s="859"/>
      <c r="DZ126" s="860"/>
    </row>
    <row r="127" spans="1:130" s="226" customFormat="1" ht="26.25" customHeight="1" x14ac:dyDescent="0.2">
      <c r="A127" s="887"/>
      <c r="B127" s="888"/>
      <c r="C127" s="903" t="s">
        <v>491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447</v>
      </c>
      <c r="AB127" s="845"/>
      <c r="AC127" s="845"/>
      <c r="AD127" s="845"/>
      <c r="AE127" s="846"/>
      <c r="AF127" s="847" t="s">
        <v>252</v>
      </c>
      <c r="AG127" s="845"/>
      <c r="AH127" s="845"/>
      <c r="AI127" s="845"/>
      <c r="AJ127" s="846"/>
      <c r="AK127" s="847" t="s">
        <v>447</v>
      </c>
      <c r="AL127" s="845"/>
      <c r="AM127" s="845"/>
      <c r="AN127" s="845"/>
      <c r="AO127" s="846"/>
      <c r="AP127" s="889" t="s">
        <v>252</v>
      </c>
      <c r="AQ127" s="890"/>
      <c r="AR127" s="890"/>
      <c r="AS127" s="890"/>
      <c r="AT127" s="891"/>
      <c r="AU127" s="228"/>
      <c r="AV127" s="228"/>
      <c r="AW127" s="228"/>
      <c r="AX127" s="906" t="s">
        <v>492</v>
      </c>
      <c r="AY127" s="877"/>
      <c r="AZ127" s="877"/>
      <c r="BA127" s="877"/>
      <c r="BB127" s="877"/>
      <c r="BC127" s="877"/>
      <c r="BD127" s="877"/>
      <c r="BE127" s="878"/>
      <c r="BF127" s="876" t="s">
        <v>493</v>
      </c>
      <c r="BG127" s="877"/>
      <c r="BH127" s="877"/>
      <c r="BI127" s="877"/>
      <c r="BJ127" s="877"/>
      <c r="BK127" s="877"/>
      <c r="BL127" s="878"/>
      <c r="BM127" s="876" t="s">
        <v>494</v>
      </c>
      <c r="BN127" s="877"/>
      <c r="BO127" s="877"/>
      <c r="BP127" s="877"/>
      <c r="BQ127" s="877"/>
      <c r="BR127" s="877"/>
      <c r="BS127" s="878"/>
      <c r="BT127" s="876" t="s">
        <v>495</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496</v>
      </c>
      <c r="CQ127" s="817"/>
      <c r="CR127" s="817"/>
      <c r="CS127" s="817"/>
      <c r="CT127" s="817"/>
      <c r="CU127" s="817"/>
      <c r="CV127" s="817"/>
      <c r="CW127" s="817"/>
      <c r="CX127" s="817"/>
      <c r="CY127" s="817"/>
      <c r="CZ127" s="817"/>
      <c r="DA127" s="817"/>
      <c r="DB127" s="817"/>
      <c r="DC127" s="817"/>
      <c r="DD127" s="817"/>
      <c r="DE127" s="817"/>
      <c r="DF127" s="818"/>
      <c r="DG127" s="881" t="s">
        <v>447</v>
      </c>
      <c r="DH127" s="882"/>
      <c r="DI127" s="882"/>
      <c r="DJ127" s="882"/>
      <c r="DK127" s="882"/>
      <c r="DL127" s="882" t="s">
        <v>447</v>
      </c>
      <c r="DM127" s="882"/>
      <c r="DN127" s="882"/>
      <c r="DO127" s="882"/>
      <c r="DP127" s="882"/>
      <c r="DQ127" s="882" t="s">
        <v>252</v>
      </c>
      <c r="DR127" s="882"/>
      <c r="DS127" s="882"/>
      <c r="DT127" s="882"/>
      <c r="DU127" s="882"/>
      <c r="DV127" s="859" t="s">
        <v>447</v>
      </c>
      <c r="DW127" s="859"/>
      <c r="DX127" s="859"/>
      <c r="DY127" s="859"/>
      <c r="DZ127" s="860"/>
    </row>
    <row r="128" spans="1:130" s="226" customFormat="1" ht="26.25" customHeight="1" thickBot="1" x14ac:dyDescent="0.25">
      <c r="A128" s="861" t="s">
        <v>497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498</v>
      </c>
      <c r="X128" s="863"/>
      <c r="Y128" s="863"/>
      <c r="Z128" s="864"/>
      <c r="AA128" s="865">
        <v>144050</v>
      </c>
      <c r="AB128" s="866"/>
      <c r="AC128" s="866"/>
      <c r="AD128" s="866"/>
      <c r="AE128" s="867"/>
      <c r="AF128" s="868">
        <v>148507</v>
      </c>
      <c r="AG128" s="866"/>
      <c r="AH128" s="866"/>
      <c r="AI128" s="866"/>
      <c r="AJ128" s="867"/>
      <c r="AK128" s="868">
        <v>142922</v>
      </c>
      <c r="AL128" s="866"/>
      <c r="AM128" s="866"/>
      <c r="AN128" s="866"/>
      <c r="AO128" s="867"/>
      <c r="AP128" s="869"/>
      <c r="AQ128" s="870"/>
      <c r="AR128" s="870"/>
      <c r="AS128" s="870"/>
      <c r="AT128" s="871"/>
      <c r="AU128" s="228"/>
      <c r="AV128" s="228"/>
      <c r="AW128" s="228"/>
      <c r="AX128" s="872" t="s">
        <v>499</v>
      </c>
      <c r="AY128" s="873"/>
      <c r="AZ128" s="873"/>
      <c r="BA128" s="873"/>
      <c r="BB128" s="873"/>
      <c r="BC128" s="873"/>
      <c r="BD128" s="873"/>
      <c r="BE128" s="874"/>
      <c r="BF128" s="851" t="s">
        <v>252</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500</v>
      </c>
      <c r="CQ128" s="795"/>
      <c r="CR128" s="795"/>
      <c r="CS128" s="795"/>
      <c r="CT128" s="795"/>
      <c r="CU128" s="795"/>
      <c r="CV128" s="795"/>
      <c r="CW128" s="795"/>
      <c r="CX128" s="795"/>
      <c r="CY128" s="795"/>
      <c r="CZ128" s="795"/>
      <c r="DA128" s="795"/>
      <c r="DB128" s="795"/>
      <c r="DC128" s="795"/>
      <c r="DD128" s="795"/>
      <c r="DE128" s="795"/>
      <c r="DF128" s="796"/>
      <c r="DG128" s="855">
        <v>4078</v>
      </c>
      <c r="DH128" s="856"/>
      <c r="DI128" s="856"/>
      <c r="DJ128" s="856"/>
      <c r="DK128" s="856"/>
      <c r="DL128" s="856">
        <v>3907</v>
      </c>
      <c r="DM128" s="856"/>
      <c r="DN128" s="856"/>
      <c r="DO128" s="856"/>
      <c r="DP128" s="856"/>
      <c r="DQ128" s="856">
        <v>3669</v>
      </c>
      <c r="DR128" s="856"/>
      <c r="DS128" s="856"/>
      <c r="DT128" s="856"/>
      <c r="DU128" s="856"/>
      <c r="DV128" s="857">
        <v>0.1</v>
      </c>
      <c r="DW128" s="857"/>
      <c r="DX128" s="857"/>
      <c r="DY128" s="857"/>
      <c r="DZ128" s="858"/>
    </row>
    <row r="129" spans="1:131" s="226" customFormat="1" ht="26.25" customHeight="1" x14ac:dyDescent="0.2">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501</v>
      </c>
      <c r="X129" s="842"/>
      <c r="Y129" s="842"/>
      <c r="Z129" s="843"/>
      <c r="AA129" s="844">
        <v>4635191</v>
      </c>
      <c r="AB129" s="845"/>
      <c r="AC129" s="845"/>
      <c r="AD129" s="845"/>
      <c r="AE129" s="846"/>
      <c r="AF129" s="847">
        <v>4721937</v>
      </c>
      <c r="AG129" s="845"/>
      <c r="AH129" s="845"/>
      <c r="AI129" s="845"/>
      <c r="AJ129" s="846"/>
      <c r="AK129" s="847">
        <v>4996029</v>
      </c>
      <c r="AL129" s="845"/>
      <c r="AM129" s="845"/>
      <c r="AN129" s="845"/>
      <c r="AO129" s="846"/>
      <c r="AP129" s="848"/>
      <c r="AQ129" s="849"/>
      <c r="AR129" s="849"/>
      <c r="AS129" s="849"/>
      <c r="AT129" s="850"/>
      <c r="AU129" s="229"/>
      <c r="AV129" s="229"/>
      <c r="AW129" s="229"/>
      <c r="AX129" s="816" t="s">
        <v>502</v>
      </c>
      <c r="AY129" s="817"/>
      <c r="AZ129" s="817"/>
      <c r="BA129" s="817"/>
      <c r="BB129" s="817"/>
      <c r="BC129" s="817"/>
      <c r="BD129" s="817"/>
      <c r="BE129" s="818"/>
      <c r="BF129" s="835" t="s">
        <v>447</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503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504</v>
      </c>
      <c r="X130" s="842"/>
      <c r="Y130" s="842"/>
      <c r="Z130" s="843"/>
      <c r="AA130" s="844">
        <v>652819</v>
      </c>
      <c r="AB130" s="845"/>
      <c r="AC130" s="845"/>
      <c r="AD130" s="845"/>
      <c r="AE130" s="846"/>
      <c r="AF130" s="847">
        <v>624131</v>
      </c>
      <c r="AG130" s="845"/>
      <c r="AH130" s="845"/>
      <c r="AI130" s="845"/>
      <c r="AJ130" s="846"/>
      <c r="AK130" s="847">
        <v>612719</v>
      </c>
      <c r="AL130" s="845"/>
      <c r="AM130" s="845"/>
      <c r="AN130" s="845"/>
      <c r="AO130" s="846"/>
      <c r="AP130" s="848"/>
      <c r="AQ130" s="849"/>
      <c r="AR130" s="849"/>
      <c r="AS130" s="849"/>
      <c r="AT130" s="850"/>
      <c r="AU130" s="229"/>
      <c r="AV130" s="229"/>
      <c r="AW130" s="229"/>
      <c r="AX130" s="816" t="s">
        <v>505</v>
      </c>
      <c r="AY130" s="817"/>
      <c r="AZ130" s="817"/>
      <c r="BA130" s="817"/>
      <c r="BB130" s="817"/>
      <c r="BC130" s="817"/>
      <c r="BD130" s="817"/>
      <c r="BE130" s="818"/>
      <c r="BF130" s="819">
        <v>8.8000000000000007</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506</v>
      </c>
      <c r="X131" s="826"/>
      <c r="Y131" s="826"/>
      <c r="Z131" s="827"/>
      <c r="AA131" s="828">
        <v>3982372</v>
      </c>
      <c r="AB131" s="829"/>
      <c r="AC131" s="829"/>
      <c r="AD131" s="829"/>
      <c r="AE131" s="830"/>
      <c r="AF131" s="831">
        <v>4097806</v>
      </c>
      <c r="AG131" s="829"/>
      <c r="AH131" s="829"/>
      <c r="AI131" s="829"/>
      <c r="AJ131" s="830"/>
      <c r="AK131" s="831">
        <v>4383310</v>
      </c>
      <c r="AL131" s="829"/>
      <c r="AM131" s="829"/>
      <c r="AN131" s="829"/>
      <c r="AO131" s="830"/>
      <c r="AP131" s="832"/>
      <c r="AQ131" s="833"/>
      <c r="AR131" s="833"/>
      <c r="AS131" s="833"/>
      <c r="AT131" s="834"/>
      <c r="AU131" s="229"/>
      <c r="AV131" s="229"/>
      <c r="AW131" s="229"/>
      <c r="AX131" s="794" t="s">
        <v>507</v>
      </c>
      <c r="AY131" s="795"/>
      <c r="AZ131" s="795"/>
      <c r="BA131" s="795"/>
      <c r="BB131" s="795"/>
      <c r="BC131" s="795"/>
      <c r="BD131" s="795"/>
      <c r="BE131" s="796"/>
      <c r="BF131" s="797">
        <v>45.8</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508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509</v>
      </c>
      <c r="W132" s="807"/>
      <c r="X132" s="807"/>
      <c r="Y132" s="807"/>
      <c r="Z132" s="808"/>
      <c r="AA132" s="809">
        <v>9.0993508389999995</v>
      </c>
      <c r="AB132" s="810"/>
      <c r="AC132" s="810"/>
      <c r="AD132" s="810"/>
      <c r="AE132" s="811"/>
      <c r="AF132" s="812">
        <v>9.0961114310000006</v>
      </c>
      <c r="AG132" s="810"/>
      <c r="AH132" s="810"/>
      <c r="AI132" s="810"/>
      <c r="AJ132" s="811"/>
      <c r="AK132" s="812">
        <v>8.2795421719999993</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510</v>
      </c>
      <c r="W133" s="786"/>
      <c r="X133" s="786"/>
      <c r="Y133" s="786"/>
      <c r="Z133" s="787"/>
      <c r="AA133" s="788">
        <v>9.8000000000000007</v>
      </c>
      <c r="AB133" s="789"/>
      <c r="AC133" s="789"/>
      <c r="AD133" s="789"/>
      <c r="AE133" s="790"/>
      <c r="AF133" s="788">
        <v>9.3000000000000007</v>
      </c>
      <c r="AG133" s="789"/>
      <c r="AH133" s="789"/>
      <c r="AI133" s="789"/>
      <c r="AJ133" s="790"/>
      <c r="AK133" s="788">
        <v>8.8000000000000007</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kIySg8CPY1bTiFKZZ8rp7zg8sik5P3S7TQ+teb+aPyRVo9y7WGQ3QAd3E/tEtIhNU4uHEQsTG2mhwhl+GCyKA==" saltValue="oNYyErAqg6O3mzcwTvPhF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511</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Hw68kmgdAkyVyYAcBHtjhREON6WG7l+V3TDJES28tnI7M4qIrHA7wSxwrdJSmcwWZybmdlBFMeiQaEX6ACZJZg==" saltValue="zPM2hKFkQMqW9M97yTAi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sqref="A1:XFD1"/>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RwiGZoOHIKc+PGCco8ZlLerpPxexa5Kv6zEIZPOj0nY7nX25Eg/ILnzAfmul3d15T5Py9K3zPfVAtmZ4kNcg==" saltValue="YNKxm8dp6zf/mPfXDVgq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6" t="s">
        <v>514</v>
      </c>
      <c r="AP7" s="268"/>
      <c r="AQ7" s="269" t="s">
        <v>515</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7"/>
      <c r="AP8" s="274" t="s">
        <v>516</v>
      </c>
      <c r="AQ8" s="275" t="s">
        <v>517</v>
      </c>
      <c r="AR8" s="276" t="s">
        <v>518</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8" t="s">
        <v>519</v>
      </c>
      <c r="AL9" s="1199"/>
      <c r="AM9" s="1199"/>
      <c r="AN9" s="1200"/>
      <c r="AO9" s="277">
        <v>1267503</v>
      </c>
      <c r="AP9" s="277">
        <v>71870</v>
      </c>
      <c r="AQ9" s="278">
        <v>97040</v>
      </c>
      <c r="AR9" s="279">
        <v>-25.9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8" t="s">
        <v>520</v>
      </c>
      <c r="AL10" s="1199"/>
      <c r="AM10" s="1199"/>
      <c r="AN10" s="1200"/>
      <c r="AO10" s="280">
        <v>243656</v>
      </c>
      <c r="AP10" s="280">
        <v>13816</v>
      </c>
      <c r="AQ10" s="281">
        <v>11799</v>
      </c>
      <c r="AR10" s="282">
        <v>17.100000000000001</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8" t="s">
        <v>521</v>
      </c>
      <c r="AL11" s="1199"/>
      <c r="AM11" s="1199"/>
      <c r="AN11" s="1200"/>
      <c r="AO11" s="280" t="s">
        <v>522</v>
      </c>
      <c r="AP11" s="280" t="s">
        <v>522</v>
      </c>
      <c r="AQ11" s="281">
        <v>727</v>
      </c>
      <c r="AR11" s="282" t="s">
        <v>522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8" t="s">
        <v>523</v>
      </c>
      <c r="AL12" s="1199"/>
      <c r="AM12" s="1199"/>
      <c r="AN12" s="1200"/>
      <c r="AO12" s="280" t="s">
        <v>522</v>
      </c>
      <c r="AP12" s="280" t="s">
        <v>522</v>
      </c>
      <c r="AQ12" s="281" t="s">
        <v>522</v>
      </c>
      <c r="AR12" s="282" t="s">
        <v>522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8" t="s">
        <v>524</v>
      </c>
      <c r="AL13" s="1199"/>
      <c r="AM13" s="1199"/>
      <c r="AN13" s="1200"/>
      <c r="AO13" s="280">
        <v>88491</v>
      </c>
      <c r="AP13" s="280">
        <v>5018</v>
      </c>
      <c r="AQ13" s="281">
        <v>3250</v>
      </c>
      <c r="AR13" s="282">
        <v>54.4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8" t="s">
        <v>525</v>
      </c>
      <c r="AL14" s="1199"/>
      <c r="AM14" s="1199"/>
      <c r="AN14" s="1200"/>
      <c r="AO14" s="280">
        <v>65146</v>
      </c>
      <c r="AP14" s="280">
        <v>3694</v>
      </c>
      <c r="AQ14" s="281">
        <v>2248</v>
      </c>
      <c r="AR14" s="282">
        <v>64.3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1" t="s">
        <v>526</v>
      </c>
      <c r="AL15" s="1202"/>
      <c r="AM15" s="1202"/>
      <c r="AN15" s="1203"/>
      <c r="AO15" s="280">
        <v>-111423</v>
      </c>
      <c r="AP15" s="280">
        <v>-6318</v>
      </c>
      <c r="AQ15" s="281">
        <v>-6934</v>
      </c>
      <c r="AR15" s="282">
        <v>-8.9</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1" t="s">
        <v>193</v>
      </c>
      <c r="AL16" s="1202"/>
      <c r="AM16" s="1202"/>
      <c r="AN16" s="1203"/>
      <c r="AO16" s="280">
        <v>1553373</v>
      </c>
      <c r="AP16" s="280">
        <v>88080</v>
      </c>
      <c r="AQ16" s="281">
        <v>108130</v>
      </c>
      <c r="AR16" s="282">
        <v>-18.5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4" t="s">
        <v>531</v>
      </c>
      <c r="AL21" s="1205"/>
      <c r="AM21" s="1205"/>
      <c r="AN21" s="1206"/>
      <c r="AO21" s="293">
        <v>7.43</v>
      </c>
      <c r="AP21" s="294">
        <v>9.6999999999999993</v>
      </c>
      <c r="AQ21" s="295">
        <v>-2.27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4" t="s">
        <v>532</v>
      </c>
      <c r="AL22" s="1205"/>
      <c r="AM22" s="1205"/>
      <c r="AN22" s="1206"/>
      <c r="AO22" s="298">
        <v>97.1</v>
      </c>
      <c r="AP22" s="299">
        <v>96.2</v>
      </c>
      <c r="AQ22" s="300">
        <v>0.9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7" t="s">
        <v>533</v>
      </c>
      <c r="B26" s="1197"/>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7"/>
      <c r="AI26" s="1197"/>
      <c r="AJ26" s="1197"/>
      <c r="AK26" s="1197"/>
      <c r="AL26" s="1197"/>
      <c r="AM26" s="1197"/>
      <c r="AN26" s="1197"/>
      <c r="AO26" s="1197"/>
      <c r="AP26" s="1197"/>
      <c r="AQ26" s="1197"/>
      <c r="AR26" s="1197"/>
      <c r="AS26" s="1197"/>
      <c r="AT26" s="263"/>
    </row>
    <row r="27" spans="1:46" ht="13.2" x14ac:dyDescent="0.2">
      <c r="A27" s="305"/>
      <c r="AO27" s="258"/>
      <c r="AP27" s="258"/>
      <c r="AQ27" s="258"/>
      <c r="AR27" s="258"/>
      <c r="AS27" s="258"/>
      <c r="AT27" s="258"/>
    </row>
    <row r="28" spans="1:46" ht="16.2" x14ac:dyDescent="0.2">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6" t="s">
        <v>514</v>
      </c>
      <c r="AP30" s="268"/>
      <c r="AQ30" s="269" t="s">
        <v>515</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7"/>
      <c r="AP31" s="274" t="s">
        <v>516</v>
      </c>
      <c r="AQ31" s="275" t="s">
        <v>517</v>
      </c>
      <c r="AR31" s="276" t="s">
        <v>518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8" t="s">
        <v>536</v>
      </c>
      <c r="AL32" s="1189"/>
      <c r="AM32" s="1189"/>
      <c r="AN32" s="1190"/>
      <c r="AO32" s="308">
        <v>722058</v>
      </c>
      <c r="AP32" s="308">
        <v>40942</v>
      </c>
      <c r="AQ32" s="309">
        <v>56400</v>
      </c>
      <c r="AR32" s="310">
        <v>-27.4</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8" t="s">
        <v>537</v>
      </c>
      <c r="AL33" s="1189"/>
      <c r="AM33" s="1189"/>
      <c r="AN33" s="1190"/>
      <c r="AO33" s="308" t="s">
        <v>522</v>
      </c>
      <c r="AP33" s="308" t="s">
        <v>522</v>
      </c>
      <c r="AQ33" s="309" t="s">
        <v>522</v>
      </c>
      <c r="AR33" s="310" t="s">
        <v>522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8" t="s">
        <v>538</v>
      </c>
      <c r="AL34" s="1189"/>
      <c r="AM34" s="1189"/>
      <c r="AN34" s="1190"/>
      <c r="AO34" s="308" t="s">
        <v>522</v>
      </c>
      <c r="AP34" s="308" t="s">
        <v>522</v>
      </c>
      <c r="AQ34" s="309" t="s">
        <v>522</v>
      </c>
      <c r="AR34" s="310" t="s">
        <v>522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8" t="s">
        <v>539</v>
      </c>
      <c r="AL35" s="1189"/>
      <c r="AM35" s="1189"/>
      <c r="AN35" s="1190"/>
      <c r="AO35" s="308">
        <v>322897</v>
      </c>
      <c r="AP35" s="308">
        <v>18309</v>
      </c>
      <c r="AQ35" s="309">
        <v>20587</v>
      </c>
      <c r="AR35" s="310">
        <v>-11.1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8" t="s">
        <v>540</v>
      </c>
      <c r="AL36" s="1189"/>
      <c r="AM36" s="1189"/>
      <c r="AN36" s="1190"/>
      <c r="AO36" s="308">
        <v>50523</v>
      </c>
      <c r="AP36" s="308">
        <v>2865</v>
      </c>
      <c r="AQ36" s="309">
        <v>2952</v>
      </c>
      <c r="AR36" s="310">
        <v>-2.9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8" t="s">
        <v>541</v>
      </c>
      <c r="AL37" s="1189"/>
      <c r="AM37" s="1189"/>
      <c r="AN37" s="1190"/>
      <c r="AO37" s="308">
        <v>23081</v>
      </c>
      <c r="AP37" s="308">
        <v>1309</v>
      </c>
      <c r="AQ37" s="309">
        <v>596</v>
      </c>
      <c r="AR37" s="310">
        <v>119.6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1" t="s">
        <v>542</v>
      </c>
      <c r="AL38" s="1192"/>
      <c r="AM38" s="1192"/>
      <c r="AN38" s="1193"/>
      <c r="AO38" s="311" t="s">
        <v>522</v>
      </c>
      <c r="AP38" s="311" t="s">
        <v>522</v>
      </c>
      <c r="AQ38" s="312">
        <v>1</v>
      </c>
      <c r="AR38" s="300" t="s">
        <v>522</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1" t="s">
        <v>543</v>
      </c>
      <c r="AL39" s="1192"/>
      <c r="AM39" s="1192"/>
      <c r="AN39" s="1193"/>
      <c r="AO39" s="308">
        <v>-142922</v>
      </c>
      <c r="AP39" s="308">
        <v>-8104</v>
      </c>
      <c r="AQ39" s="309">
        <v>-2012</v>
      </c>
      <c r="AR39" s="310">
        <v>302.8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8" t="s">
        <v>544</v>
      </c>
      <c r="AL40" s="1189"/>
      <c r="AM40" s="1189"/>
      <c r="AN40" s="1190"/>
      <c r="AO40" s="308">
        <v>-612719</v>
      </c>
      <c r="AP40" s="308">
        <v>-34743</v>
      </c>
      <c r="AQ40" s="309">
        <v>-54414</v>
      </c>
      <c r="AR40" s="310">
        <v>-36.200000000000003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4" t="s">
        <v>307</v>
      </c>
      <c r="AL41" s="1195"/>
      <c r="AM41" s="1195"/>
      <c r="AN41" s="1196"/>
      <c r="AO41" s="308">
        <v>362918</v>
      </c>
      <c r="AP41" s="308">
        <v>20578</v>
      </c>
      <c r="AQ41" s="309">
        <v>24110</v>
      </c>
      <c r="AR41" s="310">
        <v>-14.6</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1" t="s">
        <v>514</v>
      </c>
      <c r="AN49" s="1183" t="s">
        <v>548</v>
      </c>
      <c r="AO49" s="1184"/>
      <c r="AP49" s="1184"/>
      <c r="AQ49" s="1184"/>
      <c r="AR49" s="1185"/>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2"/>
      <c r="AN50" s="324" t="s">
        <v>549</v>
      </c>
      <c r="AO50" s="325" t="s">
        <v>550</v>
      </c>
      <c r="AP50" s="326" t="s">
        <v>551</v>
      </c>
      <c r="AQ50" s="327" t="s">
        <v>552</v>
      </c>
      <c r="AR50" s="328" t="s">
        <v>553</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621470</v>
      </c>
      <c r="AN51" s="330">
        <v>32752</v>
      </c>
      <c r="AO51" s="331">
        <v>6.8</v>
      </c>
      <c r="AP51" s="332">
        <v>98899</v>
      </c>
      <c r="AQ51" s="333">
        <v>-14.1</v>
      </c>
      <c r="AR51" s="334">
        <v>20.9</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438095</v>
      </c>
      <c r="AN52" s="338">
        <v>23088</v>
      </c>
      <c r="AO52" s="339">
        <v>82</v>
      </c>
      <c r="AP52" s="340">
        <v>43734</v>
      </c>
      <c r="AQ52" s="341">
        <v>-5</v>
      </c>
      <c r="AR52" s="342">
        <v>87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950338</v>
      </c>
      <c r="AN53" s="330">
        <v>50954</v>
      </c>
      <c r="AO53" s="331">
        <v>55.6</v>
      </c>
      <c r="AP53" s="332">
        <v>96462</v>
      </c>
      <c r="AQ53" s="333">
        <v>-2.5</v>
      </c>
      <c r="AR53" s="334">
        <v>58.1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728258</v>
      </c>
      <c r="AN54" s="338">
        <v>39047</v>
      </c>
      <c r="AO54" s="339">
        <v>69.099999999999994</v>
      </c>
      <c r="AP54" s="340">
        <v>39886</v>
      </c>
      <c r="AQ54" s="341">
        <v>-8.8000000000000007</v>
      </c>
      <c r="AR54" s="342">
        <v>77.900000000000006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1415722</v>
      </c>
      <c r="AN55" s="330">
        <v>77038</v>
      </c>
      <c r="AO55" s="331">
        <v>51.2</v>
      </c>
      <c r="AP55" s="332">
        <v>83103</v>
      </c>
      <c r="AQ55" s="333">
        <v>-13.8</v>
      </c>
      <c r="AR55" s="334">
        <v>65</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824653</v>
      </c>
      <c r="AN56" s="338">
        <v>44874</v>
      </c>
      <c r="AO56" s="339">
        <v>14.9</v>
      </c>
      <c r="AP56" s="340">
        <v>41378</v>
      </c>
      <c r="AQ56" s="341">
        <v>3.7</v>
      </c>
      <c r="AR56" s="342">
        <v>11.2</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1411424</v>
      </c>
      <c r="AN57" s="330">
        <v>78421</v>
      </c>
      <c r="AO57" s="331">
        <v>1.8</v>
      </c>
      <c r="AP57" s="332">
        <v>84459</v>
      </c>
      <c r="AQ57" s="333">
        <v>1.6</v>
      </c>
      <c r="AR57" s="334">
        <v>0.2</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1147569</v>
      </c>
      <c r="AN58" s="338">
        <v>63761</v>
      </c>
      <c r="AO58" s="339">
        <v>42.1</v>
      </c>
      <c r="AP58" s="340">
        <v>47314</v>
      </c>
      <c r="AQ58" s="341">
        <v>14.3</v>
      </c>
      <c r="AR58" s="342">
        <v>27.8</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2702505</v>
      </c>
      <c r="AN59" s="330">
        <v>153238</v>
      </c>
      <c r="AO59" s="331">
        <v>95.4</v>
      </c>
      <c r="AP59" s="332">
        <v>74568</v>
      </c>
      <c r="AQ59" s="333">
        <v>-11.7</v>
      </c>
      <c r="AR59" s="334">
        <v>107.1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2467831</v>
      </c>
      <c r="AN60" s="338">
        <v>139931</v>
      </c>
      <c r="AO60" s="339">
        <v>119.5</v>
      </c>
      <c r="AP60" s="340">
        <v>42558</v>
      </c>
      <c r="AQ60" s="341">
        <v>-10.1</v>
      </c>
      <c r="AR60" s="342">
        <v>129.6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1420292</v>
      </c>
      <c r="AN61" s="345">
        <v>78481</v>
      </c>
      <c r="AO61" s="346">
        <v>42.2</v>
      </c>
      <c r="AP61" s="347">
        <v>87498</v>
      </c>
      <c r="AQ61" s="348">
        <v>-8.1</v>
      </c>
      <c r="AR61" s="334">
        <v>50.3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1121281</v>
      </c>
      <c r="AN62" s="338">
        <v>62140</v>
      </c>
      <c r="AO62" s="339">
        <v>65.5</v>
      </c>
      <c r="AP62" s="340">
        <v>42974</v>
      </c>
      <c r="AQ62" s="341">
        <v>-1.2</v>
      </c>
      <c r="AR62" s="342">
        <v>66.7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jm8dq8vXGKprHxbBp+CcR1nIBbOosqfMizueDqQf87vL/Ww8Jw8r88ji8DEekwGIAtlOcsN9k0wXxXp/86dcQg==" saltValue="9ciYCn9dgQ53Y1227UsG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562</v>
      </c>
    </row>
    <row r="120" spans="125:125" ht="13.5" hidden="1" customHeight="1" x14ac:dyDescent="0.2"/>
    <row r="121" spans="125:125" ht="13.5" hidden="1" customHeight="1" x14ac:dyDescent="0.2">
      <c r="DU121" s="255"/>
    </row>
  </sheetData>
  <sheetProtection algorithmName="SHA-512" hashValue="Kd6HA1wmU+4BNx/sYuTDS6eG9YcUSbXvhXItdhDNq3ga/GUaqByK03hYCjyzM9KbjxNJzCIwzVD68LV4+wpVTg==" saltValue="+riIpDy8aRu0rh9N/Ita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563</v>
      </c>
    </row>
  </sheetData>
  <sheetProtection algorithmName="SHA-512" hashValue="nhxfoC6ML93OqzjvbRJNd+qyifzntaXutmp33XaAHIutk02JUyuYQfPwSsFUCKNRGQb3fn4uoQu/Pa4s3zSx0g==" saltValue="vumRWLF3ahqr8DznjGEp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07" t="s">
        <v>3</v>
      </c>
      <c r="D47" s="1207"/>
      <c r="E47" s="1208"/>
      <c r="F47" s="11">
        <v>11.99</v>
      </c>
      <c r="G47" s="12">
        <v>12.51</v>
      </c>
      <c r="H47" s="12">
        <v>11.79</v>
      </c>
      <c r="I47" s="12">
        <v>12.29</v>
      </c>
      <c r="J47" s="13">
        <v>11.06</v>
      </c>
    </row>
    <row r="48" spans="2:10" ht="57.75" customHeight="1" x14ac:dyDescent="0.2">
      <c r="B48" s="14"/>
      <c r="C48" s="1209" t="s">
        <v>4</v>
      </c>
      <c r="D48" s="1209"/>
      <c r="E48" s="1210"/>
      <c r="F48" s="15">
        <v>4.29</v>
      </c>
      <c r="G48" s="16">
        <v>4.1399999999999997</v>
      </c>
      <c r="H48" s="16">
        <v>4.63</v>
      </c>
      <c r="I48" s="16">
        <v>3.91</v>
      </c>
      <c r="J48" s="17">
        <v>7.01</v>
      </c>
    </row>
    <row r="49" spans="2:10" ht="57.75" customHeight="1" thickBot="1" x14ac:dyDescent="0.25">
      <c r="B49" s="18"/>
      <c r="C49" s="1211" t="s">
        <v>5</v>
      </c>
      <c r="D49" s="1211"/>
      <c r="E49" s="1212"/>
      <c r="F49" s="19" t="s">
        <v>569</v>
      </c>
      <c r="G49" s="20" t="s">
        <v>570</v>
      </c>
      <c r="H49" s="20" t="s">
        <v>571</v>
      </c>
      <c r="I49" s="20" t="s">
        <v>572</v>
      </c>
      <c r="J49" s="21" t="s">
        <v>573</v>
      </c>
    </row>
    <row r="50" spans="2:10" ht="13.2" x14ac:dyDescent="0.2"/>
  </sheetData>
  <sheetProtection algorithmName="SHA-512" hashValue="U0QpawNmRx7JtGyTStMlbQSh4nru2MQ+IsgTofapHZK8s+fBHOr+FoUniHbhOmjhbfL4lCKsjik9rC2aMzy2Dw==" saltValue="Tf7RLmDOd5PdkHL4A0yJ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2023-03-06T06:10:31Z</cp:lastPrinted>
  <dcterms:created xsi:type="dcterms:W3CDTF">2023-02-20T03:59:20Z</dcterms:created>
  <dcterms:modified xsi:type="dcterms:W3CDTF">2023-10-05T01:43:11Z</dcterms:modified>
  <cp:category/>
</cp:coreProperties>
</file>