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92.168.168.10\総務課\財政係\財政関係\03000財政状況資料集\R3財政状況資料集\追加分\正式分【1002期限】\【財政状況資料集】_063657_大蔵村_2021\"/>
    </mc:Choice>
  </mc:AlternateContent>
  <xr:revisionPtr revIDLastSave="0" documentId="13_ncr:1_{CC10098F-D1D8-4949-A95B-7404F9FD04FB}"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O34" i="10"/>
  <c r="BW34" i="10"/>
  <c r="AM34" i="10"/>
  <c r="C34" i="10"/>
  <c r="C35" i="10" s="1"/>
  <c r="BE34" i="10" l="1"/>
  <c r="BE35" i="10" s="1"/>
  <c r="BE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<sst xmlns="http://schemas.openxmlformats.org/spreadsheetml/2006/main" count="1128" uniqueCount="615">
  <si>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</si>
  <si>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</si>
  <si>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</si>
  <si>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</si>
  <si>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</si>
  <si>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</si>
  <si>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</si>
  <si>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</si>
  <si>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</si>
  <si>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</si>
  <si>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</si>
  <si>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</si>
  <si>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</si>
  <si>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</si>
  <si>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</si>
  <si>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</si>
  <si>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</si>
  <si>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</si>
  <si>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</si>
  <si>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</si>
  <si>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</si>
  <si>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</si>
  <si>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</si>
  <si>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</si>
  <si>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</si>
  <si>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</si>
  <si>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</si>
  <si>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</si>
  <si>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</si>
  <si>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</si>
  <si>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</si>
  <si>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</si>
  <si>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</si>
  <si>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</si>
  <si>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</si>
  <si>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</si>
  <si>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</si>
  <si>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</si>
  <si>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</si>
  <si>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</si>
  <si>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</si>
  <si>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</si>
  <si>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</si>
  <si>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</si>
  <si>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</si>
  <si>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</si>
  <si>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</si>
  <si>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</si>
  <si>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</si>
  <si>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</si>
  <si>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</si>
  <si>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</si>
  <si>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</si>
  <si>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</si>
  <si>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</si>
  <si>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</si>
  <si>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</si>
  <si>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</si>
  <si>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</si>
  <si>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</si>
  <si>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</si>
  <si>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</si>
  <si>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</si>
  <si>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</si>
  <si>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</si>
  <si>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</si>
  <si>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</si>
  <si>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</si>
  <si>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</si>
  <si>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</si>
  <si>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</si>
  <si>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</si>
  <si>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</si>
  <si>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</si>
  <si>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</si>
  <si>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</si>
  <si>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</si>
  <si>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</si>
  <si>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</si>
  <si>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</si>
  <si>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</si>
  <si>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</si>
  <si>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</si>
  <si>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</si>
  <si>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</si>
  <si>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</si>
  <si>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</si>
  <si>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</si>
  <si>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</si>
  <si>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</si>
  <si>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</si>
  <si>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</si>
  <si>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</si>
  <si>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</si>
  <si>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</si>
  <si>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</si>
  <si>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</si>
  <si>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</si>
  <si>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大蔵村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</si>
  <si>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</si>
  <si>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</si>
  <si>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</si>
  <si>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</si>
  <si>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</si>
  <si>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</si>
  <si>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</si>
  <si>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</si>
  <si>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</si>
  <si>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</si>
  <si>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</si>
  <si>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</si>
  <si>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</si>
  <si>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</si>
  <si>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</si>
  <si>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</si>
  <si>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</si>
  <si>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</si>
  <si>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</si>
  <si>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</si>
  <si>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</si>
  <si>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</si>
  <si>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</si>
  <si>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</si>
  <si>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</si>
  <si>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</si>
  <si>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</si>
  <si>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</si>
  <si>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</si>
  <si>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</si>
  <si>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</si>
  <si>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</si>
  <si>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</si>
  <si>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</si>
  <si>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</si>
  <si>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</si>
  <si>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</si>
  <si>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</si>
  <si>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</si>
  <si>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</si>
  <si>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</si>
  <si>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</si>
  <si>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</si>
  <si>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</si>
  <si>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</si>
  <si>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</si>
  <si>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</si>
  <si>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</si>
  <si>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</si>
  <si>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</si>
  <si>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</si>
  <si>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</si>
  <si>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</si>
  <si>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</si>
  <si>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</si>
  <si>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</si>
  <si>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</si>
  <si>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</si>
  <si>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</si>
  <si>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</si>
  <si>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</si>
  <si>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</si>
  <si>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</si>
  <si>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</si>
  <si>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</si>
  <si>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</si>
  <si>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</si>
  <si>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</si>
  <si>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</si>
  <si>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</si>
  <si>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</si>
  <si>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</si>
  <si>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</si>
  <si>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</si>
  <si>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</si>
  <si>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</si>
  <si>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</si>
  <si>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</si>
  <si>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</si>
  <si>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</si>
  <si>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</si>
  <si>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</si>
  <si>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</si>
  <si>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</si>
  <si>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</si>
  <si>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</si>
  <si>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</si>
  <si>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</si>
  <si>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</si>
  <si>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</si>
  <si>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</si>
  <si>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</si>
  <si>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</si>
  <si>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</si>
  <si>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</si>
  <si>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</si>
  <si>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</si>
  <si>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</si>
  <si>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</si>
  <si>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</si>
  <si>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</si>
  <si>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</si>
  <si>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</si>
  <si>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</si>
  <si>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</si>
  <si>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</si>
  <si>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</si>
  <si>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</si>
  <si>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</si>
  <si>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</si>
  <si>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</si>
  <si>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</si>
  <si>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</si>
  <si>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</si>
  <si>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</si>
  <si>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</si>
  <si>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</si>
  <si>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</si>
  <si>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山形県大蔵村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</si>
  <si>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</si>
  <si>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</si>
  <si>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</si>
  <si>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</si>
  <si>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</si>
  <si>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</si>
  <si>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</si>
  <si>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</si>
  <si>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</si>
  <si>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</si>
  <si>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</si>
  <si>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</si>
  <si>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</si>
  <si>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</si>
  <si>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</si>
  <si>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</si>
  <si>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</si>
  <si>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</si>
  <si>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</si>
  <si>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</si>
  <si>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</si>
  <si>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</si>
  <si>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</si>
  <si>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</si>
  <si>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</si>
  <si>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</si>
  <si>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</si>
  <si>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</si>
  <si>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</si>
  <si>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</si>
  <si>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</si>
  <si>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</si>
  <si>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</si>
  <si>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</si>
  <si>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</si>
  <si>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</si>
  <si>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</si>
  <si>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</si>
  <si>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</si>
  <si>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</si>
  <si>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</si>
  <si>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</si>
  <si>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</si>
  <si>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</si>
  <si>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</si>
  <si>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</si>
  <si>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</si>
  <si>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</si>
  <si>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</si>
  <si>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</si>
  <si>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</si>
  <si>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</si>
  <si>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</si>
  <si>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</si>
  <si>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</si>
  <si>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</si>
  <si>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</si>
  <si>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</si>
  <si>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</si>
  <si>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</si>
  <si>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</si>
  <si>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</si>
  <si>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</si>
  <si>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</si>
  <si>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</si>
  <si>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</si>
  <si>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</si>
  <si>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</si>
  <si>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</si>
  <si>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</si>
  <si>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</si>
  <si>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</si>
  <si>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</si>
  <si>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</si>
  <si>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</si>
  <si>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</si>
  <si>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</si>
  <si>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</si>
  <si>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</si>
  <si>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</si>
  <si>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</si>
  <si>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</si>
  <si>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</si>
  <si>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</si>
  <si>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</si>
  <si>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</si>
  <si>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</si>
  <si>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</si>
  <si>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</si>
  <si>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</si>
  <si>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</si>
  <si>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</si>
  <si>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</si>
  <si>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</si>
  <si>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</si>
  <si>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</si>
  <si>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</si>
  <si>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</si>
  <si>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</si>
  <si>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</si>
  <si>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</si>
  <si>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</si>
  <si>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</si>
  <si>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</si>
  <si>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</si>
  <si>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</si>
  <si>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</si>
  <si>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</si>
  <si>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</si>
  <si>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</si>
  <si>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</si>
  <si>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</si>
  <si>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</si>
  <si>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</si>
  <si>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</si>
  <si>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</si>
  <si>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</si>
  <si>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</si>
  <si>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</si>
  <si>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</si>
  <si>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</si>
  <si>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</si>
  <si>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</si>
  <si>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</si>
  <si>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</si>
  <si>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</si>
  <si>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</si>
  <si>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</si>
  <si>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</si>
  <si>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</si>
  <si>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</si>
  <si>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</si>
  <si>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</si>
  <si>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</si>
  <si>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</si>
  <si>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</si>
  <si>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</si>
  <si>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</si>
  <si>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</si>
  <si>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</si>
  <si>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</si>
  <si>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</si>
  <si>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</si>
  <si>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</si>
  <si>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</si>
  <si>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</si>
  <si>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</si>
  <si>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</si>
  <si>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</si>
  <si>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</si>
  <si>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</si>
  <si>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</si>
  <si>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</si>
  <si>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山形県大蔵村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</si>
  <si>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</si>
  <si>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</si>
  <si>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</si>
  <si>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</si>
  <si>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</si>
  <si>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</si>
  <si>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</si>
  <si>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</si>
  <si>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</si>
  <si>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</si>
  <si>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</si>
  <si>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</si>
  <si>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</si>
  <si>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</si>
  <si>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</si>
  <si>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</si>
  <si>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</si>
  <si>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</si>
  <si>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</si>
  <si>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</si>
  <si>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</si>
  <si>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</si>
  <si>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</si>
  <si>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</si>
  <si>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</si>
  <si>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</si>
  <si>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</si>
  <si>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</si>
  <si>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</si>
  <si>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</si>
  <si>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</si>
  <si>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</si>
  <si>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</si>
  <si>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</si>
  <si>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</si>
  <si>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</si>
  <si>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</si>
  <si>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</si>
  <si>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</si>
  <si>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</si>
  <si>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</si>
  <si>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法非適用企業</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</si>
  <si>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</si>
  <si>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</si>
  <si>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</si>
  <si>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</si>
  <si>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</si>
  <si>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</si>
  <si>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</si>
  <si>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</si>
  <si>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</si>
  <si>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</si>
  <si>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</si>
  <si>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</si>
  <si>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</si>
  <si>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</si>
  <si>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</si>
  <si>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</si>
  <si>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</si>
  <si>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</si>
  <si>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</si>
  <si>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</si>
  <si>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</si>
  <si>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</si>
  <si>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</si>
  <si>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</si>
  <si>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</si>
  <si>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</si>
  <si>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</si>
  <si>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</si>
  <si>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</si>
  <si>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</si>
  <si>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</si>
  <si>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</si>
  <si>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</si>
  <si>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</si>
  <si>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</si>
  <si>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</si>
  <si>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</si>
  <si>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</si>
  <si>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</si>
  <si>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</si>
  <si>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</si>
  <si>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</si>
  <si>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</si>
  <si>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</si>
  <si>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</si>
  <si>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</si>
  <si>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</si>
  <si>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</si>
  <si>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</si>
  <si>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</si>
  <si>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</si>
  <si>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</si>
  <si>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</si>
  <si>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</si>
  <si>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</si>
  <si>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</si>
  <si>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</si>
  <si>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</si>
  <si>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</si>
  <si>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</si>
  <si>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</si>
  <si>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</si>
  <si>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</si>
  <si>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</si>
  <si>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</si>
  <si>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</si>
  <si>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</si>
  <si>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</si>
  <si>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</si>
  <si>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</si>
  <si>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</si>
  <si>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</si>
  <si>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</si>
  <si>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</si>
  <si>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</si>
  <si>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</si>
  <si>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</si>
  <si>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</si>
  <si>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</si>
  <si>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</si>
  <si>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</si>
  <si>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</si>
  <si>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</si>
  <si>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</si>
  <si>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</si>
  <si>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</si>
  <si>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</si>
  <si>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</si>
  <si>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</si>
  <si>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</si>
  <si>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</si>
  <si>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</si>
  <si>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</si>
  <si>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</si>
  <si>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</si>
  <si>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</si>
  <si>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</si>
  <si>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</si>
  <si>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</si>
  <si>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</si>
  <si>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</si>
  <si>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</si>
  <si>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</si>
  <si>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</si>
  <si>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</si>
  <si>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</si>
  <si>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</si>
  <si>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</si>
  <si>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</si>
  <si>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</si>
  <si>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</si>
  <si>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</si>
  <si>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</si>
  <si>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</si>
  <si>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</si>
  <si>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</si>
  <si>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</si>
  <si>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</si>
  <si>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</si>
  <si>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</si>
  <si>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</si>
  <si>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</si>
  <si>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</si>
  <si>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</si>
  <si>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</si>
  <si>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</si>
  <si>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</si>
  <si>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</si>
  <si>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</si>
  <si>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</si>
  <si>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</si>
  <si>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</si>
  <si>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</si>
  <si>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</si>
  <si>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</si>
  <si>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</si>
  <si>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</si>
  <si>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</si>
  <si>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</si>
  <si>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</si>
  <si>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</si>
  <si>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</si>
  <si>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</si>
  <si>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</si>
  <si>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</si>
  <si>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</si>
  <si>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</si>
  <si>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</si>
  <si>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</si>
  <si>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</si>
  <si>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</si>
  <si>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</si>
  <si>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</si>
  <si>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</si>
  <si>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</si>
  <si>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1.81</t>
  </si>
  <si>
    <t>一般会計</t>
  </si>
  <si>
    <t>国民健康保険特別会計</t>
  </si>
  <si>
    <t>介護保険特別会計</t>
  </si>
  <si>
    <t>へき地診療所特別会計</t>
  </si>
  <si>
    <t>特定環境保全公共下水道事業特別会計</t>
  </si>
  <si>
    <t>簡易水道事業特別会計</t>
  </si>
  <si>
    <t>浄化槽整備事業特別会計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</si>
  <si>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</si>
  <si>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</si>
  <si>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</si>
  <si>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</si>
  <si>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</si>
  <si>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</si>
  <si>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</si>
  <si>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</si>
  <si>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</si>
  <si>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山形県消防補償等組合</t>
    <rPh sb="0" eb="3">
      <t>ヤマガタケン</t>
    </rPh>
    <rPh sb="3" eb="5">
      <t>ショウボウ</t>
    </rPh>
    <rPh sb="5" eb="7">
      <t>ホショウ</t>
    </rPh>
    <rPh sb="7" eb="8">
      <t>トウ</t>
    </rPh>
    <rPh sb="8" eb="10">
      <t>クミアイ</t>
    </rPh>
    <phoneticPr fontId="2"/>
  </si>
  <si>
    <t>-</t>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</si>
  <si>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</si>
  <si>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</si>
  <si>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</si>
  <si>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</si>
  <si>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</si>
  <si>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</si>
  <si>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肘折温泉郷振興</t>
    <rPh sb="0" eb="2">
      <t>ヒジオリ</t>
    </rPh>
    <rPh sb="2" eb="5">
      <t>オンセンキョウ</t>
    </rPh>
    <rPh sb="5" eb="7">
      <t>シンコウ</t>
    </rPh>
    <phoneticPr fontId="2"/>
  </si>
  <si>
    <t>おおくら升玉水力発電</t>
    <rPh sb="4" eb="5">
      <t>マス</t>
    </rPh>
    <rPh sb="5" eb="6">
      <t>ダマ</t>
    </rPh>
    <rPh sb="6" eb="8">
      <t>スイリョク</t>
    </rPh>
    <rPh sb="8" eb="10">
      <t>ハツデン</t>
    </rPh>
    <phoneticPr fontId="2"/>
  </si>
  <si>
    <t>-</t>
    <phoneticPr fontId="2"/>
  </si>
  <si>
    <t>-</t>
    <phoneticPr fontId="2"/>
  </si>
  <si>
    <t>公共施設等整備振興基金</t>
    <rPh sb="0" eb="2">
      <t>コウキョウ</t>
    </rPh>
    <rPh sb="2" eb="4">
      <t>シセツ</t>
    </rPh>
    <rPh sb="4" eb="5">
      <t>トウ</t>
    </rPh>
    <rPh sb="5" eb="7">
      <t>セイビ</t>
    </rPh>
    <rPh sb="7" eb="9">
      <t>シンコウ</t>
    </rPh>
    <rPh sb="9" eb="11">
      <t>キキン</t>
    </rPh>
    <phoneticPr fontId="5"/>
  </si>
  <si>
    <t>ふるさと活性化事業基金</t>
    <rPh sb="4" eb="7">
      <t>カッセイカ</t>
    </rPh>
    <rPh sb="7" eb="9">
      <t>ジギョウ</t>
    </rPh>
    <rPh sb="9" eb="11">
      <t>キキン</t>
    </rPh>
    <phoneticPr fontId="5"/>
  </si>
  <si>
    <t>地域福祉基金</t>
    <rPh sb="0" eb="2">
      <t>チイキ</t>
    </rPh>
    <rPh sb="2" eb="4">
      <t>フクシ</t>
    </rPh>
    <rPh sb="4" eb="6">
      <t>キキン</t>
    </rPh>
    <phoneticPr fontId="5"/>
  </si>
  <si>
    <t>再生可能エネルギー導入促進事業基金</t>
    <rPh sb="0" eb="2">
      <t>サイセイ</t>
    </rPh>
    <rPh sb="2" eb="4">
      <t>カノウ</t>
    </rPh>
    <rPh sb="9" eb="11">
      <t>ドウニュウ</t>
    </rPh>
    <rPh sb="11" eb="13">
      <t>ソクシン</t>
    </rPh>
    <rPh sb="13" eb="15">
      <t>ジギョウ</t>
    </rPh>
    <rPh sb="15" eb="17">
      <t>キキン</t>
    </rPh>
    <phoneticPr fontId="5"/>
  </si>
  <si>
    <t>ふるさと創生振興基金</t>
    <rPh sb="4" eb="6">
      <t>ソウセイ</t>
    </rPh>
    <rPh sb="6" eb="8">
      <t>シンコウ</t>
    </rPh>
    <rPh sb="8" eb="10">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</si>
  <si>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</si>
  <si>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</si>
  <si>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</si>
  <si>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３年度においても将来負担比率は発生しておらず、類似団体と比較して充当可能基金が多いことが要因と考えられる。有形固定資産原価償却率は施設の老朽化により高い比率となっているため、今後は施設の建て替えや大規模な修繕が必要になることが考えられ、将来負担比率に影響を及ぼすことが懸念さ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</si>
  <si>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</si>
  <si>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</si>
  <si>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</si>
  <si>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</si>
  <si>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</si>
  <si>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</si>
  <si>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では、令和２年度に比べ0.5ポイント高くなっている。令和５年度に償還のピークを迎えることから、今後、実質公債費比率は更に高くなっていくと見込んでいる。そのため、減債基金を定期的に積み立てており、これらを償還の財源として公債負担の軽減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</si>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</sst>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0" fontId="3"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38"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9088981A-630B-4ED9-8BC5-71922BC2076F}"/>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BED5-4480-8292-411BCC6CB3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305999</c:v>
                </c:pt>
                <c:pt idx="1">
                  <c:v>161334</c:v>
                </c:pt>
                <c:pt idx="2">
                  <c:v>208611</c:v>
                </c:pt>
                <c:pt idx="3">
                  <c:v>174976</c:v>
                </c:pt>
                <c:pt idx="4">
                  <c:v>246823</c:v>
                </c:pt>
              </c:numCache>
            </c:numRef>
          </c:val>
          <c:smooth val="0"/>
          <c:extLst>
            <c:ext xmlns:c16="http://schemas.microsoft.com/office/drawing/2014/chart" uri="{C3380CC4-5D6E-409C-BE32-E72D297353CC}">
              <c16:uniqueId val="{00000001-BED5-4480-8292-411BCC6CB3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4.9400000000000004</c:v>
                </c:pt>
                <c:pt idx="1">
                  <c:v>3.21</c:v>
                </c:pt>
                <c:pt idx="2">
                  <c:v>4.5599999999999996</c:v>
                </c:pt>
                <c:pt idx="3">
                  <c:v>2.94</c:v>
                </c:pt>
                <c:pt idx="4">
                  <c:v>4.24</c:v>
                </c:pt>
              </c:numCache>
            </c:numRef>
          </c:val>
          <c:extLst>
            <c:ext xmlns:c16="http://schemas.microsoft.com/office/drawing/2014/chart" uri="{C3380CC4-5D6E-409C-BE32-E72D297353CC}">
              <c16:uniqueId val="{00000000-FFC7-44F6-BF45-9306D300E0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35.840000000000003</c:v>
                </c:pt>
                <c:pt idx="1">
                  <c:v>36.39</c:v>
                </c:pt>
                <c:pt idx="2">
                  <c:v>36.049999999999997</c:v>
                </c:pt>
                <c:pt idx="3">
                  <c:v>38.28</c:v>
                </c:pt>
                <c:pt idx="4">
                  <c:v>36.92</c:v>
                </c:pt>
              </c:numCache>
            </c:numRef>
          </c:val>
          <c:extLst>
            <c:ext xmlns:c16="http://schemas.microsoft.com/office/drawing/2014/chart" uri="{C3380CC4-5D6E-409C-BE32-E72D297353CC}">
              <c16:uniqueId val="{00000001-FFC7-44F6-BF45-9306D300E0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3.49</c:v>
                </c:pt>
                <c:pt idx="1">
                  <c:v>-1.81</c:v>
                </c:pt>
                <c:pt idx="2">
                  <c:v>1.39</c:v>
                </c:pt>
                <c:pt idx="3">
                  <c:v>2.21</c:v>
                </c:pt>
                <c:pt idx="4">
                  <c:v>3.16</c:v>
                </c:pt>
              </c:numCache>
            </c:numRef>
          </c:val>
          <c:smooth val="0"/>
          <c:extLst>
            <c:ext xmlns:c16="http://schemas.microsoft.com/office/drawing/2014/chart" uri="{C3380CC4-5D6E-409C-BE32-E72D297353CC}">
              <c16:uniqueId val="{00000002-FFC7-44F6-BF45-9306D300E0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1.81</c:v>
                </c:pt>
                <c:pt idx="6">
                  <c:v>0</c:v>
                </c:pt>
                <c:pt idx="7">
                  <c:v>0</c:v>
                </c:pt>
                <c:pt idx="8">
                  <c:v>0</c:v>
                </c:pt>
                <c:pt idx="9">
                  <c:v>0</c:v>
                </c:pt>
              </c:numCache>
            </c:numRef>
          </c:val>
          <c:extLst>
            <c:ext xmlns:c16="http://schemas.microsoft.com/office/drawing/2014/chart" uri="{C3380CC4-5D6E-409C-BE32-E72D297353CC}">
              <c16:uniqueId val="{00000000-C953-42E5-9A64-E3B4316C6D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53-42E5-9A64-E3B4316C6D9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953-42E5-9A64-E3B4316C6D92}"/>
            </c:ext>
          </c:extLst>
        </c:ser>
        <c:ser>
          <c:idx val="3"/>
          <c:order val="3"/>
          <c:tx>
            <c:strRef>
              <c:f>データシート!$A$30</c:f>
              <c:strCache>
                <c:ptCount val="1"/>
                <c:pt idx="0">
                  <c:v>浄化槽整備事業特別会計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C953-42E5-9A64-E3B4316C6D92}"/>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0.04</c:v>
                </c:pt>
                <c:pt idx="4">
                  <c:v>#N/A</c:v>
                </c:pt>
                <c:pt idx="5">
                  <c:v>0.05</c:v>
                </c:pt>
                <c:pt idx="6">
                  <c:v>#N/A</c:v>
                </c:pt>
                <c:pt idx="7">
                  <c:v>0.05</c:v>
                </c:pt>
                <c:pt idx="8">
                  <c:v>#N/A</c:v>
                </c:pt>
                <c:pt idx="9">
                  <c:v>0.01</c:v>
                </c:pt>
              </c:numCache>
            </c:numRef>
          </c:val>
          <c:extLst>
            <c:ext xmlns:c16="http://schemas.microsoft.com/office/drawing/2014/chart" uri="{C3380CC4-5D6E-409C-BE32-E72D297353CC}">
              <c16:uniqueId val="{00000004-C953-42E5-9A64-E3B4316C6D92}"/>
            </c:ext>
          </c:extLst>
        </c:ser>
        <c:ser>
          <c:idx val="5"/>
          <c:order val="5"/>
          <c:tx>
            <c:strRef>
              <c:f>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5-C953-42E5-9A64-E3B4316C6D92}"/>
            </c:ext>
          </c:extLst>
        </c:ser>
        <c:ser>
          <c:idx val="6"/>
          <c:order val="6"/>
          <c:tx>
            <c:strRef>
              <c:f>データシート!$A$33</c:f>
              <c:strCache>
                <c:ptCount val="1"/>
                <c:pt idx="0">
                  <c:v>へき地診療所特別会計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0.26</c:v>
                </c:pt>
                <c:pt idx="2">
                  <c:v>#N/A</c:v>
                </c:pt>
                <c:pt idx="3">
                  <c:v>0.32</c:v>
                </c:pt>
                <c:pt idx="4">
                  <c:v>#N/A</c:v>
                </c:pt>
                <c:pt idx="5">
                  <c:v>0.13</c:v>
                </c:pt>
                <c:pt idx="6">
                  <c:v>#N/A</c:v>
                </c:pt>
                <c:pt idx="7">
                  <c:v>0.1</c:v>
                </c:pt>
                <c:pt idx="8">
                  <c:v>#N/A</c:v>
                </c:pt>
                <c:pt idx="9">
                  <c:v>0.09</c:v>
                </c:pt>
              </c:numCache>
            </c:numRef>
          </c:val>
          <c:extLst>
            <c:ext xmlns:c16="http://schemas.microsoft.com/office/drawing/2014/chart" uri="{C3380CC4-5D6E-409C-BE32-E72D297353CC}">
              <c16:uniqueId val="{00000006-C953-42E5-9A64-E3B4316C6D9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0.73</c:v>
                </c:pt>
                <c:pt idx="2">
                  <c:v>#N/A</c:v>
                </c:pt>
                <c:pt idx="3">
                  <c:v>0.27</c:v>
                </c:pt>
                <c:pt idx="4">
                  <c:v>#N/A</c:v>
                </c:pt>
                <c:pt idx="5">
                  <c:v>1.1299999999999999</c:v>
                </c:pt>
                <c:pt idx="6">
                  <c:v>#N/A</c:v>
                </c:pt>
                <c:pt idx="7">
                  <c:v>1.39</c:v>
                </c:pt>
                <c:pt idx="8">
                  <c:v>#N/A</c:v>
                </c:pt>
                <c:pt idx="9">
                  <c:v>0.62</c:v>
                </c:pt>
              </c:numCache>
            </c:numRef>
          </c:val>
          <c:extLst>
            <c:ext xmlns:c16="http://schemas.microsoft.com/office/drawing/2014/chart" uri="{C3380CC4-5D6E-409C-BE32-E72D297353CC}">
              <c16:uniqueId val="{00000007-C953-42E5-9A64-E3B4316C6D9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1.34</c:v>
                </c:pt>
                <c:pt idx="2">
                  <c:v>#N/A</c:v>
                </c:pt>
                <c:pt idx="3">
                  <c:v>0.88</c:v>
                </c:pt>
                <c:pt idx="4">
                  <c:v>#N/A</c:v>
                </c:pt>
                <c:pt idx="5">
                  <c:v>0.67</c:v>
                </c:pt>
                <c:pt idx="6">
                  <c:v>#N/A</c:v>
                </c:pt>
                <c:pt idx="7">
                  <c:v>1.22</c:v>
                </c:pt>
                <c:pt idx="8">
                  <c:v>#N/A</c:v>
                </c:pt>
                <c:pt idx="9">
                  <c:v>1.1200000000000001</c:v>
                </c:pt>
              </c:numCache>
            </c:numRef>
          </c:val>
          <c:extLst>
            <c:ext xmlns:c16="http://schemas.microsoft.com/office/drawing/2014/chart" uri="{C3380CC4-5D6E-409C-BE32-E72D297353CC}">
              <c16:uniqueId val="{00000008-C953-42E5-9A64-E3B4316C6D9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4.67</c:v>
                </c:pt>
                <c:pt idx="2">
                  <c:v>#N/A</c:v>
                </c:pt>
                <c:pt idx="3">
                  <c:v>2.88</c:v>
                </c:pt>
                <c:pt idx="4">
                  <c:v>#N/A</c:v>
                </c:pt>
                <c:pt idx="5">
                  <c:v>4.42</c:v>
                </c:pt>
                <c:pt idx="6">
                  <c:v>#N/A</c:v>
                </c:pt>
                <c:pt idx="7">
                  <c:v>2.83</c:v>
                </c:pt>
                <c:pt idx="8">
                  <c:v>#N/A</c:v>
                </c:pt>
                <c:pt idx="9">
                  <c:v>4.1399999999999997</c:v>
                </c:pt>
              </c:numCache>
            </c:numRef>
          </c:val>
          <c:extLst>
            <c:ext xmlns:c16="http://schemas.microsoft.com/office/drawing/2014/chart" uri="{C3380CC4-5D6E-409C-BE32-E72D297353CC}">
              <c16:uniqueId val="{00000009-C953-42E5-9A64-E3B4316C6D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432</c:v>
                </c:pt>
                <c:pt idx="5">
                  <c:v>448</c:v>
                </c:pt>
                <c:pt idx="8">
                  <c:v>454</c:v>
                </c:pt>
                <c:pt idx="11">
                  <c:v>463</c:v>
                </c:pt>
                <c:pt idx="14">
                  <c:v>459</c:v>
                </c:pt>
              </c:numCache>
            </c:numRef>
          </c:val>
          <c:extLst>
            <c:ext xmlns:c16="http://schemas.microsoft.com/office/drawing/2014/chart" uri="{C3380CC4-5D6E-409C-BE32-E72D297353CC}">
              <c16:uniqueId val="{00000000-338A-4189-9D7F-B779D31F71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8A-4189-9D7F-B779D31F71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9</c:v>
                </c:pt>
                <c:pt idx="6">
                  <c:v>1</c:v>
                </c:pt>
                <c:pt idx="9">
                  <c:v>1</c:v>
                </c:pt>
                <c:pt idx="12">
                  <c:v>1</c:v>
                </c:pt>
              </c:numCache>
            </c:numRef>
          </c:val>
          <c:extLst>
            <c:ext xmlns:c16="http://schemas.microsoft.com/office/drawing/2014/chart" uri="{C3380CC4-5D6E-409C-BE32-E72D297353CC}">
              <c16:uniqueId val="{00000002-338A-4189-9D7F-B779D31F71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c:v>
                </c:pt>
                <c:pt idx="3">
                  <c:v>23</c:v>
                </c:pt>
                <c:pt idx="6">
                  <c:v>24</c:v>
                </c:pt>
                <c:pt idx="9">
                  <c:v>15</c:v>
                </c:pt>
                <c:pt idx="12">
                  <c:v>4</c:v>
                </c:pt>
              </c:numCache>
            </c:numRef>
          </c:val>
          <c:extLst>
            <c:ext xmlns:c16="http://schemas.microsoft.com/office/drawing/2014/chart" uri="{C3380CC4-5D6E-409C-BE32-E72D297353CC}">
              <c16:uniqueId val="{00000003-338A-4189-9D7F-B779D31F71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123</c:v>
                </c:pt>
                <c:pt idx="3">
                  <c:v>120</c:v>
                </c:pt>
                <c:pt idx="6">
                  <c:v>120</c:v>
                </c:pt>
                <c:pt idx="9">
                  <c:v>120</c:v>
                </c:pt>
                <c:pt idx="12">
                  <c:v>109</c:v>
                </c:pt>
              </c:numCache>
            </c:numRef>
          </c:val>
          <c:extLst>
            <c:ext xmlns:c16="http://schemas.microsoft.com/office/drawing/2014/chart" uri="{C3380CC4-5D6E-409C-BE32-E72D297353CC}">
              <c16:uniqueId val="{00000004-338A-4189-9D7F-B779D31F71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8A-4189-9D7F-B779D31F71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8A-4189-9D7F-B779D31F71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423</c:v>
                </c:pt>
                <c:pt idx="3">
                  <c:v>417</c:v>
                </c:pt>
                <c:pt idx="6">
                  <c:v>440</c:v>
                </c:pt>
                <c:pt idx="9">
                  <c:v>473</c:v>
                </c:pt>
                <c:pt idx="12">
                  <c:v>514</c:v>
                </c:pt>
              </c:numCache>
            </c:numRef>
          </c:val>
          <c:extLst>
            <c:ext xmlns:c16="http://schemas.microsoft.com/office/drawing/2014/chart" uri="{C3380CC4-5D6E-409C-BE32-E72D297353CC}">
              <c16:uniqueId val="{00000007-338A-4189-9D7F-B779D31F71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150</c:v>
                </c:pt>
                <c:pt idx="2">
                  <c:v>#N/A</c:v>
                </c:pt>
                <c:pt idx="3">
                  <c:v>#N/A</c:v>
                </c:pt>
                <c:pt idx="4">
                  <c:v>121</c:v>
                </c:pt>
                <c:pt idx="5">
                  <c:v>#N/A</c:v>
                </c:pt>
                <c:pt idx="6">
                  <c:v>#N/A</c:v>
                </c:pt>
                <c:pt idx="7">
                  <c:v>131</c:v>
                </c:pt>
                <c:pt idx="8">
                  <c:v>#N/A</c:v>
                </c:pt>
                <c:pt idx="9">
                  <c:v>#N/A</c:v>
                </c:pt>
                <c:pt idx="10">
                  <c:v>146</c:v>
                </c:pt>
                <c:pt idx="11">
                  <c:v>#N/A</c:v>
                </c:pt>
                <c:pt idx="12">
                  <c:v>#N/A</c:v>
                </c:pt>
                <c:pt idx="13">
                  <c:v>169</c:v>
                </c:pt>
                <c:pt idx="14">
                  <c:v>#N/A</c:v>
                </c:pt>
              </c:numCache>
            </c:numRef>
          </c:val>
          <c:smooth val="0"/>
          <c:extLst>
            <c:ext xmlns:c16="http://schemas.microsoft.com/office/drawing/2014/chart" uri="{C3380CC4-5D6E-409C-BE32-E72D297353CC}">
              <c16:uniqueId val="{00000008-338A-4189-9D7F-B779D31F71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4240</c:v>
                </c:pt>
                <c:pt idx="5">
                  <c:v>4491</c:v>
                </c:pt>
                <c:pt idx="8">
                  <c:v>4410</c:v>
                </c:pt>
                <c:pt idx="11">
                  <c:v>4292</c:v>
                </c:pt>
                <c:pt idx="14">
                  <c:v>4226</c:v>
                </c:pt>
              </c:numCache>
            </c:numRef>
          </c:val>
          <c:extLst>
            <c:ext xmlns:c16="http://schemas.microsoft.com/office/drawing/2014/chart" uri="{C3380CC4-5D6E-409C-BE32-E72D297353CC}">
              <c16:uniqueId val="{00000000-0222-4315-BED3-D0C6D365AC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c:v>
                </c:pt>
                <c:pt idx="5">
                  <c:v>17</c:v>
                </c:pt>
                <c:pt idx="8">
                  <c:v>16</c:v>
                </c:pt>
                <c:pt idx="11">
                  <c:v>14</c:v>
                </c:pt>
                <c:pt idx="14">
                  <c:v>13</c:v>
                </c:pt>
              </c:numCache>
            </c:numRef>
          </c:val>
          <c:extLst>
            <c:ext xmlns:c16="http://schemas.microsoft.com/office/drawing/2014/chart" uri="{C3380CC4-5D6E-409C-BE32-E72D297353CC}">
              <c16:uniqueId val="{00000001-0222-4315-BED3-D0C6D365AC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3229</c:v>
                </c:pt>
                <c:pt idx="5">
                  <c:v>3207</c:v>
                </c:pt>
                <c:pt idx="8">
                  <c:v>3316</c:v>
                </c:pt>
                <c:pt idx="11">
                  <c:v>3385</c:v>
                </c:pt>
                <c:pt idx="14">
                  <c:v>3690</c:v>
                </c:pt>
              </c:numCache>
            </c:numRef>
          </c:val>
          <c:extLst>
            <c:ext xmlns:c16="http://schemas.microsoft.com/office/drawing/2014/chart" uri="{C3380CC4-5D6E-409C-BE32-E72D297353CC}">
              <c16:uniqueId val="{00000002-0222-4315-BED3-D0C6D365AC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22-4315-BED3-D0C6D365AC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22-4315-BED3-D0C6D365AC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22-4315-BED3-D0C6D365AC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202</c:v>
                </c:pt>
                <c:pt idx="3">
                  <c:v>206</c:v>
                </c:pt>
                <c:pt idx="6">
                  <c:v>152</c:v>
                </c:pt>
                <c:pt idx="9">
                  <c:v>151</c:v>
                </c:pt>
                <c:pt idx="12">
                  <c:v>131</c:v>
                </c:pt>
              </c:numCache>
            </c:numRef>
          </c:val>
          <c:extLst>
            <c:ext xmlns:c16="http://schemas.microsoft.com/office/drawing/2014/chart" uri="{C3380CC4-5D6E-409C-BE32-E72D297353CC}">
              <c16:uniqueId val="{00000006-0222-4315-BED3-D0C6D365AC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c:v>
                </c:pt>
                <c:pt idx="3">
                  <c:v>40</c:v>
                </c:pt>
                <c:pt idx="6">
                  <c:v>17</c:v>
                </c:pt>
                <c:pt idx="9">
                  <c:v>3</c:v>
                </c:pt>
                <c:pt idx="12">
                  <c:v>2</c:v>
                </c:pt>
              </c:numCache>
            </c:numRef>
          </c:val>
          <c:extLst>
            <c:ext xmlns:c16="http://schemas.microsoft.com/office/drawing/2014/chart" uri="{C3380CC4-5D6E-409C-BE32-E72D297353CC}">
              <c16:uniqueId val="{00000007-0222-4315-BED3-D0C6D365AC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1268</c:v>
                </c:pt>
                <c:pt idx="3">
                  <c:v>1285</c:v>
                </c:pt>
                <c:pt idx="6">
                  <c:v>1243</c:v>
                </c:pt>
                <c:pt idx="9">
                  <c:v>1223</c:v>
                </c:pt>
                <c:pt idx="12">
                  <c:v>1132</c:v>
                </c:pt>
              </c:numCache>
            </c:numRef>
          </c:val>
          <c:extLst>
            <c:ext xmlns:c16="http://schemas.microsoft.com/office/drawing/2014/chart" uri="{C3380CC4-5D6E-409C-BE32-E72D297353CC}">
              <c16:uniqueId val="{00000008-0222-4315-BED3-D0C6D365AC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c:v>
                </c:pt>
                <c:pt idx="3">
                  <c:v>7</c:v>
                </c:pt>
                <c:pt idx="6">
                  <c:v>5</c:v>
                </c:pt>
                <c:pt idx="9">
                  <c:v>4</c:v>
                </c:pt>
                <c:pt idx="12">
                  <c:v>3</c:v>
                </c:pt>
              </c:numCache>
            </c:numRef>
          </c:val>
          <c:extLst>
            <c:ext xmlns:c16="http://schemas.microsoft.com/office/drawing/2014/chart" uri="{C3380CC4-5D6E-409C-BE32-E72D297353CC}">
              <c16:uniqueId val="{00000009-0222-4315-BED3-D0C6D365AC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4469</c:v>
                </c:pt>
                <c:pt idx="3">
                  <c:v>4519</c:v>
                </c:pt>
                <c:pt idx="6">
                  <c:v>4619</c:v>
                </c:pt>
                <c:pt idx="9">
                  <c:v>4533</c:v>
                </c:pt>
                <c:pt idx="12">
                  <c:v>4553</c:v>
                </c:pt>
              </c:numCache>
            </c:numRef>
          </c:val>
          <c:extLst>
            <c:ext xmlns:c16="http://schemas.microsoft.com/office/drawing/2014/chart" uri="{C3380CC4-5D6E-409C-BE32-E72D297353CC}">
              <c16:uniqueId val="{0000000A-0222-4315-BED3-D0C6D365AC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22-4315-BED3-D0C6D365AC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788</c:v>
                </c:pt>
                <c:pt idx="1">
                  <c:v>871</c:v>
                </c:pt>
                <c:pt idx="2">
                  <c:v>911</c:v>
                </c:pt>
              </c:numCache>
            </c:numRef>
          </c:val>
          <c:extLst>
            <c:ext xmlns:c16="http://schemas.microsoft.com/office/drawing/2014/chart" uri="{C3380CC4-5D6E-409C-BE32-E72D297353CC}">
              <c16:uniqueId val="{00000000-C1A7-4574-A652-74BC879260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371</c:v>
                </c:pt>
                <c:pt idx="1">
                  <c:v>371</c:v>
                </c:pt>
                <c:pt idx="2">
                  <c:v>372</c:v>
                </c:pt>
              </c:numCache>
            </c:numRef>
          </c:val>
          <c:extLst>
            <c:ext xmlns:c16="http://schemas.microsoft.com/office/drawing/2014/chart" uri="{C3380CC4-5D6E-409C-BE32-E72D297353CC}">
              <c16:uniqueId val="{00000001-C1A7-4574-A652-74BC879260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2038</c:v>
                </c:pt>
                <c:pt idx="1">
                  <c:v>2013</c:v>
                </c:pt>
                <c:pt idx="2">
                  <c:v>2300</c:v>
                </c:pt>
              </c:numCache>
            </c:numRef>
          </c:val>
          <c:extLst>
            <c:ext xmlns:c16="http://schemas.microsoft.com/office/drawing/2014/chart" uri="{C3380CC4-5D6E-409C-BE32-E72D297353CC}">
              <c16:uniqueId val="{00000002-C1A7-4574-A652-74BC879260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{9EA28BB1-4B71-462D-A901-29B40E041ACA}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7BE-4906-8190-1020BEFFFF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{1B3C5685-286B-44CD-92B1-9B9229809063}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BE-4906-8190-1020BEFFFF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{AF2EB805-81AC-40F8-8E08-9CC65646D64B}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BE-4906-8190-1020BEFFFF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{D0B2FBDA-C12B-4E20-A609-6EF0EF151495}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BE-4906-8190-1020BEFFFF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{60AED538-F5ED-489D-A2BF-28A01B79BC0C}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BE-4906-8190-1020BEFFFF0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{482A0008-B57C-4DB2-BE60-AA5E64E327C1}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7BE-4906-8190-1020BEFFFF0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{B4A0C11E-C43B-4DBD-AFAC-62A58192121A}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7BE-4906-8190-1020BEFFFF0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{4D5F7871-C0BB-4CB0-B725-713A6DC98127}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7BE-4906-8190-1020BEFFFF0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{E516C08B-FA03-4FE0-9CAF-FE971DA8AFCA}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7BE-4906-8190-1020BEFFFF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c:v>
                </c:pt>
                <c:pt idx="8">
                  <c:v>61.8</c:v>
                </c:pt>
                <c:pt idx="16">
                  <c:v>61.5</c:v>
                </c:pt>
                <c:pt idx="24">
                  <c:v>61.8</c:v>
                </c:pt>
                <c:pt idx="32">
                  <c:v>63.1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7BE-4906-8190-1020BEFFFF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{EE844B05-254C-449E-A24C-6E436993DB12}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7BE-4906-8190-1020BEFFFF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{431505D0-671B-46BA-A0F7-961D14C2C53C}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BE-4906-8190-1020BEFFFF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{D3337F79-3C30-4EA7-842E-6FDB3C022662}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BE-4906-8190-1020BEFFFF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{76BCEAA8-00BF-45E0-8746-7877005EE3B4}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BE-4906-8190-1020BEFFFF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{CE51B9A2-295D-44B0-8D1F-0F9F7158EC1C}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BE-4906-8190-1020BEFFFF0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{D46EAAAE-11C8-47B1-98BA-812FB6968AE8}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7BE-4906-8190-1020BEFFFF0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{50B18590-B132-4421-BCCE-49CDB30F9A6A}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7BE-4906-8190-1020BEFFFF0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{1E6AA2D8-7757-4293-A30D-E43E1F1EC8D8}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7BE-4906-8190-1020BEFFFF0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{EA7E3DF7-3253-4247-8DE3-40037F8A35FA}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7BE-4906-8190-1020BEFFFF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7BE-4906-8190-1020BEFFFF07}"/>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{C0140673-1147-4D87-89A7-4D4DE4B10596}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A19-48EE-8B7A-CC13204BA8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{3FFC115A-8C77-458A-89E1-5AD124E330F1}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19-48EE-8B7A-CC13204BA8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{CFB6234E-AB33-4957-BF03-A7400BA3678C}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19-48EE-8B7A-CC13204BA8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{7A0D954C-23C9-4F8E-BE09-D6CC9C08093B}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19-48EE-8B7A-CC13204BA8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{814480F0-EF16-41B9-97AE-7EFBD4346B95}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19-48EE-8B7A-CC13204BA80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{D6381A1B-BDB0-400A-A71B-A07FA87805B4}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A19-48EE-8B7A-CC13204BA80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{2946892D-4EC0-4ABC-9B72-45423BFB1B82}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A19-48EE-8B7A-CC13204BA80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{1BC97B57-2CAB-4888-ADD1-DE5256668290}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A19-48EE-8B7A-CC13204BA80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{47C10273-14BC-4555-AF0F-6014519CEC59}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A19-48EE-8B7A-CC13204BA8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8.1</c:v>
                </c:pt>
                <c:pt idx="16">
                  <c:v>7.6</c:v>
                </c:pt>
                <c:pt idx="24">
                  <c:v>7.5</c:v>
                </c:pt>
                <c:pt idx="32">
                  <c:v>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A19-48EE-8B7A-CC13204BA8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{7AE1EEB9-4C7F-4DDB-BAD1-DE92F3BF53CD}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A19-48EE-8B7A-CC13204BA8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{31FFDFD1-8C51-42A1-9574-2A7C198B222E}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19-48EE-8B7A-CC13204BA8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{C13E708B-5AE5-40DF-9799-11F42BEA4D73}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19-48EE-8B7A-CC13204BA8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{7215B0A3-2AFF-4628-AE68-C73461239EDC}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19-48EE-8B7A-CC13204BA8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{BB027452-70ED-44B6-B998-B585A99A0AC9}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19-48EE-8B7A-CC13204BA809}"/>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{3C3F6EFB-06B2-4EB7-AFCE-BEEBF4674CC4}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A19-48EE-8B7A-CC13204BA80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{DB3D6F80-D10C-4236-B172-C91298EF2C12}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A19-48EE-8B7A-CC13204BA80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{D4EB00B5-A5DC-40AA-AD33-56C189A09E11}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A19-48EE-8B7A-CC13204BA80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{4C6762AD-56F9-4C95-9370-6589F66646AD}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A19-48EE-8B7A-CC13204BA8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A19-48EE-8B7A-CC13204BA809}"/>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元利償還金は、公債管理適正化及び平準化を図るため、平成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年度に減債基金を財源として</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百万円の繰上償還を行った。令和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年度過疎対策事業債（農産物加工施設建設工事）などの大規模事業の元金償還が始まったことにより増加した結果、</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百万円の増加となった。令和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年度に地方債償還のピークを迎えることから、交付税措置の有利な地方債を活用しながらも、極力投資的経費の抑制に努める。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満期一括償還地方債の借り入れに係る積み立てはない。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年以降、将来負担額を充当可能財源等が上回っている状況である。一般会計等に係る地方債の現在高は、令和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年度の大蔵中学校大規模改修等により増加しているが、基準財政需要額算入見込額は平成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年に実施した大規模事業に係る償還が始まったため令和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べ減少している。地方債ついては、これまで過疎対策事業債や辺地対策事業債などの交付税算入率が高い地方債を活用してきたが、今後についても、健全な財政運営のために、引き続き交付税措置の有利な地方債を活用しながらも、極力投資的経費を抑制し、地方債発行額の縮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山形県大蔵村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百万円の増加となった。庁舎建設を見据え公共施設等整備振興基金を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百万円積み立てたのをはじめ、財政調整基金を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百万円、ふるさと活性化事業基金を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災害等の不測の事態への対応に加え、公共施設の老朽化対策など、今後の財政需要の増大にも適切に対応していけるように一定額を確保していく。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・公共施設等整備振興基金：村財政の健全化を図りながら、公共施設等の整備を図る。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・再生可能エネルギー導入促進事業基金：村内における再生可能エネルギーの導入を促進。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・国分辰夫教育振興基金：医療従事者等を志す者の経済的理由により就学が困難な学生の支援。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庁舎建設等の公共施設整備を見据え公共施設等整備振興基金に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百万円、地域活性化推進事業の財源とするため、ふるさと活性化事業基金に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百万円を積み立てたこと等から、その他特定目的基金で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振興基金について、役場庁舎や中央公民館が耐震化されていないため、今後、建設や耐震化、大規模改修等が想定されるため、計画的に積み立てを行い、必要な財源の確保に努める。ふるさと活性化事業基金については、地域の自主的な取組を今後も支援していくため、必要に応じて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百万円増加となっている。近年多発する大規模災害等に備え、積み立てを行ったことが主な要因である。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災害や突発的な財政需要に応えるためにも、一般会計予算規模の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割程度を目途に財源を確保する。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年度に地方債の償還のピークを迎えることから、地方債償還の財源として順次取崩しを行う。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BA05E6A-9834-43C9-9D8B-3D0F64F8C5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38BFDCD-1D32-4B96-93E4-D38D007CA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AAF20CD-800A-4C9F-A1C0-5CFBBE6D6C6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76EB9E6-1D6D-4C39-99DE-212A861B86D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62F5C58-DAA5-44A0-B4CB-DC744C52CC8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1FF1268-3B54-4F94-BCCF-E85B590C8D6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4A15F55-84F8-4300-9A01-DB2F9C6CD9E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8CC16B3-C0EE-4786-A3AA-659E90BC246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FC810C2-BED4-45D6-A169-0A2B2AB3E3F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BC1D4D2D-A430-4B4A-926B-FEC23353536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F9CFFCE-2A73-4D97-A197-F178336016C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EC3DAE9-AA58-4E2B-864E-ABEFD18AB10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3B5ED6EB-E1C4-4886-A781-2A593023696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C7F4E99-1105-4AD2-93EA-50D820874E4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C62B564-DC88-4DA6-AC68-C01484DD76C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D3B441-8AC2-403B-9013-6B80DD75368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216EB50-3F32-4743-ABDB-19FAFCE0D40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C7D56B-2CB6-4813-8AD7-DEF5E53ABD3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71B0D82-3B24-493D-ACEB-119C4F909E1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E868BD9-5A80-4646-B6B4-247F8E0594B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44F9AFB-736D-4139-AE20-68D0098241D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9265180-3D7F-42BF-87AF-BEDB7A68B35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3,030
3,012
211.63
4,808,248
4,695,338
104,624
2,466,832
4,553,495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7450AD8-11EF-4EDE-A2B9-AD12B02BCC1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80B7BDC-4B8F-449E-97C5-566C53677EA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E5B0674-FAD5-42D3-A13E-233F9B91973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FCB890F-392B-48FF-B630-BE52959E990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7EF8D88-A1C2-4186-98B7-21E2EF82B85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C05E4C7-C5BB-49BD-B64B-7AE40C0D633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04CFE9F-4A2E-43C5-A975-D6B6046A27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0952526-058C-49CA-BE4B-A9FC334E67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31B7492-36DB-46DB-9426-464860567AB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31F1257-3E80-4F92-89AA-3BF6928A526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5951F50-E3DE-40BC-9A2F-352E584D99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6C38E93-552D-4C20-A79A-70EA4AAD041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9EEE0AF-9970-4EC6-9B99-1FB2602DA66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1D71E25-02C3-42A2-81D4-647DE57A278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6E3124A-07CA-487A-AE3C-420747D6BAD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A996384-734A-4EF7-B8B1-D5C5A45CB81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9B11586-28F4-4196-9B9B-185A8BD91F4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F925D9E-308E-47DC-9F31-C0CC2745C4F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888DC35-26F0-4297-A3CE-F10827A9514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D2CD1A2-5E8C-4EF4-BDB5-FF6E4640C3F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F04618E-868A-42D3-85E9-EB04CA41D4A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4409E5D-F1EC-49F0-A35C-5F853D2C769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DBE1307-993F-4656-AF0A-35164D0B8F9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5215202-7D00-4E70-89AC-30141581AA2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C5508CE-FA87-4D75-8A12-4C133A4FB81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DA4CCE4-0D57-4968-B2AF-4520A5EDF71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39EBDAD-848D-42F2-9B95-C915A9E8588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4BF8604F-3BC6-4CBF-AC6E-5977CF29F94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B43D369-1CCC-4567-B82E-AC0A295D010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1042756-8FF7-49B5-B62F-EA1A914C741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1E59731-FCCA-4E7A-81F4-6EBDFE7DD4E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D9A9AED-C7FA-4186-A248-E156418BDA8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6D657B2-7292-4CF6-B174-E9411B3BCFB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A8D1C37-23B0-4E4B-8389-7DAC66BC554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8AB82ED-A914-4509-A5E3-CC92E80B0A4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令和３年度では類似団体内平均値より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ポイント高くなっている。庁舎や学校施設等の老朽化が要因となっているが、それぞれの公共施設について個別施設計画を策定済みであり、当該計画に基づいた施設の維持管理を適切に進めていく。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971CE4F-7AB7-4493-A96A-50883F552AD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0465F0A-A141-4500-9E1E-871C59D8C14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EAC87539-35CE-4252-852B-E0544850F62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ACF3952-0D09-4D5B-9BDC-0C77CB540AC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DCB61F33-D994-496D-A7D2-D21764C9D50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34714671-2282-4837-8A45-6E5CF0A24DA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64A7AE96-A97F-42C1-8721-B0900E14F26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C1E41A67-EBDA-4CFA-860F-187BFF114A0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D0BAB318-F045-4E7D-AD8A-39C43BED8D5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895DCD7C-F881-4865-A18C-1F41F9C1697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51141E27-C5CB-4198-ABB8-89593154E56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7454353D-7646-429D-8DF5-ED21B02CE45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AF7E519-0CBE-4218-825F-B28F714636E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35E3E202-8011-4516-9937-0131704E40C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51D27C8-13D6-475F-983A-B3DBACE68ED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3E5EA6A9-3A68-4434-8762-F8B74AF8553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369D9BCD-7FBF-4B18-A877-CA0A7C2EA25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B52A25DB-04DB-42CF-8F66-85364A18C5B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663C2638-359C-4477-8D07-F30B3DCED2B2}"/>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24D8CFB8-8321-4ECF-BBDF-D5FE835AD63F}"/>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293CAF4E-33DA-48E2-ABF8-1037E5E3AF32}"/>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028E5F4B-9B8B-411D-ACF9-98C68458E3B3}"/>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B24A5C6B-6ADA-4024-A830-15C7A603F536}"/>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9ADE8CA3-53AD-451D-9B37-D8DB78E69AC7}"/>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283ED20F-211C-4ADD-AB36-EEA22B93BF21}"/>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F11D456C-7E5B-4EDF-9549-449CA95639C3}"/>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E27125F7-A6DF-44E6-92CC-115A585A899C}"/>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FF06AC50-D23C-479D-903C-A22797C2BF17}"/>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5B079959-A473-4504-8325-6673BC9E471D}"/>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C0A452C-32B4-46B5-92CE-6910852647F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F8C1377-3870-4ED8-AFBA-3071023187A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8D2B916-E624-4B67-B350-1958BEA353D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5A18EB4-5614-43F5-9B37-0017E917280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7555E00-A406-43F8-8D72-0797405F18D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145052</xdr:rowOff>
    </xdr:from>
    <xdr:to>
      <xdr:col>23</xdr:col>
      <xdr:colOff>136525</xdr:colOff>
      <xdr:row>32</xdr:row>
      <xdr:rowOff>75202</xdr:rowOff>
    </xdr:to>
    <xdr:sp macro="" textlink="">
      <xdr:nvSpPr>
        <xdr:cNvPr id="93" name="楕円 92">
          <a:extLst>
            <a:ext uri="{FF2B5EF4-FFF2-40B4-BE49-F238E27FC236}">
              <a16:creationId xmlns:a16="http://schemas.microsoft.com/office/drawing/2014/main" id="{2E8F5CF5-5E02-46E4-A0CE-D6ECE7435655}"/>
            </a:ext>
          </a:extLst>
        </xdr:cNvPr>
        <xdr:cNvSpPr/>
      </xdr:nvSpPr>
      <xdr:spPr>
        <a:xfrm>
          <a:off x="47117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123479</xdr:rowOff>
    </xdr:from>
    <xdr:ext cx="405111" cy="259045"/>
    <xdr:sp macro="" textlink="">
      <xdr:nvSpPr>
        <xdr:cNvPr id="94" name="有形固定資産減価償却率該当値テキスト">
          <a:extLst>
            <a:ext uri="{FF2B5EF4-FFF2-40B4-BE49-F238E27FC236}">
              <a16:creationId xmlns:a16="http://schemas.microsoft.com/office/drawing/2014/main" id="{ACC384CD-ED4F-456C-BAEB-FB026F06C2E7}"/>
            </a:ext>
          </a:extLst>
        </xdr:cNvPr>
        <xdr:cNvSpPr txBox="1"/>
      </xdr:nvSpPr>
      <xdr:spPr>
        <a:xfrm>
          <a:off x="4813300" y="6209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104956</xdr:rowOff>
    </xdr:from>
    <xdr:to>
      <xdr:col>19</xdr:col>
      <xdr:colOff>187325</xdr:colOff>
      <xdr:row>32</xdr:row>
      <xdr:rowOff>35106</xdr:rowOff>
    </xdr:to>
    <xdr:sp macro="" textlink="">
      <xdr:nvSpPr>
        <xdr:cNvPr id="95" name="楕円 94">
          <a:extLst>
            <a:ext uri="{FF2B5EF4-FFF2-40B4-BE49-F238E27FC236}">
              <a16:creationId xmlns:a16="http://schemas.microsoft.com/office/drawing/2014/main" id="{DB461A0C-2F8B-499F-A07A-6FF58A5E1453}"/>
            </a:ext>
          </a:extLst>
        </xdr:cNvPr>
        <xdr:cNvSpPr/>
      </xdr:nvSpPr>
      <xdr:spPr>
        <a:xfrm>
          <a:off x="4000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155756</xdr:rowOff>
    </xdr:from>
    <xdr:to>
      <xdr:col>23</xdr:col>
      <xdr:colOff>85725</xdr:colOff>
      <xdr:row>32</xdr:row>
      <xdr:rowOff>24402</xdr:rowOff>
    </xdr:to>
    <xdr:cxnSp macro="">
      <xdr:nvCxnSpPr>
        <xdr:cNvPr id="96" name="直線コネクタ 95">
          <a:extLst>
            <a:ext uri="{FF2B5EF4-FFF2-40B4-BE49-F238E27FC236}">
              <a16:creationId xmlns:a16="http://schemas.microsoft.com/office/drawing/2014/main" id="{BC0C6B1B-5051-43B6-B9EC-DCFD598203DA}"/>
            </a:ext>
          </a:extLst>
        </xdr:cNvPr>
        <xdr:cNvCxnSpPr/>
      </xdr:nvCxnSpPr>
      <xdr:spPr>
        <a:xfrm>
          <a:off x="4051300" y="6242231"/>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95703</xdr:rowOff>
    </xdr:from>
    <xdr:to>
      <xdr:col>15</xdr:col>
      <xdr:colOff>187325</xdr:colOff>
      <xdr:row>32</xdr:row>
      <xdr:rowOff>25853</xdr:rowOff>
    </xdr:to>
    <xdr:sp macro="" textlink="">
      <xdr:nvSpPr>
        <xdr:cNvPr id="97" name="楕円 96">
          <a:extLst>
            <a:ext uri="{FF2B5EF4-FFF2-40B4-BE49-F238E27FC236}">
              <a16:creationId xmlns:a16="http://schemas.microsoft.com/office/drawing/2014/main" id="{5EFF3E15-AA33-454E-A245-68722E4BEAE5}"/>
            </a:ext>
          </a:extLst>
        </xdr:cNvPr>
        <xdr:cNvSpPr/>
      </xdr:nvSpPr>
      <xdr:spPr>
        <a:xfrm>
          <a:off x="32385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146503</xdr:rowOff>
    </xdr:from>
    <xdr:to>
      <xdr:col>19</xdr:col>
      <xdr:colOff>136525</xdr:colOff>
      <xdr:row>31</xdr:row>
      <xdr:rowOff>155756</xdr:rowOff>
    </xdr:to>
    <xdr:cxnSp macro="">
      <xdr:nvCxnSpPr>
        <xdr:cNvPr id="98" name="直線コネクタ 97">
          <a:extLst>
            <a:ext uri="{FF2B5EF4-FFF2-40B4-BE49-F238E27FC236}">
              <a16:creationId xmlns:a16="http://schemas.microsoft.com/office/drawing/2014/main" id="{2F4A9F03-4B2E-4285-867A-0E9189CAF20E}"/>
            </a:ext>
          </a:extLst>
        </xdr:cNvPr>
        <xdr:cNvCxnSpPr/>
      </xdr:nvCxnSpPr>
      <xdr:spPr>
        <a:xfrm>
          <a:off x="3289300" y="6232978"/>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104956</xdr:rowOff>
    </xdr:from>
    <xdr:to>
      <xdr:col>11</xdr:col>
      <xdr:colOff>187325</xdr:colOff>
      <xdr:row>32</xdr:row>
      <xdr:rowOff>35106</xdr:rowOff>
    </xdr:to>
    <xdr:sp macro="" textlink="">
      <xdr:nvSpPr>
        <xdr:cNvPr id="99" name="楕円 98">
          <a:extLst>
            <a:ext uri="{FF2B5EF4-FFF2-40B4-BE49-F238E27FC236}">
              <a16:creationId xmlns:a16="http://schemas.microsoft.com/office/drawing/2014/main" id="{62E803BD-EAFB-4E83-9C58-B859F9813694}"/>
            </a:ext>
          </a:extLst>
        </xdr:cNvPr>
        <xdr:cNvSpPr/>
      </xdr:nvSpPr>
      <xdr:spPr>
        <a:xfrm>
          <a:off x="2476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146503</xdr:rowOff>
    </xdr:from>
    <xdr:to>
      <xdr:col>15</xdr:col>
      <xdr:colOff>136525</xdr:colOff>
      <xdr:row>31</xdr:row>
      <xdr:rowOff>155756</xdr:rowOff>
    </xdr:to>
    <xdr:cxnSp macro="">
      <xdr:nvCxnSpPr>
        <xdr:cNvPr id="100" name="直線コネクタ 99">
          <a:extLst>
            <a:ext uri="{FF2B5EF4-FFF2-40B4-BE49-F238E27FC236}">
              <a16:creationId xmlns:a16="http://schemas.microsoft.com/office/drawing/2014/main" id="{980A03D7-8D7F-42CE-87D6-0390CE7F62D0}"/>
            </a:ext>
          </a:extLst>
        </xdr:cNvPr>
        <xdr:cNvCxnSpPr/>
      </xdr:nvCxnSpPr>
      <xdr:spPr>
        <a:xfrm flipV="1">
          <a:off x="2527300" y="6232978"/>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16782</xdr:rowOff>
    </xdr:from>
    <xdr:to>
      <xdr:col>7</xdr:col>
      <xdr:colOff>187325</xdr:colOff>
      <xdr:row>32</xdr:row>
      <xdr:rowOff>118382</xdr:rowOff>
    </xdr:to>
    <xdr:sp macro="" textlink="">
      <xdr:nvSpPr>
        <xdr:cNvPr id="101" name="楕円 100">
          <a:extLst>
            <a:ext uri="{FF2B5EF4-FFF2-40B4-BE49-F238E27FC236}">
              <a16:creationId xmlns:a16="http://schemas.microsoft.com/office/drawing/2014/main" id="{710C8EE8-8A9D-44A8-A6C8-70B635138765}"/>
            </a:ext>
          </a:extLst>
        </xdr:cNvPr>
        <xdr:cNvSpPr/>
      </xdr:nvSpPr>
      <xdr:spPr>
        <a:xfrm>
          <a:off x="1714500" y="62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155756</xdr:rowOff>
    </xdr:from>
    <xdr:to>
      <xdr:col>11</xdr:col>
      <xdr:colOff>136525</xdr:colOff>
      <xdr:row>32</xdr:row>
      <xdr:rowOff>67582</xdr:rowOff>
    </xdr:to>
    <xdr:cxnSp macro="">
      <xdr:nvCxnSpPr>
        <xdr:cNvPr id="102" name="直線コネクタ 101">
          <a:extLst>
            <a:ext uri="{FF2B5EF4-FFF2-40B4-BE49-F238E27FC236}">
              <a16:creationId xmlns:a16="http://schemas.microsoft.com/office/drawing/2014/main" id="{4C077200-7C26-4747-AAFE-2065F0A8489A}"/>
            </a:ext>
          </a:extLst>
        </xdr:cNvPr>
        <xdr:cNvCxnSpPr/>
      </xdr:nvCxnSpPr>
      <xdr:spPr>
        <a:xfrm flipV="1">
          <a:off x="1765300" y="6242231"/>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E1153F9C-EFC6-4EC0-B23C-FB797D293C3C}"/>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a:extLst>
            <a:ext uri="{FF2B5EF4-FFF2-40B4-BE49-F238E27FC236}">
              <a16:creationId xmlns:a16="http://schemas.microsoft.com/office/drawing/2014/main" id="{7A11271D-C065-4324-A3CE-15B06174A14E}"/>
            </a:ext>
          </a:extLst>
        </xdr:cNvPr>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a:extLst>
            <a:ext uri="{FF2B5EF4-FFF2-40B4-BE49-F238E27FC236}">
              <a16:creationId xmlns:a16="http://schemas.microsoft.com/office/drawing/2014/main" id="{C7B6D5EE-7157-4338-B64C-DD3A132ED332}"/>
            </a:ext>
          </a:extLst>
        </xdr:cNvPr>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5DDFB31B-5CCC-44AC-B82F-0BCDA58055B4}"/>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26233</xdr:rowOff>
    </xdr:from>
    <xdr:ext cx="405111" cy="259045"/>
    <xdr:sp macro="" textlink="">
      <xdr:nvSpPr>
        <xdr:cNvPr id="107" name="n_1mainValue有形固定資産減価償却率">
          <a:extLst>
            <a:ext uri="{FF2B5EF4-FFF2-40B4-BE49-F238E27FC236}">
              <a16:creationId xmlns:a16="http://schemas.microsoft.com/office/drawing/2014/main" id="{F7D73ADF-BBE8-4BF7-9B37-854420391E48}"/>
            </a:ext>
          </a:extLst>
        </xdr:cNvPr>
        <xdr:cNvSpPr txBox="1"/>
      </xdr:nvSpPr>
      <xdr:spPr>
        <a:xfrm>
          <a:off x="38360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16980</xdr:rowOff>
    </xdr:from>
    <xdr:ext cx="405111" cy="259045"/>
    <xdr:sp macro="" textlink="">
      <xdr:nvSpPr>
        <xdr:cNvPr id="108" name="n_2mainValue有形固定資産減価償却率">
          <a:extLst>
            <a:ext uri="{FF2B5EF4-FFF2-40B4-BE49-F238E27FC236}">
              <a16:creationId xmlns:a16="http://schemas.microsoft.com/office/drawing/2014/main" id="{A18F2388-B376-4DDF-88ED-3011F7EBA688}"/>
            </a:ext>
          </a:extLst>
        </xdr:cNvPr>
        <xdr:cNvSpPr txBox="1"/>
      </xdr:nvSpPr>
      <xdr:spPr>
        <a:xfrm>
          <a:off x="308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26233</xdr:rowOff>
    </xdr:from>
    <xdr:ext cx="405111" cy="259045"/>
    <xdr:sp macro="" textlink="">
      <xdr:nvSpPr>
        <xdr:cNvPr id="109" name="n_3mainValue有形固定資産減価償却率">
          <a:extLst>
            <a:ext uri="{FF2B5EF4-FFF2-40B4-BE49-F238E27FC236}">
              <a16:creationId xmlns:a16="http://schemas.microsoft.com/office/drawing/2014/main" id="{7114ADCC-CD9F-458A-B4F6-7DCE853760DB}"/>
            </a:ext>
          </a:extLst>
        </xdr:cNvPr>
        <xdr:cNvSpPr txBox="1"/>
      </xdr:nvSpPr>
      <xdr:spPr>
        <a:xfrm>
          <a:off x="23247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109509</xdr:rowOff>
    </xdr:from>
    <xdr:ext cx="405111" cy="259045"/>
    <xdr:sp macro="" textlink="">
      <xdr:nvSpPr>
        <xdr:cNvPr id="110" name="n_4mainValue有形固定資産減価償却率">
          <a:extLst>
            <a:ext uri="{FF2B5EF4-FFF2-40B4-BE49-F238E27FC236}">
              <a16:creationId xmlns:a16="http://schemas.microsoft.com/office/drawing/2014/main" id="{FE8036CC-DFED-4E86-B825-7BEA937BB0CA}"/>
            </a:ext>
          </a:extLst>
        </xdr:cNvPr>
        <xdr:cNvSpPr txBox="1"/>
      </xdr:nvSpPr>
      <xdr:spPr>
        <a:xfrm>
          <a:off x="1562744"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3D436C8-1BBC-445F-A02F-E44050AB4C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B2DAD564-D861-4472-86C2-42B8D4B262E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E2EE67EB-08BB-4149-89FA-A86CF5E0C22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2AF896F1-2EB3-4378-B0AD-21108C84D83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D1FB1B2-876E-4257-8C55-1B49505F0B7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A799AD29-2AA9-4710-9562-5298424FA48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78265CBC-E7AF-4B7B-A58C-B42E6116FEE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10A0409D-EA9B-4FE5-BD34-EC4C32E609D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1B015D2F-0F53-4DDF-A5FC-34107880E67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505EFF56-63F3-45FD-9664-ACA6FBC49F3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FAD8CAC6-5561-4C1A-A3D1-FC911911A32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EDC9BC8E-4ABB-447F-B134-105DD9E6C4D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5195F8AB-466E-46E0-AF1D-1F2006A8D9C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令和３年度で類似団体内平均値を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要因としては、村道改良工事などの大規模事業により地方債現在高は増加したものの、普通交付税再算定により経常一般財源等が大幅に増加したためである。今後も、公債管理の適正化を図り、財政運営の健全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94DD8012-A1F3-4A36-8194-8E17284F625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4C94DA71-17F2-4C92-BA79-2DEF105611B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74E62337-B157-4DB7-B307-84B6BE87F52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8C129A1A-AA4E-4AAF-89E6-1B76CABEB4E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BD781C2F-D63F-4580-95AE-F695E58449C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3A78E9D1-9E58-44DD-817B-7F0DDB5D0E7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7EC7731-4B64-4709-B5D3-F7390E02E18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F97F7668-C912-4A10-9690-9B56BA17E88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8BCD36A2-D871-429D-8717-09D4FD1B8FD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B684875B-81CA-46F3-A065-DE486118FFB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EBAF4BB-67F8-47C7-935B-207C45BC654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1F08D2A6-83C2-4C16-B8A6-98C6B4E3E5B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E8DD7924-7B5F-4169-B984-8CDA3EAA41A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15E2F7E9-8C60-4D9A-AB1C-8FAE60C6AB9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F4E26225-F370-4AD7-8C89-630396EF45C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A249EF43-840E-4E1A-9076-870B203B0A3D}"/>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25B34060-1427-441C-B521-60E8CFE41370}"/>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83A7BF60-4FBF-42F2-81AB-6F734F9CB85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64661D25-102F-4E02-B23C-17312CDB562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C46B893-B844-470B-B681-A906AA4C552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9F18993B-FB27-4DF5-A661-05174DA79378}"/>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2BA483A7-985D-40E1-B07E-D731F5FBC6B3}"/>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1B0F2CC5-025F-4449-B30A-CCB05E568C84}"/>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9BF48E0D-3ADD-4E20-A09A-9DA63ED640A5}"/>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276A9CAF-E0E4-4023-9185-5AD7914826AC}"/>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48D5BBE2-8B45-4D69-8AC3-F9C9D110FF16}"/>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3FF4B16-FDAF-44C4-8255-08B096E23FB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0C6141E-BE3E-45D3-B787-BE8271A6B2D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32F863C-55CB-4122-9322-13E9EB07FEA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606634B8-CAF4-4724-A571-D90384D02D6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6779B4F9-8148-4BBF-988D-84CDC17E03B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18976</xdr:rowOff>
    </xdr:from>
    <xdr:to>
      <xdr:col>76</xdr:col>
      <xdr:colOff>73025</xdr:colOff>
      <xdr:row>28</xdr:row>
      <xdr:rowOff>120576</xdr:rowOff>
    </xdr:to>
    <xdr:sp macro="" textlink="">
      <xdr:nvSpPr>
        <xdr:cNvPr id="155" name="楕円 154">
          <a:extLst>
            <a:ext uri="{FF2B5EF4-FFF2-40B4-BE49-F238E27FC236}">
              <a16:creationId xmlns:a16="http://schemas.microsoft.com/office/drawing/2014/main" id="{D235FB76-0F46-4321-9AD0-46FFD8D32623}"/>
            </a:ext>
          </a:extLst>
        </xdr:cNvPr>
        <xdr:cNvSpPr/>
      </xdr:nvSpPr>
      <xdr:spPr>
        <a:xfrm>
          <a:off x="14744700" y="559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41853</xdr:rowOff>
    </xdr:from>
    <xdr:ext cx="469744" cy="259045"/>
    <xdr:sp macro="" textlink="">
      <xdr:nvSpPr>
        <xdr:cNvPr id="156" name="債務償還比率該当値テキスト">
          <a:extLst>
            <a:ext uri="{FF2B5EF4-FFF2-40B4-BE49-F238E27FC236}">
              <a16:creationId xmlns:a16="http://schemas.microsoft.com/office/drawing/2014/main" id="{71FC5250-4B85-4ECF-A67C-48161C07E376}"/>
            </a:ext>
          </a:extLst>
        </xdr:cNvPr>
        <xdr:cNvSpPr txBox="1"/>
      </xdr:nvSpPr>
      <xdr:spPr>
        <a:xfrm>
          <a:off x="14846300" y="544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59108</xdr:rowOff>
    </xdr:from>
    <xdr:to>
      <xdr:col>72</xdr:col>
      <xdr:colOff>123825</xdr:colOff>
      <xdr:row>29</xdr:row>
      <xdr:rowOff>160708</xdr:rowOff>
    </xdr:to>
    <xdr:sp macro="" textlink="">
      <xdr:nvSpPr>
        <xdr:cNvPr id="157" name="楕円 156">
          <a:extLst>
            <a:ext uri="{FF2B5EF4-FFF2-40B4-BE49-F238E27FC236}">
              <a16:creationId xmlns:a16="http://schemas.microsoft.com/office/drawing/2014/main" id="{68011ACB-1ADF-40B9-A64D-386DC6181601}"/>
            </a:ext>
          </a:extLst>
        </xdr:cNvPr>
        <xdr:cNvSpPr/>
      </xdr:nvSpPr>
      <xdr:spPr>
        <a:xfrm>
          <a:off x="14033500" y="580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69776</xdr:rowOff>
    </xdr:from>
    <xdr:to>
      <xdr:col>76</xdr:col>
      <xdr:colOff>22225</xdr:colOff>
      <xdr:row>29</xdr:row>
      <xdr:rowOff>109908</xdr:rowOff>
    </xdr:to>
    <xdr:cxnSp macro="">
      <xdr:nvCxnSpPr>
        <xdr:cNvPr id="158" name="直線コネクタ 157">
          <a:extLst>
            <a:ext uri="{FF2B5EF4-FFF2-40B4-BE49-F238E27FC236}">
              <a16:creationId xmlns:a16="http://schemas.microsoft.com/office/drawing/2014/main" id="{E5B8A5E1-2C85-4C57-8F22-4149E2DBFC10}"/>
            </a:ext>
          </a:extLst>
        </xdr:cNvPr>
        <xdr:cNvCxnSpPr/>
      </xdr:nvCxnSpPr>
      <xdr:spPr>
        <a:xfrm flipV="1">
          <a:off x="14084300" y="5641901"/>
          <a:ext cx="711200" cy="2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83577</xdr:rowOff>
    </xdr:from>
    <xdr:to>
      <xdr:col>68</xdr:col>
      <xdr:colOff>123825</xdr:colOff>
      <xdr:row>30</xdr:row>
      <xdr:rowOff>13727</xdr:rowOff>
    </xdr:to>
    <xdr:sp macro="" textlink="">
      <xdr:nvSpPr>
        <xdr:cNvPr id="159" name="楕円 158">
          <a:extLst>
            <a:ext uri="{FF2B5EF4-FFF2-40B4-BE49-F238E27FC236}">
              <a16:creationId xmlns:a16="http://schemas.microsoft.com/office/drawing/2014/main" id="{2E1F7553-AF52-4DB1-8801-7C3CD66839DF}"/>
            </a:ext>
          </a:extLst>
        </xdr:cNvPr>
        <xdr:cNvSpPr/>
      </xdr:nvSpPr>
      <xdr:spPr>
        <a:xfrm>
          <a:off x="13271500" y="58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109908</xdr:rowOff>
    </xdr:from>
    <xdr:to>
      <xdr:col>72</xdr:col>
      <xdr:colOff>73025</xdr:colOff>
      <xdr:row>29</xdr:row>
      <xdr:rowOff>134377</xdr:rowOff>
    </xdr:to>
    <xdr:cxnSp macro="">
      <xdr:nvCxnSpPr>
        <xdr:cNvPr id="160" name="直線コネクタ 159">
          <a:extLst>
            <a:ext uri="{FF2B5EF4-FFF2-40B4-BE49-F238E27FC236}">
              <a16:creationId xmlns:a16="http://schemas.microsoft.com/office/drawing/2014/main" id="{35A51269-77DF-4DBA-9399-D82D65A5A5B6}"/>
            </a:ext>
          </a:extLst>
        </xdr:cNvPr>
        <xdr:cNvCxnSpPr/>
      </xdr:nvCxnSpPr>
      <xdr:spPr>
        <a:xfrm flipV="1">
          <a:off x="13322300" y="5853483"/>
          <a:ext cx="7620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118480</xdr:rowOff>
    </xdr:from>
    <xdr:to>
      <xdr:col>64</xdr:col>
      <xdr:colOff>123825</xdr:colOff>
      <xdr:row>30</xdr:row>
      <xdr:rowOff>48630</xdr:rowOff>
    </xdr:to>
    <xdr:sp macro="" textlink="">
      <xdr:nvSpPr>
        <xdr:cNvPr id="161" name="楕円 160">
          <a:extLst>
            <a:ext uri="{FF2B5EF4-FFF2-40B4-BE49-F238E27FC236}">
              <a16:creationId xmlns:a16="http://schemas.microsoft.com/office/drawing/2014/main" id="{1101116C-9F55-4178-8E3A-B2DCE823C40E}"/>
            </a:ext>
          </a:extLst>
        </xdr:cNvPr>
        <xdr:cNvSpPr/>
      </xdr:nvSpPr>
      <xdr:spPr>
        <a:xfrm>
          <a:off x="12509500" y="586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134377</xdr:rowOff>
    </xdr:from>
    <xdr:to>
      <xdr:col>68</xdr:col>
      <xdr:colOff>73025</xdr:colOff>
      <xdr:row>29</xdr:row>
      <xdr:rowOff>169280</xdr:rowOff>
    </xdr:to>
    <xdr:cxnSp macro="">
      <xdr:nvCxnSpPr>
        <xdr:cNvPr id="162" name="直線コネクタ 161">
          <a:extLst>
            <a:ext uri="{FF2B5EF4-FFF2-40B4-BE49-F238E27FC236}">
              <a16:creationId xmlns:a16="http://schemas.microsoft.com/office/drawing/2014/main" id="{9AC1C566-C6FC-41CE-B066-FBACB77F03A9}"/>
            </a:ext>
          </a:extLst>
        </xdr:cNvPr>
        <xdr:cNvCxnSpPr/>
      </xdr:nvCxnSpPr>
      <xdr:spPr>
        <a:xfrm flipV="1">
          <a:off x="12560300" y="5877952"/>
          <a:ext cx="762000" cy="3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138811</xdr:rowOff>
    </xdr:from>
    <xdr:to>
      <xdr:col>60</xdr:col>
      <xdr:colOff>123825</xdr:colOff>
      <xdr:row>30</xdr:row>
      <xdr:rowOff>68961</xdr:rowOff>
    </xdr:to>
    <xdr:sp macro="" textlink="">
      <xdr:nvSpPr>
        <xdr:cNvPr id="163" name="楕円 162">
          <a:extLst>
            <a:ext uri="{FF2B5EF4-FFF2-40B4-BE49-F238E27FC236}">
              <a16:creationId xmlns:a16="http://schemas.microsoft.com/office/drawing/2014/main" id="{A69D8424-3393-4A19-BD8F-272119EB1DAF}"/>
            </a:ext>
          </a:extLst>
        </xdr:cNvPr>
        <xdr:cNvSpPr/>
      </xdr:nvSpPr>
      <xdr:spPr>
        <a:xfrm>
          <a:off x="11747500" y="58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169280</xdr:rowOff>
    </xdr:from>
    <xdr:to>
      <xdr:col>64</xdr:col>
      <xdr:colOff>73025</xdr:colOff>
      <xdr:row>30</xdr:row>
      <xdr:rowOff>18161</xdr:rowOff>
    </xdr:to>
    <xdr:cxnSp macro="">
      <xdr:nvCxnSpPr>
        <xdr:cNvPr id="164" name="直線コネクタ 163">
          <a:extLst>
            <a:ext uri="{FF2B5EF4-FFF2-40B4-BE49-F238E27FC236}">
              <a16:creationId xmlns:a16="http://schemas.microsoft.com/office/drawing/2014/main" id="{E8F3D3C8-E505-4BF0-A0BD-03ED4CBA1666}"/>
            </a:ext>
          </a:extLst>
        </xdr:cNvPr>
        <xdr:cNvCxnSpPr/>
      </xdr:nvCxnSpPr>
      <xdr:spPr>
        <a:xfrm flipV="1">
          <a:off x="11798300" y="5912855"/>
          <a:ext cx="762000" cy="2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id="{0F12D915-6D32-42FE-81CE-308CA1266FB0}"/>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a:extLst>
            <a:ext uri="{FF2B5EF4-FFF2-40B4-BE49-F238E27FC236}">
              <a16:creationId xmlns:a16="http://schemas.microsoft.com/office/drawing/2014/main" id="{7D818B14-BB5B-4F26-9F9A-912EE20ABBFA}"/>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7" name="n_3aveValue債務償還比率">
          <a:extLst>
            <a:ext uri="{FF2B5EF4-FFF2-40B4-BE49-F238E27FC236}">
              <a16:creationId xmlns:a16="http://schemas.microsoft.com/office/drawing/2014/main" id="{20949703-4248-494F-BAC4-229C59E9DBC0}"/>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a:extLst>
            <a:ext uri="{FF2B5EF4-FFF2-40B4-BE49-F238E27FC236}">
              <a16:creationId xmlns:a16="http://schemas.microsoft.com/office/drawing/2014/main" id="{BDC3DBFB-CB36-4B3A-AC8C-DB3F6F3CE246}"/>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151835</xdr:rowOff>
    </xdr:from>
    <xdr:ext cx="469744" cy="259045"/>
    <xdr:sp macro="" textlink="">
      <xdr:nvSpPr>
        <xdr:cNvPr id="169" name="n_1mainValue債務償還比率">
          <a:extLst>
            <a:ext uri="{FF2B5EF4-FFF2-40B4-BE49-F238E27FC236}">
              <a16:creationId xmlns:a16="http://schemas.microsoft.com/office/drawing/2014/main" id="{63E1CD64-CF7D-488C-A32C-35C881A72057}"/>
            </a:ext>
          </a:extLst>
        </xdr:cNvPr>
        <xdr:cNvSpPr txBox="1"/>
      </xdr:nvSpPr>
      <xdr:spPr>
        <a:xfrm>
          <a:off x="13836727" y="58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4854</xdr:rowOff>
    </xdr:from>
    <xdr:ext cx="469744" cy="259045"/>
    <xdr:sp macro="" textlink="">
      <xdr:nvSpPr>
        <xdr:cNvPr id="170" name="n_2mainValue債務償還比率">
          <a:extLst>
            <a:ext uri="{FF2B5EF4-FFF2-40B4-BE49-F238E27FC236}">
              <a16:creationId xmlns:a16="http://schemas.microsoft.com/office/drawing/2014/main" id="{236444CE-0F72-45FB-B249-355FF979FB61}"/>
            </a:ext>
          </a:extLst>
        </xdr:cNvPr>
        <xdr:cNvSpPr txBox="1"/>
      </xdr:nvSpPr>
      <xdr:spPr>
        <a:xfrm>
          <a:off x="13087427" y="591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39757</xdr:rowOff>
    </xdr:from>
    <xdr:ext cx="469744" cy="259045"/>
    <xdr:sp macro="" textlink="">
      <xdr:nvSpPr>
        <xdr:cNvPr id="171" name="n_3mainValue債務償還比率">
          <a:extLst>
            <a:ext uri="{FF2B5EF4-FFF2-40B4-BE49-F238E27FC236}">
              <a16:creationId xmlns:a16="http://schemas.microsoft.com/office/drawing/2014/main" id="{8BE93742-2788-4B7E-ACBE-D651067DF6FE}"/>
            </a:ext>
          </a:extLst>
        </xdr:cNvPr>
        <xdr:cNvSpPr txBox="1"/>
      </xdr:nvSpPr>
      <xdr:spPr>
        <a:xfrm>
          <a:off x="12325427" y="595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60088</xdr:rowOff>
    </xdr:from>
    <xdr:ext cx="469744" cy="259045"/>
    <xdr:sp macro="" textlink="">
      <xdr:nvSpPr>
        <xdr:cNvPr id="172" name="n_4mainValue債務償還比率">
          <a:extLst>
            <a:ext uri="{FF2B5EF4-FFF2-40B4-BE49-F238E27FC236}">
              <a16:creationId xmlns:a16="http://schemas.microsoft.com/office/drawing/2014/main" id="{E32D6317-EEDB-459F-BBC3-24C3660E5421}"/>
            </a:ext>
          </a:extLst>
        </xdr:cNvPr>
        <xdr:cNvSpPr txBox="1"/>
      </xdr:nvSpPr>
      <xdr:spPr>
        <a:xfrm>
          <a:off x="11563427"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EC9777F3-DDD7-4356-9C70-F0667145943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30D22257-6783-4262-A8E5-1BAE73223A4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87A2BB13-9982-4853-A5CA-DF9D28CA496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C2D1B683-C468-401B-BBBE-707A8026388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5A901F6F-9AEC-4E7A-AE03-1D2DDC7DC3E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922BB659-D774-4EF5-969D-8A712498344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BAC668-8A67-4485-960F-28BCFD62719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0B788D3-8FBD-4FC8-A700-2E0D28457D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3525BCA-1ED1-440C-805E-5ADEA7417B5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79D423-130C-4C19-A0D5-00921E85353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71D21F1-11BF-48C6-8AA1-56BCD1B437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204A37-D43F-4E48-9E98-7EFD02CE3C8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583A95-35E3-41EC-9FE7-DF0D0EB4349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4C67F6-97D9-4DA4-8560-36B774EC759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8FCB6DC-105C-4701-82F6-B7A87DA902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E55F783-962A-44E5-BDF9-9220A231738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3,030
3,012
211.63
4,808,248
4,695,338
104,624
2,466,832
4,553,495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EF3935-7E58-4F7E-8637-BFAA11A62D8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1131A3C-C7AB-46ED-A0E6-C3CD39DEC7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212874-A21B-4934-A6B3-D5812CAAAA1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B75D65C-2A8E-4FC4-8666-05FE67A961C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18A38EB-A37F-4899-99D6-C4DE32A8CF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B015544-C36E-48B6-8AC1-33CF649EAFE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F5740A3-2D3F-491C-911F-94945B4D52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53434E-46DE-48FA-9D86-B90C64B952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3AEBBD-2087-40DB-A4C7-442C02C236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37F840E-5E27-4BE0-9296-2C1556A647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1552632-2E2E-4FCC-BB03-B972175A9B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C76E2E-2B2E-469C-A9B1-4C0AF1D501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119D82-6707-4332-A2EA-EE265C2A9E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60EF25-B909-4A14-823F-5F799BD954A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DFFA48F-D715-4C56-ACA5-A6A653BA6F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1F38FBB-C466-4DE2-9CF9-B34DDA663BF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EF61711-D772-44B7-B266-C63583564C7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E2BD88D-2E64-45A8-8487-C78C0CD68AF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01429A5-E4CC-4E7E-B67E-6C64932A6B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D344106-BB6A-472B-A52E-79282192E16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20475C4-63C7-4553-87EC-731B0B31AFD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80382ED-A1A1-48C0-823B-9B9D62678A1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B7C7225-3915-4199-BA95-D4B346AF69E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589F639-E87C-4BA9-AA1F-9FDB034FD65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15D3B33-BFB2-45D9-A232-3513450BE9E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59EE633-C0D6-443B-99B0-1247529054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B4949E-B1BC-4A3F-AAE5-E589E068526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4E61D77-5143-48A1-892B-629BE40A89D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118E335-64A6-4ED7-86F8-2433618275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A996411-8717-47A3-A7FD-57D8393D399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F6E1AED-A703-4468-A601-9B57FFA6F38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06F83B3-1703-4647-BB56-DF4ED2A4D4E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BD6AA68-4C3A-4557-B207-E50CD200AA7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67F2828-D6CF-4260-A5A5-07FDE5AD7F8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08A0AF8-A2E7-4D3F-A8EA-04C716AE39B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CD1CC4E-8758-4063-B1B1-8ADEB6C310D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04A1EE2-0823-4B67-8169-F8546F34880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4C04636-B0E3-4624-8EBB-3534994D8A8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59B3B99-8555-4E8B-B3F4-3B255C1CB80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C1EB481-5470-434F-934B-A29E01FDED3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80A0CBC-BF06-47D4-A1E0-5BC29CBC439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D840FBF-E80C-4961-8D38-6D033308859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338794E-93B0-42A6-AECB-E9447D63229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92A8AF3-06B0-454D-B9DD-13C897A900C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40C3FB0-CE18-48D9-89B3-6A1D8943758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E9F930C-E994-4BD0-B348-800A8BCB316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8E2AF4E-A7DC-4BC1-950B-DE530677219D}"/>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D92CE495-4179-450D-B344-4218458BF43C}"/>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B4E54784-B5C2-4048-8BCB-F3EEC0A188F3}"/>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A2B8355-977C-4B8C-B1EE-6F42F0ECAE4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47C0226-7304-48EF-80E8-34F1866D4A7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74C7D9CD-BD99-41B2-99A0-3788F4E66500}"/>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E0AA69C-4A05-4617-BB07-0071C8DCE778}"/>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67E81138-1BA2-415F-94CB-3050F1CB5449}"/>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1D3DFC14-C4D5-48CD-8946-9ADBB8082E05}"/>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43E6B5FF-1A9C-414C-ACC6-DF8E73F1CD7E}"/>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1623F7A-DA34-4694-B1E3-E8AC89437B59}"/>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FD5AFEE-7ACB-4F57-981E-E5807321C5D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67D344C-8EA4-440B-B69A-62D8E316A40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B469B54-C066-40F3-B289-05D3A08B487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9ADDD4A-7C3A-4BED-9B2D-88B68F5B103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C55A5F7-CBEB-4793-AE9A-7D2CF8231CB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126637</xdr:rowOff>
    </xdr:from>
    <xdr:to>
      <xdr:col>24</xdr:col>
      <xdr:colOff>114300</xdr:colOff>
      <xdr:row>38</xdr:row>
      <xdr:rowOff>56787</xdr:rowOff>
    </xdr:to>
    <xdr:sp macro="" textlink="">
      <xdr:nvSpPr>
        <xdr:cNvPr id="74" name="楕円 73">
          <a:extLst>
            <a:ext uri="{FF2B5EF4-FFF2-40B4-BE49-F238E27FC236}">
              <a16:creationId xmlns:a16="http://schemas.microsoft.com/office/drawing/2014/main" id="{7B533DBB-93CD-4AFE-AE57-E225CC0EE00C}"/>
            </a:ext>
          </a:extLst>
        </xdr:cNvPr>
        <xdr:cNvSpPr/>
      </xdr:nvSpPr>
      <xdr:spPr>
        <a:xfrm>
          <a:off x="45847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149514</xdr:rowOff>
    </xdr:from>
    <xdr:ext cx="405111" cy="259045"/>
    <xdr:sp macro="" textlink="">
      <xdr:nvSpPr>
        <xdr:cNvPr id="75" name="【道路】&#10;有形固定資産減価償却率該当値テキスト">
          <a:extLst>
            <a:ext uri="{FF2B5EF4-FFF2-40B4-BE49-F238E27FC236}">
              <a16:creationId xmlns:a16="http://schemas.microsoft.com/office/drawing/2014/main" id="{47B65F8D-2535-4563-AD17-161FE66DB9EF}"/>
            </a:ext>
          </a:extLst>
        </xdr:cNvPr>
        <xdr:cNvSpPr txBox="1"/>
      </xdr:nvSpPr>
      <xdr:spPr>
        <a:xfrm>
          <a:off x="4673600" y="632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123372</xdr:rowOff>
    </xdr:from>
    <xdr:to>
      <xdr:col>20</xdr:col>
      <xdr:colOff>38100</xdr:colOff>
      <xdr:row>38</xdr:row>
      <xdr:rowOff>53522</xdr:rowOff>
    </xdr:to>
    <xdr:sp macro="" textlink="">
      <xdr:nvSpPr>
        <xdr:cNvPr id="76" name="楕円 75">
          <a:extLst>
            <a:ext uri="{FF2B5EF4-FFF2-40B4-BE49-F238E27FC236}">
              <a16:creationId xmlns:a16="http://schemas.microsoft.com/office/drawing/2014/main" id="{E682ED01-2575-4E18-90A4-4F4FB2FC3F76}"/>
            </a:ext>
          </a:extLst>
        </xdr:cNvPr>
        <xdr:cNvSpPr/>
      </xdr:nvSpPr>
      <xdr:spPr>
        <a:xfrm>
          <a:off x="3746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2722</xdr:rowOff>
    </xdr:from>
    <xdr:to>
      <xdr:col>24</xdr:col>
      <xdr:colOff>63500</xdr:colOff>
      <xdr:row>38</xdr:row>
      <xdr:rowOff>5987</xdr:rowOff>
    </xdr:to>
    <xdr:cxnSp macro="">
      <xdr:nvCxnSpPr>
        <xdr:cNvPr id="77" name="直線コネクタ 76">
          <a:extLst>
            <a:ext uri="{FF2B5EF4-FFF2-40B4-BE49-F238E27FC236}">
              <a16:creationId xmlns:a16="http://schemas.microsoft.com/office/drawing/2014/main" id="{4BAB11C7-E52C-4E17-8793-4803EA2E3851}"/>
            </a:ext>
          </a:extLst>
        </xdr:cNvPr>
        <xdr:cNvCxnSpPr/>
      </xdr:nvCxnSpPr>
      <xdr:spPr>
        <a:xfrm>
          <a:off x="3797300" y="651782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154396</xdr:rowOff>
    </xdr:from>
    <xdr:to>
      <xdr:col>15</xdr:col>
      <xdr:colOff>101600</xdr:colOff>
      <xdr:row>38</xdr:row>
      <xdr:rowOff>84545</xdr:rowOff>
    </xdr:to>
    <xdr:sp macro="" textlink="">
      <xdr:nvSpPr>
        <xdr:cNvPr id="78" name="楕円 77">
          <a:extLst>
            <a:ext uri="{FF2B5EF4-FFF2-40B4-BE49-F238E27FC236}">
              <a16:creationId xmlns:a16="http://schemas.microsoft.com/office/drawing/2014/main" id="{9DD3B44E-6F51-46A2-8044-AAB92AE6EA64}"/>
            </a:ext>
          </a:extLst>
        </xdr:cNvPr>
        <xdr:cNvSpPr/>
      </xdr:nvSpPr>
      <xdr:spPr>
        <a:xfrm>
          <a:off x="2857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2722</xdr:rowOff>
    </xdr:from>
    <xdr:to>
      <xdr:col>19</xdr:col>
      <xdr:colOff>177800</xdr:colOff>
      <xdr:row>38</xdr:row>
      <xdr:rowOff>33746</xdr:rowOff>
    </xdr:to>
    <xdr:cxnSp macro="">
      <xdr:nvCxnSpPr>
        <xdr:cNvPr id="79" name="直線コネクタ 78">
          <a:extLst>
            <a:ext uri="{FF2B5EF4-FFF2-40B4-BE49-F238E27FC236}">
              <a16:creationId xmlns:a16="http://schemas.microsoft.com/office/drawing/2014/main" id="{E7AA7E13-8B14-4AA8-978E-8A3BBD48074F}"/>
            </a:ext>
          </a:extLst>
        </xdr:cNvPr>
        <xdr:cNvCxnSpPr/>
      </xdr:nvCxnSpPr>
      <xdr:spPr>
        <a:xfrm flipV="1">
          <a:off x="2908300" y="65178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167459</xdr:rowOff>
    </xdr:from>
    <xdr:to>
      <xdr:col>10</xdr:col>
      <xdr:colOff>165100</xdr:colOff>
      <xdr:row>38</xdr:row>
      <xdr:rowOff>97609</xdr:rowOff>
    </xdr:to>
    <xdr:sp macro="" textlink="">
      <xdr:nvSpPr>
        <xdr:cNvPr id="80" name="楕円 79">
          <a:extLst>
            <a:ext uri="{FF2B5EF4-FFF2-40B4-BE49-F238E27FC236}">
              <a16:creationId xmlns:a16="http://schemas.microsoft.com/office/drawing/2014/main" id="{C17D3F18-7E63-4A21-B66E-7AE5CCF05F1B}"/>
            </a:ext>
          </a:extLst>
        </xdr:cNvPr>
        <xdr:cNvSpPr/>
      </xdr:nvSpPr>
      <xdr:spPr>
        <a:xfrm>
          <a:off x="1968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33746</xdr:rowOff>
    </xdr:from>
    <xdr:to>
      <xdr:col>15</xdr:col>
      <xdr:colOff>50800</xdr:colOff>
      <xdr:row>38</xdr:row>
      <xdr:rowOff>46809</xdr:rowOff>
    </xdr:to>
    <xdr:cxnSp macro="">
      <xdr:nvCxnSpPr>
        <xdr:cNvPr id="81" name="直線コネクタ 80">
          <a:extLst>
            <a:ext uri="{FF2B5EF4-FFF2-40B4-BE49-F238E27FC236}">
              <a16:creationId xmlns:a16="http://schemas.microsoft.com/office/drawing/2014/main" id="{DB98A280-5E51-4E60-A7AC-D5D71103C297}"/>
            </a:ext>
          </a:extLst>
        </xdr:cNvPr>
        <xdr:cNvCxnSpPr/>
      </xdr:nvCxnSpPr>
      <xdr:spPr>
        <a:xfrm flipV="1">
          <a:off x="2019300" y="65488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154396</xdr:rowOff>
    </xdr:from>
    <xdr:to>
      <xdr:col>6</xdr:col>
      <xdr:colOff>38100</xdr:colOff>
      <xdr:row>38</xdr:row>
      <xdr:rowOff>84545</xdr:rowOff>
    </xdr:to>
    <xdr:sp macro="" textlink="">
      <xdr:nvSpPr>
        <xdr:cNvPr id="82" name="楕円 81">
          <a:extLst>
            <a:ext uri="{FF2B5EF4-FFF2-40B4-BE49-F238E27FC236}">
              <a16:creationId xmlns:a16="http://schemas.microsoft.com/office/drawing/2014/main" id="{88D14769-7506-4918-AFB8-F41B0B124B28}"/>
            </a:ext>
          </a:extLst>
        </xdr:cNvPr>
        <xdr:cNvSpPr/>
      </xdr:nvSpPr>
      <xdr:spPr>
        <a:xfrm>
          <a:off x="1079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33746</xdr:rowOff>
    </xdr:from>
    <xdr:to>
      <xdr:col>10</xdr:col>
      <xdr:colOff>114300</xdr:colOff>
      <xdr:row>38</xdr:row>
      <xdr:rowOff>46809</xdr:rowOff>
    </xdr:to>
    <xdr:cxnSp macro="">
      <xdr:nvCxnSpPr>
        <xdr:cNvPr id="83" name="直線コネクタ 82">
          <a:extLst>
            <a:ext uri="{FF2B5EF4-FFF2-40B4-BE49-F238E27FC236}">
              <a16:creationId xmlns:a16="http://schemas.microsoft.com/office/drawing/2014/main" id="{04F0DCA8-69C6-415E-9F3E-AD51578213CD}"/>
            </a:ext>
          </a:extLst>
        </xdr:cNvPr>
        <xdr:cNvCxnSpPr/>
      </xdr:nvCxnSpPr>
      <xdr:spPr>
        <a:xfrm>
          <a:off x="1130300" y="65488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38327066-D3C7-4E4A-9CB2-F765A870276D}"/>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820A8077-3F68-4A09-8102-3BF8E2981129}"/>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C1534867-2768-4B5A-8A37-5204BC34BCC6}"/>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DD8CE512-F0A1-42CE-858D-D740770FC3B9}"/>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70049</xdr:rowOff>
    </xdr:from>
    <xdr:ext cx="405111" cy="259045"/>
    <xdr:sp macro="" textlink="">
      <xdr:nvSpPr>
        <xdr:cNvPr id="88" name="n_1mainValue【道路】&#10;有形固定資産減価償却率">
          <a:extLst>
            <a:ext uri="{FF2B5EF4-FFF2-40B4-BE49-F238E27FC236}">
              <a16:creationId xmlns:a16="http://schemas.microsoft.com/office/drawing/2014/main" id="{4550936B-015A-472F-880B-5DA6FC2D5143}"/>
            </a:ext>
          </a:extLst>
        </xdr:cNvPr>
        <xdr:cNvSpPr txBox="1"/>
      </xdr:nvSpPr>
      <xdr:spPr>
        <a:xfrm>
          <a:off x="3582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101073</xdr:rowOff>
    </xdr:from>
    <xdr:ext cx="405111" cy="259045"/>
    <xdr:sp macro="" textlink="">
      <xdr:nvSpPr>
        <xdr:cNvPr id="89" name="n_2mainValue【道路】&#10;有形固定資産減価償却率">
          <a:extLst>
            <a:ext uri="{FF2B5EF4-FFF2-40B4-BE49-F238E27FC236}">
              <a16:creationId xmlns:a16="http://schemas.microsoft.com/office/drawing/2014/main" id="{0B3D20C5-B32C-4258-A247-3C22BCBA3417}"/>
            </a:ext>
          </a:extLst>
        </xdr:cNvPr>
        <xdr:cNvSpPr txBox="1"/>
      </xdr:nvSpPr>
      <xdr:spPr>
        <a:xfrm>
          <a:off x="2705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114135</xdr:rowOff>
    </xdr:from>
    <xdr:ext cx="405111" cy="259045"/>
    <xdr:sp macro="" textlink="">
      <xdr:nvSpPr>
        <xdr:cNvPr id="90" name="n_3mainValue【道路】&#10;有形固定資産減価償却率">
          <a:extLst>
            <a:ext uri="{FF2B5EF4-FFF2-40B4-BE49-F238E27FC236}">
              <a16:creationId xmlns:a16="http://schemas.microsoft.com/office/drawing/2014/main" id="{8C91046A-DC0B-449E-BB7F-02A934C91411}"/>
            </a:ext>
          </a:extLst>
        </xdr:cNvPr>
        <xdr:cNvSpPr txBox="1"/>
      </xdr:nvSpPr>
      <xdr:spPr>
        <a:xfrm>
          <a:off x="1816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101073</xdr:rowOff>
    </xdr:from>
    <xdr:ext cx="405111" cy="259045"/>
    <xdr:sp macro="" textlink="">
      <xdr:nvSpPr>
        <xdr:cNvPr id="91" name="n_4mainValue【道路】&#10;有形固定資産減価償却率">
          <a:extLst>
            <a:ext uri="{FF2B5EF4-FFF2-40B4-BE49-F238E27FC236}">
              <a16:creationId xmlns:a16="http://schemas.microsoft.com/office/drawing/2014/main" id="{902A901B-F888-49C8-9981-01AE83342B8B}"/>
            </a:ext>
          </a:extLst>
        </xdr:cNvPr>
        <xdr:cNvSpPr txBox="1"/>
      </xdr:nvSpPr>
      <xdr:spPr>
        <a:xfrm>
          <a:off x="927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4D8E1A7-FFBB-480A-8B78-BA297D50790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F8C00BD-1CDC-49D7-BD35-CC994995E3F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9A72EF3-071B-4724-958F-869D088113C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05B56BF-06D1-4C7B-BBD5-910143FD643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A874763-546F-4566-802E-71EB99279C9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DFAEEDF-1D8A-4146-9C91-2BFAA642A2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F74894A-49C9-46D1-A872-5AA8BAFF0A3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5412EC1-465A-4E5D-8971-A2A751A73EF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0A4E81E-9CA9-4CB9-948C-140230D2C39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CB41CEA-D1A0-4BE8-B87C-D7FB8561226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A3246B1-9BC0-4096-A2A9-443025637F2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073D600-87AD-4191-A9B8-E3135FEC3ED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CAA5E68-AA59-4DFA-9344-154DB00CCDD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ECA80226-CC3F-4DDD-B005-1C3EB38296E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7E11BB5-1F11-46DA-9B8F-AD72881F9F8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51C4DAA6-FC92-4BC5-B107-73E081ED9AA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1F5B140-F6E2-47DF-86F7-C5CA1277ACD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D5FFA83D-BC13-47B1-B181-8E2D427C85BE}"/>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6929B52-0AF9-4F89-9A7F-BB8127D9BD1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4CC20C7-DAF3-4CE8-8E9D-748F84DEB2A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BFC2651-8589-48C5-A7A5-7E2159FE224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7D5B933-3611-4496-A379-55D2A4DD18C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534084A1-A216-4048-976D-B04166F8F05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2609D32B-94F3-426C-89C8-B8339DF59B1C}"/>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B5A3F1DD-4019-4F3E-8CC6-DD35CB7A056F}"/>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A7E92A91-0E94-4FF9-9076-1A3C4D60A79B}"/>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6E6B0E74-16BF-4694-AF24-D8D4F3C789B7}"/>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22C43FD0-4070-4EF0-B0B0-5AE65E813EE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657B711C-6F8C-4EF4-BF09-8B0629AAB430}"/>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416CFCFA-F2EB-45A1-9770-D2D65EA5E987}"/>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EF47522B-C66B-4584-8C9A-BF95D1F9947A}"/>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4CF3298-34D3-4E4D-B449-9717950CE565}"/>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06398A41-730B-4A17-B1EA-98A789B2371E}"/>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EB5704D6-307D-4089-BBBF-23AF51F3D6F2}"/>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A7CC815-E134-41DB-B844-C7E12EFBFB6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7798EC2-E82D-438C-8F8D-21C6450B4DE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CB33F75-25B7-45E6-8202-742E4736E9B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77478F6-6813-4A25-ADCD-8327680A150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F002EF8-9E78-4373-9FBF-48B36519529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56893</xdr:rowOff>
    </xdr:from>
    <xdr:to>
      <xdr:col>55</xdr:col>
      <xdr:colOff>50800</xdr:colOff>
      <xdr:row>41</xdr:row>
      <xdr:rowOff>158493</xdr:rowOff>
    </xdr:to>
    <xdr:sp macro="" textlink="">
      <xdr:nvSpPr>
        <xdr:cNvPr id="131" name="楕円 130">
          <a:extLst>
            <a:ext uri="{FF2B5EF4-FFF2-40B4-BE49-F238E27FC236}">
              <a16:creationId xmlns:a16="http://schemas.microsoft.com/office/drawing/2014/main" id="{CFADDB33-38CB-468F-A0F5-9EE0D4231D24}"/>
            </a:ext>
          </a:extLst>
        </xdr:cNvPr>
        <xdr:cNvSpPr/>
      </xdr:nvSpPr>
      <xdr:spPr>
        <a:xfrm>
          <a:off x="10426700" y="708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143270</xdr:rowOff>
    </xdr:from>
    <xdr:ext cx="534377" cy="259045"/>
    <xdr:sp macro="" textlink="">
      <xdr:nvSpPr>
        <xdr:cNvPr id="132" name="【道路】&#10;一人当たり延長該当値テキスト">
          <a:extLst>
            <a:ext uri="{FF2B5EF4-FFF2-40B4-BE49-F238E27FC236}">
              <a16:creationId xmlns:a16="http://schemas.microsoft.com/office/drawing/2014/main" id="{3D11B5E2-4CDD-49F1-9EF7-30355E80C161}"/>
            </a:ext>
          </a:extLst>
        </xdr:cNvPr>
        <xdr:cNvSpPr txBox="1"/>
      </xdr:nvSpPr>
      <xdr:spPr>
        <a:xfrm>
          <a:off x="10515600" y="700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59417</xdr:rowOff>
    </xdr:from>
    <xdr:to>
      <xdr:col>50</xdr:col>
      <xdr:colOff>165100</xdr:colOff>
      <xdr:row>41</xdr:row>
      <xdr:rowOff>161017</xdr:rowOff>
    </xdr:to>
    <xdr:sp macro="" textlink="">
      <xdr:nvSpPr>
        <xdr:cNvPr id="133" name="楕円 132">
          <a:extLst>
            <a:ext uri="{FF2B5EF4-FFF2-40B4-BE49-F238E27FC236}">
              <a16:creationId xmlns:a16="http://schemas.microsoft.com/office/drawing/2014/main" id="{E0B1DE69-B98C-407E-8F79-72642FAD1A02}"/>
            </a:ext>
          </a:extLst>
        </xdr:cNvPr>
        <xdr:cNvSpPr/>
      </xdr:nvSpPr>
      <xdr:spPr>
        <a:xfrm>
          <a:off x="9588500" y="708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107693</xdr:rowOff>
    </xdr:from>
    <xdr:to>
      <xdr:col>55</xdr:col>
      <xdr:colOff>0</xdr:colOff>
      <xdr:row>41</xdr:row>
      <xdr:rowOff>110217</xdr:rowOff>
    </xdr:to>
    <xdr:cxnSp macro="">
      <xdr:nvCxnSpPr>
        <xdr:cNvPr id="134" name="直線コネクタ 133">
          <a:extLst>
            <a:ext uri="{FF2B5EF4-FFF2-40B4-BE49-F238E27FC236}">
              <a16:creationId xmlns:a16="http://schemas.microsoft.com/office/drawing/2014/main" id="{43EE1DBB-D114-4276-85DB-A97DB4D22F67}"/>
            </a:ext>
          </a:extLst>
        </xdr:cNvPr>
        <xdr:cNvCxnSpPr/>
      </xdr:nvCxnSpPr>
      <xdr:spPr>
        <a:xfrm flipV="1">
          <a:off x="9639300" y="7137143"/>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61477</xdr:rowOff>
    </xdr:from>
    <xdr:to>
      <xdr:col>46</xdr:col>
      <xdr:colOff>38100</xdr:colOff>
      <xdr:row>41</xdr:row>
      <xdr:rowOff>163077</xdr:rowOff>
    </xdr:to>
    <xdr:sp macro="" textlink="">
      <xdr:nvSpPr>
        <xdr:cNvPr id="135" name="楕円 134">
          <a:extLst>
            <a:ext uri="{FF2B5EF4-FFF2-40B4-BE49-F238E27FC236}">
              <a16:creationId xmlns:a16="http://schemas.microsoft.com/office/drawing/2014/main" id="{C1FBECCD-40D4-4539-933D-F354CD23882E}"/>
            </a:ext>
          </a:extLst>
        </xdr:cNvPr>
        <xdr:cNvSpPr/>
      </xdr:nvSpPr>
      <xdr:spPr>
        <a:xfrm>
          <a:off x="8699500" y="70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110217</xdr:rowOff>
    </xdr:from>
    <xdr:to>
      <xdr:col>50</xdr:col>
      <xdr:colOff>114300</xdr:colOff>
      <xdr:row>41</xdr:row>
      <xdr:rowOff>112277</xdr:rowOff>
    </xdr:to>
    <xdr:cxnSp macro="">
      <xdr:nvCxnSpPr>
        <xdr:cNvPr id="136" name="直線コネクタ 135">
          <a:extLst>
            <a:ext uri="{FF2B5EF4-FFF2-40B4-BE49-F238E27FC236}">
              <a16:creationId xmlns:a16="http://schemas.microsoft.com/office/drawing/2014/main" id="{E80EE083-A451-4ADF-AA83-03B4F3ABC46C}"/>
            </a:ext>
          </a:extLst>
        </xdr:cNvPr>
        <xdr:cNvCxnSpPr/>
      </xdr:nvCxnSpPr>
      <xdr:spPr>
        <a:xfrm flipV="1">
          <a:off x="8750300" y="7139667"/>
          <a:ext cx="889000" cy="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64329</xdr:rowOff>
    </xdr:from>
    <xdr:to>
      <xdr:col>41</xdr:col>
      <xdr:colOff>101600</xdr:colOff>
      <xdr:row>41</xdr:row>
      <xdr:rowOff>165929</xdr:rowOff>
    </xdr:to>
    <xdr:sp macro="" textlink="">
      <xdr:nvSpPr>
        <xdr:cNvPr id="137" name="楕円 136">
          <a:extLst>
            <a:ext uri="{FF2B5EF4-FFF2-40B4-BE49-F238E27FC236}">
              <a16:creationId xmlns:a16="http://schemas.microsoft.com/office/drawing/2014/main" id="{ADE0280B-05AD-4598-BA6D-16BAB613627F}"/>
            </a:ext>
          </a:extLst>
        </xdr:cNvPr>
        <xdr:cNvSpPr/>
      </xdr:nvSpPr>
      <xdr:spPr>
        <a:xfrm>
          <a:off x="7810500" y="70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112277</xdr:rowOff>
    </xdr:from>
    <xdr:to>
      <xdr:col>45</xdr:col>
      <xdr:colOff>177800</xdr:colOff>
      <xdr:row>41</xdr:row>
      <xdr:rowOff>115129</xdr:rowOff>
    </xdr:to>
    <xdr:cxnSp macro="">
      <xdr:nvCxnSpPr>
        <xdr:cNvPr id="138" name="直線コネクタ 137">
          <a:extLst>
            <a:ext uri="{FF2B5EF4-FFF2-40B4-BE49-F238E27FC236}">
              <a16:creationId xmlns:a16="http://schemas.microsoft.com/office/drawing/2014/main" id="{4449B888-62DD-436F-8EC8-FB87917610E9}"/>
            </a:ext>
          </a:extLst>
        </xdr:cNvPr>
        <xdr:cNvCxnSpPr/>
      </xdr:nvCxnSpPr>
      <xdr:spPr>
        <a:xfrm flipV="1">
          <a:off x="7861300" y="7141727"/>
          <a:ext cx="8890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67859</xdr:rowOff>
    </xdr:from>
    <xdr:to>
      <xdr:col>36</xdr:col>
      <xdr:colOff>165100</xdr:colOff>
      <xdr:row>41</xdr:row>
      <xdr:rowOff>169459</xdr:rowOff>
    </xdr:to>
    <xdr:sp macro="" textlink="">
      <xdr:nvSpPr>
        <xdr:cNvPr id="139" name="楕円 138">
          <a:extLst>
            <a:ext uri="{FF2B5EF4-FFF2-40B4-BE49-F238E27FC236}">
              <a16:creationId xmlns:a16="http://schemas.microsoft.com/office/drawing/2014/main" id="{CE4DBD97-A905-4C38-ABF4-74A631A17794}"/>
            </a:ext>
          </a:extLst>
        </xdr:cNvPr>
        <xdr:cNvSpPr/>
      </xdr:nvSpPr>
      <xdr:spPr>
        <a:xfrm>
          <a:off x="6921500" y="70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115129</xdr:rowOff>
    </xdr:from>
    <xdr:to>
      <xdr:col>41</xdr:col>
      <xdr:colOff>50800</xdr:colOff>
      <xdr:row>41</xdr:row>
      <xdr:rowOff>118659</xdr:rowOff>
    </xdr:to>
    <xdr:cxnSp macro="">
      <xdr:nvCxnSpPr>
        <xdr:cNvPr id="140" name="直線コネクタ 139">
          <a:extLst>
            <a:ext uri="{FF2B5EF4-FFF2-40B4-BE49-F238E27FC236}">
              <a16:creationId xmlns:a16="http://schemas.microsoft.com/office/drawing/2014/main" id="{9CAAD814-BD8E-4F72-9614-2FECBEA4509F}"/>
            </a:ext>
          </a:extLst>
        </xdr:cNvPr>
        <xdr:cNvCxnSpPr/>
      </xdr:nvCxnSpPr>
      <xdr:spPr>
        <a:xfrm flipV="1">
          <a:off x="6972300" y="7144579"/>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709E0BC9-CC24-4F32-856D-B463A4F93129}"/>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D14FCBC4-E737-47B8-A31F-E7E08B27FFF4}"/>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1E12B067-197A-4FB8-BFA6-46F1AF973EA1}"/>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0E81905D-9552-4C42-84EE-D8CC7285B8DA}"/>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152144</xdr:rowOff>
    </xdr:from>
    <xdr:ext cx="534377" cy="259045"/>
    <xdr:sp macro="" textlink="">
      <xdr:nvSpPr>
        <xdr:cNvPr id="145" name="n_1mainValue【道路】&#10;一人当たり延長">
          <a:extLst>
            <a:ext uri="{FF2B5EF4-FFF2-40B4-BE49-F238E27FC236}">
              <a16:creationId xmlns:a16="http://schemas.microsoft.com/office/drawing/2014/main" id="{5CD5FBC1-74DD-4E27-BB5A-DE2D9161581B}"/>
            </a:ext>
          </a:extLst>
        </xdr:cNvPr>
        <xdr:cNvSpPr txBox="1"/>
      </xdr:nvSpPr>
      <xdr:spPr>
        <a:xfrm>
          <a:off x="9359411" y="71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154204</xdr:rowOff>
    </xdr:from>
    <xdr:ext cx="534377" cy="259045"/>
    <xdr:sp macro="" textlink="">
      <xdr:nvSpPr>
        <xdr:cNvPr id="146" name="n_2mainValue【道路】&#10;一人当たり延長">
          <a:extLst>
            <a:ext uri="{FF2B5EF4-FFF2-40B4-BE49-F238E27FC236}">
              <a16:creationId xmlns:a16="http://schemas.microsoft.com/office/drawing/2014/main" id="{2533B618-B358-4C10-8191-6D3F8C70717D}"/>
            </a:ext>
          </a:extLst>
        </xdr:cNvPr>
        <xdr:cNvSpPr txBox="1"/>
      </xdr:nvSpPr>
      <xdr:spPr>
        <a:xfrm>
          <a:off x="8483111" y="71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157056</xdr:rowOff>
    </xdr:from>
    <xdr:ext cx="534377" cy="259045"/>
    <xdr:sp macro="" textlink="">
      <xdr:nvSpPr>
        <xdr:cNvPr id="147" name="n_3mainValue【道路】&#10;一人当たり延長">
          <a:extLst>
            <a:ext uri="{FF2B5EF4-FFF2-40B4-BE49-F238E27FC236}">
              <a16:creationId xmlns:a16="http://schemas.microsoft.com/office/drawing/2014/main" id="{E02B80F7-B623-42CA-B3E0-567B5D4EA45A}"/>
            </a:ext>
          </a:extLst>
        </xdr:cNvPr>
        <xdr:cNvSpPr txBox="1"/>
      </xdr:nvSpPr>
      <xdr:spPr>
        <a:xfrm>
          <a:off x="7594111" y="718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160586</xdr:rowOff>
    </xdr:from>
    <xdr:ext cx="534377" cy="259045"/>
    <xdr:sp macro="" textlink="">
      <xdr:nvSpPr>
        <xdr:cNvPr id="148" name="n_4mainValue【道路】&#10;一人当たり延長">
          <a:extLst>
            <a:ext uri="{FF2B5EF4-FFF2-40B4-BE49-F238E27FC236}">
              <a16:creationId xmlns:a16="http://schemas.microsoft.com/office/drawing/2014/main" id="{C68A185B-8ABF-4E6D-9DDB-A84C81272517}"/>
            </a:ext>
          </a:extLst>
        </xdr:cNvPr>
        <xdr:cNvSpPr txBox="1"/>
      </xdr:nvSpPr>
      <xdr:spPr>
        <a:xfrm>
          <a:off x="6705111" y="71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12DADC7-394E-435B-98EC-BF43328D550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6C1899F-496B-4182-A450-2F1F7F1D0B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21481E5-A9CC-480A-8FCD-52215F9C5DD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9411935-017C-45D2-BB9C-E8EF80FDA4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A7D4AC6-F805-4F88-A483-77DD763887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822DDA8-424C-40FD-A9FD-D150C14F20F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C39919F-E98B-4BC3-96B7-35D077AE4E5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0C90E13-8A71-43DE-B734-94E99F6F78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13FA05D-F2FD-494D-96E0-7A5B9C89195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2AFA1B7-86BE-4CAA-AEA5-B4DBDC3E4F3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89FC40D-8068-49D4-AA57-5BE7F4B7F76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F80ACDD-BE8B-49DB-9F69-525F6740D28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5C5BEC2-46D5-4E31-BE75-A548CC3CEC3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5E53914-7746-4038-A0E1-449CA952552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93CB880-8B21-4B83-B37B-B2EB7788E9C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81D8B23-8A1A-401D-9178-DF470C643A7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18747BB-8F35-4BC1-9EFB-C46B09E96FD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ADD3FAAF-9681-4CDD-BA4A-3076734A53A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035E082-352E-4899-AD34-A9EBE972EA0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5D21061-B39E-4347-8BB3-BBAECFA81BD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22CE98F-3809-48D5-BDC5-7B952595D7E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AD65B48-0866-438E-A48D-B0970B79595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D6A23DE-E5E9-4188-85F0-43B9050B79F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397178E-A529-47A8-AC6B-0929C59B36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F83A2DA8-58C1-4779-B8DA-CE426131C72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B1A683D7-DC73-4C95-AC1F-17080F1A0762}"/>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118EC0B-A495-4D4B-A1F8-BDF15ABA797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9904E399-3693-45EF-ADEA-026A81441503}"/>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5AFC1098-B72C-4496-B185-9AAE49279D85}"/>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1A3FE5AD-E629-41E4-A47F-85FB27D4BB86}"/>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85B1B11-F5D2-4F84-885E-FD05346347DB}"/>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F34C8B0-9FB3-40D1-AE17-1F504A9AEC18}"/>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75B9A4BD-2685-4F04-B557-7E5342736C93}"/>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B7A82295-293F-4187-A64F-83CEA125C8C8}"/>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9AE223C2-B38E-4019-A245-3959D0F69FB9}"/>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4AA58CDC-42FE-4B47-997A-70FA197E54E2}"/>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365C309-CE24-4D88-B6C3-4647EF48E8F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D258946-269C-44B4-9366-1E4110C2BE9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7CBC85F-26EF-430A-BA35-7835D97F7E5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15476B9-1B2F-4269-BB02-46722A01B99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693FED7-350A-49CE-831F-DCE0FCE2D30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99423</xdr:rowOff>
    </xdr:from>
    <xdr:to>
      <xdr:col>24</xdr:col>
      <xdr:colOff>114300</xdr:colOff>
      <xdr:row>56</xdr:row>
      <xdr:rowOff>29573</xdr:rowOff>
    </xdr:to>
    <xdr:sp macro="" textlink="">
      <xdr:nvSpPr>
        <xdr:cNvPr id="190" name="楕円 189">
          <a:extLst>
            <a:ext uri="{FF2B5EF4-FFF2-40B4-BE49-F238E27FC236}">
              <a16:creationId xmlns:a16="http://schemas.microsoft.com/office/drawing/2014/main" id="{CB3E9E5E-9BCC-4238-B684-3E6B14C6EABD}"/>
            </a:ext>
          </a:extLst>
        </xdr:cNvPr>
        <xdr:cNvSpPr/>
      </xdr:nvSpPr>
      <xdr:spPr>
        <a:xfrm>
          <a:off x="4584700" y="95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36121</xdr:rowOff>
    </xdr:from>
    <xdr:ext cx="340478" cy="259045"/>
    <xdr:sp macro="" textlink="">
      <xdr:nvSpPr>
        <xdr:cNvPr id="191" name="【橋りょう・トンネル】&#10;有形固定資産減価償却率該当値テキスト">
          <a:extLst>
            <a:ext uri="{FF2B5EF4-FFF2-40B4-BE49-F238E27FC236}">
              <a16:creationId xmlns:a16="http://schemas.microsoft.com/office/drawing/2014/main" id="{5DF37B74-6596-48F7-B0DF-D26C8EDA87CC}"/>
            </a:ext>
          </a:extLst>
        </xdr:cNvPr>
        <xdr:cNvSpPr txBox="1"/>
      </xdr:nvSpPr>
      <xdr:spPr>
        <a:xfrm>
          <a:off x="4673600" y="9465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71665</xdr:rowOff>
    </xdr:from>
    <xdr:to>
      <xdr:col>20</xdr:col>
      <xdr:colOff>38100</xdr:colOff>
      <xdr:row>56</xdr:row>
      <xdr:rowOff>1815</xdr:rowOff>
    </xdr:to>
    <xdr:sp macro="" textlink="">
      <xdr:nvSpPr>
        <xdr:cNvPr id="192" name="楕円 191">
          <a:extLst>
            <a:ext uri="{FF2B5EF4-FFF2-40B4-BE49-F238E27FC236}">
              <a16:creationId xmlns:a16="http://schemas.microsoft.com/office/drawing/2014/main" id="{F461F6AB-896C-495C-ABDC-E865171452C5}"/>
            </a:ext>
          </a:extLst>
        </xdr:cNvPr>
        <xdr:cNvSpPr/>
      </xdr:nvSpPr>
      <xdr:spPr>
        <a:xfrm>
          <a:off x="3746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122465</xdr:rowOff>
    </xdr:from>
    <xdr:to>
      <xdr:col>24</xdr:col>
      <xdr:colOff>63500</xdr:colOff>
      <xdr:row>55</xdr:row>
      <xdr:rowOff>150223</xdr:rowOff>
    </xdr:to>
    <xdr:cxnSp macro="">
      <xdr:nvCxnSpPr>
        <xdr:cNvPr id="193" name="直線コネクタ 192">
          <a:extLst>
            <a:ext uri="{FF2B5EF4-FFF2-40B4-BE49-F238E27FC236}">
              <a16:creationId xmlns:a16="http://schemas.microsoft.com/office/drawing/2014/main" id="{100804F0-33D9-4906-8AED-C14A18917A3C}"/>
            </a:ext>
          </a:extLst>
        </xdr:cNvPr>
        <xdr:cNvCxnSpPr/>
      </xdr:nvCxnSpPr>
      <xdr:spPr>
        <a:xfrm>
          <a:off x="3797300" y="955221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43906</xdr:rowOff>
    </xdr:from>
    <xdr:to>
      <xdr:col>15</xdr:col>
      <xdr:colOff>101600</xdr:colOff>
      <xdr:row>55</xdr:row>
      <xdr:rowOff>145506</xdr:rowOff>
    </xdr:to>
    <xdr:sp macro="" textlink="">
      <xdr:nvSpPr>
        <xdr:cNvPr id="194" name="楕円 193">
          <a:extLst>
            <a:ext uri="{FF2B5EF4-FFF2-40B4-BE49-F238E27FC236}">
              <a16:creationId xmlns:a16="http://schemas.microsoft.com/office/drawing/2014/main" id="{1EFB09D8-7656-4D6B-8F91-517E68B19659}"/>
            </a:ext>
          </a:extLst>
        </xdr:cNvPr>
        <xdr:cNvSpPr/>
      </xdr:nvSpPr>
      <xdr:spPr>
        <a:xfrm>
          <a:off x="2857500" y="94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94706</xdr:rowOff>
    </xdr:from>
    <xdr:to>
      <xdr:col>19</xdr:col>
      <xdr:colOff>177800</xdr:colOff>
      <xdr:row>55</xdr:row>
      <xdr:rowOff>122465</xdr:rowOff>
    </xdr:to>
    <xdr:cxnSp macro="">
      <xdr:nvCxnSpPr>
        <xdr:cNvPr id="195" name="直線コネクタ 194">
          <a:extLst>
            <a:ext uri="{FF2B5EF4-FFF2-40B4-BE49-F238E27FC236}">
              <a16:creationId xmlns:a16="http://schemas.microsoft.com/office/drawing/2014/main" id="{E9953503-2A6D-4778-8287-90CC40DBF80D}"/>
            </a:ext>
          </a:extLst>
        </xdr:cNvPr>
        <xdr:cNvCxnSpPr/>
      </xdr:nvCxnSpPr>
      <xdr:spPr>
        <a:xfrm>
          <a:off x="2908300" y="95244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32476</xdr:rowOff>
    </xdr:from>
    <xdr:to>
      <xdr:col>10</xdr:col>
      <xdr:colOff>165100</xdr:colOff>
      <xdr:row>55</xdr:row>
      <xdr:rowOff>134076</xdr:rowOff>
    </xdr:to>
    <xdr:sp macro="" textlink="">
      <xdr:nvSpPr>
        <xdr:cNvPr id="196" name="楕円 195">
          <a:extLst>
            <a:ext uri="{FF2B5EF4-FFF2-40B4-BE49-F238E27FC236}">
              <a16:creationId xmlns:a16="http://schemas.microsoft.com/office/drawing/2014/main" id="{9D45D866-9B4A-4F50-86A5-F884B0694C1A}"/>
            </a:ext>
          </a:extLst>
        </xdr:cNvPr>
        <xdr:cNvSpPr/>
      </xdr:nvSpPr>
      <xdr:spPr>
        <a:xfrm>
          <a:off x="1968500" y="94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83276</xdr:rowOff>
    </xdr:from>
    <xdr:to>
      <xdr:col>15</xdr:col>
      <xdr:colOff>50800</xdr:colOff>
      <xdr:row>55</xdr:row>
      <xdr:rowOff>94706</xdr:rowOff>
    </xdr:to>
    <xdr:cxnSp macro="">
      <xdr:nvCxnSpPr>
        <xdr:cNvPr id="197" name="直線コネクタ 196">
          <a:extLst>
            <a:ext uri="{FF2B5EF4-FFF2-40B4-BE49-F238E27FC236}">
              <a16:creationId xmlns:a16="http://schemas.microsoft.com/office/drawing/2014/main" id="{5CDF2DE9-E00A-4669-B3DD-6EDDB30C10A4}"/>
            </a:ext>
          </a:extLst>
        </xdr:cNvPr>
        <xdr:cNvCxnSpPr/>
      </xdr:nvCxnSpPr>
      <xdr:spPr>
        <a:xfrm>
          <a:off x="2019300" y="95130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12881</xdr:rowOff>
    </xdr:from>
    <xdr:to>
      <xdr:col>6</xdr:col>
      <xdr:colOff>38100</xdr:colOff>
      <xdr:row>55</xdr:row>
      <xdr:rowOff>114481</xdr:rowOff>
    </xdr:to>
    <xdr:sp macro="" textlink="">
      <xdr:nvSpPr>
        <xdr:cNvPr id="198" name="楕円 197">
          <a:extLst>
            <a:ext uri="{FF2B5EF4-FFF2-40B4-BE49-F238E27FC236}">
              <a16:creationId xmlns:a16="http://schemas.microsoft.com/office/drawing/2014/main" id="{5E6A4408-25C2-445A-B3D4-696412112E25}"/>
            </a:ext>
          </a:extLst>
        </xdr:cNvPr>
        <xdr:cNvSpPr/>
      </xdr:nvSpPr>
      <xdr:spPr>
        <a:xfrm>
          <a:off x="1079500" y="94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63681</xdr:rowOff>
    </xdr:from>
    <xdr:to>
      <xdr:col>10</xdr:col>
      <xdr:colOff>114300</xdr:colOff>
      <xdr:row>55</xdr:row>
      <xdr:rowOff>83276</xdr:rowOff>
    </xdr:to>
    <xdr:cxnSp macro="">
      <xdr:nvCxnSpPr>
        <xdr:cNvPr id="199" name="直線コネクタ 198">
          <a:extLst>
            <a:ext uri="{FF2B5EF4-FFF2-40B4-BE49-F238E27FC236}">
              <a16:creationId xmlns:a16="http://schemas.microsoft.com/office/drawing/2014/main" id="{97DCCD74-846D-4931-BCA6-ADE51B442118}"/>
            </a:ext>
          </a:extLst>
        </xdr:cNvPr>
        <xdr:cNvCxnSpPr/>
      </xdr:nvCxnSpPr>
      <xdr:spPr>
        <a:xfrm>
          <a:off x="1130300" y="94934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72171FED-F323-4843-A26F-637274BAE54E}"/>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D277699-C9B3-470B-9CBD-7E209D6C921E}"/>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74D1491F-6078-41FC-ACE6-842435969B6C}"/>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061D52E-396E-4A1D-826F-59286C191DBB}"/>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18342</xdr:rowOff>
    </xdr:from>
    <xdr:ext cx="340478" cy="259045"/>
    <xdr:sp macro="" textlink="">
      <xdr:nvSpPr>
        <xdr:cNvPr id="204" name="n_1mainValue【橋りょう・トンネル】&#10;有形固定資産減価償却率">
          <a:extLst>
            <a:ext uri="{FF2B5EF4-FFF2-40B4-BE49-F238E27FC236}">
              <a16:creationId xmlns:a16="http://schemas.microsoft.com/office/drawing/2014/main" id="{0D15F93C-D50F-42A8-AB7C-A5711CC31696}"/>
            </a:ext>
          </a:extLst>
        </xdr:cNvPr>
        <xdr:cNvSpPr txBox="1"/>
      </xdr:nvSpPr>
      <xdr:spPr>
        <a:xfrm>
          <a:off x="3614361" y="92766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162033</xdr:rowOff>
    </xdr:from>
    <xdr:ext cx="340478" cy="259045"/>
    <xdr:sp macro="" textlink="">
      <xdr:nvSpPr>
        <xdr:cNvPr id="205" name="n_2mainValue【橋りょう・トンネル】&#10;有形固定資産減価償却率">
          <a:extLst>
            <a:ext uri="{FF2B5EF4-FFF2-40B4-BE49-F238E27FC236}">
              <a16:creationId xmlns:a16="http://schemas.microsoft.com/office/drawing/2014/main" id="{B55409D6-7CE2-481A-99D7-D0EA66FCDC40}"/>
            </a:ext>
          </a:extLst>
        </xdr:cNvPr>
        <xdr:cNvSpPr txBox="1"/>
      </xdr:nvSpPr>
      <xdr:spPr>
        <a:xfrm>
          <a:off x="2738061" y="924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150603</xdr:rowOff>
    </xdr:from>
    <xdr:ext cx="340478" cy="259045"/>
    <xdr:sp macro="" textlink="">
      <xdr:nvSpPr>
        <xdr:cNvPr id="206" name="n_3mainValue【橋りょう・トンネル】&#10;有形固定資産減価償却率">
          <a:extLst>
            <a:ext uri="{FF2B5EF4-FFF2-40B4-BE49-F238E27FC236}">
              <a16:creationId xmlns:a16="http://schemas.microsoft.com/office/drawing/2014/main" id="{D85FB2E2-8D0D-4985-8F0B-CA99C0A35DC1}"/>
            </a:ext>
          </a:extLst>
        </xdr:cNvPr>
        <xdr:cNvSpPr txBox="1"/>
      </xdr:nvSpPr>
      <xdr:spPr>
        <a:xfrm>
          <a:off x="1849061" y="92374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131008</xdr:rowOff>
    </xdr:from>
    <xdr:ext cx="340478" cy="259045"/>
    <xdr:sp macro="" textlink="">
      <xdr:nvSpPr>
        <xdr:cNvPr id="207" name="n_4mainValue【橋りょう・トンネル】&#10;有形固定資産減価償却率">
          <a:extLst>
            <a:ext uri="{FF2B5EF4-FFF2-40B4-BE49-F238E27FC236}">
              <a16:creationId xmlns:a16="http://schemas.microsoft.com/office/drawing/2014/main" id="{B3362880-B912-4776-9ED2-2F18AA5171EB}"/>
            </a:ext>
          </a:extLst>
        </xdr:cNvPr>
        <xdr:cNvSpPr txBox="1"/>
      </xdr:nvSpPr>
      <xdr:spPr>
        <a:xfrm>
          <a:off x="960061" y="92178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7D6712F-755E-4C2E-A193-35DA3595BAE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DD3E59B-ECE6-43DB-BBCA-6A0AF0D528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C0639EF-BC86-4B32-9441-79659AEE2A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EB94BD6-A8C1-413E-86A4-44AC1BA1E53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F128E29-74A5-44DA-8B6F-B4C6C14587A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05B4602-A4D8-4F51-8151-3981C50FC39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E02736A-A6A9-4C1A-9D0E-6F08EC2BEA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4365FEB-F9DD-4518-B9C9-DB8D679E458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E15F8F1-C689-4EAE-9ADA-7FDA035C9A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16B35A5-8D44-40AE-A28F-AF9CC2FAAA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D7E1363F-6E18-4DA8-B1C4-BF1C4D5BC3B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E1D34A49-0A4A-4E14-8E25-9C820D5FC96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18981DE9-7995-4B44-A843-166AEB1FA27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4C753AA4-2888-4D8A-B67C-9253C1E091BF}"/>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378BEC8C-9568-4864-B8A1-8D045DBF2FA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1E7FC1F3-44F2-44FA-88E0-DBCDBDBD864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763FBBCC-3C31-4769-8672-EF4163F48D5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AEE8F11C-D26E-432F-9E19-8A4EA51B613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7E58A1F-CFD9-43D7-9A9E-22E02673A2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5BCD51BB-A747-4AC4-BC9B-9175107E58F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BF0360B-BAAC-43D3-A0ED-5153C4CA6B4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1FB24C93-5947-4F6B-BDC3-53B8AFF55C24}"/>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1FA84732-C876-466F-9BF7-2E451710B92A}"/>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3E65254F-7C58-403B-A6AF-FFD928AF16AD}"/>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7A6375A6-1963-4CEC-BDA7-5181FAD9F1BE}"/>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287B214C-9011-4720-9F94-26BF80E2EF75}"/>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D62CAA6E-74B3-4695-8C4C-1AAD03F27101}"/>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258BA39D-EFBD-4A4F-AFD5-B76D4D8F728C}"/>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98AEDEB4-5B54-401D-85E7-DD401303AB1C}"/>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2160E3D9-DD40-4EFA-B74B-4D35E03ACD1E}"/>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27AD6619-44F6-4AD0-9BA7-A0726FA704CC}"/>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BC059B50-EF4C-4B10-A0E8-1C79A717116B}"/>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1C840F5-4A42-42CC-9FCA-E4ECC085EC2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F91596D-99DD-47EF-A8FD-6BCF164C44D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15887CA-8475-4240-80D7-D87756F3664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6563EF2-147E-4081-8B84-518E6D3C5C8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404BBB2-2EE6-4AC8-B204-7B8DA0CCF2E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100495</xdr:rowOff>
    </xdr:from>
    <xdr:to>
      <xdr:col>55</xdr:col>
      <xdr:colOff>50800</xdr:colOff>
      <xdr:row>64</xdr:row>
      <xdr:rowOff>30645</xdr:rowOff>
    </xdr:to>
    <xdr:sp macro="" textlink="">
      <xdr:nvSpPr>
        <xdr:cNvPr id="245" name="楕円 244">
          <a:extLst>
            <a:ext uri="{FF2B5EF4-FFF2-40B4-BE49-F238E27FC236}">
              <a16:creationId xmlns:a16="http://schemas.microsoft.com/office/drawing/2014/main" id="{57711156-9808-4B79-8797-4DA8FFE4A366}"/>
            </a:ext>
          </a:extLst>
        </xdr:cNvPr>
        <xdr:cNvSpPr/>
      </xdr:nvSpPr>
      <xdr:spPr>
        <a:xfrm>
          <a:off x="10426700" y="109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15422</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2489927E-9B88-4CCA-9BE4-9C1FD6747818}"/>
            </a:ext>
          </a:extLst>
        </xdr:cNvPr>
        <xdr:cNvSpPr txBox="1"/>
      </xdr:nvSpPr>
      <xdr:spPr>
        <a:xfrm>
          <a:off x="10515600" y="1081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100994</xdr:rowOff>
    </xdr:from>
    <xdr:to>
      <xdr:col>50</xdr:col>
      <xdr:colOff>165100</xdr:colOff>
      <xdr:row>64</xdr:row>
      <xdr:rowOff>31144</xdr:rowOff>
    </xdr:to>
    <xdr:sp macro="" textlink="">
      <xdr:nvSpPr>
        <xdr:cNvPr id="247" name="楕円 246">
          <a:extLst>
            <a:ext uri="{FF2B5EF4-FFF2-40B4-BE49-F238E27FC236}">
              <a16:creationId xmlns:a16="http://schemas.microsoft.com/office/drawing/2014/main" id="{3C8BE80A-17DA-4C2F-9D97-7B271D0D6A45}"/>
            </a:ext>
          </a:extLst>
        </xdr:cNvPr>
        <xdr:cNvSpPr/>
      </xdr:nvSpPr>
      <xdr:spPr>
        <a:xfrm>
          <a:off x="9588500" y="1090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151295</xdr:rowOff>
    </xdr:from>
    <xdr:to>
      <xdr:col>55</xdr:col>
      <xdr:colOff>0</xdr:colOff>
      <xdr:row>63</xdr:row>
      <xdr:rowOff>151794</xdr:rowOff>
    </xdr:to>
    <xdr:cxnSp macro="">
      <xdr:nvCxnSpPr>
        <xdr:cNvPr id="248" name="直線コネクタ 247">
          <a:extLst>
            <a:ext uri="{FF2B5EF4-FFF2-40B4-BE49-F238E27FC236}">
              <a16:creationId xmlns:a16="http://schemas.microsoft.com/office/drawing/2014/main" id="{DC9E5C80-9E5F-4A7C-8D7E-9126A7498A71}"/>
            </a:ext>
          </a:extLst>
        </xdr:cNvPr>
        <xdr:cNvCxnSpPr/>
      </xdr:nvCxnSpPr>
      <xdr:spPr>
        <a:xfrm flipV="1">
          <a:off x="9639300" y="10952645"/>
          <a:ext cx="8382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101385</xdr:rowOff>
    </xdr:from>
    <xdr:to>
      <xdr:col>46</xdr:col>
      <xdr:colOff>38100</xdr:colOff>
      <xdr:row>64</xdr:row>
      <xdr:rowOff>31535</xdr:rowOff>
    </xdr:to>
    <xdr:sp macro="" textlink="">
      <xdr:nvSpPr>
        <xdr:cNvPr id="249" name="楕円 248">
          <a:extLst>
            <a:ext uri="{FF2B5EF4-FFF2-40B4-BE49-F238E27FC236}">
              <a16:creationId xmlns:a16="http://schemas.microsoft.com/office/drawing/2014/main" id="{638030CC-E16C-4C02-8522-9F3888A84A8B}"/>
            </a:ext>
          </a:extLst>
        </xdr:cNvPr>
        <xdr:cNvSpPr/>
      </xdr:nvSpPr>
      <xdr:spPr>
        <a:xfrm>
          <a:off x="8699500" y="109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151794</xdr:rowOff>
    </xdr:from>
    <xdr:to>
      <xdr:col>50</xdr:col>
      <xdr:colOff>114300</xdr:colOff>
      <xdr:row>63</xdr:row>
      <xdr:rowOff>152185</xdr:rowOff>
    </xdr:to>
    <xdr:cxnSp macro="">
      <xdr:nvCxnSpPr>
        <xdr:cNvPr id="250" name="直線コネクタ 249">
          <a:extLst>
            <a:ext uri="{FF2B5EF4-FFF2-40B4-BE49-F238E27FC236}">
              <a16:creationId xmlns:a16="http://schemas.microsoft.com/office/drawing/2014/main" id="{B1D7047C-65FF-4CEF-AEA7-A2AFE03E7737}"/>
            </a:ext>
          </a:extLst>
        </xdr:cNvPr>
        <xdr:cNvCxnSpPr/>
      </xdr:nvCxnSpPr>
      <xdr:spPr>
        <a:xfrm flipV="1">
          <a:off x="8750300" y="10953144"/>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106494</xdr:rowOff>
    </xdr:from>
    <xdr:to>
      <xdr:col>41</xdr:col>
      <xdr:colOff>101600</xdr:colOff>
      <xdr:row>64</xdr:row>
      <xdr:rowOff>36644</xdr:rowOff>
    </xdr:to>
    <xdr:sp macro="" textlink="">
      <xdr:nvSpPr>
        <xdr:cNvPr id="251" name="楕円 250">
          <a:extLst>
            <a:ext uri="{FF2B5EF4-FFF2-40B4-BE49-F238E27FC236}">
              <a16:creationId xmlns:a16="http://schemas.microsoft.com/office/drawing/2014/main" id="{028FD7A5-B64E-42E0-8FCE-25F050D80C6E}"/>
            </a:ext>
          </a:extLst>
        </xdr:cNvPr>
        <xdr:cNvSpPr/>
      </xdr:nvSpPr>
      <xdr:spPr>
        <a:xfrm>
          <a:off x="7810500" y="109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152185</xdr:rowOff>
    </xdr:from>
    <xdr:to>
      <xdr:col>45</xdr:col>
      <xdr:colOff>177800</xdr:colOff>
      <xdr:row>63</xdr:row>
      <xdr:rowOff>157294</xdr:rowOff>
    </xdr:to>
    <xdr:cxnSp macro="">
      <xdr:nvCxnSpPr>
        <xdr:cNvPr id="252" name="直線コネクタ 251">
          <a:extLst>
            <a:ext uri="{FF2B5EF4-FFF2-40B4-BE49-F238E27FC236}">
              <a16:creationId xmlns:a16="http://schemas.microsoft.com/office/drawing/2014/main" id="{4FC8B020-142A-4900-BFF7-77A8CA3CA7A2}"/>
            </a:ext>
          </a:extLst>
        </xdr:cNvPr>
        <xdr:cNvCxnSpPr/>
      </xdr:nvCxnSpPr>
      <xdr:spPr>
        <a:xfrm flipV="1">
          <a:off x="7861300" y="10953535"/>
          <a:ext cx="889000" cy="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109050</xdr:rowOff>
    </xdr:from>
    <xdr:to>
      <xdr:col>36</xdr:col>
      <xdr:colOff>165100</xdr:colOff>
      <xdr:row>64</xdr:row>
      <xdr:rowOff>39200</xdr:rowOff>
    </xdr:to>
    <xdr:sp macro="" textlink="">
      <xdr:nvSpPr>
        <xdr:cNvPr id="253" name="楕円 252">
          <a:extLst>
            <a:ext uri="{FF2B5EF4-FFF2-40B4-BE49-F238E27FC236}">
              <a16:creationId xmlns:a16="http://schemas.microsoft.com/office/drawing/2014/main" id="{12CEDFDD-679A-4CB5-A74A-FFD8C2216845}"/>
            </a:ext>
          </a:extLst>
        </xdr:cNvPr>
        <xdr:cNvSpPr/>
      </xdr:nvSpPr>
      <xdr:spPr>
        <a:xfrm>
          <a:off x="6921500" y="109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157294</xdr:rowOff>
    </xdr:from>
    <xdr:to>
      <xdr:col>41</xdr:col>
      <xdr:colOff>50800</xdr:colOff>
      <xdr:row>63</xdr:row>
      <xdr:rowOff>159850</xdr:rowOff>
    </xdr:to>
    <xdr:cxnSp macro="">
      <xdr:nvCxnSpPr>
        <xdr:cNvPr id="254" name="直線コネクタ 253">
          <a:extLst>
            <a:ext uri="{FF2B5EF4-FFF2-40B4-BE49-F238E27FC236}">
              <a16:creationId xmlns:a16="http://schemas.microsoft.com/office/drawing/2014/main" id="{A10DE590-6580-4F30-9181-C02212A32971}"/>
            </a:ext>
          </a:extLst>
        </xdr:cNvPr>
        <xdr:cNvCxnSpPr/>
      </xdr:nvCxnSpPr>
      <xdr:spPr>
        <a:xfrm flipV="1">
          <a:off x="6972300" y="10958644"/>
          <a:ext cx="8890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2565B522-5D92-436F-8E81-3598040CAFB4}"/>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1CF4F9BE-07A9-493F-8DC4-ACC4BF212330}"/>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DE503942-42DD-4426-80A1-44D27DBF1F49}"/>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23A13989-2970-4895-84FF-E6299E6DEA76}"/>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22271</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DEE7E58C-266F-411A-A203-E69E1BBA376C}"/>
            </a:ext>
          </a:extLst>
        </xdr:cNvPr>
        <xdr:cNvSpPr txBox="1"/>
      </xdr:nvSpPr>
      <xdr:spPr>
        <a:xfrm>
          <a:off x="9359411" y="1099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22662</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D18FF584-2EF0-4F59-9C92-4F9DA70D37DA}"/>
            </a:ext>
          </a:extLst>
        </xdr:cNvPr>
        <xdr:cNvSpPr txBox="1"/>
      </xdr:nvSpPr>
      <xdr:spPr>
        <a:xfrm>
          <a:off x="8483111" y="1099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27771</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B06CBC9F-5DF8-41BE-BE1F-BC38FC8A83AA}"/>
            </a:ext>
          </a:extLst>
        </xdr:cNvPr>
        <xdr:cNvSpPr txBox="1"/>
      </xdr:nvSpPr>
      <xdr:spPr>
        <a:xfrm>
          <a:off x="7594111" y="110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30327</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66DA8E2F-0A69-43C5-9899-C75016619B9F}"/>
            </a:ext>
          </a:extLst>
        </xdr:cNvPr>
        <xdr:cNvSpPr txBox="1"/>
      </xdr:nvSpPr>
      <xdr:spPr>
        <a:xfrm>
          <a:off x="6705111" y="1100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AB71B94-A3F2-4041-B854-1C5E5D636D5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1F3C114F-D088-4FCD-84E7-5569617206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DD97632E-31C9-46E7-83AA-45B05AEEE13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EB2E48B1-328E-47DF-9291-0910DC5CED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4D9BF18-449F-4BC7-BAD4-587EC2C970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EAD15656-747F-4885-AD66-1CAAEB91C5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21193FD9-E0AB-404F-95CA-E2DDD2C1FD6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27A2DE12-9F7E-4CDD-B093-2D3B496552E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36EE3F7-D0C3-40F8-86D4-0F3EA0CA29C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EB02889E-EEF6-4D0B-B55F-0BEB48BD7AA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401DBE82-2E3E-41E9-8F06-851E75256AF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619D954C-0938-4DCE-AA42-A3459BBC2A2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8B833FC0-3B82-46B7-915B-ABE6BA4BA12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9F0F4241-C1F2-4E15-8AF4-DC41B4DD8D5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D440C9A1-EABD-47F3-AAB8-CF24FA0F018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E965CAC2-CB9F-4047-B7DA-7E4A99D106C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5FF28317-47F3-4133-A2DC-770F05AADCB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E7B6C8FF-42B8-4FA8-A474-8B469193F89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C459696-A33D-4CCF-A849-5CFB59491B9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2C4AC2B-9B68-4498-BBDE-E2BF07AC4E9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8609F50B-93C1-402F-9355-4F55D49B066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B1B8CA05-BEA3-4C36-9CA7-5F9181E548D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8BEBAC1D-67E2-4347-97DB-09BE255DE7A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80EA9235-9355-4B86-8734-CF5A735BC3E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88A2EA44-196F-490D-8E3F-DEA0E9CF2D5F}"/>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895050E-5698-4C9E-BA59-00AB563587E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AA4483A8-636E-4946-989D-6782AD70865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8ABA2E4D-35C8-49DD-9DFB-B97A9830810E}"/>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51C512BA-637F-4E97-A779-0ECDA327F311}"/>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3394CA7B-BCAC-4E74-AC1B-276C4A62B961}"/>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12CD994A-44DF-4E40-A362-22580F6D7F2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F4498ABC-C970-4543-BEFF-5CB0FB28BBAD}"/>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BE9E0C17-B2C8-427D-BD8A-ED162DFC560A}"/>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1B1B7CEA-55EF-4483-9499-E1A59D30FEE8}"/>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19439B9E-858D-4013-8E9A-8376F1D01783}"/>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505AB5C-87A0-494D-AB22-BE085955117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3FF30B7-B9BE-4B77-BB20-C9493256163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5EAF1A7-0691-49A1-8690-87E0504FE0B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8ED8C72-22BC-4690-AC19-7F25CEF21DB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AC45816-5113-486E-8515-23B98801058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303" name="楕円 302">
          <a:extLst>
            <a:ext uri="{FF2B5EF4-FFF2-40B4-BE49-F238E27FC236}">
              <a16:creationId xmlns:a16="http://schemas.microsoft.com/office/drawing/2014/main" id="{D0E65CC2-81D7-4448-B94C-F72D2C69A22C}"/>
            </a:ext>
          </a:extLst>
        </xdr:cNvPr>
        <xdr:cNvSpPr/>
      </xdr:nvSpPr>
      <xdr:spPr>
        <a:xfrm>
          <a:off x="4584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161941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42F0A667-C8C4-4898-9EBE-4E395D5D55EA}"/>
            </a:ext>
          </a:extLst>
        </xdr:cNvPr>
        <xdr:cNvSpPr txBox="1"/>
      </xdr:nvSpPr>
      <xdr:spPr>
        <a:xfrm>
          <a:off x="4673600"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305" name="楕円 304">
          <a:extLst>
            <a:ext uri="{FF2B5EF4-FFF2-40B4-BE49-F238E27FC236}">
              <a16:creationId xmlns:a16="http://schemas.microsoft.com/office/drawing/2014/main" id="{69A95DFC-C0E9-4E7C-A383-38455197B98C}"/>
            </a:ext>
          </a:extLst>
        </xdr:cNvPr>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0</xdr:rowOff>
    </xdr:from>
    <xdr:to>
      <xdr:col>24</xdr:col>
      <xdr:colOff>63500</xdr:colOff>
      <xdr:row>82</xdr:row>
      <xdr:rowOff>62864</xdr:rowOff>
    </xdr:to>
    <xdr:cxnSp macro="">
      <xdr:nvCxnSpPr>
        <xdr:cNvPr id="306" name="直線コネクタ 305">
          <a:extLst>
            <a:ext uri="{FF2B5EF4-FFF2-40B4-BE49-F238E27FC236}">
              <a16:creationId xmlns:a16="http://schemas.microsoft.com/office/drawing/2014/main" id="{27B8DBBE-547D-48CA-9465-4653A7849971}"/>
            </a:ext>
          </a:extLst>
        </xdr:cNvPr>
        <xdr:cNvCxnSpPr/>
      </xdr:nvCxnSpPr>
      <xdr:spPr>
        <a:xfrm>
          <a:off x="3797300" y="1405890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141605</xdr:rowOff>
    </xdr:from>
    <xdr:to>
      <xdr:col>15</xdr:col>
      <xdr:colOff>101600</xdr:colOff>
      <xdr:row>82</xdr:row>
      <xdr:rowOff>71755</xdr:rowOff>
    </xdr:to>
    <xdr:sp macro="" textlink="">
      <xdr:nvSpPr>
        <xdr:cNvPr id="307" name="楕円 306">
          <a:extLst>
            <a:ext uri="{FF2B5EF4-FFF2-40B4-BE49-F238E27FC236}">
              <a16:creationId xmlns:a16="http://schemas.microsoft.com/office/drawing/2014/main" id="{DE818602-C98E-40EE-9AF0-5D2A8F19650C}"/>
            </a:ext>
          </a:extLst>
        </xdr:cNvPr>
        <xdr:cNvSpPr/>
      </xdr:nvSpPr>
      <xdr:spPr>
        <a:xfrm>
          <a:off x="2857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0</xdr:rowOff>
    </xdr:from>
    <xdr:to>
      <xdr:col>19</xdr:col>
      <xdr:colOff>177800</xdr:colOff>
      <xdr:row>82</xdr:row>
      <xdr:rowOff>20955</xdr:rowOff>
    </xdr:to>
    <xdr:cxnSp macro="">
      <xdr:nvCxnSpPr>
        <xdr:cNvPr id="308" name="直線コネクタ 307">
          <a:extLst>
            <a:ext uri="{FF2B5EF4-FFF2-40B4-BE49-F238E27FC236}">
              <a16:creationId xmlns:a16="http://schemas.microsoft.com/office/drawing/2014/main" id="{01C1DE7C-A54D-4BD6-A3D4-4309FE8CAD27}"/>
            </a:ext>
          </a:extLst>
        </xdr:cNvPr>
        <xdr:cNvCxnSpPr/>
      </xdr:nvCxnSpPr>
      <xdr:spPr>
        <a:xfrm flipV="1">
          <a:off x="2908300" y="140589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309" name="楕円 308">
          <a:extLst>
            <a:ext uri="{FF2B5EF4-FFF2-40B4-BE49-F238E27FC236}">
              <a16:creationId xmlns:a16="http://schemas.microsoft.com/office/drawing/2014/main" id="{392F38C0-D4CC-445B-928C-990B48B46FB0}"/>
            </a:ext>
          </a:extLst>
        </xdr:cNvPr>
        <xdr:cNvSpPr/>
      </xdr:nvSpPr>
      <xdr:spPr>
        <a:xfrm>
          <a:off x="1968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129539</xdr:rowOff>
    </xdr:from>
    <xdr:to>
      <xdr:col>15</xdr:col>
      <xdr:colOff>50800</xdr:colOff>
      <xdr:row>82</xdr:row>
      <xdr:rowOff>20955</xdr:rowOff>
    </xdr:to>
    <xdr:cxnSp macro="">
      <xdr:nvCxnSpPr>
        <xdr:cNvPr id="310" name="直線コネクタ 309">
          <a:extLst>
            <a:ext uri="{FF2B5EF4-FFF2-40B4-BE49-F238E27FC236}">
              <a16:creationId xmlns:a16="http://schemas.microsoft.com/office/drawing/2014/main" id="{581A9F29-73E0-4854-BC90-19EBD9DBB498}"/>
            </a:ext>
          </a:extLst>
        </xdr:cNvPr>
        <xdr:cNvCxnSpPr/>
      </xdr:nvCxnSpPr>
      <xdr:spPr>
        <a:xfrm>
          <a:off x="2019300" y="140169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17780</xdr:rowOff>
    </xdr:from>
    <xdr:to>
      <xdr:col>6</xdr:col>
      <xdr:colOff>38100</xdr:colOff>
      <xdr:row>81</xdr:row>
      <xdr:rowOff>119380</xdr:rowOff>
    </xdr:to>
    <xdr:sp macro="" textlink="">
      <xdr:nvSpPr>
        <xdr:cNvPr id="311" name="楕円 310">
          <a:extLst>
            <a:ext uri="{FF2B5EF4-FFF2-40B4-BE49-F238E27FC236}">
              <a16:creationId xmlns:a16="http://schemas.microsoft.com/office/drawing/2014/main" id="{1F70C67C-9BEF-4EFB-848B-162486DFB391}"/>
            </a:ext>
          </a:extLst>
        </xdr:cNvPr>
        <xdr:cNvSpPr/>
      </xdr:nvSpPr>
      <xdr:spPr>
        <a:xfrm>
          <a:off x="1079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68580</xdr:rowOff>
    </xdr:from>
    <xdr:to>
      <xdr:col>10</xdr:col>
      <xdr:colOff>114300</xdr:colOff>
      <xdr:row>81</xdr:row>
      <xdr:rowOff>129539</xdr:rowOff>
    </xdr:to>
    <xdr:cxnSp macro="">
      <xdr:nvCxnSpPr>
        <xdr:cNvPr id="312" name="直線コネクタ 311">
          <a:extLst>
            <a:ext uri="{FF2B5EF4-FFF2-40B4-BE49-F238E27FC236}">
              <a16:creationId xmlns:a16="http://schemas.microsoft.com/office/drawing/2014/main" id="{C31AD0CB-76B3-498F-88D6-B68D1CDE278F}"/>
            </a:ext>
          </a:extLst>
        </xdr:cNvPr>
        <xdr:cNvCxnSpPr/>
      </xdr:nvCxnSpPr>
      <xdr:spPr>
        <a:xfrm>
          <a:off x="1130300" y="139560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1642BD5F-40AE-4BFC-BCA4-CECF81328BF3}"/>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747C7BB8-FC0A-445C-8D12-CB4EFD4097E3}"/>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C979035B-3F38-42BB-BB2E-8CEEDA880231}"/>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E19044C7-E829-4CAD-B49A-A545858A489F}"/>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67327</xdr:rowOff>
    </xdr:from>
    <xdr:ext cx="405111" cy="259045"/>
    <xdr:sp macro="" textlink="">
      <xdr:nvSpPr>
        <xdr:cNvPr id="317" name="n_1mainValue【公営住宅】&#10;有形固定資産減価償却率">
          <a:extLst>
            <a:ext uri="{FF2B5EF4-FFF2-40B4-BE49-F238E27FC236}">
              <a16:creationId xmlns:a16="http://schemas.microsoft.com/office/drawing/2014/main" id="{7603C370-E91F-480A-8CAD-3436630AEA51}"/>
            </a:ext>
          </a:extLst>
        </xdr:cNvPr>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62882</xdr:rowOff>
    </xdr:from>
    <xdr:ext cx="405111" cy="259045"/>
    <xdr:sp macro="" textlink="">
      <xdr:nvSpPr>
        <xdr:cNvPr id="318" name="n_2mainValue【公営住宅】&#10;有形固定資産減価償却率">
          <a:extLst>
            <a:ext uri="{FF2B5EF4-FFF2-40B4-BE49-F238E27FC236}">
              <a16:creationId xmlns:a16="http://schemas.microsoft.com/office/drawing/2014/main" id="{49CDD551-02C0-4763-8A26-6B6F5165A557}"/>
            </a:ext>
          </a:extLst>
        </xdr:cNvPr>
        <xdr:cNvSpPr txBox="1"/>
      </xdr:nvSpPr>
      <xdr:spPr>
        <a:xfrm>
          <a:off x="27057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9" name="n_3mainValue【公営住宅】&#10;有形固定資産減価償却率">
          <a:extLst>
            <a:ext uri="{FF2B5EF4-FFF2-40B4-BE49-F238E27FC236}">
              <a16:creationId xmlns:a16="http://schemas.microsoft.com/office/drawing/2014/main" id="{57B8F063-6B89-4589-A6B0-F6203FBF1342}"/>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20" name="n_4mainValue【公営住宅】&#10;有形固定資産減価償却率">
          <a:extLst>
            <a:ext uri="{FF2B5EF4-FFF2-40B4-BE49-F238E27FC236}">
              <a16:creationId xmlns:a16="http://schemas.microsoft.com/office/drawing/2014/main" id="{A3176FC4-283E-41E8-81BF-A5AE8D2CBFC8}"/>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28000189-04DB-4DFE-ACE9-73B977A933F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2168993-27B1-4591-B506-F31D6D22D8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399F4FB3-E048-4ADE-8778-E9F90BDC62E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5A81833A-09BF-417D-82F2-C4B1833C6F1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9B941302-1A7D-459F-B5CF-DA3B3AEBE7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83DC4056-C8E7-4226-B721-D30DC82A284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1B6EC3F5-F899-4E58-A362-63DC7F9EE39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94F133F7-0229-4FAA-89E3-9E9692B0C0E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3EFFF92-C943-46BF-8618-DDB70B575A7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6DB09FF-FAB8-43F4-A255-83DCCEB7C3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DC4AF49D-F1E6-4E1D-8B03-E8AF2A6B50F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36FBFE6C-B05A-4E5B-A5E5-44CFCD3711A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7AFBE76F-FB7C-4CE8-B55C-B518AAA3770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86DBAFCB-1B04-4E4D-8CDA-9C0C286986A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4D5741F6-AA0A-4692-8C51-615A43DD45A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A6AF145A-36D5-4632-BA28-D10E1AFE1B8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CB4FF052-1F68-4BAF-B563-F12A4211B90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94BBC4A9-6649-4848-A824-9F6D46DD0F0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BE361711-FF95-4812-8385-D5E093DB8C4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99D78C6F-BA16-4CF8-AB55-804ED547EB19}"/>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40ECF2E8-6C6B-46AA-ADE9-CDA76FB0978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EC63D6C8-2DDE-4D64-88D5-CBB18E9D42E8}"/>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DCBBBEBF-D0BE-42FB-B087-D1A175DC580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63CCF523-30F9-4EF1-AC5B-DC91AC085EB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B901F21D-CDD6-4F52-88F1-18A66BED3C2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5988D099-A1F1-42BD-AF74-4954531F6A28}"/>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F5F76348-CEEA-4EED-95FF-F5561F597CF4}"/>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171BC086-B17C-47D6-A3F0-1FE9090C68B4}"/>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EC8AD420-A3EC-47F5-94BF-834477EA9687}"/>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389AE200-0EC6-4583-90AD-8B1B6CAE1187}"/>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9DD7887D-A737-4376-905A-DB825F4CCDC8}"/>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F5A4A739-AC9A-4614-AE5B-8987841DBBA4}"/>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1D498DD3-71F7-4E62-96F2-7551C1C155C8}"/>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75E056D9-4A40-44C4-9911-53F52A2289DB}"/>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7F64453D-CDCD-457E-AE82-F2F3FA21943C}"/>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5515DC83-F623-4623-98A8-03BDB513F077}"/>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52D7255-3574-4739-AAA5-D362FBD9B86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219CB30-D250-4EE4-904A-C19158A73C2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F2C6247-053B-46CE-90D4-F3021724FBB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1619F06-B61A-43E0-8D02-9FBB9D22298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2B00670-C0A4-4694-B4D7-A7156CBF03E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156682</xdr:rowOff>
    </xdr:from>
    <xdr:to>
      <xdr:col>55</xdr:col>
      <xdr:colOff>50800</xdr:colOff>
      <xdr:row>86</xdr:row>
      <xdr:rowOff>86832</xdr:rowOff>
    </xdr:to>
    <xdr:sp macro="" textlink="">
      <xdr:nvSpPr>
        <xdr:cNvPr id="362" name="楕円 361">
          <a:extLst>
            <a:ext uri="{FF2B5EF4-FFF2-40B4-BE49-F238E27FC236}">
              <a16:creationId xmlns:a16="http://schemas.microsoft.com/office/drawing/2014/main" id="{8D7BE134-6FD7-4AD8-AD23-446363409868}"/>
            </a:ext>
          </a:extLst>
        </xdr:cNvPr>
        <xdr:cNvSpPr/>
      </xdr:nvSpPr>
      <xdr:spPr>
        <a:xfrm>
          <a:off x="10426700" y="147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71609</xdr:rowOff>
    </xdr:from>
    <xdr:ext cx="469744" cy="259045"/>
    <xdr:sp macro="" textlink="">
      <xdr:nvSpPr>
        <xdr:cNvPr id="363" name="【公営住宅】&#10;一人当たり面積該当値テキスト">
          <a:extLst>
            <a:ext uri="{FF2B5EF4-FFF2-40B4-BE49-F238E27FC236}">
              <a16:creationId xmlns:a16="http://schemas.microsoft.com/office/drawing/2014/main" id="{392E21E4-9DF0-4FC8-8405-470CD88C6D4E}"/>
            </a:ext>
          </a:extLst>
        </xdr:cNvPr>
        <xdr:cNvSpPr txBox="1"/>
      </xdr:nvSpPr>
      <xdr:spPr>
        <a:xfrm>
          <a:off x="10515600" y="146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159947</xdr:rowOff>
    </xdr:from>
    <xdr:to>
      <xdr:col>50</xdr:col>
      <xdr:colOff>165100</xdr:colOff>
      <xdr:row>86</xdr:row>
      <xdr:rowOff>90097</xdr:rowOff>
    </xdr:to>
    <xdr:sp macro="" textlink="">
      <xdr:nvSpPr>
        <xdr:cNvPr id="364" name="楕円 363">
          <a:extLst>
            <a:ext uri="{FF2B5EF4-FFF2-40B4-BE49-F238E27FC236}">
              <a16:creationId xmlns:a16="http://schemas.microsoft.com/office/drawing/2014/main" id="{9B337859-27E9-48E0-A806-554CA84860A5}"/>
            </a:ext>
          </a:extLst>
        </xdr:cNvPr>
        <xdr:cNvSpPr/>
      </xdr:nvSpPr>
      <xdr:spPr>
        <a:xfrm>
          <a:off x="9588500" y="147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36032</xdr:rowOff>
    </xdr:from>
    <xdr:to>
      <xdr:col>55</xdr:col>
      <xdr:colOff>0</xdr:colOff>
      <xdr:row>86</xdr:row>
      <xdr:rowOff>39297</xdr:rowOff>
    </xdr:to>
    <xdr:cxnSp macro="">
      <xdr:nvCxnSpPr>
        <xdr:cNvPr id="365" name="直線コネクタ 364">
          <a:extLst>
            <a:ext uri="{FF2B5EF4-FFF2-40B4-BE49-F238E27FC236}">
              <a16:creationId xmlns:a16="http://schemas.microsoft.com/office/drawing/2014/main" id="{0F838B44-50CA-42B6-96A1-3BD84C1B016C}"/>
            </a:ext>
          </a:extLst>
        </xdr:cNvPr>
        <xdr:cNvCxnSpPr/>
      </xdr:nvCxnSpPr>
      <xdr:spPr>
        <a:xfrm flipV="1">
          <a:off x="9639300" y="1478073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162451</xdr:rowOff>
    </xdr:from>
    <xdr:to>
      <xdr:col>46</xdr:col>
      <xdr:colOff>38100</xdr:colOff>
      <xdr:row>86</xdr:row>
      <xdr:rowOff>92601</xdr:rowOff>
    </xdr:to>
    <xdr:sp macro="" textlink="">
      <xdr:nvSpPr>
        <xdr:cNvPr id="366" name="楕円 365">
          <a:extLst>
            <a:ext uri="{FF2B5EF4-FFF2-40B4-BE49-F238E27FC236}">
              <a16:creationId xmlns:a16="http://schemas.microsoft.com/office/drawing/2014/main" id="{6616DAD5-9B53-451D-9200-2E3651044FF7}"/>
            </a:ext>
          </a:extLst>
        </xdr:cNvPr>
        <xdr:cNvSpPr/>
      </xdr:nvSpPr>
      <xdr:spPr>
        <a:xfrm>
          <a:off x="8699500" y="14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39297</xdr:rowOff>
    </xdr:from>
    <xdr:to>
      <xdr:col>50</xdr:col>
      <xdr:colOff>114300</xdr:colOff>
      <xdr:row>86</xdr:row>
      <xdr:rowOff>41801</xdr:rowOff>
    </xdr:to>
    <xdr:cxnSp macro="">
      <xdr:nvCxnSpPr>
        <xdr:cNvPr id="367" name="直線コネクタ 366">
          <a:extLst>
            <a:ext uri="{FF2B5EF4-FFF2-40B4-BE49-F238E27FC236}">
              <a16:creationId xmlns:a16="http://schemas.microsoft.com/office/drawing/2014/main" id="{4B431AA4-9140-49BD-8402-040A81AC0417}"/>
            </a:ext>
          </a:extLst>
        </xdr:cNvPr>
        <xdr:cNvCxnSpPr/>
      </xdr:nvCxnSpPr>
      <xdr:spPr>
        <a:xfrm flipV="1">
          <a:off x="8750300" y="14783997"/>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166044</xdr:rowOff>
    </xdr:from>
    <xdr:to>
      <xdr:col>41</xdr:col>
      <xdr:colOff>101600</xdr:colOff>
      <xdr:row>86</xdr:row>
      <xdr:rowOff>96194</xdr:rowOff>
    </xdr:to>
    <xdr:sp macro="" textlink="">
      <xdr:nvSpPr>
        <xdr:cNvPr id="368" name="楕円 367">
          <a:extLst>
            <a:ext uri="{FF2B5EF4-FFF2-40B4-BE49-F238E27FC236}">
              <a16:creationId xmlns:a16="http://schemas.microsoft.com/office/drawing/2014/main" id="{14D005DF-7FD4-4052-A839-F329E3C5D1DA}"/>
            </a:ext>
          </a:extLst>
        </xdr:cNvPr>
        <xdr:cNvSpPr/>
      </xdr:nvSpPr>
      <xdr:spPr>
        <a:xfrm>
          <a:off x="7810500" y="147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41801</xdr:rowOff>
    </xdr:from>
    <xdr:to>
      <xdr:col>45</xdr:col>
      <xdr:colOff>177800</xdr:colOff>
      <xdr:row>86</xdr:row>
      <xdr:rowOff>45394</xdr:rowOff>
    </xdr:to>
    <xdr:cxnSp macro="">
      <xdr:nvCxnSpPr>
        <xdr:cNvPr id="369" name="直線コネクタ 368">
          <a:extLst>
            <a:ext uri="{FF2B5EF4-FFF2-40B4-BE49-F238E27FC236}">
              <a16:creationId xmlns:a16="http://schemas.microsoft.com/office/drawing/2014/main" id="{BD669A1B-D525-49FF-B0DF-D004559C3992}"/>
            </a:ext>
          </a:extLst>
        </xdr:cNvPr>
        <xdr:cNvCxnSpPr/>
      </xdr:nvCxnSpPr>
      <xdr:spPr>
        <a:xfrm flipV="1">
          <a:off x="7861300" y="14786501"/>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169201</xdr:rowOff>
    </xdr:from>
    <xdr:to>
      <xdr:col>36</xdr:col>
      <xdr:colOff>165100</xdr:colOff>
      <xdr:row>86</xdr:row>
      <xdr:rowOff>99351</xdr:rowOff>
    </xdr:to>
    <xdr:sp macro="" textlink="">
      <xdr:nvSpPr>
        <xdr:cNvPr id="370" name="楕円 369">
          <a:extLst>
            <a:ext uri="{FF2B5EF4-FFF2-40B4-BE49-F238E27FC236}">
              <a16:creationId xmlns:a16="http://schemas.microsoft.com/office/drawing/2014/main" id="{29A9DFF1-7DBB-49BB-85C5-7AF0550210BC}"/>
            </a:ext>
          </a:extLst>
        </xdr:cNvPr>
        <xdr:cNvSpPr/>
      </xdr:nvSpPr>
      <xdr:spPr>
        <a:xfrm>
          <a:off x="6921500" y="1474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45394</xdr:rowOff>
    </xdr:from>
    <xdr:to>
      <xdr:col>41</xdr:col>
      <xdr:colOff>50800</xdr:colOff>
      <xdr:row>86</xdr:row>
      <xdr:rowOff>48551</xdr:rowOff>
    </xdr:to>
    <xdr:cxnSp macro="">
      <xdr:nvCxnSpPr>
        <xdr:cNvPr id="371" name="直線コネクタ 370">
          <a:extLst>
            <a:ext uri="{FF2B5EF4-FFF2-40B4-BE49-F238E27FC236}">
              <a16:creationId xmlns:a16="http://schemas.microsoft.com/office/drawing/2014/main" id="{E9784F80-49F6-4AC9-81BF-0AA9A49322CE}"/>
            </a:ext>
          </a:extLst>
        </xdr:cNvPr>
        <xdr:cNvCxnSpPr/>
      </xdr:nvCxnSpPr>
      <xdr:spPr>
        <a:xfrm flipV="1">
          <a:off x="6972300" y="14790094"/>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69B8C3E4-42B5-4B66-BBEC-28C8ABE00ED5}"/>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162C05C0-DF12-4143-85B5-CC433DBF6ED1}"/>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4D602235-D22A-4655-826D-7FC14F1F4FAD}"/>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DCC3E652-F5B0-435C-88E3-DC124556F0C2}"/>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81224</xdr:rowOff>
    </xdr:from>
    <xdr:ext cx="469744" cy="259045"/>
    <xdr:sp macro="" textlink="">
      <xdr:nvSpPr>
        <xdr:cNvPr id="376" name="n_1mainValue【公営住宅】&#10;一人当たり面積">
          <a:extLst>
            <a:ext uri="{FF2B5EF4-FFF2-40B4-BE49-F238E27FC236}">
              <a16:creationId xmlns:a16="http://schemas.microsoft.com/office/drawing/2014/main" id="{0E8F902E-2384-420A-92D4-36ED2B38DE35}"/>
            </a:ext>
          </a:extLst>
        </xdr:cNvPr>
        <xdr:cNvSpPr txBox="1"/>
      </xdr:nvSpPr>
      <xdr:spPr>
        <a:xfrm>
          <a:off x="9391727" y="148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83728</xdr:rowOff>
    </xdr:from>
    <xdr:ext cx="469744" cy="259045"/>
    <xdr:sp macro="" textlink="">
      <xdr:nvSpPr>
        <xdr:cNvPr id="377" name="n_2mainValue【公営住宅】&#10;一人当たり面積">
          <a:extLst>
            <a:ext uri="{FF2B5EF4-FFF2-40B4-BE49-F238E27FC236}">
              <a16:creationId xmlns:a16="http://schemas.microsoft.com/office/drawing/2014/main" id="{9785BE76-3B6A-46BE-9F74-CA3696B5D87B}"/>
            </a:ext>
          </a:extLst>
        </xdr:cNvPr>
        <xdr:cNvSpPr txBox="1"/>
      </xdr:nvSpPr>
      <xdr:spPr>
        <a:xfrm>
          <a:off x="8515427" y="148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87321</xdr:rowOff>
    </xdr:from>
    <xdr:ext cx="469744" cy="259045"/>
    <xdr:sp macro="" textlink="">
      <xdr:nvSpPr>
        <xdr:cNvPr id="378" name="n_3mainValue【公営住宅】&#10;一人当たり面積">
          <a:extLst>
            <a:ext uri="{FF2B5EF4-FFF2-40B4-BE49-F238E27FC236}">
              <a16:creationId xmlns:a16="http://schemas.microsoft.com/office/drawing/2014/main" id="{C2227DBE-FFE2-4904-9403-389AA42B7843}"/>
            </a:ext>
          </a:extLst>
        </xdr:cNvPr>
        <xdr:cNvSpPr txBox="1"/>
      </xdr:nvSpPr>
      <xdr:spPr>
        <a:xfrm>
          <a:off x="7626427" y="148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90478</xdr:rowOff>
    </xdr:from>
    <xdr:ext cx="469744" cy="259045"/>
    <xdr:sp macro="" textlink="">
      <xdr:nvSpPr>
        <xdr:cNvPr id="379" name="n_4mainValue【公営住宅】&#10;一人当たり面積">
          <a:extLst>
            <a:ext uri="{FF2B5EF4-FFF2-40B4-BE49-F238E27FC236}">
              <a16:creationId xmlns:a16="http://schemas.microsoft.com/office/drawing/2014/main" id="{5D393BB2-B3BF-4901-A11C-E390A94D412B}"/>
            </a:ext>
          </a:extLst>
        </xdr:cNvPr>
        <xdr:cNvSpPr txBox="1"/>
      </xdr:nvSpPr>
      <xdr:spPr>
        <a:xfrm>
          <a:off x="6737427" y="148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8983A05-E24D-4BCB-A7F1-2C75987494C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FF70CC5-65EA-4C71-B30A-AD2248A5B7A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DC812458-7651-4A1C-9675-511C75BFE70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40B39B42-B3F3-4A83-909C-4D01C8550A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F77B26A8-9E94-4043-9D9B-AC2634536F1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1E377115-741F-4245-83E6-87EE06B6F6A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67F6CD12-6677-4FAB-B165-1A2083AB3C6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7BC67BDD-0B78-4BF2-A594-15FDE2213F6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C8501A7A-EAC7-4B6C-8330-241A8E9D5CF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6529E576-6913-4927-BE75-E2C7ADF93A2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C0DA103F-B2A8-43C1-86C3-76057DBC2B0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1F689957-5E08-4AFF-8FAF-AB156B8E19A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1052793F-9AB8-4EE4-8E05-0F52F4E3F09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93FEDDF7-CD31-4161-9596-EB93334E6EA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543F4923-ED81-4639-A21C-48C0F86E437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DB47DB34-F4E4-4E3F-ADCD-2C493C4AEBA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A05EF06-0ED8-4BDD-B9BB-5A446AB2DC6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716BC9CD-677F-4081-BCD5-9EDF6E29413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F3636F8F-CB13-4420-8487-856009CFF93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86CC27DE-7C81-4185-B6F9-24691D91F58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606056DF-E953-4DD5-ABBC-6E8F2D8BBAD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E496DB47-8C33-430C-8F7E-A44FA732C25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32F20E1C-3C69-4808-B8D4-67AA98D2821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F68279B1-1AE5-4405-9D51-50FC9424163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192FFC53-3A7E-495A-9A10-E01360E76A7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68DB5285-2AEC-4D93-B13B-DCDB4AF7887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6D9F5313-D84F-417D-A9E7-391C22BA954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5BE55EC4-6344-42CB-871C-3313EF07E92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E023AA80-D18C-419A-BAD6-283B270EEFF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B1B654C3-9227-4E6B-AFC0-6F884FB3487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72220625-848D-4784-998F-F95A72BD572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515284A0-A3D5-4AD1-9E99-85841D0DC33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725112A8-6FE3-4854-A1A2-1AC92726B2E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8FE5509D-5444-43A7-AEF8-318EFDF54E3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520F644-92EC-4272-ACAD-29173A67D75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CF950E39-9CAE-4B78-B7AC-CF439FD0F45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E550BDD4-D70B-41D2-B304-BA62AB60868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1879A977-712E-409C-BCAE-C55A0191718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80A5FFC6-761B-48C0-A332-5589BF5507B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637EAA55-5406-4B88-AC34-29D13CEE5A2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59F2419D-2AAB-48FD-9560-E2336C8038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F8C94EC7-5822-46D0-9918-EC01E3D598A5}"/>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B90E282A-39BF-4088-8CEE-4420121D6AD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AB9F4FF7-A14F-4ED8-BE73-D78840F5FC7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731A664B-CC84-4E1F-B31B-D33ACCD8D287}"/>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0784E123-6B5F-41E0-9F36-7AD390A48E1E}"/>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BACD6AAF-4D9D-4C8B-817E-212CE0BCEAE8}"/>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9AE5DB31-4084-4271-97C2-BE8D09E36DDD}"/>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82BCBF62-E5FF-4DB1-BCF7-8DB208DAC89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8C095820-68E1-4BAA-9B84-4392C846E8A9}"/>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BE22C973-0CAA-41DA-8D82-B11B6E7DDD35}"/>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3C1705CA-FB29-4A67-B618-58A0BD121679}"/>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96ED9C9-6012-4573-AEA3-555B9F12B97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D4BF9DA-23AA-4350-A607-4A1CB43295A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A963660-DD06-4A42-B912-50E80562E84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7ABD482-485F-4238-ADF8-F34381FFDC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0303C41-878A-4859-9F36-34C54D8180F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437" name="楕円 436">
          <a:extLst>
            <a:ext uri="{FF2B5EF4-FFF2-40B4-BE49-F238E27FC236}">
              <a16:creationId xmlns:a16="http://schemas.microsoft.com/office/drawing/2014/main" id="{CD05EBE4-DC33-48F6-A98D-5D440D239190}"/>
            </a:ext>
          </a:extLst>
        </xdr:cNvPr>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DFEF18A0-B49C-41FD-B165-D7364B068C7D}"/>
            </a:ext>
          </a:extLst>
        </xdr:cNvPr>
        <xdr:cNvSpPr txBox="1"/>
      </xdr:nvSpPr>
      <xdr:spPr>
        <a:xfrm>
          <a:off x="16357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xdr:rowOff>
    </xdr:from>
    <xdr:to>
      <xdr:col>81</xdr:col>
      <xdr:colOff>101600</xdr:colOff>
      <xdr:row>39</xdr:row>
      <xdr:rowOff>102507</xdr:rowOff>
    </xdr:to>
    <xdr:sp macro="" textlink="">
      <xdr:nvSpPr>
        <xdr:cNvPr id="439" name="楕円 438">
          <a:extLst>
            <a:ext uri="{FF2B5EF4-FFF2-40B4-BE49-F238E27FC236}">
              <a16:creationId xmlns:a16="http://schemas.microsoft.com/office/drawing/2014/main" id="{17C09E90-2304-40AA-9677-C754A0EC51EC}"/>
            </a:ext>
          </a:extLst>
        </xdr:cNvPr>
        <xdr:cNvSpPr/>
      </xdr:nvSpPr>
      <xdr:spPr>
        <a:xfrm>
          <a:off x="15430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51707</xdr:rowOff>
    </xdr:from>
    <xdr:to>
      <xdr:col>85</xdr:col>
      <xdr:colOff>127000</xdr:colOff>
      <xdr:row>39</xdr:row>
      <xdr:rowOff>167640</xdr:rowOff>
    </xdr:to>
    <xdr:cxnSp macro="">
      <xdr:nvCxnSpPr>
        <xdr:cNvPr id="440" name="直線コネクタ 439">
          <a:extLst>
            <a:ext uri="{FF2B5EF4-FFF2-40B4-BE49-F238E27FC236}">
              <a16:creationId xmlns:a16="http://schemas.microsoft.com/office/drawing/2014/main" id="{615F700A-205C-4C1D-A17C-47E9766AD485}"/>
            </a:ext>
          </a:extLst>
        </xdr:cNvPr>
        <xdr:cNvCxnSpPr/>
      </xdr:nvCxnSpPr>
      <xdr:spPr>
        <a:xfrm>
          <a:off x="15481300" y="6738257"/>
          <a:ext cx="8382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41728</xdr:rowOff>
    </xdr:from>
    <xdr:to>
      <xdr:col>76</xdr:col>
      <xdr:colOff>165100</xdr:colOff>
      <xdr:row>39</xdr:row>
      <xdr:rowOff>143328</xdr:rowOff>
    </xdr:to>
    <xdr:sp macro="" textlink="">
      <xdr:nvSpPr>
        <xdr:cNvPr id="441" name="楕円 440">
          <a:extLst>
            <a:ext uri="{FF2B5EF4-FFF2-40B4-BE49-F238E27FC236}">
              <a16:creationId xmlns:a16="http://schemas.microsoft.com/office/drawing/2014/main" id="{72952985-121A-4ACC-BA26-C2A5AF276389}"/>
            </a:ext>
          </a:extLst>
        </xdr:cNvPr>
        <xdr:cNvSpPr/>
      </xdr:nvSpPr>
      <xdr:spPr>
        <a:xfrm>
          <a:off x="14541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51707</xdr:rowOff>
    </xdr:from>
    <xdr:to>
      <xdr:col>81</xdr:col>
      <xdr:colOff>50800</xdr:colOff>
      <xdr:row>39</xdr:row>
      <xdr:rowOff>92528</xdr:rowOff>
    </xdr:to>
    <xdr:cxnSp macro="">
      <xdr:nvCxnSpPr>
        <xdr:cNvPr id="442" name="直線コネクタ 441">
          <a:extLst>
            <a:ext uri="{FF2B5EF4-FFF2-40B4-BE49-F238E27FC236}">
              <a16:creationId xmlns:a16="http://schemas.microsoft.com/office/drawing/2014/main" id="{0ED370A3-B789-4381-9069-E78D772CA2DD}"/>
            </a:ext>
          </a:extLst>
        </xdr:cNvPr>
        <xdr:cNvCxnSpPr/>
      </xdr:nvCxnSpPr>
      <xdr:spPr>
        <a:xfrm flipV="1">
          <a:off x="14592300" y="673825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4173</xdr:rowOff>
    </xdr:from>
    <xdr:to>
      <xdr:col>72</xdr:col>
      <xdr:colOff>38100</xdr:colOff>
      <xdr:row>39</xdr:row>
      <xdr:rowOff>105773</xdr:rowOff>
    </xdr:to>
    <xdr:sp macro="" textlink="">
      <xdr:nvSpPr>
        <xdr:cNvPr id="443" name="楕円 442">
          <a:extLst>
            <a:ext uri="{FF2B5EF4-FFF2-40B4-BE49-F238E27FC236}">
              <a16:creationId xmlns:a16="http://schemas.microsoft.com/office/drawing/2014/main" id="{223ADF65-F5F7-4CFA-AE48-88E0E1B8A628}"/>
            </a:ext>
          </a:extLst>
        </xdr:cNvPr>
        <xdr:cNvSpPr/>
      </xdr:nvSpPr>
      <xdr:spPr>
        <a:xfrm>
          <a:off x="13652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54973</xdr:rowOff>
    </xdr:from>
    <xdr:to>
      <xdr:col>76</xdr:col>
      <xdr:colOff>114300</xdr:colOff>
      <xdr:row>39</xdr:row>
      <xdr:rowOff>92528</xdr:rowOff>
    </xdr:to>
    <xdr:cxnSp macro="">
      <xdr:nvCxnSpPr>
        <xdr:cNvPr id="444" name="直線コネクタ 443">
          <a:extLst>
            <a:ext uri="{FF2B5EF4-FFF2-40B4-BE49-F238E27FC236}">
              <a16:creationId xmlns:a16="http://schemas.microsoft.com/office/drawing/2014/main" id="{165D09F6-8033-4766-840F-79433A80BEF0}"/>
            </a:ext>
          </a:extLst>
        </xdr:cNvPr>
        <xdr:cNvCxnSpPr/>
      </xdr:nvCxnSpPr>
      <xdr:spPr>
        <a:xfrm>
          <a:off x="13703300" y="674152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36830</xdr:rowOff>
    </xdr:from>
    <xdr:to>
      <xdr:col>67</xdr:col>
      <xdr:colOff>101600</xdr:colOff>
      <xdr:row>38</xdr:row>
      <xdr:rowOff>138430</xdr:rowOff>
    </xdr:to>
    <xdr:sp macro="" textlink="">
      <xdr:nvSpPr>
        <xdr:cNvPr id="445" name="楕円 444">
          <a:extLst>
            <a:ext uri="{FF2B5EF4-FFF2-40B4-BE49-F238E27FC236}">
              <a16:creationId xmlns:a16="http://schemas.microsoft.com/office/drawing/2014/main" id="{C41CB2A5-3072-46D0-8DF9-DFCC3A721F31}"/>
            </a:ext>
          </a:extLst>
        </xdr:cNvPr>
        <xdr:cNvSpPr/>
      </xdr:nvSpPr>
      <xdr:spPr>
        <a:xfrm>
          <a:off x="1276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87630</xdr:rowOff>
    </xdr:from>
    <xdr:to>
      <xdr:col>71</xdr:col>
      <xdr:colOff>177800</xdr:colOff>
      <xdr:row>39</xdr:row>
      <xdr:rowOff>54973</xdr:rowOff>
    </xdr:to>
    <xdr:cxnSp macro="">
      <xdr:nvCxnSpPr>
        <xdr:cNvPr id="446" name="直線コネクタ 445">
          <a:extLst>
            <a:ext uri="{FF2B5EF4-FFF2-40B4-BE49-F238E27FC236}">
              <a16:creationId xmlns:a16="http://schemas.microsoft.com/office/drawing/2014/main" id="{0F852420-2900-4BFA-9B3E-DF9A31443AF6}"/>
            </a:ext>
          </a:extLst>
        </xdr:cNvPr>
        <xdr:cNvCxnSpPr/>
      </xdr:nvCxnSpPr>
      <xdr:spPr>
        <a:xfrm>
          <a:off x="12814300" y="6602730"/>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65D32D26-BEC7-4796-9C10-3D463305CAB6}"/>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AEABEB98-9F49-4B0A-911D-8550DBB11950}"/>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3064E1A7-1DCD-4F58-9D50-5F077B654DED}"/>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2B430CDE-EA8A-44A6-9BD9-C3111EA22EA8}"/>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93634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9796D2FC-D557-48B7-B35F-FA85934EAA46}"/>
            </a:ext>
          </a:extLst>
        </xdr:cNvPr>
        <xdr:cNvSpPr txBox="1"/>
      </xdr:nvSpPr>
      <xdr:spPr>
        <a:xfrm>
          <a:off x="15266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134455</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C7D2A2C-FCF2-4F21-8305-FD274D47CF66}"/>
            </a:ext>
          </a:extLst>
        </xdr:cNvPr>
        <xdr:cNvSpPr txBox="1"/>
      </xdr:nvSpPr>
      <xdr:spPr>
        <a:xfrm>
          <a:off x="14389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96900</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4DBA67CA-87E2-4DD7-9145-B0BB25A86E0F}"/>
            </a:ext>
          </a:extLst>
        </xdr:cNvPr>
        <xdr:cNvSpPr txBox="1"/>
      </xdr:nvSpPr>
      <xdr:spPr>
        <a:xfrm>
          <a:off x="13500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EFDF333A-50F8-41A5-8CE4-6099D615B377}"/>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4F4A952-2865-4CFC-9B84-ACC4F6CABB4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943A2679-6149-41DC-A721-6F144BA8027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B448428B-C814-4CE8-A808-38C4A29CB94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BA42019-2506-43F0-91D4-BACB0815B4A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57B4957B-39C0-409F-A804-D1CD1F3AB86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A117B039-3A43-494F-9567-C05A7C11BD9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86E376FB-8B2C-4C03-B5BA-4935F76F386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67781BD-6548-4201-9A3C-ED5070B654F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BFA93115-1EA4-4EDA-9063-FC947BD30E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56E14A0-C679-4596-9C1B-BA2AA7FC9C1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2BB9AA54-F78A-4147-B37F-319934F03D0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9BA08D25-06D2-4215-A684-B694C5A9BFA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80B7ABE7-26F9-4EE9-AD5C-B22BCECC3A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63CA85A7-A42C-4679-A474-602F4BEA9C9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15F21C29-8FB0-4E8A-84DF-986CE1F82CA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9BFB3218-27F1-45DB-8D3D-0396BD45DA6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6986DA3E-5F88-48D1-BCB4-BCBD7C7AA36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2C330E03-3069-4E5A-81EB-E69EE0EAB26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BD0A5581-8C3C-465A-8FED-F0A7F90FE25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8EFEF165-DDFA-491C-A997-8BA9269E339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9E893939-8ADE-42D1-8D2B-936D918287C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6E60131D-2DAC-4D0A-95D0-1ED8C9724D73}"/>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89CEB6A2-5912-43D5-BF5D-D7BEFFB181D1}"/>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33542F2A-6F04-405E-9860-39AE1324112C}"/>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71A8A08F-CA39-4DDA-BA62-AF524A63FAE2}"/>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966E7A3D-F5AD-4E95-B906-267D25EE2466}"/>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8610D231-69E9-48FF-BBEB-8F6D28823026}"/>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B0C08640-D05D-445B-BD50-55C23BD5203C}"/>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99D8BE2E-2BBE-4F22-8517-97EF9C0E5236}"/>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8FB937F8-28AD-4EBF-8A58-7B0BBC898DE3}"/>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ABEB3041-29DD-44AF-A4E3-AEEA005FA23F}"/>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AD831443-AA7C-45CD-B4FA-665CD29315A7}"/>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4D11F10-DC78-43B5-812C-C9E74A92662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09CF89C-F328-432D-B237-0097AAE9D21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8BF6409-B01D-448C-8A54-68AF4CC3234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F991BFA-94D2-440C-B5F8-10BF08C1AB4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8137332-733A-4AE5-A674-F836392B762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140615</xdr:rowOff>
    </xdr:from>
    <xdr:to>
      <xdr:col>116</xdr:col>
      <xdr:colOff>114300</xdr:colOff>
      <xdr:row>39</xdr:row>
      <xdr:rowOff>70765</xdr:rowOff>
    </xdr:to>
    <xdr:sp macro="" textlink="">
      <xdr:nvSpPr>
        <xdr:cNvPr id="492" name="楕円 491">
          <a:extLst>
            <a:ext uri="{FF2B5EF4-FFF2-40B4-BE49-F238E27FC236}">
              <a16:creationId xmlns:a16="http://schemas.microsoft.com/office/drawing/2014/main" id="{99D338F7-CA78-4A04-9B3F-90E5256C631A}"/>
            </a:ext>
          </a:extLst>
        </xdr:cNvPr>
        <xdr:cNvSpPr/>
      </xdr:nvSpPr>
      <xdr:spPr>
        <a:xfrm>
          <a:off x="22110700" y="66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163492</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7A9D1A8F-DAD5-49D8-954C-45FA43554E05}"/>
            </a:ext>
          </a:extLst>
        </xdr:cNvPr>
        <xdr:cNvSpPr txBox="1"/>
      </xdr:nvSpPr>
      <xdr:spPr>
        <a:xfrm>
          <a:off x="22199600" y="65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151587</xdr:rowOff>
    </xdr:from>
    <xdr:to>
      <xdr:col>112</xdr:col>
      <xdr:colOff>38100</xdr:colOff>
      <xdr:row>39</xdr:row>
      <xdr:rowOff>81737</xdr:rowOff>
    </xdr:to>
    <xdr:sp macro="" textlink="">
      <xdr:nvSpPr>
        <xdr:cNvPr id="494" name="楕円 493">
          <a:extLst>
            <a:ext uri="{FF2B5EF4-FFF2-40B4-BE49-F238E27FC236}">
              <a16:creationId xmlns:a16="http://schemas.microsoft.com/office/drawing/2014/main" id="{81382DB8-15EC-4336-A569-A8460917A6C7}"/>
            </a:ext>
          </a:extLst>
        </xdr:cNvPr>
        <xdr:cNvSpPr/>
      </xdr:nvSpPr>
      <xdr:spPr>
        <a:xfrm>
          <a:off x="21272500" y="66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19965</xdr:rowOff>
    </xdr:from>
    <xdr:to>
      <xdr:col>116</xdr:col>
      <xdr:colOff>63500</xdr:colOff>
      <xdr:row>39</xdr:row>
      <xdr:rowOff>30937</xdr:rowOff>
    </xdr:to>
    <xdr:cxnSp macro="">
      <xdr:nvCxnSpPr>
        <xdr:cNvPr id="495" name="直線コネクタ 494">
          <a:extLst>
            <a:ext uri="{FF2B5EF4-FFF2-40B4-BE49-F238E27FC236}">
              <a16:creationId xmlns:a16="http://schemas.microsoft.com/office/drawing/2014/main" id="{302720B1-322B-4FF6-8DAB-B426B46D4108}"/>
            </a:ext>
          </a:extLst>
        </xdr:cNvPr>
        <xdr:cNvCxnSpPr/>
      </xdr:nvCxnSpPr>
      <xdr:spPr>
        <a:xfrm flipV="1">
          <a:off x="21323300" y="6706515"/>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160731</xdr:rowOff>
    </xdr:from>
    <xdr:to>
      <xdr:col>107</xdr:col>
      <xdr:colOff>101600</xdr:colOff>
      <xdr:row>39</xdr:row>
      <xdr:rowOff>90881</xdr:rowOff>
    </xdr:to>
    <xdr:sp macro="" textlink="">
      <xdr:nvSpPr>
        <xdr:cNvPr id="496" name="楕円 495">
          <a:extLst>
            <a:ext uri="{FF2B5EF4-FFF2-40B4-BE49-F238E27FC236}">
              <a16:creationId xmlns:a16="http://schemas.microsoft.com/office/drawing/2014/main" id="{2C0A214C-E3C2-4047-8DC9-56F20E1A6EC6}"/>
            </a:ext>
          </a:extLst>
        </xdr:cNvPr>
        <xdr:cNvSpPr/>
      </xdr:nvSpPr>
      <xdr:spPr>
        <a:xfrm>
          <a:off x="20383500" y="6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30937</xdr:rowOff>
    </xdr:from>
    <xdr:to>
      <xdr:col>111</xdr:col>
      <xdr:colOff>177800</xdr:colOff>
      <xdr:row>39</xdr:row>
      <xdr:rowOff>40081</xdr:rowOff>
    </xdr:to>
    <xdr:cxnSp macro="">
      <xdr:nvCxnSpPr>
        <xdr:cNvPr id="497" name="直線コネクタ 496">
          <a:extLst>
            <a:ext uri="{FF2B5EF4-FFF2-40B4-BE49-F238E27FC236}">
              <a16:creationId xmlns:a16="http://schemas.microsoft.com/office/drawing/2014/main" id="{202F3798-9601-40BE-9403-1554D5C7E91C}"/>
            </a:ext>
          </a:extLst>
        </xdr:cNvPr>
        <xdr:cNvCxnSpPr/>
      </xdr:nvCxnSpPr>
      <xdr:spPr>
        <a:xfrm flipV="1">
          <a:off x="20434300" y="671748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1168</xdr:rowOff>
    </xdr:from>
    <xdr:to>
      <xdr:col>102</xdr:col>
      <xdr:colOff>165100</xdr:colOff>
      <xdr:row>39</xdr:row>
      <xdr:rowOff>102768</xdr:rowOff>
    </xdr:to>
    <xdr:sp macro="" textlink="">
      <xdr:nvSpPr>
        <xdr:cNvPr id="498" name="楕円 497">
          <a:extLst>
            <a:ext uri="{FF2B5EF4-FFF2-40B4-BE49-F238E27FC236}">
              <a16:creationId xmlns:a16="http://schemas.microsoft.com/office/drawing/2014/main" id="{14892A63-5ADF-4A67-97D1-D330156AE801}"/>
            </a:ext>
          </a:extLst>
        </xdr:cNvPr>
        <xdr:cNvSpPr/>
      </xdr:nvSpPr>
      <xdr:spPr>
        <a:xfrm>
          <a:off x="19494500" y="66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40081</xdr:rowOff>
    </xdr:from>
    <xdr:to>
      <xdr:col>107</xdr:col>
      <xdr:colOff>50800</xdr:colOff>
      <xdr:row>39</xdr:row>
      <xdr:rowOff>51968</xdr:rowOff>
    </xdr:to>
    <xdr:cxnSp macro="">
      <xdr:nvCxnSpPr>
        <xdr:cNvPr id="499" name="直線コネクタ 498">
          <a:extLst>
            <a:ext uri="{FF2B5EF4-FFF2-40B4-BE49-F238E27FC236}">
              <a16:creationId xmlns:a16="http://schemas.microsoft.com/office/drawing/2014/main" id="{CC553699-469B-4E2A-9345-3C2600D019FD}"/>
            </a:ext>
          </a:extLst>
        </xdr:cNvPr>
        <xdr:cNvCxnSpPr/>
      </xdr:nvCxnSpPr>
      <xdr:spPr>
        <a:xfrm flipV="1">
          <a:off x="19545300" y="672663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12141</xdr:rowOff>
    </xdr:from>
    <xdr:to>
      <xdr:col>98</xdr:col>
      <xdr:colOff>38100</xdr:colOff>
      <xdr:row>39</xdr:row>
      <xdr:rowOff>113741</xdr:rowOff>
    </xdr:to>
    <xdr:sp macro="" textlink="">
      <xdr:nvSpPr>
        <xdr:cNvPr id="500" name="楕円 499">
          <a:extLst>
            <a:ext uri="{FF2B5EF4-FFF2-40B4-BE49-F238E27FC236}">
              <a16:creationId xmlns:a16="http://schemas.microsoft.com/office/drawing/2014/main" id="{BCAD265D-C27E-45E8-B13C-F9F093712142}"/>
            </a:ext>
          </a:extLst>
        </xdr:cNvPr>
        <xdr:cNvSpPr/>
      </xdr:nvSpPr>
      <xdr:spPr>
        <a:xfrm>
          <a:off x="18605500" y="66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51968</xdr:rowOff>
    </xdr:from>
    <xdr:to>
      <xdr:col>102</xdr:col>
      <xdr:colOff>114300</xdr:colOff>
      <xdr:row>39</xdr:row>
      <xdr:rowOff>62941</xdr:rowOff>
    </xdr:to>
    <xdr:cxnSp macro="">
      <xdr:nvCxnSpPr>
        <xdr:cNvPr id="501" name="直線コネクタ 500">
          <a:extLst>
            <a:ext uri="{FF2B5EF4-FFF2-40B4-BE49-F238E27FC236}">
              <a16:creationId xmlns:a16="http://schemas.microsoft.com/office/drawing/2014/main" id="{F4CA2CAC-0B6D-4CC0-8E64-5208DBAC6138}"/>
            </a:ext>
          </a:extLst>
        </xdr:cNvPr>
        <xdr:cNvCxnSpPr/>
      </xdr:nvCxnSpPr>
      <xdr:spPr>
        <a:xfrm flipV="1">
          <a:off x="18656300" y="673851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E89F384E-D167-477A-918A-CC2173A3AF2F}"/>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84427E8F-79BB-4A72-AD20-313734857B49}"/>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7D0BDB15-014E-4E50-93B3-D1942EFA3FB4}"/>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97F013E4-12B4-44A3-95CA-C388B39B4E16}"/>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98264</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FD3F08F6-83DC-4910-8329-A80E72E47345}"/>
            </a:ext>
          </a:extLst>
        </xdr:cNvPr>
        <xdr:cNvSpPr txBox="1"/>
      </xdr:nvSpPr>
      <xdr:spPr>
        <a:xfrm>
          <a:off x="21075727" y="644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107408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F912819E-B206-4CAA-9335-1AB818C28DC8}"/>
            </a:ext>
          </a:extLst>
        </xdr:cNvPr>
        <xdr:cNvSpPr txBox="1"/>
      </xdr:nvSpPr>
      <xdr:spPr>
        <a:xfrm>
          <a:off x="20199427" y="645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119296</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A5297CBE-A46A-47F8-9F68-61CB7243916F}"/>
            </a:ext>
          </a:extLst>
        </xdr:cNvPr>
        <xdr:cNvSpPr txBox="1"/>
      </xdr:nvSpPr>
      <xdr:spPr>
        <a:xfrm>
          <a:off x="19310427" y="64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130268</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35CAE210-EAC8-4C08-A2C9-8D3D618F0F7E}"/>
            </a:ext>
          </a:extLst>
        </xdr:cNvPr>
        <xdr:cNvSpPr txBox="1"/>
      </xdr:nvSpPr>
      <xdr:spPr>
        <a:xfrm>
          <a:off x="18421427" y="647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55DC0055-9744-4297-ABD0-3160EF1CEFF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C41BEA3A-1060-4221-8C2C-546521FBBC2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653A0B59-1A40-4DBA-9590-93C354082E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8B031A34-81A0-4CE0-A1AD-ED58E7643B7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C1432EEC-A5A7-4ED4-9CA9-700C73F06E5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F255C6C-1E38-4726-8FBB-20CDD53808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2AD6352A-91A5-4182-B011-DD4865DB7D1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D0A040ED-6D3D-4D61-9779-35BC32F223B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32A01DF2-A427-4269-9B25-F56DC76967F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EE7EF3CF-5233-4527-9E29-1D53E30BD0F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5FB7C8FB-93A3-40C1-BBF5-FA388797E33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9BC7E8E1-011B-4647-93C0-BE3BB2A1868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3CA47263-B787-4F0D-8FE6-1FC566E3D31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D7940152-C7E7-4B22-A225-129BBBF30C1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9EC32FE2-FD96-4E95-A8FB-C5A0C6D9422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4148EF1D-11D7-4B85-A694-E07D73C778F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3200B365-4B25-4EE7-A896-5288E0E8B3D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1137440A-5A07-4F7A-9720-635D7682C2E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810C3040-652F-4FA0-A285-E5BB6081A59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442FEED7-A26D-4F83-9B1D-AFCDE6A8EFA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1E7C6F92-5922-4E97-B789-55B8A6FF0B5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330CBB56-0885-42B9-A3AB-F919D6DD134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A5E005B0-7D48-48FB-9F36-D4DAF110BC2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83BFD8AF-4B4D-4134-B256-26367D6E728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C3426EC8-95D2-4EC1-8F52-A5DC17843A3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C05466F4-0B35-41AA-BED7-C7B2593BEA57}"/>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23DF4BAA-4418-483C-9866-39829323E07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5685111B-2785-420C-9712-0F9629BAA55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B2DC37B0-DEA2-4F4F-9E6B-7CB1E0469201}"/>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2EB29BFF-4B72-4503-A1EF-77688539CC6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B8B74F22-A9E6-4325-AB99-C215C3760D7B}"/>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1864E0B1-3BEF-4673-8CCF-BA719FFB6C3D}"/>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1112137F-B7E3-41C9-9C43-8FF87FEF07B7}"/>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D6D5CD2B-0535-4861-A94D-7855A253AE8F}"/>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A05EB49B-13C8-4366-8CF2-06E128B4A615}"/>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2EC2EC9A-C4A0-4987-BFA5-1EDB309F8E43}"/>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85C302E-D698-4A18-AD8C-80D1200F01B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3308D12-E456-4513-ACF8-DA8E1FA30F4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BC051A1-1667-4D1F-B344-D5DD5FC3CB9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1A446D4-A22E-4A45-9841-D1D0382D19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2F6AFC4-C45A-4ED4-8542-4B387EE6045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51" name="楕円 550">
          <a:extLst>
            <a:ext uri="{FF2B5EF4-FFF2-40B4-BE49-F238E27FC236}">
              <a16:creationId xmlns:a16="http://schemas.microsoft.com/office/drawing/2014/main" id="{CC1B25FF-1F04-4027-8BF5-B5ECF71A565D}"/>
            </a:ext>
          </a:extLst>
        </xdr:cNvPr>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E580ABD0-4151-4DE4-9310-7AD1513A9016}"/>
            </a:ext>
          </a:extLst>
        </xdr:cNvPr>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47172</xdr:rowOff>
    </xdr:from>
    <xdr:to>
      <xdr:col>81</xdr:col>
      <xdr:colOff>101600</xdr:colOff>
      <xdr:row>62</xdr:row>
      <xdr:rowOff>148772</xdr:rowOff>
    </xdr:to>
    <xdr:sp macro="" textlink="">
      <xdr:nvSpPr>
        <xdr:cNvPr id="553" name="楕円 552">
          <a:extLst>
            <a:ext uri="{FF2B5EF4-FFF2-40B4-BE49-F238E27FC236}">
              <a16:creationId xmlns:a16="http://schemas.microsoft.com/office/drawing/2014/main" id="{9E9FF818-FEE3-472C-937B-7D44CB44D977}"/>
            </a:ext>
          </a:extLst>
        </xdr:cNvPr>
        <xdr:cNvSpPr/>
      </xdr:nvSpPr>
      <xdr:spPr>
        <a:xfrm>
          <a:off x="15430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97972</xdr:rowOff>
    </xdr:to>
    <xdr:cxnSp macro="">
      <xdr:nvCxnSpPr>
        <xdr:cNvPr id="554" name="直線コネクタ 553">
          <a:extLst>
            <a:ext uri="{FF2B5EF4-FFF2-40B4-BE49-F238E27FC236}">
              <a16:creationId xmlns:a16="http://schemas.microsoft.com/office/drawing/2014/main" id="{8B0DCFA0-C346-4375-883A-7DAD0D556FFC}"/>
            </a:ext>
          </a:extLst>
        </xdr:cNvPr>
        <xdr:cNvCxnSpPr/>
      </xdr:nvCxnSpPr>
      <xdr:spPr>
        <a:xfrm flipV="1">
          <a:off x="15481300" y="10641330"/>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48804</xdr:rowOff>
    </xdr:from>
    <xdr:to>
      <xdr:col>76</xdr:col>
      <xdr:colOff>165100</xdr:colOff>
      <xdr:row>62</xdr:row>
      <xdr:rowOff>150404</xdr:rowOff>
    </xdr:to>
    <xdr:sp macro="" textlink="">
      <xdr:nvSpPr>
        <xdr:cNvPr id="555" name="楕円 554">
          <a:extLst>
            <a:ext uri="{FF2B5EF4-FFF2-40B4-BE49-F238E27FC236}">
              <a16:creationId xmlns:a16="http://schemas.microsoft.com/office/drawing/2014/main" id="{B99C1B35-D792-4458-904A-75444D363DF9}"/>
            </a:ext>
          </a:extLst>
        </xdr:cNvPr>
        <xdr:cNvSpPr/>
      </xdr:nvSpPr>
      <xdr:spPr>
        <a:xfrm>
          <a:off x="14541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97972</xdr:rowOff>
    </xdr:from>
    <xdr:to>
      <xdr:col>81</xdr:col>
      <xdr:colOff>50800</xdr:colOff>
      <xdr:row>62</xdr:row>
      <xdr:rowOff>99604</xdr:rowOff>
    </xdr:to>
    <xdr:cxnSp macro="">
      <xdr:nvCxnSpPr>
        <xdr:cNvPr id="556" name="直線コネクタ 555">
          <a:extLst>
            <a:ext uri="{FF2B5EF4-FFF2-40B4-BE49-F238E27FC236}">
              <a16:creationId xmlns:a16="http://schemas.microsoft.com/office/drawing/2014/main" id="{BD586BFC-FC5E-439D-8495-7EA1E2BE3E78}"/>
            </a:ext>
          </a:extLst>
        </xdr:cNvPr>
        <xdr:cNvCxnSpPr/>
      </xdr:nvCxnSpPr>
      <xdr:spPr>
        <a:xfrm flipV="1">
          <a:off x="14592300" y="1072787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22678</xdr:rowOff>
    </xdr:from>
    <xdr:to>
      <xdr:col>72</xdr:col>
      <xdr:colOff>38100</xdr:colOff>
      <xdr:row>62</xdr:row>
      <xdr:rowOff>124278</xdr:rowOff>
    </xdr:to>
    <xdr:sp macro="" textlink="">
      <xdr:nvSpPr>
        <xdr:cNvPr id="557" name="楕円 556">
          <a:extLst>
            <a:ext uri="{FF2B5EF4-FFF2-40B4-BE49-F238E27FC236}">
              <a16:creationId xmlns:a16="http://schemas.microsoft.com/office/drawing/2014/main" id="{6F33C494-A35E-43D1-9DF7-E33A437A42B5}"/>
            </a:ext>
          </a:extLst>
        </xdr:cNvPr>
        <xdr:cNvSpPr/>
      </xdr:nvSpPr>
      <xdr:spPr>
        <a:xfrm>
          <a:off x="13652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73478</xdr:rowOff>
    </xdr:from>
    <xdr:to>
      <xdr:col>76</xdr:col>
      <xdr:colOff>114300</xdr:colOff>
      <xdr:row>62</xdr:row>
      <xdr:rowOff>99604</xdr:rowOff>
    </xdr:to>
    <xdr:cxnSp macro="">
      <xdr:nvCxnSpPr>
        <xdr:cNvPr id="558" name="直線コネクタ 557">
          <a:extLst>
            <a:ext uri="{FF2B5EF4-FFF2-40B4-BE49-F238E27FC236}">
              <a16:creationId xmlns:a16="http://schemas.microsoft.com/office/drawing/2014/main" id="{AB9D919D-BF73-48FE-8D7A-EAB06BA35520}"/>
            </a:ext>
          </a:extLst>
        </xdr:cNvPr>
        <xdr:cNvCxnSpPr/>
      </xdr:nvCxnSpPr>
      <xdr:spPr>
        <a:xfrm>
          <a:off x="13703300" y="1070337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164737</xdr:rowOff>
    </xdr:from>
    <xdr:to>
      <xdr:col>67</xdr:col>
      <xdr:colOff>101600</xdr:colOff>
      <xdr:row>62</xdr:row>
      <xdr:rowOff>94887</xdr:rowOff>
    </xdr:to>
    <xdr:sp macro="" textlink="">
      <xdr:nvSpPr>
        <xdr:cNvPr id="559" name="楕円 558">
          <a:extLst>
            <a:ext uri="{FF2B5EF4-FFF2-40B4-BE49-F238E27FC236}">
              <a16:creationId xmlns:a16="http://schemas.microsoft.com/office/drawing/2014/main" id="{96B81CFE-69CF-4807-B0E4-C30FE8F5E005}"/>
            </a:ext>
          </a:extLst>
        </xdr:cNvPr>
        <xdr:cNvSpPr/>
      </xdr:nvSpPr>
      <xdr:spPr>
        <a:xfrm>
          <a:off x="12763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44087</xdr:rowOff>
    </xdr:from>
    <xdr:to>
      <xdr:col>71</xdr:col>
      <xdr:colOff>177800</xdr:colOff>
      <xdr:row>62</xdr:row>
      <xdr:rowOff>73478</xdr:rowOff>
    </xdr:to>
    <xdr:cxnSp macro="">
      <xdr:nvCxnSpPr>
        <xdr:cNvPr id="560" name="直線コネクタ 559">
          <a:extLst>
            <a:ext uri="{FF2B5EF4-FFF2-40B4-BE49-F238E27FC236}">
              <a16:creationId xmlns:a16="http://schemas.microsoft.com/office/drawing/2014/main" id="{0277C56C-5D74-484F-92E8-B96BD14D3DB3}"/>
            </a:ext>
          </a:extLst>
        </xdr:cNvPr>
        <xdr:cNvCxnSpPr/>
      </xdr:nvCxnSpPr>
      <xdr:spPr>
        <a:xfrm>
          <a:off x="12814300" y="106739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178E6478-C60A-49E3-93F0-62FD3EAD3ED9}"/>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1647C3BD-46D6-49EC-9819-A8C6E2E55CD2}"/>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28941738-FFE5-43D0-95E1-C08B176F93B3}"/>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26E44705-2E2E-4A0E-A6A5-B86B70A2E5BC}"/>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139899</xdr:rowOff>
    </xdr:from>
    <xdr:ext cx="405111" cy="259045"/>
    <xdr:sp macro="" textlink="">
      <xdr:nvSpPr>
        <xdr:cNvPr id="565" name="n_1mainValue【学校施設】&#10;有形固定資産減価償却率">
          <a:extLst>
            <a:ext uri="{FF2B5EF4-FFF2-40B4-BE49-F238E27FC236}">
              <a16:creationId xmlns:a16="http://schemas.microsoft.com/office/drawing/2014/main" id="{5887866A-C74F-49C5-8478-4CC039C3F293}"/>
            </a:ext>
          </a:extLst>
        </xdr:cNvPr>
        <xdr:cNvSpPr txBox="1"/>
      </xdr:nvSpPr>
      <xdr:spPr>
        <a:xfrm>
          <a:off x="15266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141531</xdr:rowOff>
    </xdr:from>
    <xdr:ext cx="405111" cy="259045"/>
    <xdr:sp macro="" textlink="">
      <xdr:nvSpPr>
        <xdr:cNvPr id="566" name="n_2mainValue【学校施設】&#10;有形固定資産減価償却率">
          <a:extLst>
            <a:ext uri="{FF2B5EF4-FFF2-40B4-BE49-F238E27FC236}">
              <a16:creationId xmlns:a16="http://schemas.microsoft.com/office/drawing/2014/main" id="{5333693B-5278-44D8-B542-6720B2BE2259}"/>
            </a:ext>
          </a:extLst>
        </xdr:cNvPr>
        <xdr:cNvSpPr txBox="1"/>
      </xdr:nvSpPr>
      <xdr:spPr>
        <a:xfrm>
          <a:off x="14389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115405</xdr:rowOff>
    </xdr:from>
    <xdr:ext cx="405111" cy="259045"/>
    <xdr:sp macro="" textlink="">
      <xdr:nvSpPr>
        <xdr:cNvPr id="567" name="n_3mainValue【学校施設】&#10;有形固定資産減価償却率">
          <a:extLst>
            <a:ext uri="{FF2B5EF4-FFF2-40B4-BE49-F238E27FC236}">
              <a16:creationId xmlns:a16="http://schemas.microsoft.com/office/drawing/2014/main" id="{27706BBF-091E-46F0-99F1-E8166AD7639E}"/>
            </a:ext>
          </a:extLst>
        </xdr:cNvPr>
        <xdr:cNvSpPr txBox="1"/>
      </xdr:nvSpPr>
      <xdr:spPr>
        <a:xfrm>
          <a:off x="135007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86014</xdr:rowOff>
    </xdr:from>
    <xdr:ext cx="405111" cy="259045"/>
    <xdr:sp macro="" textlink="">
      <xdr:nvSpPr>
        <xdr:cNvPr id="568" name="n_4mainValue【学校施設】&#10;有形固定資産減価償却率">
          <a:extLst>
            <a:ext uri="{FF2B5EF4-FFF2-40B4-BE49-F238E27FC236}">
              <a16:creationId xmlns:a16="http://schemas.microsoft.com/office/drawing/2014/main" id="{A31C66D7-BDF8-4D38-9E79-3050B3CF0FE1}"/>
            </a:ext>
          </a:extLst>
        </xdr:cNvPr>
        <xdr:cNvSpPr txBox="1"/>
      </xdr:nvSpPr>
      <xdr:spPr>
        <a:xfrm>
          <a:off x="12611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F751C363-282E-49CA-ABA4-90A4FBEC666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DE8ABCB4-D7BA-4492-A9F2-45E57B7F330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9FAE74EB-5B7B-48EF-910D-39BC4A9ABAC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50954C02-96AF-417B-AB63-7D3435F6F6D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76379C40-AD6B-454A-A637-A5E01E2FB52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E8C4DEC8-DB4C-46E8-AAEB-4D14B4D933F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F0D15BF7-419D-4809-808C-6B181AB356E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167B3C0A-7874-4D32-9C36-D3016BCB5D2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5527FF57-A351-4DD9-BD99-7620EE45A99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B99B7378-8B65-413F-BAC1-958BF7C830C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3816F47D-96AC-49F2-A2D4-FFCF47A0EC2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B037CE86-991F-4D18-AAFB-D5A2921C820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539AF26-80DD-460E-83A0-EAB13C959F6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6AC51A9E-F0CF-49B4-9823-E16C6F4F8D6B}"/>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FEBF30B7-0519-4F24-8930-4C386FA9C03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F9DA18FD-36FF-4AEB-BA02-9E6FD352973B}"/>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8D83E3AE-1AC3-4CBF-942B-AD7BF184722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A0FAEBEF-371F-4DBB-BE17-F1E42C2344C2}"/>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8D62AEB-F4B7-4135-BCDA-E31081361BA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D738370C-7120-4D6D-91F0-78EF26C0A61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FE8BC614-108F-4826-87CF-D1E3B5B57E6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1368CCB4-4DBA-4E19-BFA2-81D88E793842}"/>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BC74FBFF-ADAB-4BD4-B9CE-65304361CA6C}"/>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1485D9A2-FFF1-4AEE-9B7C-6908C6F60C82}"/>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3B7D45CE-2341-4EB9-B3C9-C16F7ECD5065}"/>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0720B6C9-D05D-47A3-A89C-096FCCAD9155}"/>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01EB5931-8587-454E-B6DE-D9A182E1927D}"/>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31BC0EED-CB44-4AB7-A39B-C22B923C5942}"/>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AD401027-4513-4E3B-80C1-D08E30831A7D}"/>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FCC7E43E-EBE8-4B55-8DAD-C21F63CA605C}"/>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1BD7E6C2-8FF6-466C-968E-C17191F5ED48}"/>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A4D01D96-9CB1-4697-B9C4-256C85C1F1A4}"/>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F2D9416-D54C-455A-ADD3-C314D384F0A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3EDDBEB-C710-4244-B5B1-72D6D0EB281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0A3D3C5-4564-4477-8ACD-30BF2E5AC6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4BDFF8D-EEF7-4576-8F36-344A827CDFA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DE018A4-19BE-4210-B904-010FCF4C921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159055</xdr:rowOff>
    </xdr:from>
    <xdr:to>
      <xdr:col>116</xdr:col>
      <xdr:colOff>114300</xdr:colOff>
      <xdr:row>63</xdr:row>
      <xdr:rowOff>89205</xdr:rowOff>
    </xdr:to>
    <xdr:sp macro="" textlink="">
      <xdr:nvSpPr>
        <xdr:cNvPr id="606" name="楕円 605">
          <a:extLst>
            <a:ext uri="{FF2B5EF4-FFF2-40B4-BE49-F238E27FC236}">
              <a16:creationId xmlns:a16="http://schemas.microsoft.com/office/drawing/2014/main" id="{BEC452AE-F79D-409B-8017-510542E33826}"/>
            </a:ext>
          </a:extLst>
        </xdr:cNvPr>
        <xdr:cNvSpPr/>
      </xdr:nvSpPr>
      <xdr:spPr>
        <a:xfrm>
          <a:off x="22110700" y="107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7" name="【学校施設】&#10;一人当たり面積該当値テキスト">
          <a:extLst>
            <a:ext uri="{FF2B5EF4-FFF2-40B4-BE49-F238E27FC236}">
              <a16:creationId xmlns:a16="http://schemas.microsoft.com/office/drawing/2014/main" id="{8F139124-A71D-4D7B-B4AF-75981D557E81}"/>
            </a:ext>
          </a:extLst>
        </xdr:cNvPr>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94132</xdr:rowOff>
    </xdr:from>
    <xdr:to>
      <xdr:col>112</xdr:col>
      <xdr:colOff>38100</xdr:colOff>
      <xdr:row>63</xdr:row>
      <xdr:rowOff>24282</xdr:rowOff>
    </xdr:to>
    <xdr:sp macro="" textlink="">
      <xdr:nvSpPr>
        <xdr:cNvPr id="608" name="楕円 607">
          <a:extLst>
            <a:ext uri="{FF2B5EF4-FFF2-40B4-BE49-F238E27FC236}">
              <a16:creationId xmlns:a16="http://schemas.microsoft.com/office/drawing/2014/main" id="{A61C372B-1A70-428D-B7B2-5E4D36C1D266}"/>
            </a:ext>
          </a:extLst>
        </xdr:cNvPr>
        <xdr:cNvSpPr/>
      </xdr:nvSpPr>
      <xdr:spPr>
        <a:xfrm>
          <a:off x="21272500" y="107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144932</xdr:rowOff>
    </xdr:from>
    <xdr:to>
      <xdr:col>116</xdr:col>
      <xdr:colOff>63500</xdr:colOff>
      <xdr:row>63</xdr:row>
      <xdr:rowOff>38405</xdr:rowOff>
    </xdr:to>
    <xdr:cxnSp macro="">
      <xdr:nvCxnSpPr>
        <xdr:cNvPr id="609" name="直線コネクタ 608">
          <a:extLst>
            <a:ext uri="{FF2B5EF4-FFF2-40B4-BE49-F238E27FC236}">
              <a16:creationId xmlns:a16="http://schemas.microsoft.com/office/drawing/2014/main" id="{8EACD8B3-1A53-4473-9D98-B8BC967325A2}"/>
            </a:ext>
          </a:extLst>
        </xdr:cNvPr>
        <xdr:cNvCxnSpPr/>
      </xdr:nvCxnSpPr>
      <xdr:spPr>
        <a:xfrm>
          <a:off x="21323300" y="10774832"/>
          <a:ext cx="8382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164953</xdr:rowOff>
    </xdr:from>
    <xdr:to>
      <xdr:col>107</xdr:col>
      <xdr:colOff>101600</xdr:colOff>
      <xdr:row>63</xdr:row>
      <xdr:rowOff>95103</xdr:rowOff>
    </xdr:to>
    <xdr:sp macro="" textlink="">
      <xdr:nvSpPr>
        <xdr:cNvPr id="610" name="楕円 609">
          <a:extLst>
            <a:ext uri="{FF2B5EF4-FFF2-40B4-BE49-F238E27FC236}">
              <a16:creationId xmlns:a16="http://schemas.microsoft.com/office/drawing/2014/main" id="{9D4E8AD3-8979-482D-9EA5-8AD35C6F00F7}"/>
            </a:ext>
          </a:extLst>
        </xdr:cNvPr>
        <xdr:cNvSpPr/>
      </xdr:nvSpPr>
      <xdr:spPr>
        <a:xfrm>
          <a:off x="20383500" y="1079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144932</xdr:rowOff>
    </xdr:from>
    <xdr:to>
      <xdr:col>111</xdr:col>
      <xdr:colOff>177800</xdr:colOff>
      <xdr:row>63</xdr:row>
      <xdr:rowOff>44303</xdr:rowOff>
    </xdr:to>
    <xdr:cxnSp macro="">
      <xdr:nvCxnSpPr>
        <xdr:cNvPr id="611" name="直線コネクタ 610">
          <a:extLst>
            <a:ext uri="{FF2B5EF4-FFF2-40B4-BE49-F238E27FC236}">
              <a16:creationId xmlns:a16="http://schemas.microsoft.com/office/drawing/2014/main" id="{49752F26-E96E-47DB-9435-9FF711564B0A}"/>
            </a:ext>
          </a:extLst>
        </xdr:cNvPr>
        <xdr:cNvCxnSpPr/>
      </xdr:nvCxnSpPr>
      <xdr:spPr>
        <a:xfrm flipV="1">
          <a:off x="20434300" y="10774832"/>
          <a:ext cx="889000" cy="7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168519</xdr:rowOff>
    </xdr:from>
    <xdr:to>
      <xdr:col>102</xdr:col>
      <xdr:colOff>165100</xdr:colOff>
      <xdr:row>63</xdr:row>
      <xdr:rowOff>98669</xdr:rowOff>
    </xdr:to>
    <xdr:sp macro="" textlink="">
      <xdr:nvSpPr>
        <xdr:cNvPr id="612" name="楕円 611">
          <a:extLst>
            <a:ext uri="{FF2B5EF4-FFF2-40B4-BE49-F238E27FC236}">
              <a16:creationId xmlns:a16="http://schemas.microsoft.com/office/drawing/2014/main" id="{C1D989C5-3031-46C0-BC83-F5049B3CEDC8}"/>
            </a:ext>
          </a:extLst>
        </xdr:cNvPr>
        <xdr:cNvSpPr/>
      </xdr:nvSpPr>
      <xdr:spPr>
        <a:xfrm>
          <a:off x="19494500" y="1079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44303</xdr:rowOff>
    </xdr:from>
    <xdr:to>
      <xdr:col>107</xdr:col>
      <xdr:colOff>50800</xdr:colOff>
      <xdr:row>63</xdr:row>
      <xdr:rowOff>47869</xdr:rowOff>
    </xdr:to>
    <xdr:cxnSp macro="">
      <xdr:nvCxnSpPr>
        <xdr:cNvPr id="613" name="直線コネクタ 612">
          <a:extLst>
            <a:ext uri="{FF2B5EF4-FFF2-40B4-BE49-F238E27FC236}">
              <a16:creationId xmlns:a16="http://schemas.microsoft.com/office/drawing/2014/main" id="{26E3E9F3-4FC5-47AE-9343-26C483DF28FA}"/>
            </a:ext>
          </a:extLst>
        </xdr:cNvPr>
        <xdr:cNvCxnSpPr/>
      </xdr:nvCxnSpPr>
      <xdr:spPr>
        <a:xfrm flipV="1">
          <a:off x="19545300" y="10845653"/>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864</xdr:rowOff>
    </xdr:from>
    <xdr:to>
      <xdr:col>98</xdr:col>
      <xdr:colOff>38100</xdr:colOff>
      <xdr:row>63</xdr:row>
      <xdr:rowOff>102464</xdr:rowOff>
    </xdr:to>
    <xdr:sp macro="" textlink="">
      <xdr:nvSpPr>
        <xdr:cNvPr id="614" name="楕円 613">
          <a:extLst>
            <a:ext uri="{FF2B5EF4-FFF2-40B4-BE49-F238E27FC236}">
              <a16:creationId xmlns:a16="http://schemas.microsoft.com/office/drawing/2014/main" id="{1F1B46F4-7172-424C-A2F6-06E8A2727B8E}"/>
            </a:ext>
          </a:extLst>
        </xdr:cNvPr>
        <xdr:cNvSpPr/>
      </xdr:nvSpPr>
      <xdr:spPr>
        <a:xfrm>
          <a:off x="18605500" y="108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47869</xdr:rowOff>
    </xdr:from>
    <xdr:to>
      <xdr:col>102</xdr:col>
      <xdr:colOff>114300</xdr:colOff>
      <xdr:row>63</xdr:row>
      <xdr:rowOff>51664</xdr:rowOff>
    </xdr:to>
    <xdr:cxnSp macro="">
      <xdr:nvCxnSpPr>
        <xdr:cNvPr id="615" name="直線コネクタ 614">
          <a:extLst>
            <a:ext uri="{FF2B5EF4-FFF2-40B4-BE49-F238E27FC236}">
              <a16:creationId xmlns:a16="http://schemas.microsoft.com/office/drawing/2014/main" id="{B3B71C89-F726-47D0-9986-514D36C5E919}"/>
            </a:ext>
          </a:extLst>
        </xdr:cNvPr>
        <xdr:cNvCxnSpPr/>
      </xdr:nvCxnSpPr>
      <xdr:spPr>
        <a:xfrm flipV="1">
          <a:off x="18656300" y="10849219"/>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a:extLst>
            <a:ext uri="{FF2B5EF4-FFF2-40B4-BE49-F238E27FC236}">
              <a16:creationId xmlns:a16="http://schemas.microsoft.com/office/drawing/2014/main" id="{515D7ED7-8085-490A-9FFE-EF6686E662A8}"/>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CDC91967-9EC0-4C29-9F3B-D1BAF41952AF}"/>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87A05506-9EEC-4D5F-810F-5D182D019ADD}"/>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3BDD9F4A-5760-442E-B82A-9E935A1DD639}"/>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40809</xdr:rowOff>
    </xdr:from>
    <xdr:ext cx="469744" cy="259045"/>
    <xdr:sp macro="" textlink="">
      <xdr:nvSpPr>
        <xdr:cNvPr id="620" name="n_1mainValue【学校施設】&#10;一人当たり面積">
          <a:extLst>
            <a:ext uri="{FF2B5EF4-FFF2-40B4-BE49-F238E27FC236}">
              <a16:creationId xmlns:a16="http://schemas.microsoft.com/office/drawing/2014/main" id="{96574FFB-6E60-4D2A-A34C-246742E2D967}"/>
            </a:ext>
          </a:extLst>
        </xdr:cNvPr>
        <xdr:cNvSpPr txBox="1"/>
      </xdr:nvSpPr>
      <xdr:spPr>
        <a:xfrm>
          <a:off x="21075727" y="104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86230</xdr:rowOff>
    </xdr:from>
    <xdr:ext cx="469744" cy="259045"/>
    <xdr:sp macro="" textlink="">
      <xdr:nvSpPr>
        <xdr:cNvPr id="621" name="n_2mainValue【学校施設】&#10;一人当たり面積">
          <a:extLst>
            <a:ext uri="{FF2B5EF4-FFF2-40B4-BE49-F238E27FC236}">
              <a16:creationId xmlns:a16="http://schemas.microsoft.com/office/drawing/2014/main" id="{78B4916F-8210-4D3A-B336-0BC7EFB87021}"/>
            </a:ext>
          </a:extLst>
        </xdr:cNvPr>
        <xdr:cNvSpPr txBox="1"/>
      </xdr:nvSpPr>
      <xdr:spPr>
        <a:xfrm>
          <a:off x="20199427" y="1088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89796</xdr:rowOff>
    </xdr:from>
    <xdr:ext cx="469744" cy="259045"/>
    <xdr:sp macro="" textlink="">
      <xdr:nvSpPr>
        <xdr:cNvPr id="622" name="n_3mainValue【学校施設】&#10;一人当たり面積">
          <a:extLst>
            <a:ext uri="{FF2B5EF4-FFF2-40B4-BE49-F238E27FC236}">
              <a16:creationId xmlns:a16="http://schemas.microsoft.com/office/drawing/2014/main" id="{CA1BE2A4-4FAC-40B8-8918-DCDA5B18C566}"/>
            </a:ext>
          </a:extLst>
        </xdr:cNvPr>
        <xdr:cNvSpPr txBox="1"/>
      </xdr:nvSpPr>
      <xdr:spPr>
        <a:xfrm>
          <a:off x="19310427" y="1089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93591</xdr:rowOff>
    </xdr:from>
    <xdr:ext cx="469744" cy="259045"/>
    <xdr:sp macro="" textlink="">
      <xdr:nvSpPr>
        <xdr:cNvPr id="623" name="n_4mainValue【学校施設】&#10;一人当たり面積">
          <a:extLst>
            <a:ext uri="{FF2B5EF4-FFF2-40B4-BE49-F238E27FC236}">
              <a16:creationId xmlns:a16="http://schemas.microsoft.com/office/drawing/2014/main" id="{83E18ED0-C041-4CAE-966E-D5ECD672A6DC}"/>
            </a:ext>
          </a:extLst>
        </xdr:cNvPr>
        <xdr:cNvSpPr txBox="1"/>
      </xdr:nvSpPr>
      <xdr:spPr>
        <a:xfrm>
          <a:off x="18421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1D8FFAA9-886D-4823-B019-C66B5486F0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6160D42E-8A43-42FC-98B3-230CF7F05AB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3EC787FE-D722-4E53-81D5-F2AC83A19E6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2DC57D4F-B22C-4F96-8589-14C9354DCB5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94056A3A-64AB-4F3F-8A84-9B1130233F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FC8CF38A-1CC7-4943-9F64-4D0C0F3F8F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A85C4C19-3DDA-488A-9996-DBA95BD2F0E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7EC51C3-B71A-44E8-8567-04D7F1E9BAC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9D93FEF9-AC4C-4DAE-8AD2-B695CFD7843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3F09C3DC-BC97-4CB3-B140-FA00299138B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8741A2DE-9CC4-40C4-9EB5-C0DE6E7BC15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2C701F09-1305-4019-94DC-34A135B504A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F02C9DF6-6608-443B-9713-183778F8012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F89D793D-C279-4978-A28E-3E2ACB969CC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CB928361-04A8-4211-A0C1-BE3FF138FD8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E624B0FE-DF08-441E-BDA3-F52A2F485EF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905479E8-C10F-4F13-A9BB-ACA56A3937C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588771D1-7495-4014-BA62-B93E98E9D55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B4BAB112-0593-43E5-B4FE-23AFC1AE867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0A38C3C7-6620-4D57-B0B7-6BF4495F357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F0C6DE5D-3819-43F0-B73B-96C7F5ADC93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4BE2B1EE-BC54-4111-AA4F-6B2F071AA51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4F7909C1-FF02-4C54-9832-CC8C0B9B492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D093BD71-8893-431A-8DE1-29CF28D72B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95A83953-54A7-419B-A1D6-315211740B7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60862934-E313-4A4D-B2E2-F675DCD9F6A1}"/>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87B7D8A6-70F3-491F-A434-CB2903B2B7E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BD92103D-48FD-46A1-8530-672D2376B62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a:extLst>
            <a:ext uri="{FF2B5EF4-FFF2-40B4-BE49-F238E27FC236}">
              <a16:creationId xmlns:a16="http://schemas.microsoft.com/office/drawing/2014/main" id="{CCF614CE-A919-45D0-9CC4-453377ED6B62}"/>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a:extLst>
            <a:ext uri="{FF2B5EF4-FFF2-40B4-BE49-F238E27FC236}">
              <a16:creationId xmlns:a16="http://schemas.microsoft.com/office/drawing/2014/main" id="{8DBD4B44-6498-425B-8082-2BB8DE44D4E8}"/>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23240</xdr:rowOff>
    </xdr:from>
    <xdr:ext cx="405111" cy="259045"/>
    <xdr:sp macro="" textlink="">
      <xdr:nvSpPr>
        <xdr:cNvPr id="654" name="【児童館】&#10;有形固定資産減価償却率平均値テキスト">
          <a:extLst>
            <a:ext uri="{FF2B5EF4-FFF2-40B4-BE49-F238E27FC236}">
              <a16:creationId xmlns:a16="http://schemas.microsoft.com/office/drawing/2014/main" id="{BA6F59DE-14A2-43D0-B801-7F29936512C9}"/>
            </a:ext>
          </a:extLst>
        </xdr:cNvPr>
        <xdr:cNvSpPr txBox="1"/>
      </xdr:nvSpPr>
      <xdr:spPr>
        <a:xfrm>
          <a:off x="16357600" y="14082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a:extLst>
            <a:ext uri="{FF2B5EF4-FFF2-40B4-BE49-F238E27FC236}">
              <a16:creationId xmlns:a16="http://schemas.microsoft.com/office/drawing/2014/main" id="{D3F9C046-B66C-462B-970C-81B080D805D3}"/>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a:extLst>
            <a:ext uri="{FF2B5EF4-FFF2-40B4-BE49-F238E27FC236}">
              <a16:creationId xmlns:a16="http://schemas.microsoft.com/office/drawing/2014/main" id="{9C4CCD84-F97A-4CD2-8B69-B1F606D49C6F}"/>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7" name="フローチャート: 判断 656">
          <a:extLst>
            <a:ext uri="{FF2B5EF4-FFF2-40B4-BE49-F238E27FC236}">
              <a16:creationId xmlns:a16="http://schemas.microsoft.com/office/drawing/2014/main" id="{778D1084-DC0D-498D-B6A5-A76D5D79645B}"/>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8" name="フローチャート: 判断 657">
          <a:extLst>
            <a:ext uri="{FF2B5EF4-FFF2-40B4-BE49-F238E27FC236}">
              <a16:creationId xmlns:a16="http://schemas.microsoft.com/office/drawing/2014/main" id="{DEBDB5CB-7653-4F6C-AEF4-BE38DE9275F0}"/>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9" name="フローチャート: 判断 658">
          <a:extLst>
            <a:ext uri="{FF2B5EF4-FFF2-40B4-BE49-F238E27FC236}">
              <a16:creationId xmlns:a16="http://schemas.microsoft.com/office/drawing/2014/main" id="{687870D1-DFAB-462E-AA1D-AC2C30017F70}"/>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2245243-5C47-4359-AF84-FDA96E2ABFC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D71CA7D-B4CF-4B1B-9C8D-4D232E47F2B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2FC9E03-3262-4FA9-8F41-349F59235BD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1174050-C99E-4F51-8C0A-C0A6BAA8825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44BE5932-424B-4AA2-B5DF-81AC4CDDA8B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157118</xdr:rowOff>
    </xdr:from>
    <xdr:to>
      <xdr:col>85</xdr:col>
      <xdr:colOff>177800</xdr:colOff>
      <xdr:row>85</xdr:row>
      <xdr:rowOff>87268</xdr:rowOff>
    </xdr:to>
    <xdr:sp macro="" textlink="">
      <xdr:nvSpPr>
        <xdr:cNvPr id="665" name="楕円 664">
          <a:extLst>
            <a:ext uri="{FF2B5EF4-FFF2-40B4-BE49-F238E27FC236}">
              <a16:creationId xmlns:a16="http://schemas.microsoft.com/office/drawing/2014/main" id="{564FFCAA-A457-41E0-98C0-F48B94E1AFB4}"/>
            </a:ext>
          </a:extLst>
        </xdr:cNvPr>
        <xdr:cNvSpPr/>
      </xdr:nvSpPr>
      <xdr:spPr>
        <a:xfrm>
          <a:off x="162687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135545</xdr:rowOff>
    </xdr:from>
    <xdr:ext cx="405111" cy="259045"/>
    <xdr:sp macro="" textlink="">
      <xdr:nvSpPr>
        <xdr:cNvPr id="666" name="【児童館】&#10;有形固定資産減価償却率該当値テキスト">
          <a:extLst>
            <a:ext uri="{FF2B5EF4-FFF2-40B4-BE49-F238E27FC236}">
              <a16:creationId xmlns:a16="http://schemas.microsoft.com/office/drawing/2014/main" id="{67DF6FF8-D772-4A02-AD83-EF02CAF4C051}"/>
            </a:ext>
          </a:extLst>
        </xdr:cNvPr>
        <xdr:cNvSpPr txBox="1"/>
      </xdr:nvSpPr>
      <xdr:spPr>
        <a:xfrm>
          <a:off x="16357600"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121194</xdr:rowOff>
    </xdr:from>
    <xdr:to>
      <xdr:col>81</xdr:col>
      <xdr:colOff>101600</xdr:colOff>
      <xdr:row>85</xdr:row>
      <xdr:rowOff>51344</xdr:rowOff>
    </xdr:to>
    <xdr:sp macro="" textlink="">
      <xdr:nvSpPr>
        <xdr:cNvPr id="667" name="楕円 666">
          <a:extLst>
            <a:ext uri="{FF2B5EF4-FFF2-40B4-BE49-F238E27FC236}">
              <a16:creationId xmlns:a16="http://schemas.microsoft.com/office/drawing/2014/main" id="{E8A28B67-719C-49D9-A8D4-4A97BCB58C8E}"/>
            </a:ext>
          </a:extLst>
        </xdr:cNvPr>
        <xdr:cNvSpPr/>
      </xdr:nvSpPr>
      <xdr:spPr>
        <a:xfrm>
          <a:off x="15430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xdr:rowOff>
    </xdr:from>
    <xdr:to>
      <xdr:col>85</xdr:col>
      <xdr:colOff>127000</xdr:colOff>
      <xdr:row>85</xdr:row>
      <xdr:rowOff>36468</xdr:rowOff>
    </xdr:to>
    <xdr:cxnSp macro="">
      <xdr:nvCxnSpPr>
        <xdr:cNvPr id="668" name="直線コネクタ 667">
          <a:extLst>
            <a:ext uri="{FF2B5EF4-FFF2-40B4-BE49-F238E27FC236}">
              <a16:creationId xmlns:a16="http://schemas.microsoft.com/office/drawing/2014/main" id="{71238607-16D5-4AEB-A633-4131AD84ABEA}"/>
            </a:ext>
          </a:extLst>
        </xdr:cNvPr>
        <xdr:cNvCxnSpPr/>
      </xdr:nvCxnSpPr>
      <xdr:spPr>
        <a:xfrm>
          <a:off x="15481300" y="145737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85271</xdr:rowOff>
    </xdr:from>
    <xdr:to>
      <xdr:col>76</xdr:col>
      <xdr:colOff>165100</xdr:colOff>
      <xdr:row>85</xdr:row>
      <xdr:rowOff>15421</xdr:rowOff>
    </xdr:to>
    <xdr:sp macro="" textlink="">
      <xdr:nvSpPr>
        <xdr:cNvPr id="669" name="楕円 668">
          <a:extLst>
            <a:ext uri="{FF2B5EF4-FFF2-40B4-BE49-F238E27FC236}">
              <a16:creationId xmlns:a16="http://schemas.microsoft.com/office/drawing/2014/main" id="{87F4A3E2-2C7A-4459-9080-9C387F72ABFE}"/>
            </a:ext>
          </a:extLst>
        </xdr:cNvPr>
        <xdr:cNvSpPr/>
      </xdr:nvSpPr>
      <xdr:spPr>
        <a:xfrm>
          <a:off x="14541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136071</xdr:rowOff>
    </xdr:from>
    <xdr:to>
      <xdr:col>81</xdr:col>
      <xdr:colOff>50800</xdr:colOff>
      <xdr:row>85</xdr:row>
      <xdr:rowOff>544</xdr:rowOff>
    </xdr:to>
    <xdr:cxnSp macro="">
      <xdr:nvCxnSpPr>
        <xdr:cNvPr id="670" name="直線コネクタ 669">
          <a:extLst>
            <a:ext uri="{FF2B5EF4-FFF2-40B4-BE49-F238E27FC236}">
              <a16:creationId xmlns:a16="http://schemas.microsoft.com/office/drawing/2014/main" id="{8528C789-6FE6-4187-AD5C-571C87FC0AD0}"/>
            </a:ext>
          </a:extLst>
        </xdr:cNvPr>
        <xdr:cNvCxnSpPr/>
      </xdr:nvCxnSpPr>
      <xdr:spPr>
        <a:xfrm>
          <a:off x="14592300" y="1453787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49349</xdr:rowOff>
    </xdr:from>
    <xdr:to>
      <xdr:col>72</xdr:col>
      <xdr:colOff>38100</xdr:colOff>
      <xdr:row>84</xdr:row>
      <xdr:rowOff>150949</xdr:rowOff>
    </xdr:to>
    <xdr:sp macro="" textlink="">
      <xdr:nvSpPr>
        <xdr:cNvPr id="671" name="楕円 670">
          <a:extLst>
            <a:ext uri="{FF2B5EF4-FFF2-40B4-BE49-F238E27FC236}">
              <a16:creationId xmlns:a16="http://schemas.microsoft.com/office/drawing/2014/main" id="{89510DEC-1B4B-4633-AC63-448E83FDFC72}"/>
            </a:ext>
          </a:extLst>
        </xdr:cNvPr>
        <xdr:cNvSpPr/>
      </xdr:nvSpPr>
      <xdr:spPr>
        <a:xfrm>
          <a:off x="13652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100149</xdr:rowOff>
    </xdr:from>
    <xdr:to>
      <xdr:col>76</xdr:col>
      <xdr:colOff>114300</xdr:colOff>
      <xdr:row>84</xdr:row>
      <xdr:rowOff>136071</xdr:rowOff>
    </xdr:to>
    <xdr:cxnSp macro="">
      <xdr:nvCxnSpPr>
        <xdr:cNvPr id="672" name="直線コネクタ 671">
          <a:extLst>
            <a:ext uri="{FF2B5EF4-FFF2-40B4-BE49-F238E27FC236}">
              <a16:creationId xmlns:a16="http://schemas.microsoft.com/office/drawing/2014/main" id="{A055EBCB-DDC4-413F-8001-2A1CE6004622}"/>
            </a:ext>
          </a:extLst>
        </xdr:cNvPr>
        <xdr:cNvCxnSpPr/>
      </xdr:nvCxnSpPr>
      <xdr:spPr>
        <a:xfrm>
          <a:off x="13703300" y="145019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77107</xdr:rowOff>
    </xdr:from>
    <xdr:to>
      <xdr:col>67</xdr:col>
      <xdr:colOff>101600</xdr:colOff>
      <xdr:row>84</xdr:row>
      <xdr:rowOff>7257</xdr:rowOff>
    </xdr:to>
    <xdr:sp macro="" textlink="">
      <xdr:nvSpPr>
        <xdr:cNvPr id="673" name="楕円 672">
          <a:extLst>
            <a:ext uri="{FF2B5EF4-FFF2-40B4-BE49-F238E27FC236}">
              <a16:creationId xmlns:a16="http://schemas.microsoft.com/office/drawing/2014/main" id="{E8D65A06-5FAF-4CFD-AABF-AB95B067AA90}"/>
            </a:ext>
          </a:extLst>
        </xdr:cNvPr>
        <xdr:cNvSpPr/>
      </xdr:nvSpPr>
      <xdr:spPr>
        <a:xfrm>
          <a:off x="12763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127907</xdr:rowOff>
    </xdr:from>
    <xdr:to>
      <xdr:col>71</xdr:col>
      <xdr:colOff>177800</xdr:colOff>
      <xdr:row>84</xdr:row>
      <xdr:rowOff>100149</xdr:rowOff>
    </xdr:to>
    <xdr:cxnSp macro="">
      <xdr:nvCxnSpPr>
        <xdr:cNvPr id="674" name="直線コネクタ 673">
          <a:extLst>
            <a:ext uri="{FF2B5EF4-FFF2-40B4-BE49-F238E27FC236}">
              <a16:creationId xmlns:a16="http://schemas.microsoft.com/office/drawing/2014/main" id="{CED9D571-8837-4A04-9FEC-5993EABB2847}"/>
            </a:ext>
          </a:extLst>
        </xdr:cNvPr>
        <xdr:cNvCxnSpPr/>
      </xdr:nvCxnSpPr>
      <xdr:spPr>
        <a:xfrm>
          <a:off x="12814300" y="14358257"/>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75" name="n_1aveValue【児童館】&#10;有形固定資産減価償却率">
          <a:extLst>
            <a:ext uri="{FF2B5EF4-FFF2-40B4-BE49-F238E27FC236}">
              <a16:creationId xmlns:a16="http://schemas.microsoft.com/office/drawing/2014/main" id="{1CC5D87B-B26F-4E2B-9D29-B107DE9CC7D7}"/>
            </a:ext>
          </a:extLst>
        </xdr:cNvPr>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76" name="n_2aveValue【児童館】&#10;有形固定資産減価償却率">
          <a:extLst>
            <a:ext uri="{FF2B5EF4-FFF2-40B4-BE49-F238E27FC236}">
              <a16:creationId xmlns:a16="http://schemas.microsoft.com/office/drawing/2014/main" id="{285F8C5A-844D-4E37-8D3B-AEF863D48814}"/>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77" name="n_3aveValue【児童館】&#10;有形固定資産減価償却率">
          <a:extLst>
            <a:ext uri="{FF2B5EF4-FFF2-40B4-BE49-F238E27FC236}">
              <a16:creationId xmlns:a16="http://schemas.microsoft.com/office/drawing/2014/main" id="{3D6101E4-3AFF-4695-95B8-855156165A6A}"/>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78" name="n_4aveValue【児童館】&#10;有形固定資産減価償却率">
          <a:extLst>
            <a:ext uri="{FF2B5EF4-FFF2-40B4-BE49-F238E27FC236}">
              <a16:creationId xmlns:a16="http://schemas.microsoft.com/office/drawing/2014/main" id="{97F5A231-F3F2-4486-87F2-98C540B553CD}"/>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42471</xdr:rowOff>
    </xdr:from>
    <xdr:ext cx="405111" cy="259045"/>
    <xdr:sp macro="" textlink="">
      <xdr:nvSpPr>
        <xdr:cNvPr id="679" name="n_1mainValue【児童館】&#10;有形固定資産減価償却率">
          <a:extLst>
            <a:ext uri="{FF2B5EF4-FFF2-40B4-BE49-F238E27FC236}">
              <a16:creationId xmlns:a16="http://schemas.microsoft.com/office/drawing/2014/main" id="{09858BCF-1E0F-407D-A414-B3FD855AF7C5}"/>
            </a:ext>
          </a:extLst>
        </xdr:cNvPr>
        <xdr:cNvSpPr txBox="1"/>
      </xdr:nvSpPr>
      <xdr:spPr>
        <a:xfrm>
          <a:off x="152660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6548</xdr:rowOff>
    </xdr:from>
    <xdr:ext cx="405111" cy="259045"/>
    <xdr:sp macro="" textlink="">
      <xdr:nvSpPr>
        <xdr:cNvPr id="680" name="n_2mainValue【児童館】&#10;有形固定資産減価償却率">
          <a:extLst>
            <a:ext uri="{FF2B5EF4-FFF2-40B4-BE49-F238E27FC236}">
              <a16:creationId xmlns:a16="http://schemas.microsoft.com/office/drawing/2014/main" id="{C7B9C903-84A1-482C-B7EF-B14463E43714}"/>
            </a:ext>
          </a:extLst>
        </xdr:cNvPr>
        <xdr:cNvSpPr txBox="1"/>
      </xdr:nvSpPr>
      <xdr:spPr>
        <a:xfrm>
          <a:off x="14389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142076</xdr:rowOff>
    </xdr:from>
    <xdr:ext cx="405111" cy="259045"/>
    <xdr:sp macro="" textlink="">
      <xdr:nvSpPr>
        <xdr:cNvPr id="681" name="n_3mainValue【児童館】&#10;有形固定資産減価償却率">
          <a:extLst>
            <a:ext uri="{FF2B5EF4-FFF2-40B4-BE49-F238E27FC236}">
              <a16:creationId xmlns:a16="http://schemas.microsoft.com/office/drawing/2014/main" id="{E9A7B8E8-703B-42C3-903C-D29FBACDA10C}"/>
            </a:ext>
          </a:extLst>
        </xdr:cNvPr>
        <xdr:cNvSpPr txBox="1"/>
      </xdr:nvSpPr>
      <xdr:spPr>
        <a:xfrm>
          <a:off x="13500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169834</xdr:rowOff>
    </xdr:from>
    <xdr:ext cx="405111" cy="259045"/>
    <xdr:sp macro="" textlink="">
      <xdr:nvSpPr>
        <xdr:cNvPr id="682" name="n_4mainValue【児童館】&#10;有形固定資産減価償却率">
          <a:extLst>
            <a:ext uri="{FF2B5EF4-FFF2-40B4-BE49-F238E27FC236}">
              <a16:creationId xmlns:a16="http://schemas.microsoft.com/office/drawing/2014/main" id="{0C954301-C5CC-4037-95C6-2535AEEBD4E1}"/>
            </a:ext>
          </a:extLst>
        </xdr:cNvPr>
        <xdr:cNvSpPr txBox="1"/>
      </xdr:nvSpPr>
      <xdr:spPr>
        <a:xfrm>
          <a:off x="12611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DA6880D7-0364-4B24-925C-AC19ED4BF1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A0496AAE-96CD-4E38-B099-EC7E2A6519F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82506AC9-CF72-4EFC-9F0E-2BD4A7E173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A168F26F-98AD-455E-96BB-F0FA72FB796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6B139786-34F1-4373-A2BC-2A4444B237A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41128203-5C7D-449B-9ED4-0DD19FF344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3FE9FF28-7A57-45D4-AC46-85D2F20CAD0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B7B32951-3817-473F-8C06-09D006B9875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9609454-3960-4EB8-A640-236DD5ECBB8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2FF5FB65-D6A1-471B-ABAE-5D5BB8589DA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341A33F0-5F2D-457C-B15E-DE545E2B27A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705AEA1B-AF87-4590-BE19-A7A9E60FBC6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E84E2004-902A-4D29-8744-0001E0D8479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90B6367D-60B9-49EB-97D2-371C2643F05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D5918D1A-2683-48D6-AE85-89038E821B4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51EE3178-C468-4A79-B8AA-D6DB04E0292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BF8E1345-0068-4FBF-A51A-8F0AEF2CE97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B41AAC0F-30A8-4CA7-A239-8F524AD0D8F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764141FF-FBB0-49E2-AF6F-089D2C12ECF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69391155-2FB9-4FE1-BF30-791B727FCDE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C64FBFF2-7920-4DF6-B5C1-B303C64D32A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04" name="直線コネクタ 703">
          <a:extLst>
            <a:ext uri="{FF2B5EF4-FFF2-40B4-BE49-F238E27FC236}">
              <a16:creationId xmlns:a16="http://schemas.microsoft.com/office/drawing/2014/main" id="{8E180EF1-79B3-4AC1-B413-E11B30B90A01}"/>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05" name="【児童館】&#10;一人当たり面積最小値テキスト">
          <a:extLst>
            <a:ext uri="{FF2B5EF4-FFF2-40B4-BE49-F238E27FC236}">
              <a16:creationId xmlns:a16="http://schemas.microsoft.com/office/drawing/2014/main" id="{493CFE13-EC7E-4A4A-8A05-A6627023587F}"/>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6" name="直線コネクタ 705">
          <a:extLst>
            <a:ext uri="{FF2B5EF4-FFF2-40B4-BE49-F238E27FC236}">
              <a16:creationId xmlns:a16="http://schemas.microsoft.com/office/drawing/2014/main" id="{4222BE5C-EFF4-4C81-B53B-9D8B08DB751E}"/>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7" name="【児童館】&#10;一人当たり面積最大値テキスト">
          <a:extLst>
            <a:ext uri="{FF2B5EF4-FFF2-40B4-BE49-F238E27FC236}">
              <a16:creationId xmlns:a16="http://schemas.microsoft.com/office/drawing/2014/main" id="{0AE38ACB-7A41-45AE-8EEE-D58AE8D1E114}"/>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8" name="直線コネクタ 707">
          <a:extLst>
            <a:ext uri="{FF2B5EF4-FFF2-40B4-BE49-F238E27FC236}">
              <a16:creationId xmlns:a16="http://schemas.microsoft.com/office/drawing/2014/main" id="{D7F66004-09E3-4372-B014-B4FB1D978DFF}"/>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7890</xdr:rowOff>
    </xdr:from>
    <xdr:ext cx="469744" cy="259045"/>
    <xdr:sp macro="" textlink="">
      <xdr:nvSpPr>
        <xdr:cNvPr id="709" name="【児童館】&#10;一人当たり面積平均値テキスト">
          <a:extLst>
            <a:ext uri="{FF2B5EF4-FFF2-40B4-BE49-F238E27FC236}">
              <a16:creationId xmlns:a16="http://schemas.microsoft.com/office/drawing/2014/main" id="{95851D51-92ED-4499-ABDB-F305422A6906}"/>
            </a:ext>
          </a:extLst>
        </xdr:cNvPr>
        <xdr:cNvSpPr txBox="1"/>
      </xdr:nvSpPr>
      <xdr:spPr>
        <a:xfrm>
          <a:off x="22199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10" name="フローチャート: 判断 709">
          <a:extLst>
            <a:ext uri="{FF2B5EF4-FFF2-40B4-BE49-F238E27FC236}">
              <a16:creationId xmlns:a16="http://schemas.microsoft.com/office/drawing/2014/main" id="{6B62E6E4-16C5-4338-8EBA-39231B8AF826}"/>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a16="http://schemas.microsoft.com/office/drawing/2014/main" id="{80F0675C-2C63-4FBC-9706-0CB2ED00909B}"/>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12" name="フローチャート: 判断 711">
          <a:extLst>
            <a:ext uri="{FF2B5EF4-FFF2-40B4-BE49-F238E27FC236}">
              <a16:creationId xmlns:a16="http://schemas.microsoft.com/office/drawing/2014/main" id="{62E167E4-02AC-4384-ABBD-8D059557A7DD}"/>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13" name="フローチャート: 判断 712">
          <a:extLst>
            <a:ext uri="{FF2B5EF4-FFF2-40B4-BE49-F238E27FC236}">
              <a16:creationId xmlns:a16="http://schemas.microsoft.com/office/drawing/2014/main" id="{389E5071-53BA-4B3A-8929-AB434A0D871A}"/>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14" name="フローチャート: 判断 713">
          <a:extLst>
            <a:ext uri="{FF2B5EF4-FFF2-40B4-BE49-F238E27FC236}">
              <a16:creationId xmlns:a16="http://schemas.microsoft.com/office/drawing/2014/main" id="{4E48A092-7118-4AE7-A681-6B16D79178EB}"/>
            </a:ext>
          </a:extLst>
        </xdr:cNvPr>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D2EBEBD-E4C4-406B-8360-05EDD91216B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0FB818D-BA7C-41D5-8D06-99B7CF22B37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74609E0-8076-49EE-8A52-9CD3836D6D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19E1D1FE-0AC8-4E65-B2BB-8C5AC1C04B5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2CD539A-3F4C-4BB6-B434-93A460EC89B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720" name="楕円 719">
          <a:extLst>
            <a:ext uri="{FF2B5EF4-FFF2-40B4-BE49-F238E27FC236}">
              <a16:creationId xmlns:a16="http://schemas.microsoft.com/office/drawing/2014/main" id="{D6394C70-CFD8-4A01-97E8-5DC6670EF442}"/>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21099</xdr:rowOff>
    </xdr:from>
    <xdr:ext cx="469744" cy="259045"/>
    <xdr:sp macro="" textlink="">
      <xdr:nvSpPr>
        <xdr:cNvPr id="721" name="【児童館】&#10;一人当たり面積該当値テキスト">
          <a:extLst>
            <a:ext uri="{FF2B5EF4-FFF2-40B4-BE49-F238E27FC236}">
              <a16:creationId xmlns:a16="http://schemas.microsoft.com/office/drawing/2014/main" id="{9E9E43C5-9545-4490-8859-66B155E23530}"/>
            </a:ext>
          </a:extLst>
        </xdr:cNvPr>
        <xdr:cNvSpPr txBox="1"/>
      </xdr:nvSpPr>
      <xdr:spPr>
        <a:xfrm>
          <a:off x="22199600" y="1442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722" name="楕円 721">
          <a:extLst>
            <a:ext uri="{FF2B5EF4-FFF2-40B4-BE49-F238E27FC236}">
              <a16:creationId xmlns:a16="http://schemas.microsoft.com/office/drawing/2014/main" id="{A10D89E7-5319-460B-BE79-724DA79CD86C}"/>
            </a:ext>
          </a:extLst>
        </xdr:cNvPr>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161544</xdr:rowOff>
    </xdr:to>
    <xdr:cxnSp macro="">
      <xdr:nvCxnSpPr>
        <xdr:cNvPr id="723" name="直線コネクタ 722">
          <a:extLst>
            <a:ext uri="{FF2B5EF4-FFF2-40B4-BE49-F238E27FC236}">
              <a16:creationId xmlns:a16="http://schemas.microsoft.com/office/drawing/2014/main" id="{41A57126-7D92-46E3-B89D-73D8E297D1ED}"/>
            </a:ext>
          </a:extLst>
        </xdr:cNvPr>
        <xdr:cNvCxnSpPr/>
      </xdr:nvCxnSpPr>
      <xdr:spPr>
        <a:xfrm flipV="1">
          <a:off x="21323300" y="1455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115315</xdr:rowOff>
    </xdr:from>
    <xdr:to>
      <xdr:col>107</xdr:col>
      <xdr:colOff>101600</xdr:colOff>
      <xdr:row>85</xdr:row>
      <xdr:rowOff>45465</xdr:rowOff>
    </xdr:to>
    <xdr:sp macro="" textlink="">
      <xdr:nvSpPr>
        <xdr:cNvPr id="724" name="楕円 723">
          <a:extLst>
            <a:ext uri="{FF2B5EF4-FFF2-40B4-BE49-F238E27FC236}">
              <a16:creationId xmlns:a16="http://schemas.microsoft.com/office/drawing/2014/main" id="{2889C09D-7BF9-41B9-B870-B300135BB1F1}"/>
            </a:ext>
          </a:extLst>
        </xdr:cNvPr>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166115</xdr:rowOff>
    </xdr:to>
    <xdr:cxnSp macro="">
      <xdr:nvCxnSpPr>
        <xdr:cNvPr id="725" name="直線コネクタ 724">
          <a:extLst>
            <a:ext uri="{FF2B5EF4-FFF2-40B4-BE49-F238E27FC236}">
              <a16:creationId xmlns:a16="http://schemas.microsoft.com/office/drawing/2014/main" id="{296E4F1F-EF1A-420A-817A-5FF386667776}"/>
            </a:ext>
          </a:extLst>
        </xdr:cNvPr>
        <xdr:cNvCxnSpPr/>
      </xdr:nvCxnSpPr>
      <xdr:spPr>
        <a:xfrm flipV="1">
          <a:off x="20434300" y="14563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122174</xdr:rowOff>
    </xdr:from>
    <xdr:to>
      <xdr:col>102</xdr:col>
      <xdr:colOff>165100</xdr:colOff>
      <xdr:row>85</xdr:row>
      <xdr:rowOff>52324</xdr:rowOff>
    </xdr:to>
    <xdr:sp macro="" textlink="">
      <xdr:nvSpPr>
        <xdr:cNvPr id="726" name="楕円 725">
          <a:extLst>
            <a:ext uri="{FF2B5EF4-FFF2-40B4-BE49-F238E27FC236}">
              <a16:creationId xmlns:a16="http://schemas.microsoft.com/office/drawing/2014/main" id="{83C241B5-9025-40A7-B969-7D4431674D45}"/>
            </a:ext>
          </a:extLst>
        </xdr:cNvPr>
        <xdr:cNvSpPr/>
      </xdr:nvSpPr>
      <xdr:spPr>
        <a:xfrm>
          <a:off x="19494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166115</xdr:rowOff>
    </xdr:from>
    <xdr:to>
      <xdr:col>107</xdr:col>
      <xdr:colOff>50800</xdr:colOff>
      <xdr:row>85</xdr:row>
      <xdr:rowOff>1524</xdr:rowOff>
    </xdr:to>
    <xdr:cxnSp macro="">
      <xdr:nvCxnSpPr>
        <xdr:cNvPr id="727" name="直線コネクタ 726">
          <a:extLst>
            <a:ext uri="{FF2B5EF4-FFF2-40B4-BE49-F238E27FC236}">
              <a16:creationId xmlns:a16="http://schemas.microsoft.com/office/drawing/2014/main" id="{C6F204F2-AC71-4FFE-A7CA-842FD137B25A}"/>
            </a:ext>
          </a:extLst>
        </xdr:cNvPr>
        <xdr:cNvCxnSpPr/>
      </xdr:nvCxnSpPr>
      <xdr:spPr>
        <a:xfrm flipV="1">
          <a:off x="19545300" y="1456791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126746</xdr:rowOff>
    </xdr:from>
    <xdr:to>
      <xdr:col>98</xdr:col>
      <xdr:colOff>38100</xdr:colOff>
      <xdr:row>85</xdr:row>
      <xdr:rowOff>56896</xdr:rowOff>
    </xdr:to>
    <xdr:sp macro="" textlink="">
      <xdr:nvSpPr>
        <xdr:cNvPr id="728" name="楕円 727">
          <a:extLst>
            <a:ext uri="{FF2B5EF4-FFF2-40B4-BE49-F238E27FC236}">
              <a16:creationId xmlns:a16="http://schemas.microsoft.com/office/drawing/2014/main" id="{FDA082E8-149B-409A-8399-14FE55ECF5ED}"/>
            </a:ext>
          </a:extLst>
        </xdr:cNvPr>
        <xdr:cNvSpPr/>
      </xdr:nvSpPr>
      <xdr:spPr>
        <a:xfrm>
          <a:off x="18605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xdr:rowOff>
    </xdr:from>
    <xdr:to>
      <xdr:col>102</xdr:col>
      <xdr:colOff>114300</xdr:colOff>
      <xdr:row>85</xdr:row>
      <xdr:rowOff>6096</xdr:rowOff>
    </xdr:to>
    <xdr:cxnSp macro="">
      <xdr:nvCxnSpPr>
        <xdr:cNvPr id="729" name="直線コネクタ 728">
          <a:extLst>
            <a:ext uri="{FF2B5EF4-FFF2-40B4-BE49-F238E27FC236}">
              <a16:creationId xmlns:a16="http://schemas.microsoft.com/office/drawing/2014/main" id="{E2DDA5C2-17DD-4A66-8DBD-C9209F737DE3}"/>
            </a:ext>
          </a:extLst>
        </xdr:cNvPr>
        <xdr:cNvCxnSpPr/>
      </xdr:nvCxnSpPr>
      <xdr:spPr>
        <a:xfrm flipV="1">
          <a:off x="18656300" y="145747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30" name="n_1aveValue【児童館】&#10;一人当たり面積">
          <a:extLst>
            <a:ext uri="{FF2B5EF4-FFF2-40B4-BE49-F238E27FC236}">
              <a16:creationId xmlns:a16="http://schemas.microsoft.com/office/drawing/2014/main" id="{73AC84C3-DC17-4F2D-BAD1-9FB495D4314F}"/>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31" name="n_2aveValue【児童館】&#10;一人当たり面積">
          <a:extLst>
            <a:ext uri="{FF2B5EF4-FFF2-40B4-BE49-F238E27FC236}">
              <a16:creationId xmlns:a16="http://schemas.microsoft.com/office/drawing/2014/main" id="{4B7779E3-F44D-4DF3-A871-181C43E73DFA}"/>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732" name="n_3aveValue【児童館】&#10;一人当たり面積">
          <a:extLst>
            <a:ext uri="{FF2B5EF4-FFF2-40B4-BE49-F238E27FC236}">
              <a16:creationId xmlns:a16="http://schemas.microsoft.com/office/drawing/2014/main" id="{D7A01E07-11D8-4481-995E-A6AAA5973B92}"/>
            </a:ext>
          </a:extLst>
        </xdr:cNvPr>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33" name="n_4aveValue【児童館】&#10;一人当たり面積">
          <a:extLst>
            <a:ext uri="{FF2B5EF4-FFF2-40B4-BE49-F238E27FC236}">
              <a16:creationId xmlns:a16="http://schemas.microsoft.com/office/drawing/2014/main" id="{7B48E175-AF74-4A5F-9486-34FFEFFE9D5F}"/>
            </a:ext>
          </a:extLst>
        </xdr:cNvPr>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734" name="n_1mainValue【児童館】&#10;一人当たり面積">
          <a:extLst>
            <a:ext uri="{FF2B5EF4-FFF2-40B4-BE49-F238E27FC236}">
              <a16:creationId xmlns:a16="http://schemas.microsoft.com/office/drawing/2014/main" id="{1DDB141E-3884-40EC-AEA3-539767FD5D50}"/>
            </a:ext>
          </a:extLst>
        </xdr:cNvPr>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36592</xdr:rowOff>
    </xdr:from>
    <xdr:ext cx="469744" cy="259045"/>
    <xdr:sp macro="" textlink="">
      <xdr:nvSpPr>
        <xdr:cNvPr id="735" name="n_2mainValue【児童館】&#10;一人当たり面積">
          <a:extLst>
            <a:ext uri="{FF2B5EF4-FFF2-40B4-BE49-F238E27FC236}">
              <a16:creationId xmlns:a16="http://schemas.microsoft.com/office/drawing/2014/main" id="{6214245F-4144-4EA9-BE8F-35EC141E009A}"/>
            </a:ext>
          </a:extLst>
        </xdr:cNvPr>
        <xdr:cNvSpPr txBox="1"/>
      </xdr:nvSpPr>
      <xdr:spPr>
        <a:xfrm>
          <a:off x="20199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43451</xdr:rowOff>
    </xdr:from>
    <xdr:ext cx="469744" cy="259045"/>
    <xdr:sp macro="" textlink="">
      <xdr:nvSpPr>
        <xdr:cNvPr id="736" name="n_3mainValue【児童館】&#10;一人当たり面積">
          <a:extLst>
            <a:ext uri="{FF2B5EF4-FFF2-40B4-BE49-F238E27FC236}">
              <a16:creationId xmlns:a16="http://schemas.microsoft.com/office/drawing/2014/main" id="{AE78CD7F-38B8-4A14-A434-664EFFD8F4F0}"/>
            </a:ext>
          </a:extLst>
        </xdr:cNvPr>
        <xdr:cNvSpPr txBox="1"/>
      </xdr:nvSpPr>
      <xdr:spPr>
        <a:xfrm>
          <a:off x="19310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737" name="n_4mainValue【児童館】&#10;一人当たり面積">
          <a:extLst>
            <a:ext uri="{FF2B5EF4-FFF2-40B4-BE49-F238E27FC236}">
              <a16:creationId xmlns:a16="http://schemas.microsoft.com/office/drawing/2014/main" id="{123DC445-AEA4-4DDD-B8F7-7BC96D434F5E}"/>
            </a:ext>
          </a:extLst>
        </xdr:cNvPr>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B2AD7C4F-F57D-4430-9914-6CB9F47FE1C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5C868324-F060-4B17-B88A-63DF3687C0F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22D87D79-5954-4C00-B355-193EC1AC249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138ABF02-F613-4BF5-8C1F-8703D07BEA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47C9A453-D425-4933-9402-908658F6DFB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A00F99B1-21CC-4664-B4F0-2195FE89A1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8E5A69AD-8F93-4864-9151-37946E1F4F3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16607ACF-2BB5-490C-93AF-BE451040BC5B}"/>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id="{2FD9A935-1CEF-4428-97B9-5D2736DE9DD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id="{F4114519-97D6-4A47-9323-F29BD1FF01F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id="{18299DBF-006F-4EB5-84BE-22F2DD33682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id="{45974AB2-610A-4EBC-AEC7-8516B41AC4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id="{DDBF2276-F58B-4213-AE16-565C745FB7E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id="{6F9DF06C-3699-4129-89B4-4D13D92DF5A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id="{00DDA262-B680-450C-B20A-EA96885FA51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3793F650-C6ED-4453-AD1B-2832F04568E4}"/>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D3E2C9FC-09AE-462C-B8A6-94619D77068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E7362FFA-CA72-4DED-BD86-9C0C5ADF6AB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4A5272DE-C249-4908-ABA9-FE4F4BE4D2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保育所、学校施設、公営住宅、児童館であり、特に低くなっている施設は橋梁、トンネルである。保育所と児童館は、昭和５５年代に建設された建物の老朽化が進んでおり、令和３年度で類似団体平均値を保育所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ポイント、児童館で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ポイント上回っている。学校施設では、中学校が昭和４０年代に建設されていることから、令和３年度で類似団体平均値を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ポイント上回っており、令和２年度から令和３年度にかけて長寿命化改修工事を実施している。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AAC932-B0ED-4306-A25D-F9C973F0760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7D2B2E9-8382-40CC-99CC-8579F6A2DF4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B40C823-0CE1-4E52-A51C-5A04E7161A9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CDDF7AF-B266-4E80-8EFF-9E81C48FAF9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D15F967-6321-4A28-AB2C-480C5DDDA3D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1A62810-99D7-4FC8-AACF-EFAE5ACFD0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0CDA7F-C233-4089-8DDE-FC053BD570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2A0A162-9331-4AC8-B4DE-9FCA7A3175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8E77D05-BAE5-4E05-BEB0-426AD574B3C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86BE1E-095B-4AAA-8409-B1077C829DA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3,030
3,012
211.63
4,808,248
4,695,338
104,624
2,466,832
4,553,495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F6B646E-B09B-48D2-834D-7C08F6FFEBD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77A2DC-70AE-4643-93C0-AAEB56C688A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95FA0BD-E092-4605-935D-52E7E4F909E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B27C67-C59D-4AAC-BF26-749B337AF5D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21F5D7-8FB8-4D6A-829D-0C9DB376D90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E9E2E9D-5BC4-4625-B70B-FB5251347BA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F6BFBBE-9F35-4B2D-8F1D-FD4552DBFF8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3B3C7E9-0045-48FB-935D-2B2D04FFB0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0BC1B00-9389-48D9-A1A4-F3ACB15BC7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B5313A-A90B-46B0-9E22-FE859E70BFC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126480E-6459-4825-93A4-6D058B92C8D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B8D15A0-90D3-4C51-AB67-9E28835AF7A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76EAA8D-0A72-47B0-B397-0D7F226FAF9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23B68B7-D6D5-4282-A9D1-D3A83FCCCAD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E75E007-4679-4799-B7B3-F99C40BE9EC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4B77D40-CE0E-4AA1-990D-C4577DD7C59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C11862F-1724-4FAF-9431-428750FB05A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A1D550C-E59A-4387-8B9F-AD7A1392338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4E48F6D-47D2-480B-9BA8-53D9DB9D2A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5410673-D7DA-474B-8E84-0818A5B71BC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5B0EAD-0476-4B44-B054-BD0E22A4ACA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8F1FA38-E9B1-4CDC-8DEF-1057593C3ED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E475232-E359-4F39-A8D6-FD16C5269C4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8CE864-FEF6-4F35-A3D0-9049BD7E4D5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030EF3E-2A46-454A-A7EC-D3848ACECC9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0C4ADA0-84D9-43D5-A6DD-7F0BE91231F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AC008A-8AC1-416B-A987-3F92CCA7CF1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53A802-BC16-4D54-B9E9-CD8AC21804D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2B2A852-947E-40CB-9D46-37F06967EA2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9B95BB1-D9A3-45A8-B9DB-3A934FD4E73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DB292BA-0C45-4D1E-A2AF-3013CBF0E2E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CCE69D8-8D10-45A5-A5FA-9846B6D12E1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D0FD3AB-82EB-424C-B525-6D985E82FD2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49CAFE5-3A0B-4FCF-A3B7-4FC9C30CC1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98D8358-4CA0-43C8-849C-AF2F6FB67CF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7B79356-7ECB-4037-8CA4-88355E5FC9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8A4128B-468B-411D-A80F-53DEA55587C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1240E7E-C3FD-4586-A147-6CB505AFA02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056C995-C02F-40B5-83DF-AED7FB333EE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061E765-A435-42DD-B4FE-B7EA3667A78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22BEC1D-5EDC-4326-A936-622050F20A0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88C97A8-1595-44F4-8804-C81A9B812EB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D201184-11D2-48D6-90FA-66153F4CE95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74A1528-C732-47DB-9F15-385C50003E8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34ACBBD-D018-4E16-8D27-CB6AC09EDA1D}"/>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C2FDA56A-CB92-49B6-ACF9-6165E9E0B61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931CD0A2-E247-46D5-B5E9-7AD47F5FF0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28034297-0350-4717-9351-CC545996403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FB98301A-512B-4EA5-BD07-C5BE72EAA40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644663C-FC7E-419C-8016-1FB0F9E391B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C51EFE98-0CB3-4F37-ADD9-A0CAA67DC74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FDBABF86-F981-4776-A76C-2B389B52A7A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1A35C1A4-EF25-45B5-85B6-3524D7A77684}"/>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1D555C15-F839-4570-BA9D-10FEA518295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CCE06C09-4EBF-46DE-9219-F68A63C5059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41B2139F-AD91-41F9-9BE7-EE94826ABF7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B26E203B-35EF-4DD4-B9C0-D2BAE127316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9C90A2F0-4229-45F4-BFC9-ABFBD391137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AD066B0E-83AA-46D7-A75F-4FC240D224A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E69A91F4-F812-45A8-AB2C-A6A922F0A36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C73CFB38-8C11-4E0F-B678-5981BD46362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4E1320EC-A080-4ED1-82FE-191A17D32A0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AF05C640-6B86-4B96-ACA7-D5AA53477EA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C9429F72-90B2-4479-AE6C-CFA041365DE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EF95E77A-F650-41A8-B7DC-13452EDE694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75165F74-4EFA-47E8-9A1F-5E59A566024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0138B57C-F2E9-40EC-89EE-74E7C926929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A07C3175-73C4-4982-8533-60EF27DECB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8DD31448-2926-468A-AF15-108411584CD1}"/>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C04BF349-F150-4717-BCF8-014E13FA33E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A9A28580-F189-424F-9479-B798647F0E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1842A6EE-2A39-427B-8AE1-681C1D7456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F71A00E0-5B4D-476C-8670-7E8548EF8E6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F88E0D70-B012-4A26-B8C5-BA7DBF076CC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F5EDB2B0-41E5-4122-ACB1-E66708F8846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840C0742-CB82-4399-988B-63FC9B90A8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7EA5D9C8-0046-4314-BD41-42176FFB0B0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B9EA21CC-CD29-4C0D-BC65-E454C0AF72E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20C194CF-91D4-4A50-B17D-6026B8E44D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E8517D03-6B8E-4C4A-9ECC-FA6034876A4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EAC25E32-29D4-437D-9892-BA54F3753D1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E6A8BE62-835A-40D3-B77B-055B2E13236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727E5990-062A-4820-9EFB-EBF42A4F17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525A0B83-B8D8-47E2-A02B-F7536F829AB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FABDD861-E160-41A2-98C7-8ABD84D7156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6402C52A-73D4-4269-A62E-6A5FAC3F6AB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4CEF60B0-1805-4344-B962-8BE59078707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85928803-8D89-4A44-998C-7C74F9E6F8E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BA6C9BDA-4EF0-4CDA-919C-F13D3CD0B2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19E6BA83-6C67-4CA3-A845-4014FE75C2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28078F62-BD87-4483-AF4F-52350649CB5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4CEDAE41-1802-4979-A44E-6D884CC045C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FE8A14AD-A196-4511-9A78-9E6399CAF87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id="{C168379F-3563-4333-9350-C1734C56E16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id="{2FC9A320-11FF-48E2-A93F-163C1620FA3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id="{F4CC9F73-DFDF-4B9D-AF64-D75A7D59E1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id="{23E112A4-2BD3-4E21-9820-53F3723F29E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id="{20BC548F-E82C-4F81-8D7A-8ECE02030CB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id="{FBD5D6A2-93FB-46C3-AD71-95A79E86B29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id="{1447D1F1-C3AC-4676-96ED-299E0844EC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id="{EDB234C3-D173-476D-99A1-622327E30B3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id="{ECCF8CEB-0520-4A1E-B28F-B55BBEC9E0A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id="{07373BBC-951D-4030-8B32-D73A24DE8F9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id="{BC1DF55E-33F9-4F28-A768-4AB2A4F232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id="{6C5E193E-4DA2-4EF6-BC89-6C20A2161C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id="{28886B53-FE4C-4583-B23B-DC3D611D2DC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id="{7D462D4E-2971-42EA-8185-4E28774E72E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id="{32C67AAC-8E4B-43E3-A49C-F92C43CD180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id="{DF8938D0-26DD-421D-B0DF-4F00E56BCE4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21" name="正方形/長方形 120">
          <a:extLst>
            <a:ext uri="{FF2B5EF4-FFF2-40B4-BE49-F238E27FC236}">
              <a16:creationId xmlns:a16="http://schemas.microsoft.com/office/drawing/2014/main" id="{21620301-6373-4043-A695-0EA7EAAE1A3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22" name="正方形/長方形 121">
          <a:extLst>
            <a:ext uri="{FF2B5EF4-FFF2-40B4-BE49-F238E27FC236}">
              <a16:creationId xmlns:a16="http://schemas.microsoft.com/office/drawing/2014/main" id="{5F32F25F-E80A-4080-A9F4-63D6B1C96A0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23" name="正方形/長方形 122">
          <a:extLst>
            <a:ext uri="{FF2B5EF4-FFF2-40B4-BE49-F238E27FC236}">
              <a16:creationId xmlns:a16="http://schemas.microsoft.com/office/drawing/2014/main" id="{47CDEC19-C731-4F87-BAEF-D8998BA84FB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24" name="正方形/長方形 123">
          <a:extLst>
            <a:ext uri="{FF2B5EF4-FFF2-40B4-BE49-F238E27FC236}">
              <a16:creationId xmlns:a16="http://schemas.microsoft.com/office/drawing/2014/main" id="{57247E56-2FCA-4157-861A-16A0272832E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25" name="正方形/長方形 124">
          <a:extLst>
            <a:ext uri="{FF2B5EF4-FFF2-40B4-BE49-F238E27FC236}">
              <a16:creationId xmlns:a16="http://schemas.microsoft.com/office/drawing/2014/main" id="{B21E9C9E-384E-4725-96B4-9FE137BB19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26" name="正方形/長方形 125">
          <a:extLst>
            <a:ext uri="{FF2B5EF4-FFF2-40B4-BE49-F238E27FC236}">
              <a16:creationId xmlns:a16="http://schemas.microsoft.com/office/drawing/2014/main" id="{B23BFCC1-3FD0-4167-BC04-A1CE1EE10F6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27" name="正方形/長方形 126">
          <a:extLst>
            <a:ext uri="{FF2B5EF4-FFF2-40B4-BE49-F238E27FC236}">
              <a16:creationId xmlns:a16="http://schemas.microsoft.com/office/drawing/2014/main" id="{74FCA23F-C17F-4A8C-B7BA-83EBBFC344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28" name="正方形/長方形 127">
          <a:extLst>
            <a:ext uri="{FF2B5EF4-FFF2-40B4-BE49-F238E27FC236}">
              <a16:creationId xmlns:a16="http://schemas.microsoft.com/office/drawing/2014/main" id="{6A5A2763-9B35-49C1-A41A-41B03FE51CF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29" name="正方形/長方形 128">
          <a:extLst>
            <a:ext uri="{FF2B5EF4-FFF2-40B4-BE49-F238E27FC236}">
              <a16:creationId xmlns:a16="http://schemas.microsoft.com/office/drawing/2014/main" id="{792E556A-A617-49FD-BB4C-D4E9B7CE4C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30" name="正方形/長方形 129">
          <a:extLst>
            <a:ext uri="{FF2B5EF4-FFF2-40B4-BE49-F238E27FC236}">
              <a16:creationId xmlns:a16="http://schemas.microsoft.com/office/drawing/2014/main" id="{46CCD0AC-4116-4FF3-ACDF-194190B16C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31" name="正方形/長方形 130">
          <a:extLst>
            <a:ext uri="{FF2B5EF4-FFF2-40B4-BE49-F238E27FC236}">
              <a16:creationId xmlns:a16="http://schemas.microsoft.com/office/drawing/2014/main" id="{68106807-C65B-4205-B33F-19B022CC8CA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32" name="正方形/長方形 131">
          <a:extLst>
            <a:ext uri="{FF2B5EF4-FFF2-40B4-BE49-F238E27FC236}">
              <a16:creationId xmlns:a16="http://schemas.microsoft.com/office/drawing/2014/main" id="{BD20CF30-946D-4385-9554-1DC71F0FEDB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33" name="正方形/長方形 132">
          <a:extLst>
            <a:ext uri="{FF2B5EF4-FFF2-40B4-BE49-F238E27FC236}">
              <a16:creationId xmlns:a16="http://schemas.microsoft.com/office/drawing/2014/main" id="{5D6B719B-7561-452E-9354-128CEB9733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34" name="正方形/長方形 133">
          <a:extLst>
            <a:ext uri="{FF2B5EF4-FFF2-40B4-BE49-F238E27FC236}">
              <a16:creationId xmlns:a16="http://schemas.microsoft.com/office/drawing/2014/main" id="{BA631021-101A-4B97-9DEA-54320B90835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35" name="正方形/長方形 134">
          <a:extLst>
            <a:ext uri="{FF2B5EF4-FFF2-40B4-BE49-F238E27FC236}">
              <a16:creationId xmlns:a16="http://schemas.microsoft.com/office/drawing/2014/main" id="{9065586D-D37F-4A30-B77A-919F476B862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36" name="正方形/長方形 135">
          <a:extLst>
            <a:ext uri="{FF2B5EF4-FFF2-40B4-BE49-F238E27FC236}">
              <a16:creationId xmlns:a16="http://schemas.microsoft.com/office/drawing/2014/main" id="{3BD653C5-2F57-4396-9FCE-5DD12CD2CD6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137" name="テキスト ボックス 136">
          <a:extLst>
            <a:ext uri="{FF2B5EF4-FFF2-40B4-BE49-F238E27FC236}">
              <a16:creationId xmlns:a16="http://schemas.microsoft.com/office/drawing/2014/main" id="{302F1E66-C55B-49D9-9F9F-E4B5BE5B0F2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138" name="直線コネクタ 137">
          <a:extLst>
            <a:ext uri="{FF2B5EF4-FFF2-40B4-BE49-F238E27FC236}">
              <a16:creationId xmlns:a16="http://schemas.microsoft.com/office/drawing/2014/main" id="{386F1BCC-4988-4A11-B6A5-45FAF6CF84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139" name="テキスト ボックス 138">
          <a:extLst>
            <a:ext uri="{FF2B5EF4-FFF2-40B4-BE49-F238E27FC236}">
              <a16:creationId xmlns:a16="http://schemas.microsoft.com/office/drawing/2014/main" id="{B5B4A779-5BB7-4356-91BA-D0F0BF63D96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140" name="直線コネクタ 139">
          <a:extLst>
            <a:ext uri="{FF2B5EF4-FFF2-40B4-BE49-F238E27FC236}">
              <a16:creationId xmlns:a16="http://schemas.microsoft.com/office/drawing/2014/main" id="{43EEACCE-23F3-45D2-A5AB-F6ED760F893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141" name="テキスト ボックス 140">
          <a:extLst>
            <a:ext uri="{FF2B5EF4-FFF2-40B4-BE49-F238E27FC236}">
              <a16:creationId xmlns:a16="http://schemas.microsoft.com/office/drawing/2014/main" id="{1B1AFF92-86BC-4FDE-A479-CE0D44026FE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142" name="直線コネクタ 141">
          <a:extLst>
            <a:ext uri="{FF2B5EF4-FFF2-40B4-BE49-F238E27FC236}">
              <a16:creationId xmlns:a16="http://schemas.microsoft.com/office/drawing/2014/main" id="{224C38D5-B49B-44AE-9C7E-B5EA98BFA72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143" name="テキスト ボックス 142">
          <a:extLst>
            <a:ext uri="{FF2B5EF4-FFF2-40B4-BE49-F238E27FC236}">
              <a16:creationId xmlns:a16="http://schemas.microsoft.com/office/drawing/2014/main" id="{CAF70298-189B-4F8B-8FFA-F7E1D5DD71A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144" name="直線コネクタ 143">
          <a:extLst>
            <a:ext uri="{FF2B5EF4-FFF2-40B4-BE49-F238E27FC236}">
              <a16:creationId xmlns:a16="http://schemas.microsoft.com/office/drawing/2014/main" id="{62A68227-58D6-4D96-959E-F42EEB40C8E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145" name="テキスト ボックス 144">
          <a:extLst>
            <a:ext uri="{FF2B5EF4-FFF2-40B4-BE49-F238E27FC236}">
              <a16:creationId xmlns:a16="http://schemas.microsoft.com/office/drawing/2014/main" id="{5BB33202-F465-4E17-A0F1-2639F176508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146" name="直線コネクタ 145">
          <a:extLst>
            <a:ext uri="{FF2B5EF4-FFF2-40B4-BE49-F238E27FC236}">
              <a16:creationId xmlns:a16="http://schemas.microsoft.com/office/drawing/2014/main" id="{A6E09D53-6DD5-48DD-AC88-55A92CB4E47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147" name="テキスト ボックス 146">
          <a:extLst>
            <a:ext uri="{FF2B5EF4-FFF2-40B4-BE49-F238E27FC236}">
              <a16:creationId xmlns:a16="http://schemas.microsoft.com/office/drawing/2014/main" id="{19279A45-CCF8-4F18-BEBC-D99591C53C8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148" name="直線コネクタ 147">
          <a:extLst>
            <a:ext uri="{FF2B5EF4-FFF2-40B4-BE49-F238E27FC236}">
              <a16:creationId xmlns:a16="http://schemas.microsoft.com/office/drawing/2014/main" id="{BBFA8904-EA8F-4379-933B-C28DF73D47B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149" name="テキスト ボックス 148">
          <a:extLst>
            <a:ext uri="{FF2B5EF4-FFF2-40B4-BE49-F238E27FC236}">
              <a16:creationId xmlns:a16="http://schemas.microsoft.com/office/drawing/2014/main" id="{BEFDFDB3-0649-49E2-B3DD-C449B872931C}"/>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150" name="直線コネクタ 149">
          <a:extLst>
            <a:ext uri="{FF2B5EF4-FFF2-40B4-BE49-F238E27FC236}">
              <a16:creationId xmlns:a16="http://schemas.microsoft.com/office/drawing/2014/main" id="{E31A69AD-9235-4133-8290-F2DC2E1BE94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151" name="【消防施設】&#10;有形固定資産減価償却率グラフ枠">
          <a:extLst>
            <a:ext uri="{FF2B5EF4-FFF2-40B4-BE49-F238E27FC236}">
              <a16:creationId xmlns:a16="http://schemas.microsoft.com/office/drawing/2014/main" id="{E7013EDD-B801-408E-81D3-084B8726AA7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152" name="直線コネクタ 151">
          <a:extLst>
            <a:ext uri="{FF2B5EF4-FFF2-40B4-BE49-F238E27FC236}">
              <a16:creationId xmlns:a16="http://schemas.microsoft.com/office/drawing/2014/main" id="{508F33B6-7E03-46C9-8C57-F55E7C22C688}"/>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153" name="【消防施設】&#10;有形固定資産減価償却率最小値テキスト">
          <a:extLst>
            <a:ext uri="{FF2B5EF4-FFF2-40B4-BE49-F238E27FC236}">
              <a16:creationId xmlns:a16="http://schemas.microsoft.com/office/drawing/2014/main" id="{3B793BA2-15B5-4696-A97F-6F703438F246}"/>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154" name="直線コネクタ 153">
          <a:extLst>
            <a:ext uri="{FF2B5EF4-FFF2-40B4-BE49-F238E27FC236}">
              <a16:creationId xmlns:a16="http://schemas.microsoft.com/office/drawing/2014/main" id="{1F48399D-F3F6-47FA-8216-5B261434E568}"/>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155" name="【消防施設】&#10;有形固定資産減価償却率最大値テキスト">
          <a:extLst>
            <a:ext uri="{FF2B5EF4-FFF2-40B4-BE49-F238E27FC236}">
              <a16:creationId xmlns:a16="http://schemas.microsoft.com/office/drawing/2014/main" id="{31E8F9EE-2680-41D4-8BB0-A7C23572AEF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156" name="直線コネクタ 155">
          <a:extLst>
            <a:ext uri="{FF2B5EF4-FFF2-40B4-BE49-F238E27FC236}">
              <a16:creationId xmlns:a16="http://schemas.microsoft.com/office/drawing/2014/main" id="{B82FCEC1-0B71-4D9D-AD74-A168ADAC61FA}"/>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157" name="【消防施設】&#10;有形固定資産減価償却率平均値テキスト">
          <a:extLst>
            <a:ext uri="{FF2B5EF4-FFF2-40B4-BE49-F238E27FC236}">
              <a16:creationId xmlns:a16="http://schemas.microsoft.com/office/drawing/2014/main" id="{452929AE-0938-454C-96BB-6A0EB1490759}"/>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158" name="フローチャート: 判断 157">
          <a:extLst>
            <a:ext uri="{FF2B5EF4-FFF2-40B4-BE49-F238E27FC236}">
              <a16:creationId xmlns:a16="http://schemas.microsoft.com/office/drawing/2014/main" id="{AB5F66F0-8BD3-4FDC-85C5-F14C88D0720B}"/>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159" name="フローチャート: 判断 158">
          <a:extLst>
            <a:ext uri="{FF2B5EF4-FFF2-40B4-BE49-F238E27FC236}">
              <a16:creationId xmlns:a16="http://schemas.microsoft.com/office/drawing/2014/main" id="{34ACF921-6EED-46F7-8AF0-E42324EBE56A}"/>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160" name="フローチャート: 判断 159">
          <a:extLst>
            <a:ext uri="{FF2B5EF4-FFF2-40B4-BE49-F238E27FC236}">
              <a16:creationId xmlns:a16="http://schemas.microsoft.com/office/drawing/2014/main" id="{482E07EF-8362-4792-8C4E-9B75651EA238}"/>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161" name="フローチャート: 判断 160">
          <a:extLst>
            <a:ext uri="{FF2B5EF4-FFF2-40B4-BE49-F238E27FC236}">
              <a16:creationId xmlns:a16="http://schemas.microsoft.com/office/drawing/2014/main" id="{E1021183-34EF-4219-8109-1E56EF57B817}"/>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162" name="フローチャート: 判断 161">
          <a:extLst>
            <a:ext uri="{FF2B5EF4-FFF2-40B4-BE49-F238E27FC236}">
              <a16:creationId xmlns:a16="http://schemas.microsoft.com/office/drawing/2014/main" id="{59EBEC30-A4E3-4ABB-80E5-A70D4266F817}"/>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84154BE8-B81A-4F22-8E2D-5B98A0DED8F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B82CB76D-3221-4E26-B3E6-8A299D5177B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165" name="テキスト ボックス 164">
          <a:extLst>
            <a:ext uri="{FF2B5EF4-FFF2-40B4-BE49-F238E27FC236}">
              <a16:creationId xmlns:a16="http://schemas.microsoft.com/office/drawing/2014/main" id="{FE7A41C6-AF7D-453F-BCBC-BEC74FD1B20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166" name="テキスト ボックス 165">
          <a:extLst>
            <a:ext uri="{FF2B5EF4-FFF2-40B4-BE49-F238E27FC236}">
              <a16:creationId xmlns:a16="http://schemas.microsoft.com/office/drawing/2014/main" id="{FB158E9A-3256-4241-BBBA-222D1EFF1E7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167" name="テキスト ボックス 166">
          <a:extLst>
            <a:ext uri="{FF2B5EF4-FFF2-40B4-BE49-F238E27FC236}">
              <a16:creationId xmlns:a16="http://schemas.microsoft.com/office/drawing/2014/main" id="{7C092938-6AA1-4DB8-A225-02294EB5432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168" name="楕円 167">
          <a:extLst>
            <a:ext uri="{FF2B5EF4-FFF2-40B4-BE49-F238E27FC236}">
              <a16:creationId xmlns:a16="http://schemas.microsoft.com/office/drawing/2014/main" id="{9FAD0366-3C86-4B68-A8FD-5CA45B4B66EE}"/>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169" name="【消防施設】&#10;有形固定資産減価償却率該当値テキスト">
          <a:extLst>
            <a:ext uri="{FF2B5EF4-FFF2-40B4-BE49-F238E27FC236}">
              <a16:creationId xmlns:a16="http://schemas.microsoft.com/office/drawing/2014/main" id="{4794234E-EE99-4495-A353-69C5DECB50AB}"/>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170" name="楕円 169">
          <a:extLst>
            <a:ext uri="{FF2B5EF4-FFF2-40B4-BE49-F238E27FC236}">
              <a16:creationId xmlns:a16="http://schemas.microsoft.com/office/drawing/2014/main" id="{E23D9573-8FC1-46E6-BC7C-EB3A7434381D}"/>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171" name="直線コネクタ 170">
          <a:extLst>
            <a:ext uri="{FF2B5EF4-FFF2-40B4-BE49-F238E27FC236}">
              <a16:creationId xmlns:a16="http://schemas.microsoft.com/office/drawing/2014/main" id="{2142C66B-A3AD-4F14-BFE4-5E6BC8FCC2A7}"/>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172" name="楕円 171">
          <a:extLst>
            <a:ext uri="{FF2B5EF4-FFF2-40B4-BE49-F238E27FC236}">
              <a16:creationId xmlns:a16="http://schemas.microsoft.com/office/drawing/2014/main" id="{5815A9F7-34C9-4C0D-8D0E-319F09889F41}"/>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173" name="直線コネクタ 172">
          <a:extLst>
            <a:ext uri="{FF2B5EF4-FFF2-40B4-BE49-F238E27FC236}">
              <a16:creationId xmlns:a16="http://schemas.microsoft.com/office/drawing/2014/main" id="{DD47420E-7B42-4158-AB7C-CE303798CD15}"/>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174" name="楕円 173">
          <a:extLst>
            <a:ext uri="{FF2B5EF4-FFF2-40B4-BE49-F238E27FC236}">
              <a16:creationId xmlns:a16="http://schemas.microsoft.com/office/drawing/2014/main" id="{802F2479-6174-4768-BDC4-23BEB745D06F}"/>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175" name="直線コネクタ 174">
          <a:extLst>
            <a:ext uri="{FF2B5EF4-FFF2-40B4-BE49-F238E27FC236}">
              <a16:creationId xmlns:a16="http://schemas.microsoft.com/office/drawing/2014/main" id="{3BC29F28-9AC9-4763-913D-C696E643B271}"/>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176" name="楕円 175">
          <a:extLst>
            <a:ext uri="{FF2B5EF4-FFF2-40B4-BE49-F238E27FC236}">
              <a16:creationId xmlns:a16="http://schemas.microsoft.com/office/drawing/2014/main" id="{BEF27A28-3F8E-4CA1-A481-257BC39F7D5E}"/>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177" name="直線コネクタ 176">
          <a:extLst>
            <a:ext uri="{FF2B5EF4-FFF2-40B4-BE49-F238E27FC236}">
              <a16:creationId xmlns:a16="http://schemas.microsoft.com/office/drawing/2014/main" id="{ED100890-7A90-4D2C-A650-B46E5E8AD477}"/>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178" name="n_1aveValue【消防施設】&#10;有形固定資産減価償却率">
          <a:extLst>
            <a:ext uri="{FF2B5EF4-FFF2-40B4-BE49-F238E27FC236}">
              <a16:creationId xmlns:a16="http://schemas.microsoft.com/office/drawing/2014/main" id="{8A07C6B9-2B06-4D06-BB14-B3FAB0F1A6D8}"/>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179" name="n_2aveValue【消防施設】&#10;有形固定資産減価償却率">
          <a:extLst>
            <a:ext uri="{FF2B5EF4-FFF2-40B4-BE49-F238E27FC236}">
              <a16:creationId xmlns:a16="http://schemas.microsoft.com/office/drawing/2014/main" id="{CFFC2FA5-4491-4EAE-AF48-AA2397EE6E2B}"/>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180" name="n_3aveValue【消防施設】&#10;有形固定資産減価償却率">
          <a:extLst>
            <a:ext uri="{FF2B5EF4-FFF2-40B4-BE49-F238E27FC236}">
              <a16:creationId xmlns:a16="http://schemas.microsoft.com/office/drawing/2014/main" id="{D9716BE2-DF5C-4234-B262-EE8D8CD60E75}"/>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181" name="n_4aveValue【消防施設】&#10;有形固定資産減価償却率">
          <a:extLst>
            <a:ext uri="{FF2B5EF4-FFF2-40B4-BE49-F238E27FC236}">
              <a16:creationId xmlns:a16="http://schemas.microsoft.com/office/drawing/2014/main" id="{7A3962DB-15C0-4461-9631-78E3426602E3}"/>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182" name="n_1mainValue【消防施設】&#10;有形固定資産減価償却率">
          <a:extLst>
            <a:ext uri="{FF2B5EF4-FFF2-40B4-BE49-F238E27FC236}">
              <a16:creationId xmlns:a16="http://schemas.microsoft.com/office/drawing/2014/main" id="{2A86E715-0FC5-40BC-B223-B0D023CE6F26}"/>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183" name="n_2mainValue【消防施設】&#10;有形固定資産減価償却率">
          <a:extLst>
            <a:ext uri="{FF2B5EF4-FFF2-40B4-BE49-F238E27FC236}">
              <a16:creationId xmlns:a16="http://schemas.microsoft.com/office/drawing/2014/main" id="{6A09620A-0611-4E63-8250-71826BDAD5F7}"/>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184" name="n_3mainValue【消防施設】&#10;有形固定資産減価償却率">
          <a:extLst>
            <a:ext uri="{FF2B5EF4-FFF2-40B4-BE49-F238E27FC236}">
              <a16:creationId xmlns:a16="http://schemas.microsoft.com/office/drawing/2014/main" id="{C518EAC1-5614-4643-ACD0-697DAE4412C1}"/>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185" name="n_4mainValue【消防施設】&#10;有形固定資産減価償却率">
          <a:extLst>
            <a:ext uri="{FF2B5EF4-FFF2-40B4-BE49-F238E27FC236}">
              <a16:creationId xmlns:a16="http://schemas.microsoft.com/office/drawing/2014/main" id="{0D82D795-6EDE-4A2B-A234-1D133FB9409F}"/>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186" name="正方形/長方形 185">
          <a:extLst>
            <a:ext uri="{FF2B5EF4-FFF2-40B4-BE49-F238E27FC236}">
              <a16:creationId xmlns:a16="http://schemas.microsoft.com/office/drawing/2014/main" id="{6CB7F711-51BC-4AC0-A616-60F2F04D41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187" name="正方形/長方形 186">
          <a:extLst>
            <a:ext uri="{FF2B5EF4-FFF2-40B4-BE49-F238E27FC236}">
              <a16:creationId xmlns:a16="http://schemas.microsoft.com/office/drawing/2014/main" id="{8880ED52-BB24-49ED-86BF-1A97B85999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188" name="正方形/長方形 187">
          <a:extLst>
            <a:ext uri="{FF2B5EF4-FFF2-40B4-BE49-F238E27FC236}">
              <a16:creationId xmlns:a16="http://schemas.microsoft.com/office/drawing/2014/main" id="{2299DD87-CA41-4115-9021-CF86EDC15A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189" name="正方形/長方形 188">
          <a:extLst>
            <a:ext uri="{FF2B5EF4-FFF2-40B4-BE49-F238E27FC236}">
              <a16:creationId xmlns:a16="http://schemas.microsoft.com/office/drawing/2014/main" id="{909CECA0-AEB9-405E-8DDB-85EA1CB87D1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190" name="正方形/長方形 189">
          <a:extLst>
            <a:ext uri="{FF2B5EF4-FFF2-40B4-BE49-F238E27FC236}">
              <a16:creationId xmlns:a16="http://schemas.microsoft.com/office/drawing/2014/main" id="{DC5E0B96-3542-4744-B789-85816B0686D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191" name="正方形/長方形 190">
          <a:extLst>
            <a:ext uri="{FF2B5EF4-FFF2-40B4-BE49-F238E27FC236}">
              <a16:creationId xmlns:a16="http://schemas.microsoft.com/office/drawing/2014/main" id="{722CFDBF-D66C-40D5-8523-53DC15ECB43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192" name="正方形/長方形 191">
          <a:extLst>
            <a:ext uri="{FF2B5EF4-FFF2-40B4-BE49-F238E27FC236}">
              <a16:creationId xmlns:a16="http://schemas.microsoft.com/office/drawing/2014/main" id="{3EE482A1-31DE-417F-B243-7D6C18A4EDA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93" name="正方形/長方形 192">
          <a:extLst>
            <a:ext uri="{FF2B5EF4-FFF2-40B4-BE49-F238E27FC236}">
              <a16:creationId xmlns:a16="http://schemas.microsoft.com/office/drawing/2014/main" id="{B9FD4B83-9854-4531-A714-C982081A9E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194" name="テキスト ボックス 193">
          <a:extLst>
            <a:ext uri="{FF2B5EF4-FFF2-40B4-BE49-F238E27FC236}">
              <a16:creationId xmlns:a16="http://schemas.microsoft.com/office/drawing/2014/main" id="{9E1090DA-DFB5-45A4-9CEB-ECBF83E6D04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195" name="直線コネクタ 194">
          <a:extLst>
            <a:ext uri="{FF2B5EF4-FFF2-40B4-BE49-F238E27FC236}">
              <a16:creationId xmlns:a16="http://schemas.microsoft.com/office/drawing/2014/main" id="{77DDB50D-F3DB-4FE3-B6B2-AF3DEAB4C51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196" name="直線コネクタ 195">
          <a:extLst>
            <a:ext uri="{FF2B5EF4-FFF2-40B4-BE49-F238E27FC236}">
              <a16:creationId xmlns:a16="http://schemas.microsoft.com/office/drawing/2014/main" id="{253F2B47-E679-4E03-8040-241C34CA72B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197" name="テキスト ボックス 196">
          <a:extLst>
            <a:ext uri="{FF2B5EF4-FFF2-40B4-BE49-F238E27FC236}">
              <a16:creationId xmlns:a16="http://schemas.microsoft.com/office/drawing/2014/main" id="{889C5EBF-1FF3-4518-8542-DA86A1763A7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198" name="直線コネクタ 197">
          <a:extLst>
            <a:ext uri="{FF2B5EF4-FFF2-40B4-BE49-F238E27FC236}">
              <a16:creationId xmlns:a16="http://schemas.microsoft.com/office/drawing/2014/main" id="{67D92784-7394-4669-BCE9-A7CB8776D1D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199" name="テキスト ボックス 198">
          <a:extLst>
            <a:ext uri="{FF2B5EF4-FFF2-40B4-BE49-F238E27FC236}">
              <a16:creationId xmlns:a16="http://schemas.microsoft.com/office/drawing/2014/main" id="{4E7FD1DD-3C25-48AB-B1FB-95FF0EDA1E8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00" name="直線コネクタ 199">
          <a:extLst>
            <a:ext uri="{FF2B5EF4-FFF2-40B4-BE49-F238E27FC236}">
              <a16:creationId xmlns:a16="http://schemas.microsoft.com/office/drawing/2014/main" id="{E8EC5D9C-BDBA-4675-8E57-252EAC07CD8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01" name="テキスト ボックス 200">
          <a:extLst>
            <a:ext uri="{FF2B5EF4-FFF2-40B4-BE49-F238E27FC236}">
              <a16:creationId xmlns:a16="http://schemas.microsoft.com/office/drawing/2014/main" id="{7780FC40-B449-47FA-BCF5-132885D848E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02" name="直線コネクタ 201">
          <a:extLst>
            <a:ext uri="{FF2B5EF4-FFF2-40B4-BE49-F238E27FC236}">
              <a16:creationId xmlns:a16="http://schemas.microsoft.com/office/drawing/2014/main" id="{C3573D96-D9E2-42CE-AE88-0BEF40674F0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03" name="テキスト ボックス 202">
          <a:extLst>
            <a:ext uri="{FF2B5EF4-FFF2-40B4-BE49-F238E27FC236}">
              <a16:creationId xmlns:a16="http://schemas.microsoft.com/office/drawing/2014/main" id="{31F71B6E-3860-42C8-84B7-06340FC16B0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04" name="直線コネクタ 203">
          <a:extLst>
            <a:ext uri="{FF2B5EF4-FFF2-40B4-BE49-F238E27FC236}">
              <a16:creationId xmlns:a16="http://schemas.microsoft.com/office/drawing/2014/main" id="{5DDD67F8-02E3-4392-92C1-098D2DC8F32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05" name="テキスト ボックス 204">
          <a:extLst>
            <a:ext uri="{FF2B5EF4-FFF2-40B4-BE49-F238E27FC236}">
              <a16:creationId xmlns:a16="http://schemas.microsoft.com/office/drawing/2014/main" id="{5BF79BA6-6C85-4E84-B5DC-BC2BD323345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06" name="直線コネクタ 205">
          <a:extLst>
            <a:ext uri="{FF2B5EF4-FFF2-40B4-BE49-F238E27FC236}">
              <a16:creationId xmlns:a16="http://schemas.microsoft.com/office/drawing/2014/main" id="{E44FB009-C60C-4B74-8FA8-048BB2ECFD1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07" name="テキスト ボックス 206">
          <a:extLst>
            <a:ext uri="{FF2B5EF4-FFF2-40B4-BE49-F238E27FC236}">
              <a16:creationId xmlns:a16="http://schemas.microsoft.com/office/drawing/2014/main" id="{2334916D-3577-47A4-93A3-778FEC484A5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08" name="【消防施設】&#10;一人当たり面積グラフ枠">
          <a:extLst>
            <a:ext uri="{FF2B5EF4-FFF2-40B4-BE49-F238E27FC236}">
              <a16:creationId xmlns:a16="http://schemas.microsoft.com/office/drawing/2014/main" id="{5215218A-C9CA-46A2-B270-B00F7FC9CD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209" name="直線コネクタ 208">
          <a:extLst>
            <a:ext uri="{FF2B5EF4-FFF2-40B4-BE49-F238E27FC236}">
              <a16:creationId xmlns:a16="http://schemas.microsoft.com/office/drawing/2014/main" id="{9625AFBB-AA97-4BA3-80C3-F6645439ABCE}"/>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210" name="【消防施設】&#10;一人当たり面積最小値テキスト">
          <a:extLst>
            <a:ext uri="{FF2B5EF4-FFF2-40B4-BE49-F238E27FC236}">
              <a16:creationId xmlns:a16="http://schemas.microsoft.com/office/drawing/2014/main" id="{F4268E6E-D268-4EE0-AB21-9C5D660C1B1F}"/>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211" name="直線コネクタ 210">
          <a:extLst>
            <a:ext uri="{FF2B5EF4-FFF2-40B4-BE49-F238E27FC236}">
              <a16:creationId xmlns:a16="http://schemas.microsoft.com/office/drawing/2014/main" id="{97866321-E3A5-4925-8262-B4F6E362686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212" name="【消防施設】&#10;一人当たり面積最大値テキスト">
          <a:extLst>
            <a:ext uri="{FF2B5EF4-FFF2-40B4-BE49-F238E27FC236}">
              <a16:creationId xmlns:a16="http://schemas.microsoft.com/office/drawing/2014/main" id="{DD8BE776-73EA-4BD3-B57A-29A70232CE41}"/>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213" name="直線コネクタ 212">
          <a:extLst>
            <a:ext uri="{FF2B5EF4-FFF2-40B4-BE49-F238E27FC236}">
              <a16:creationId xmlns:a16="http://schemas.microsoft.com/office/drawing/2014/main" id="{A3F067AD-7D6F-4D38-9074-B49B312DE3D3}"/>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214" name="【消防施設】&#10;一人当たり面積平均値テキスト">
          <a:extLst>
            <a:ext uri="{FF2B5EF4-FFF2-40B4-BE49-F238E27FC236}">
              <a16:creationId xmlns:a16="http://schemas.microsoft.com/office/drawing/2014/main" id="{941CB7EC-870B-4745-BA52-DBCD4338F9E0}"/>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215" name="フローチャート: 判断 214">
          <a:extLst>
            <a:ext uri="{FF2B5EF4-FFF2-40B4-BE49-F238E27FC236}">
              <a16:creationId xmlns:a16="http://schemas.microsoft.com/office/drawing/2014/main" id="{2FB1E3B1-F1AE-4013-B79F-70C76463E49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216" name="フローチャート: 判断 215">
          <a:extLst>
            <a:ext uri="{FF2B5EF4-FFF2-40B4-BE49-F238E27FC236}">
              <a16:creationId xmlns:a16="http://schemas.microsoft.com/office/drawing/2014/main" id="{1E4BD53A-656E-466B-8E78-D94894BE3B1F}"/>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217" name="フローチャート: 判断 216">
          <a:extLst>
            <a:ext uri="{FF2B5EF4-FFF2-40B4-BE49-F238E27FC236}">
              <a16:creationId xmlns:a16="http://schemas.microsoft.com/office/drawing/2014/main" id="{3036F699-920C-4211-8E3E-DB1FC9B1AA82}"/>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218" name="フローチャート: 判断 217">
          <a:extLst>
            <a:ext uri="{FF2B5EF4-FFF2-40B4-BE49-F238E27FC236}">
              <a16:creationId xmlns:a16="http://schemas.microsoft.com/office/drawing/2014/main" id="{455F8DBE-FD21-4928-B13D-F00536556D11}"/>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219" name="フローチャート: 判断 218">
          <a:extLst>
            <a:ext uri="{FF2B5EF4-FFF2-40B4-BE49-F238E27FC236}">
              <a16:creationId xmlns:a16="http://schemas.microsoft.com/office/drawing/2014/main" id="{05DD813F-2AEF-4CD0-B85A-8E2BFB3F988B}"/>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0FC777A0-F93F-4D40-A528-CBB7DAA5DCC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61F27FA6-49C2-4889-8EA9-81BC858B076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B2DA071-DA1D-4A64-B808-213C1B43410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CD6B2EE8-B610-4ADE-9F7C-B60438E7BE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7BB25463-F715-4644-A326-12B65B2BD17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49022</xdr:rowOff>
    </xdr:from>
    <xdr:to>
      <xdr:col>116</xdr:col>
      <xdr:colOff>114300</xdr:colOff>
      <xdr:row>86</xdr:row>
      <xdr:rowOff>150622</xdr:rowOff>
    </xdr:to>
    <xdr:sp macro="" textlink="">
      <xdr:nvSpPr>
        <xdr:cNvPr id="225" name="楕円 224">
          <a:extLst>
            <a:ext uri="{FF2B5EF4-FFF2-40B4-BE49-F238E27FC236}">
              <a16:creationId xmlns:a16="http://schemas.microsoft.com/office/drawing/2014/main" id="{AA489461-244B-4D79-B4CE-4ECA81571213}"/>
            </a:ext>
          </a:extLst>
        </xdr:cNvPr>
        <xdr:cNvSpPr/>
      </xdr:nvSpPr>
      <xdr:spPr>
        <a:xfrm>
          <a:off x="221107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135399</xdr:rowOff>
    </xdr:from>
    <xdr:ext cx="469744" cy="259045"/>
    <xdr:sp macro="" textlink="">
      <xdr:nvSpPr>
        <xdr:cNvPr id="226" name="【消防施設】&#10;一人当たり面積該当値テキスト">
          <a:extLst>
            <a:ext uri="{FF2B5EF4-FFF2-40B4-BE49-F238E27FC236}">
              <a16:creationId xmlns:a16="http://schemas.microsoft.com/office/drawing/2014/main" id="{89D61FFF-204A-4B1C-9B4B-42B14F489099}"/>
            </a:ext>
          </a:extLst>
        </xdr:cNvPr>
        <xdr:cNvSpPr txBox="1"/>
      </xdr:nvSpPr>
      <xdr:spPr>
        <a:xfrm>
          <a:off x="22199600" y="1470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49022</xdr:rowOff>
    </xdr:from>
    <xdr:to>
      <xdr:col>112</xdr:col>
      <xdr:colOff>38100</xdr:colOff>
      <xdr:row>86</xdr:row>
      <xdr:rowOff>150622</xdr:rowOff>
    </xdr:to>
    <xdr:sp macro="" textlink="">
      <xdr:nvSpPr>
        <xdr:cNvPr id="227" name="楕円 226">
          <a:extLst>
            <a:ext uri="{FF2B5EF4-FFF2-40B4-BE49-F238E27FC236}">
              <a16:creationId xmlns:a16="http://schemas.microsoft.com/office/drawing/2014/main" id="{0F1B7839-3B5D-43A6-BAF4-A7AE60788EE0}"/>
            </a:ext>
          </a:extLst>
        </xdr:cNvPr>
        <xdr:cNvSpPr/>
      </xdr:nvSpPr>
      <xdr:spPr>
        <a:xfrm>
          <a:off x="212725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99822</xdr:rowOff>
    </xdr:from>
    <xdr:to>
      <xdr:col>116</xdr:col>
      <xdr:colOff>63500</xdr:colOff>
      <xdr:row>86</xdr:row>
      <xdr:rowOff>99822</xdr:rowOff>
    </xdr:to>
    <xdr:cxnSp macro="">
      <xdr:nvCxnSpPr>
        <xdr:cNvPr id="228" name="直線コネクタ 227">
          <a:extLst>
            <a:ext uri="{FF2B5EF4-FFF2-40B4-BE49-F238E27FC236}">
              <a16:creationId xmlns:a16="http://schemas.microsoft.com/office/drawing/2014/main" id="{EF8D577E-FC5B-4636-941F-B9BDB74658CF}"/>
            </a:ext>
          </a:extLst>
        </xdr:cNvPr>
        <xdr:cNvCxnSpPr/>
      </xdr:nvCxnSpPr>
      <xdr:spPr>
        <a:xfrm>
          <a:off x="21323300" y="148445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49022</xdr:rowOff>
    </xdr:from>
    <xdr:to>
      <xdr:col>107</xdr:col>
      <xdr:colOff>101600</xdr:colOff>
      <xdr:row>86</xdr:row>
      <xdr:rowOff>150622</xdr:rowOff>
    </xdr:to>
    <xdr:sp macro="" textlink="">
      <xdr:nvSpPr>
        <xdr:cNvPr id="229" name="楕円 228">
          <a:extLst>
            <a:ext uri="{FF2B5EF4-FFF2-40B4-BE49-F238E27FC236}">
              <a16:creationId xmlns:a16="http://schemas.microsoft.com/office/drawing/2014/main" id="{CAD18E63-7146-450E-B11D-F6C292D847A8}"/>
            </a:ext>
          </a:extLst>
        </xdr:cNvPr>
        <xdr:cNvSpPr/>
      </xdr:nvSpPr>
      <xdr:spPr>
        <a:xfrm>
          <a:off x="20383500" y="147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99822</xdr:rowOff>
    </xdr:from>
    <xdr:to>
      <xdr:col>111</xdr:col>
      <xdr:colOff>177800</xdr:colOff>
      <xdr:row>86</xdr:row>
      <xdr:rowOff>99822</xdr:rowOff>
    </xdr:to>
    <xdr:cxnSp macro="">
      <xdr:nvCxnSpPr>
        <xdr:cNvPr id="230" name="直線コネクタ 229">
          <a:extLst>
            <a:ext uri="{FF2B5EF4-FFF2-40B4-BE49-F238E27FC236}">
              <a16:creationId xmlns:a16="http://schemas.microsoft.com/office/drawing/2014/main" id="{DF5BF39E-F02E-49DB-83E0-C980DDFF15C3}"/>
            </a:ext>
          </a:extLst>
        </xdr:cNvPr>
        <xdr:cNvCxnSpPr/>
      </xdr:nvCxnSpPr>
      <xdr:spPr>
        <a:xfrm>
          <a:off x="20434300" y="14844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49785</xdr:rowOff>
    </xdr:from>
    <xdr:to>
      <xdr:col>102</xdr:col>
      <xdr:colOff>165100</xdr:colOff>
      <xdr:row>86</xdr:row>
      <xdr:rowOff>151385</xdr:rowOff>
    </xdr:to>
    <xdr:sp macro="" textlink="">
      <xdr:nvSpPr>
        <xdr:cNvPr id="231" name="楕円 230">
          <a:extLst>
            <a:ext uri="{FF2B5EF4-FFF2-40B4-BE49-F238E27FC236}">
              <a16:creationId xmlns:a16="http://schemas.microsoft.com/office/drawing/2014/main" id="{20864EC4-08CC-4EC4-9789-8AC17527E858}"/>
            </a:ext>
          </a:extLst>
        </xdr:cNvPr>
        <xdr:cNvSpPr/>
      </xdr:nvSpPr>
      <xdr:spPr>
        <a:xfrm>
          <a:off x="19494500" y="147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99822</xdr:rowOff>
    </xdr:from>
    <xdr:to>
      <xdr:col>107</xdr:col>
      <xdr:colOff>50800</xdr:colOff>
      <xdr:row>86</xdr:row>
      <xdr:rowOff>100585</xdr:rowOff>
    </xdr:to>
    <xdr:cxnSp macro="">
      <xdr:nvCxnSpPr>
        <xdr:cNvPr id="232" name="直線コネクタ 231">
          <a:extLst>
            <a:ext uri="{FF2B5EF4-FFF2-40B4-BE49-F238E27FC236}">
              <a16:creationId xmlns:a16="http://schemas.microsoft.com/office/drawing/2014/main" id="{77A4ABC1-D5E3-4A5D-86F3-4360EAC379BA}"/>
            </a:ext>
          </a:extLst>
        </xdr:cNvPr>
        <xdr:cNvCxnSpPr/>
      </xdr:nvCxnSpPr>
      <xdr:spPr>
        <a:xfrm flipV="1">
          <a:off x="19545300" y="148445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49785</xdr:rowOff>
    </xdr:from>
    <xdr:to>
      <xdr:col>98</xdr:col>
      <xdr:colOff>38100</xdr:colOff>
      <xdr:row>86</xdr:row>
      <xdr:rowOff>151385</xdr:rowOff>
    </xdr:to>
    <xdr:sp macro="" textlink="">
      <xdr:nvSpPr>
        <xdr:cNvPr id="233" name="楕円 232">
          <a:extLst>
            <a:ext uri="{FF2B5EF4-FFF2-40B4-BE49-F238E27FC236}">
              <a16:creationId xmlns:a16="http://schemas.microsoft.com/office/drawing/2014/main" id="{E007D48C-F451-4377-A3C7-193155A051F4}"/>
            </a:ext>
          </a:extLst>
        </xdr:cNvPr>
        <xdr:cNvSpPr/>
      </xdr:nvSpPr>
      <xdr:spPr>
        <a:xfrm>
          <a:off x="18605500" y="147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100585</xdr:rowOff>
    </xdr:from>
    <xdr:to>
      <xdr:col>102</xdr:col>
      <xdr:colOff>114300</xdr:colOff>
      <xdr:row>86</xdr:row>
      <xdr:rowOff>100585</xdr:rowOff>
    </xdr:to>
    <xdr:cxnSp macro="">
      <xdr:nvCxnSpPr>
        <xdr:cNvPr id="234" name="直線コネクタ 233">
          <a:extLst>
            <a:ext uri="{FF2B5EF4-FFF2-40B4-BE49-F238E27FC236}">
              <a16:creationId xmlns:a16="http://schemas.microsoft.com/office/drawing/2014/main" id="{56284AB3-AD05-491B-BE50-FDA8224A3346}"/>
            </a:ext>
          </a:extLst>
        </xdr:cNvPr>
        <xdr:cNvCxnSpPr/>
      </xdr:nvCxnSpPr>
      <xdr:spPr>
        <a:xfrm>
          <a:off x="18656300" y="14845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235" name="n_1aveValue【消防施設】&#10;一人当たり面積">
          <a:extLst>
            <a:ext uri="{FF2B5EF4-FFF2-40B4-BE49-F238E27FC236}">
              <a16:creationId xmlns:a16="http://schemas.microsoft.com/office/drawing/2014/main" id="{D552D108-74B4-4A30-A887-917AE743CF18}"/>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236" name="n_2aveValue【消防施設】&#10;一人当たり面積">
          <a:extLst>
            <a:ext uri="{FF2B5EF4-FFF2-40B4-BE49-F238E27FC236}">
              <a16:creationId xmlns:a16="http://schemas.microsoft.com/office/drawing/2014/main" id="{47FF8370-0699-4C62-843B-F5A0702E49EC}"/>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237" name="n_3aveValue【消防施設】&#10;一人当たり面積">
          <a:extLst>
            <a:ext uri="{FF2B5EF4-FFF2-40B4-BE49-F238E27FC236}">
              <a16:creationId xmlns:a16="http://schemas.microsoft.com/office/drawing/2014/main" id="{BB78FB82-27AD-4994-B847-0DEAEDA60B29}"/>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238" name="n_4aveValue【消防施設】&#10;一人当たり面積">
          <a:extLst>
            <a:ext uri="{FF2B5EF4-FFF2-40B4-BE49-F238E27FC236}">
              <a16:creationId xmlns:a16="http://schemas.microsoft.com/office/drawing/2014/main" id="{7411BD7F-C0A7-44BC-A936-2A9177E7AE69}"/>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141749</xdr:rowOff>
    </xdr:from>
    <xdr:ext cx="469744" cy="259045"/>
    <xdr:sp macro="" textlink="">
      <xdr:nvSpPr>
        <xdr:cNvPr id="239" name="n_1mainValue【消防施設】&#10;一人当たり面積">
          <a:extLst>
            <a:ext uri="{FF2B5EF4-FFF2-40B4-BE49-F238E27FC236}">
              <a16:creationId xmlns:a16="http://schemas.microsoft.com/office/drawing/2014/main" id="{0EBC3850-C6F7-4E3C-AFE2-323F113950B5}"/>
            </a:ext>
          </a:extLst>
        </xdr:cNvPr>
        <xdr:cNvSpPr txBox="1"/>
      </xdr:nvSpPr>
      <xdr:spPr>
        <a:xfrm>
          <a:off x="21075727" y="1488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141749</xdr:rowOff>
    </xdr:from>
    <xdr:ext cx="469744" cy="259045"/>
    <xdr:sp macro="" textlink="">
      <xdr:nvSpPr>
        <xdr:cNvPr id="240" name="n_2mainValue【消防施設】&#10;一人当たり面積">
          <a:extLst>
            <a:ext uri="{FF2B5EF4-FFF2-40B4-BE49-F238E27FC236}">
              <a16:creationId xmlns:a16="http://schemas.microsoft.com/office/drawing/2014/main" id="{01D86C8D-D2B3-43C5-A60F-9431CE545740}"/>
            </a:ext>
          </a:extLst>
        </xdr:cNvPr>
        <xdr:cNvSpPr txBox="1"/>
      </xdr:nvSpPr>
      <xdr:spPr>
        <a:xfrm>
          <a:off x="20199427" y="1488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142512</xdr:rowOff>
    </xdr:from>
    <xdr:ext cx="469744" cy="259045"/>
    <xdr:sp macro="" textlink="">
      <xdr:nvSpPr>
        <xdr:cNvPr id="241" name="n_3mainValue【消防施設】&#10;一人当たり面積">
          <a:extLst>
            <a:ext uri="{FF2B5EF4-FFF2-40B4-BE49-F238E27FC236}">
              <a16:creationId xmlns:a16="http://schemas.microsoft.com/office/drawing/2014/main" id="{AF445EFF-001F-4109-8493-F584B94FE18C}"/>
            </a:ext>
          </a:extLst>
        </xdr:cNvPr>
        <xdr:cNvSpPr txBox="1"/>
      </xdr:nvSpPr>
      <xdr:spPr>
        <a:xfrm>
          <a:off x="19310427" y="1488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142512</xdr:rowOff>
    </xdr:from>
    <xdr:ext cx="469744" cy="259045"/>
    <xdr:sp macro="" textlink="">
      <xdr:nvSpPr>
        <xdr:cNvPr id="242" name="n_4mainValue【消防施設】&#10;一人当たり面積">
          <a:extLst>
            <a:ext uri="{FF2B5EF4-FFF2-40B4-BE49-F238E27FC236}">
              <a16:creationId xmlns:a16="http://schemas.microsoft.com/office/drawing/2014/main" id="{53C0BC11-CD4A-4C4C-9A93-A158211FEFEC}"/>
            </a:ext>
          </a:extLst>
        </xdr:cNvPr>
        <xdr:cNvSpPr txBox="1"/>
      </xdr:nvSpPr>
      <xdr:spPr>
        <a:xfrm>
          <a:off x="18421427" y="1488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43" name="正方形/長方形 242">
          <a:extLst>
            <a:ext uri="{FF2B5EF4-FFF2-40B4-BE49-F238E27FC236}">
              <a16:creationId xmlns:a16="http://schemas.microsoft.com/office/drawing/2014/main" id="{5B665AE6-0A65-4832-84A0-8CE4BAC6846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44" name="正方形/長方形 243">
          <a:extLst>
            <a:ext uri="{FF2B5EF4-FFF2-40B4-BE49-F238E27FC236}">
              <a16:creationId xmlns:a16="http://schemas.microsoft.com/office/drawing/2014/main" id="{9FA383E5-9542-417F-810F-BE0CE00E638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45" name="正方形/長方形 244">
          <a:extLst>
            <a:ext uri="{FF2B5EF4-FFF2-40B4-BE49-F238E27FC236}">
              <a16:creationId xmlns:a16="http://schemas.microsoft.com/office/drawing/2014/main" id="{05DEBD6F-153F-4C75-9EFD-35CFBBBC8D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46" name="正方形/長方形 245">
          <a:extLst>
            <a:ext uri="{FF2B5EF4-FFF2-40B4-BE49-F238E27FC236}">
              <a16:creationId xmlns:a16="http://schemas.microsoft.com/office/drawing/2014/main" id="{4F9214FB-023B-43D4-B743-B771DF4CF82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47" name="正方形/長方形 246">
          <a:extLst>
            <a:ext uri="{FF2B5EF4-FFF2-40B4-BE49-F238E27FC236}">
              <a16:creationId xmlns:a16="http://schemas.microsoft.com/office/drawing/2014/main" id="{1280457B-5CF4-45F2-8E7A-E1A2E04250F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48" name="正方形/長方形 247">
          <a:extLst>
            <a:ext uri="{FF2B5EF4-FFF2-40B4-BE49-F238E27FC236}">
              <a16:creationId xmlns:a16="http://schemas.microsoft.com/office/drawing/2014/main" id="{855C6082-1DF5-4ECE-BBF5-55C29ABBE90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49" name="正方形/長方形 248">
          <a:extLst>
            <a:ext uri="{FF2B5EF4-FFF2-40B4-BE49-F238E27FC236}">
              <a16:creationId xmlns:a16="http://schemas.microsoft.com/office/drawing/2014/main" id="{CE5BC1E3-7FFF-4C4D-BD05-E698B69C6AF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50" name="正方形/長方形 249">
          <a:extLst>
            <a:ext uri="{FF2B5EF4-FFF2-40B4-BE49-F238E27FC236}">
              <a16:creationId xmlns:a16="http://schemas.microsoft.com/office/drawing/2014/main" id="{3EB0BC3C-8D3B-45AD-92EC-2FC24EB490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51" name="テキスト ボックス 250">
          <a:extLst>
            <a:ext uri="{FF2B5EF4-FFF2-40B4-BE49-F238E27FC236}">
              <a16:creationId xmlns:a16="http://schemas.microsoft.com/office/drawing/2014/main" id="{89418F84-1C1D-4E0D-BE4B-E202CB60EF8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52" name="直線コネクタ 251">
          <a:extLst>
            <a:ext uri="{FF2B5EF4-FFF2-40B4-BE49-F238E27FC236}">
              <a16:creationId xmlns:a16="http://schemas.microsoft.com/office/drawing/2014/main" id="{1B2D82AB-1986-442A-AE1F-C24C45B21AA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53" name="テキスト ボックス 252">
          <a:extLst>
            <a:ext uri="{FF2B5EF4-FFF2-40B4-BE49-F238E27FC236}">
              <a16:creationId xmlns:a16="http://schemas.microsoft.com/office/drawing/2014/main" id="{8D9A9665-7CC7-4FE8-9A5E-A3438544023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254" name="直線コネクタ 253">
          <a:extLst>
            <a:ext uri="{FF2B5EF4-FFF2-40B4-BE49-F238E27FC236}">
              <a16:creationId xmlns:a16="http://schemas.microsoft.com/office/drawing/2014/main" id="{FB36A82A-0147-4D06-939E-23F3E9FEE43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255" name="テキスト ボックス 254">
          <a:extLst>
            <a:ext uri="{FF2B5EF4-FFF2-40B4-BE49-F238E27FC236}">
              <a16:creationId xmlns:a16="http://schemas.microsoft.com/office/drawing/2014/main" id="{4949102B-F466-416F-9055-38882FFA953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56" name="直線コネクタ 255">
          <a:extLst>
            <a:ext uri="{FF2B5EF4-FFF2-40B4-BE49-F238E27FC236}">
              <a16:creationId xmlns:a16="http://schemas.microsoft.com/office/drawing/2014/main" id="{3A9F9507-D787-4331-A59A-B69EA65C34D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57" name="テキスト ボックス 256">
          <a:extLst>
            <a:ext uri="{FF2B5EF4-FFF2-40B4-BE49-F238E27FC236}">
              <a16:creationId xmlns:a16="http://schemas.microsoft.com/office/drawing/2014/main" id="{66C39DE8-D65B-4DF1-858C-3A4B9A22EA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58" name="直線コネクタ 257">
          <a:extLst>
            <a:ext uri="{FF2B5EF4-FFF2-40B4-BE49-F238E27FC236}">
              <a16:creationId xmlns:a16="http://schemas.microsoft.com/office/drawing/2014/main" id="{CB2D9454-5E61-4B10-8984-61A53DD056B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59" name="テキスト ボックス 258">
          <a:extLst>
            <a:ext uri="{FF2B5EF4-FFF2-40B4-BE49-F238E27FC236}">
              <a16:creationId xmlns:a16="http://schemas.microsoft.com/office/drawing/2014/main" id="{37712402-962B-4193-A8AD-1007CDECEC3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60" name="直線コネクタ 259">
          <a:extLst>
            <a:ext uri="{FF2B5EF4-FFF2-40B4-BE49-F238E27FC236}">
              <a16:creationId xmlns:a16="http://schemas.microsoft.com/office/drawing/2014/main" id="{F5F7152A-546A-416E-8CC3-99075A76714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61" name="テキスト ボックス 260">
          <a:extLst>
            <a:ext uri="{FF2B5EF4-FFF2-40B4-BE49-F238E27FC236}">
              <a16:creationId xmlns:a16="http://schemas.microsoft.com/office/drawing/2014/main" id="{224D8BEA-53CF-4CA9-A880-AB09E4435FD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62" name="直線コネクタ 261">
          <a:extLst>
            <a:ext uri="{FF2B5EF4-FFF2-40B4-BE49-F238E27FC236}">
              <a16:creationId xmlns:a16="http://schemas.microsoft.com/office/drawing/2014/main" id="{3385CE5F-9289-48E3-B07A-B0ABC7096B3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63" name="テキスト ボックス 262">
          <a:extLst>
            <a:ext uri="{FF2B5EF4-FFF2-40B4-BE49-F238E27FC236}">
              <a16:creationId xmlns:a16="http://schemas.microsoft.com/office/drawing/2014/main" id="{FA0C972A-E8E8-43F0-9AF2-5B669AB85CC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64" name="直線コネクタ 263">
          <a:extLst>
            <a:ext uri="{FF2B5EF4-FFF2-40B4-BE49-F238E27FC236}">
              <a16:creationId xmlns:a16="http://schemas.microsoft.com/office/drawing/2014/main" id="{7C42025D-7B14-4FD9-B8B6-00F12608BCF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265" name="テキスト ボックス 264">
          <a:extLst>
            <a:ext uri="{FF2B5EF4-FFF2-40B4-BE49-F238E27FC236}">
              <a16:creationId xmlns:a16="http://schemas.microsoft.com/office/drawing/2014/main" id="{F6ABF8D6-C607-4C3C-8068-AC130285735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66" name="直線コネクタ 265">
          <a:extLst>
            <a:ext uri="{FF2B5EF4-FFF2-40B4-BE49-F238E27FC236}">
              <a16:creationId xmlns:a16="http://schemas.microsoft.com/office/drawing/2014/main" id="{84918854-CDE7-4377-8A14-A1D7F9CD82E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67" name="【庁舎】&#10;有形固定資産減価償却率グラフ枠">
          <a:extLst>
            <a:ext uri="{FF2B5EF4-FFF2-40B4-BE49-F238E27FC236}">
              <a16:creationId xmlns:a16="http://schemas.microsoft.com/office/drawing/2014/main" id="{1D5EF606-0907-41BE-A833-756249DF190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268" name="直線コネクタ 267">
          <a:extLst>
            <a:ext uri="{FF2B5EF4-FFF2-40B4-BE49-F238E27FC236}">
              <a16:creationId xmlns:a16="http://schemas.microsoft.com/office/drawing/2014/main" id="{3A4B9F7F-05B2-4826-8415-54B2339F0411}"/>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269" name="【庁舎】&#10;有形固定資産減価償却率最小値テキスト">
          <a:extLst>
            <a:ext uri="{FF2B5EF4-FFF2-40B4-BE49-F238E27FC236}">
              <a16:creationId xmlns:a16="http://schemas.microsoft.com/office/drawing/2014/main" id="{C3BBE8B8-8CC3-4854-B825-E99036E81F0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270" name="直線コネクタ 269">
          <a:extLst>
            <a:ext uri="{FF2B5EF4-FFF2-40B4-BE49-F238E27FC236}">
              <a16:creationId xmlns:a16="http://schemas.microsoft.com/office/drawing/2014/main" id="{B3E4511E-2FF1-4169-B76A-3F988C1A8EB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271" name="【庁舎】&#10;有形固定資産減価償却率最大値テキスト">
          <a:extLst>
            <a:ext uri="{FF2B5EF4-FFF2-40B4-BE49-F238E27FC236}">
              <a16:creationId xmlns:a16="http://schemas.microsoft.com/office/drawing/2014/main" id="{A21FA207-B6C0-4453-B8D8-AE647EDD983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272" name="直線コネクタ 271">
          <a:extLst>
            <a:ext uri="{FF2B5EF4-FFF2-40B4-BE49-F238E27FC236}">
              <a16:creationId xmlns:a16="http://schemas.microsoft.com/office/drawing/2014/main" id="{3BB3D209-8A24-4FDE-82BA-ABB22EB64FEA}"/>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273" name="【庁舎】&#10;有形固定資産減価償却率平均値テキスト">
          <a:extLst>
            <a:ext uri="{FF2B5EF4-FFF2-40B4-BE49-F238E27FC236}">
              <a16:creationId xmlns:a16="http://schemas.microsoft.com/office/drawing/2014/main" id="{FCBB1482-1CCF-4EDF-A8F1-2F5DEF5C5EE7}"/>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274" name="フローチャート: 判断 273">
          <a:extLst>
            <a:ext uri="{FF2B5EF4-FFF2-40B4-BE49-F238E27FC236}">
              <a16:creationId xmlns:a16="http://schemas.microsoft.com/office/drawing/2014/main" id="{E31524DA-4180-43A4-8174-C0CB14A6A7F2}"/>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275" name="フローチャート: 判断 274">
          <a:extLst>
            <a:ext uri="{FF2B5EF4-FFF2-40B4-BE49-F238E27FC236}">
              <a16:creationId xmlns:a16="http://schemas.microsoft.com/office/drawing/2014/main" id="{33AA72D3-CB94-44A1-98FA-DF474DF845AE}"/>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276" name="フローチャート: 判断 275">
          <a:extLst>
            <a:ext uri="{FF2B5EF4-FFF2-40B4-BE49-F238E27FC236}">
              <a16:creationId xmlns:a16="http://schemas.microsoft.com/office/drawing/2014/main" id="{841F4A21-761E-455E-AD7F-A1277E4A2B0D}"/>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277" name="フローチャート: 判断 276">
          <a:extLst>
            <a:ext uri="{FF2B5EF4-FFF2-40B4-BE49-F238E27FC236}">
              <a16:creationId xmlns:a16="http://schemas.microsoft.com/office/drawing/2014/main" id="{A549EA13-286A-4FD0-9F19-B2072CFB0B79}"/>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278" name="フローチャート: 判断 277">
          <a:extLst>
            <a:ext uri="{FF2B5EF4-FFF2-40B4-BE49-F238E27FC236}">
              <a16:creationId xmlns:a16="http://schemas.microsoft.com/office/drawing/2014/main" id="{202E58E8-CEDB-4016-BCCF-456BBD97A5DF}"/>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C705B7BE-0085-4283-8503-D7DDD75A6C3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F6689F9E-3923-4360-8865-5CC40FC323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CB30154E-CE58-47DC-9DB4-93A15D84B04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06966D73-7B9F-4A8E-A3C4-9713B9A3033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406DF5C9-F52A-49C2-BD13-7FDBB97B2D5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154395</xdr:rowOff>
    </xdr:from>
    <xdr:to>
      <xdr:col>85</xdr:col>
      <xdr:colOff>177800</xdr:colOff>
      <xdr:row>109</xdr:row>
      <xdr:rowOff>84545</xdr:rowOff>
    </xdr:to>
    <xdr:sp macro="" textlink="">
      <xdr:nvSpPr>
        <xdr:cNvPr id="284" name="楕円 283">
          <a:extLst>
            <a:ext uri="{FF2B5EF4-FFF2-40B4-BE49-F238E27FC236}">
              <a16:creationId xmlns:a16="http://schemas.microsoft.com/office/drawing/2014/main" id="{3F76E3BC-78FC-476E-84BA-06A25BF2CA06}"/>
            </a:ext>
          </a:extLst>
        </xdr:cNvPr>
        <xdr:cNvSpPr/>
      </xdr:nvSpPr>
      <xdr:spPr>
        <a:xfrm>
          <a:off x="162687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69322</xdr:rowOff>
    </xdr:from>
    <xdr:ext cx="405111" cy="259045"/>
    <xdr:sp macro="" textlink="">
      <xdr:nvSpPr>
        <xdr:cNvPr id="285" name="【庁舎】&#10;有形固定資産減価償却率該当値テキスト">
          <a:extLst>
            <a:ext uri="{FF2B5EF4-FFF2-40B4-BE49-F238E27FC236}">
              <a16:creationId xmlns:a16="http://schemas.microsoft.com/office/drawing/2014/main" id="{31F70A9D-C040-47CF-A923-DE4DEA006E1E}"/>
            </a:ext>
          </a:extLst>
        </xdr:cNvPr>
        <xdr:cNvSpPr txBox="1"/>
      </xdr:nvSpPr>
      <xdr:spPr>
        <a:xfrm>
          <a:off x="16357600" y="1858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151130</xdr:rowOff>
    </xdr:from>
    <xdr:to>
      <xdr:col>81</xdr:col>
      <xdr:colOff>101600</xdr:colOff>
      <xdr:row>109</xdr:row>
      <xdr:rowOff>81280</xdr:rowOff>
    </xdr:to>
    <xdr:sp macro="" textlink="">
      <xdr:nvSpPr>
        <xdr:cNvPr id="286" name="楕円 285">
          <a:extLst>
            <a:ext uri="{FF2B5EF4-FFF2-40B4-BE49-F238E27FC236}">
              <a16:creationId xmlns:a16="http://schemas.microsoft.com/office/drawing/2014/main" id="{036D2CA4-131C-45C4-8B44-8EA273C732C5}"/>
            </a:ext>
          </a:extLst>
        </xdr:cNvPr>
        <xdr:cNvSpPr/>
      </xdr:nvSpPr>
      <xdr:spPr>
        <a:xfrm>
          <a:off x="15430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30480</xdr:rowOff>
    </xdr:from>
    <xdr:to>
      <xdr:col>85</xdr:col>
      <xdr:colOff>127000</xdr:colOff>
      <xdr:row>109</xdr:row>
      <xdr:rowOff>33745</xdr:rowOff>
    </xdr:to>
    <xdr:cxnSp macro="">
      <xdr:nvCxnSpPr>
        <xdr:cNvPr id="287" name="直線コネクタ 286">
          <a:extLst>
            <a:ext uri="{FF2B5EF4-FFF2-40B4-BE49-F238E27FC236}">
              <a16:creationId xmlns:a16="http://schemas.microsoft.com/office/drawing/2014/main" id="{9E94487F-1442-47D3-AA32-C7D8C4677C0F}"/>
            </a:ext>
          </a:extLst>
        </xdr:cNvPr>
        <xdr:cNvCxnSpPr/>
      </xdr:nvCxnSpPr>
      <xdr:spPr>
        <a:xfrm>
          <a:off x="15481300" y="1871853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149498</xdr:rowOff>
    </xdr:from>
    <xdr:to>
      <xdr:col>76</xdr:col>
      <xdr:colOff>165100</xdr:colOff>
      <xdr:row>109</xdr:row>
      <xdr:rowOff>79648</xdr:rowOff>
    </xdr:to>
    <xdr:sp macro="" textlink="">
      <xdr:nvSpPr>
        <xdr:cNvPr id="288" name="楕円 287">
          <a:extLst>
            <a:ext uri="{FF2B5EF4-FFF2-40B4-BE49-F238E27FC236}">
              <a16:creationId xmlns:a16="http://schemas.microsoft.com/office/drawing/2014/main" id="{BD88761D-40F2-4AE6-97AC-3559A0D48D2E}"/>
            </a:ext>
          </a:extLst>
        </xdr:cNvPr>
        <xdr:cNvSpPr/>
      </xdr:nvSpPr>
      <xdr:spPr>
        <a:xfrm>
          <a:off x="14541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28848</xdr:rowOff>
    </xdr:from>
    <xdr:to>
      <xdr:col>81</xdr:col>
      <xdr:colOff>50800</xdr:colOff>
      <xdr:row>109</xdr:row>
      <xdr:rowOff>30480</xdr:rowOff>
    </xdr:to>
    <xdr:cxnSp macro="">
      <xdr:nvCxnSpPr>
        <xdr:cNvPr id="289" name="直線コネクタ 288">
          <a:extLst>
            <a:ext uri="{FF2B5EF4-FFF2-40B4-BE49-F238E27FC236}">
              <a16:creationId xmlns:a16="http://schemas.microsoft.com/office/drawing/2014/main" id="{6F9A9D50-3D09-4DA6-B6D6-EBFF467AF573}"/>
            </a:ext>
          </a:extLst>
        </xdr:cNvPr>
        <xdr:cNvCxnSpPr/>
      </xdr:nvCxnSpPr>
      <xdr:spPr>
        <a:xfrm>
          <a:off x="14592300" y="1871689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147864</xdr:rowOff>
    </xdr:from>
    <xdr:to>
      <xdr:col>72</xdr:col>
      <xdr:colOff>38100</xdr:colOff>
      <xdr:row>109</xdr:row>
      <xdr:rowOff>78014</xdr:rowOff>
    </xdr:to>
    <xdr:sp macro="" textlink="">
      <xdr:nvSpPr>
        <xdr:cNvPr id="290" name="楕円 289">
          <a:extLst>
            <a:ext uri="{FF2B5EF4-FFF2-40B4-BE49-F238E27FC236}">
              <a16:creationId xmlns:a16="http://schemas.microsoft.com/office/drawing/2014/main" id="{7E1C297B-BDA2-4C89-8F79-C8F48AD5C4BA}"/>
            </a:ext>
          </a:extLst>
        </xdr:cNvPr>
        <xdr:cNvSpPr/>
      </xdr:nvSpPr>
      <xdr:spPr>
        <a:xfrm>
          <a:off x="13652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27214</xdr:rowOff>
    </xdr:from>
    <xdr:to>
      <xdr:col>76</xdr:col>
      <xdr:colOff>114300</xdr:colOff>
      <xdr:row>109</xdr:row>
      <xdr:rowOff>28848</xdr:rowOff>
    </xdr:to>
    <xdr:cxnSp macro="">
      <xdr:nvCxnSpPr>
        <xdr:cNvPr id="291" name="直線コネクタ 290">
          <a:extLst>
            <a:ext uri="{FF2B5EF4-FFF2-40B4-BE49-F238E27FC236}">
              <a16:creationId xmlns:a16="http://schemas.microsoft.com/office/drawing/2014/main" id="{010BD6D2-DF1A-44BC-B839-C585B355A898}"/>
            </a:ext>
          </a:extLst>
        </xdr:cNvPr>
        <xdr:cNvCxnSpPr/>
      </xdr:nvCxnSpPr>
      <xdr:spPr>
        <a:xfrm>
          <a:off x="13703300" y="187152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144599</xdr:rowOff>
    </xdr:from>
    <xdr:to>
      <xdr:col>67</xdr:col>
      <xdr:colOff>101600</xdr:colOff>
      <xdr:row>109</xdr:row>
      <xdr:rowOff>74749</xdr:rowOff>
    </xdr:to>
    <xdr:sp macro="" textlink="">
      <xdr:nvSpPr>
        <xdr:cNvPr id="292" name="楕円 291">
          <a:extLst>
            <a:ext uri="{FF2B5EF4-FFF2-40B4-BE49-F238E27FC236}">
              <a16:creationId xmlns:a16="http://schemas.microsoft.com/office/drawing/2014/main" id="{6C0B76D8-A708-485D-8E4A-59BAA73B9E8A}"/>
            </a:ext>
          </a:extLst>
        </xdr:cNvPr>
        <xdr:cNvSpPr/>
      </xdr:nvSpPr>
      <xdr:spPr>
        <a:xfrm>
          <a:off x="127635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23949</xdr:rowOff>
    </xdr:from>
    <xdr:to>
      <xdr:col>71</xdr:col>
      <xdr:colOff>177800</xdr:colOff>
      <xdr:row>109</xdr:row>
      <xdr:rowOff>27214</xdr:rowOff>
    </xdr:to>
    <xdr:cxnSp macro="">
      <xdr:nvCxnSpPr>
        <xdr:cNvPr id="293" name="直線コネクタ 292">
          <a:extLst>
            <a:ext uri="{FF2B5EF4-FFF2-40B4-BE49-F238E27FC236}">
              <a16:creationId xmlns:a16="http://schemas.microsoft.com/office/drawing/2014/main" id="{4637C220-5462-4740-BBCF-0B0E658948BF}"/>
            </a:ext>
          </a:extLst>
        </xdr:cNvPr>
        <xdr:cNvCxnSpPr/>
      </xdr:nvCxnSpPr>
      <xdr:spPr>
        <a:xfrm>
          <a:off x="12814300" y="187119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294" name="n_1aveValue【庁舎】&#10;有形固定資産減価償却率">
          <a:extLst>
            <a:ext uri="{FF2B5EF4-FFF2-40B4-BE49-F238E27FC236}">
              <a16:creationId xmlns:a16="http://schemas.microsoft.com/office/drawing/2014/main" id="{D6663D0A-6482-47E7-B4B8-4856113B99A9}"/>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295" name="n_2aveValue【庁舎】&#10;有形固定資産減価償却率">
          <a:extLst>
            <a:ext uri="{FF2B5EF4-FFF2-40B4-BE49-F238E27FC236}">
              <a16:creationId xmlns:a16="http://schemas.microsoft.com/office/drawing/2014/main" id="{3C17F417-B333-4EBD-8411-E68249227E28}"/>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296" name="n_3aveValue【庁舎】&#10;有形固定資産減価償却率">
          <a:extLst>
            <a:ext uri="{FF2B5EF4-FFF2-40B4-BE49-F238E27FC236}">
              <a16:creationId xmlns:a16="http://schemas.microsoft.com/office/drawing/2014/main" id="{31E8D24E-F256-4992-8138-252FD79FB455}"/>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297" name="n_4aveValue【庁舎】&#10;有形固定資産減価償却率">
          <a:extLst>
            <a:ext uri="{FF2B5EF4-FFF2-40B4-BE49-F238E27FC236}">
              <a16:creationId xmlns:a16="http://schemas.microsoft.com/office/drawing/2014/main" id="{4C0C0799-F74F-4376-97BA-38E66BFC72A4}"/>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72407</xdr:rowOff>
    </xdr:from>
    <xdr:ext cx="405111" cy="259045"/>
    <xdr:sp macro="" textlink="">
      <xdr:nvSpPr>
        <xdr:cNvPr id="298" name="n_1mainValue【庁舎】&#10;有形固定資産減価償却率">
          <a:extLst>
            <a:ext uri="{FF2B5EF4-FFF2-40B4-BE49-F238E27FC236}">
              <a16:creationId xmlns:a16="http://schemas.microsoft.com/office/drawing/2014/main" id="{E62227EC-819F-432C-A52D-26601E53FC65}"/>
            </a:ext>
          </a:extLst>
        </xdr:cNvPr>
        <xdr:cNvSpPr txBox="1"/>
      </xdr:nvSpPr>
      <xdr:spPr>
        <a:xfrm>
          <a:off x="152660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70775</xdr:rowOff>
    </xdr:from>
    <xdr:ext cx="405111" cy="259045"/>
    <xdr:sp macro="" textlink="">
      <xdr:nvSpPr>
        <xdr:cNvPr id="299" name="n_2mainValue【庁舎】&#10;有形固定資産減価償却率">
          <a:extLst>
            <a:ext uri="{FF2B5EF4-FFF2-40B4-BE49-F238E27FC236}">
              <a16:creationId xmlns:a16="http://schemas.microsoft.com/office/drawing/2014/main" id="{273060D9-7F20-471D-821B-2EE6833F7FB1}"/>
            </a:ext>
          </a:extLst>
        </xdr:cNvPr>
        <xdr:cNvSpPr txBox="1"/>
      </xdr:nvSpPr>
      <xdr:spPr>
        <a:xfrm>
          <a:off x="143897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69141</xdr:rowOff>
    </xdr:from>
    <xdr:ext cx="405111" cy="259045"/>
    <xdr:sp macro="" textlink="">
      <xdr:nvSpPr>
        <xdr:cNvPr id="300" name="n_3mainValue【庁舎】&#10;有形固定資産減価償却率">
          <a:extLst>
            <a:ext uri="{FF2B5EF4-FFF2-40B4-BE49-F238E27FC236}">
              <a16:creationId xmlns:a16="http://schemas.microsoft.com/office/drawing/2014/main" id="{CD82C8F7-0625-4D67-9572-556BE1C9F0D9}"/>
            </a:ext>
          </a:extLst>
        </xdr:cNvPr>
        <xdr:cNvSpPr txBox="1"/>
      </xdr:nvSpPr>
      <xdr:spPr>
        <a:xfrm>
          <a:off x="135007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65876</xdr:rowOff>
    </xdr:from>
    <xdr:ext cx="405111" cy="259045"/>
    <xdr:sp macro="" textlink="">
      <xdr:nvSpPr>
        <xdr:cNvPr id="301" name="n_4mainValue【庁舎】&#10;有形固定資産減価償却率">
          <a:extLst>
            <a:ext uri="{FF2B5EF4-FFF2-40B4-BE49-F238E27FC236}">
              <a16:creationId xmlns:a16="http://schemas.microsoft.com/office/drawing/2014/main" id="{9362E7BB-F715-496A-9CC3-932F99A32017}"/>
            </a:ext>
          </a:extLst>
        </xdr:cNvPr>
        <xdr:cNvSpPr txBox="1"/>
      </xdr:nvSpPr>
      <xdr:spPr>
        <a:xfrm>
          <a:off x="12611744" y="187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02" name="正方形/長方形 301">
          <a:extLst>
            <a:ext uri="{FF2B5EF4-FFF2-40B4-BE49-F238E27FC236}">
              <a16:creationId xmlns:a16="http://schemas.microsoft.com/office/drawing/2014/main" id="{C27729B9-C7AB-4DDD-BD7A-0BD151FD5F5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03" name="正方形/長方形 302">
          <a:extLst>
            <a:ext uri="{FF2B5EF4-FFF2-40B4-BE49-F238E27FC236}">
              <a16:creationId xmlns:a16="http://schemas.microsoft.com/office/drawing/2014/main" id="{E31AE080-0A76-4DAA-BD1C-27BEDB49FE4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04" name="正方形/長方形 303">
          <a:extLst>
            <a:ext uri="{FF2B5EF4-FFF2-40B4-BE49-F238E27FC236}">
              <a16:creationId xmlns:a16="http://schemas.microsoft.com/office/drawing/2014/main" id="{8BBA0AD2-E35D-44FA-9E41-CEB304366E5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05" name="正方形/長方形 304">
          <a:extLst>
            <a:ext uri="{FF2B5EF4-FFF2-40B4-BE49-F238E27FC236}">
              <a16:creationId xmlns:a16="http://schemas.microsoft.com/office/drawing/2014/main" id="{2A2057D7-66DA-472C-B6DB-312820FF072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06" name="正方形/長方形 305">
          <a:extLst>
            <a:ext uri="{FF2B5EF4-FFF2-40B4-BE49-F238E27FC236}">
              <a16:creationId xmlns:a16="http://schemas.microsoft.com/office/drawing/2014/main" id="{8C778CAE-A727-48D7-BB8C-EE9085E8B75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07" name="正方形/長方形 306">
          <a:extLst>
            <a:ext uri="{FF2B5EF4-FFF2-40B4-BE49-F238E27FC236}">
              <a16:creationId xmlns:a16="http://schemas.microsoft.com/office/drawing/2014/main" id="{565BE127-387C-4008-91EC-17B6392BCC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08" name="正方形/長方形 307">
          <a:extLst>
            <a:ext uri="{FF2B5EF4-FFF2-40B4-BE49-F238E27FC236}">
              <a16:creationId xmlns:a16="http://schemas.microsoft.com/office/drawing/2014/main" id="{954B6560-2F55-438D-AE5A-79DE598672F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09" name="正方形/長方形 308">
          <a:extLst>
            <a:ext uri="{FF2B5EF4-FFF2-40B4-BE49-F238E27FC236}">
              <a16:creationId xmlns:a16="http://schemas.microsoft.com/office/drawing/2014/main" id="{49957F11-2E83-4D04-8D61-C074D3A541A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10" name="テキスト ボックス 309">
          <a:extLst>
            <a:ext uri="{FF2B5EF4-FFF2-40B4-BE49-F238E27FC236}">
              <a16:creationId xmlns:a16="http://schemas.microsoft.com/office/drawing/2014/main" id="{D581642E-B6BC-4DCF-875F-F7CE4E307AD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11" name="直線コネクタ 310">
          <a:extLst>
            <a:ext uri="{FF2B5EF4-FFF2-40B4-BE49-F238E27FC236}">
              <a16:creationId xmlns:a16="http://schemas.microsoft.com/office/drawing/2014/main" id="{5BF67D24-5C1A-4603-828A-0C216131188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12" name="直線コネクタ 311">
          <a:extLst>
            <a:ext uri="{FF2B5EF4-FFF2-40B4-BE49-F238E27FC236}">
              <a16:creationId xmlns:a16="http://schemas.microsoft.com/office/drawing/2014/main" id="{91760DE8-4DE8-4F61-A6B3-46B6162F454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13" name="テキスト ボックス 312">
          <a:extLst>
            <a:ext uri="{FF2B5EF4-FFF2-40B4-BE49-F238E27FC236}">
              <a16:creationId xmlns:a16="http://schemas.microsoft.com/office/drawing/2014/main" id="{284F9A5B-29E7-497B-B9EE-DBEC078B271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14" name="直線コネクタ 313">
          <a:extLst>
            <a:ext uri="{FF2B5EF4-FFF2-40B4-BE49-F238E27FC236}">
              <a16:creationId xmlns:a16="http://schemas.microsoft.com/office/drawing/2014/main" id="{F434DE63-99F5-4499-8CD4-AC50532B1FC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15" name="テキスト ボックス 314">
          <a:extLst>
            <a:ext uri="{FF2B5EF4-FFF2-40B4-BE49-F238E27FC236}">
              <a16:creationId xmlns:a16="http://schemas.microsoft.com/office/drawing/2014/main" id="{481DF370-5CD2-4A8F-9AB1-8ED15820EDD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16" name="直線コネクタ 315">
          <a:extLst>
            <a:ext uri="{FF2B5EF4-FFF2-40B4-BE49-F238E27FC236}">
              <a16:creationId xmlns:a16="http://schemas.microsoft.com/office/drawing/2014/main" id="{432ACEF3-BF44-4B41-AD77-2FC78C9C41A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17" name="テキスト ボックス 316">
          <a:extLst>
            <a:ext uri="{FF2B5EF4-FFF2-40B4-BE49-F238E27FC236}">
              <a16:creationId xmlns:a16="http://schemas.microsoft.com/office/drawing/2014/main" id="{F5125D91-F281-4DDD-8D72-B70F5A8AE0D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18" name="直線コネクタ 317">
          <a:extLst>
            <a:ext uri="{FF2B5EF4-FFF2-40B4-BE49-F238E27FC236}">
              <a16:creationId xmlns:a16="http://schemas.microsoft.com/office/drawing/2014/main" id="{DF36C47C-5947-4C92-A312-EC436142728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19" name="テキスト ボックス 318">
          <a:extLst>
            <a:ext uri="{FF2B5EF4-FFF2-40B4-BE49-F238E27FC236}">
              <a16:creationId xmlns:a16="http://schemas.microsoft.com/office/drawing/2014/main" id="{DAEF66EE-996E-42A4-BA2E-9D270447E18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20" name="直線コネクタ 319">
          <a:extLst>
            <a:ext uri="{FF2B5EF4-FFF2-40B4-BE49-F238E27FC236}">
              <a16:creationId xmlns:a16="http://schemas.microsoft.com/office/drawing/2014/main" id="{8BB0D3AB-6D8E-448E-B723-91D8129F014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21" name="テキスト ボックス 320">
          <a:extLst>
            <a:ext uri="{FF2B5EF4-FFF2-40B4-BE49-F238E27FC236}">
              <a16:creationId xmlns:a16="http://schemas.microsoft.com/office/drawing/2014/main" id="{F2962438-E7EC-44D8-AB08-79C9E4F3C68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22" name="直線コネクタ 321">
          <a:extLst>
            <a:ext uri="{FF2B5EF4-FFF2-40B4-BE49-F238E27FC236}">
              <a16:creationId xmlns:a16="http://schemas.microsoft.com/office/drawing/2014/main" id="{D8F7415B-FBB0-482C-B99F-28BEFB508E2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23" name="テキスト ボックス 322">
          <a:extLst>
            <a:ext uri="{FF2B5EF4-FFF2-40B4-BE49-F238E27FC236}">
              <a16:creationId xmlns:a16="http://schemas.microsoft.com/office/drawing/2014/main" id="{9F1FF733-DED7-414F-97A7-4B764F3C305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24" name="【庁舎】&#10;一人当たり面積グラフ枠">
          <a:extLst>
            <a:ext uri="{FF2B5EF4-FFF2-40B4-BE49-F238E27FC236}">
              <a16:creationId xmlns:a16="http://schemas.microsoft.com/office/drawing/2014/main" id="{35C6D9BA-F59A-4A90-9B6C-475228F216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325" name="直線コネクタ 324">
          <a:extLst>
            <a:ext uri="{FF2B5EF4-FFF2-40B4-BE49-F238E27FC236}">
              <a16:creationId xmlns:a16="http://schemas.microsoft.com/office/drawing/2014/main" id="{B3045BEC-5745-4EDD-969D-958DCA7A5094}"/>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326" name="【庁舎】&#10;一人当たり面積最小値テキスト">
          <a:extLst>
            <a:ext uri="{FF2B5EF4-FFF2-40B4-BE49-F238E27FC236}">
              <a16:creationId xmlns:a16="http://schemas.microsoft.com/office/drawing/2014/main" id="{4D7036F0-D18A-4A1B-B20E-DA77B618BF96}"/>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327" name="直線コネクタ 326">
          <a:extLst>
            <a:ext uri="{FF2B5EF4-FFF2-40B4-BE49-F238E27FC236}">
              <a16:creationId xmlns:a16="http://schemas.microsoft.com/office/drawing/2014/main" id="{CF407F15-38C9-461B-9A3C-52C5265D722E}"/>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328" name="【庁舎】&#10;一人当たり面積最大値テキスト">
          <a:extLst>
            <a:ext uri="{FF2B5EF4-FFF2-40B4-BE49-F238E27FC236}">
              <a16:creationId xmlns:a16="http://schemas.microsoft.com/office/drawing/2014/main" id="{1710BB58-1FD9-4017-A1F6-E90248FDDAF7}"/>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329" name="直線コネクタ 328">
          <a:extLst>
            <a:ext uri="{FF2B5EF4-FFF2-40B4-BE49-F238E27FC236}">
              <a16:creationId xmlns:a16="http://schemas.microsoft.com/office/drawing/2014/main" id="{9F528F30-DA70-4B61-8839-8251BAA8E42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330" name="【庁舎】&#10;一人当たり面積平均値テキスト">
          <a:extLst>
            <a:ext uri="{FF2B5EF4-FFF2-40B4-BE49-F238E27FC236}">
              <a16:creationId xmlns:a16="http://schemas.microsoft.com/office/drawing/2014/main" id="{72ADCAF6-6BFF-4D7F-9F0E-16AFB8D27A7B}"/>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331" name="フローチャート: 判断 330">
          <a:extLst>
            <a:ext uri="{FF2B5EF4-FFF2-40B4-BE49-F238E27FC236}">
              <a16:creationId xmlns:a16="http://schemas.microsoft.com/office/drawing/2014/main" id="{EB3EBAB8-095F-461E-8500-8B7BD2B2ADCA}"/>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332" name="フローチャート: 判断 331">
          <a:extLst>
            <a:ext uri="{FF2B5EF4-FFF2-40B4-BE49-F238E27FC236}">
              <a16:creationId xmlns:a16="http://schemas.microsoft.com/office/drawing/2014/main" id="{A884F04D-0C5A-4AC4-820B-D2A665CB8A05}"/>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333" name="フローチャート: 判断 332">
          <a:extLst>
            <a:ext uri="{FF2B5EF4-FFF2-40B4-BE49-F238E27FC236}">
              <a16:creationId xmlns:a16="http://schemas.microsoft.com/office/drawing/2014/main" id="{7EA56E69-9EC9-4B5B-A3ED-E9F21FF23B68}"/>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334" name="フローチャート: 判断 333">
          <a:extLst>
            <a:ext uri="{FF2B5EF4-FFF2-40B4-BE49-F238E27FC236}">
              <a16:creationId xmlns:a16="http://schemas.microsoft.com/office/drawing/2014/main" id="{34D7C4AF-47C8-47DE-8CEA-121DC2325E30}"/>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335" name="フローチャート: 判断 334">
          <a:extLst>
            <a:ext uri="{FF2B5EF4-FFF2-40B4-BE49-F238E27FC236}">
              <a16:creationId xmlns:a16="http://schemas.microsoft.com/office/drawing/2014/main" id="{190CE572-F79B-4809-98DD-7D34C54DF845}"/>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865BB65F-265E-44F1-80A3-7BAF6EF806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69B7E2F1-AD2D-4F59-97A3-3B92AD02E2B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A4396297-4586-47B4-83EC-76E723E542A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3067A3F9-BF52-4A72-85D2-84EDBFCA921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A2BE450F-B154-4DC1-B230-C4D51D7E431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151892</xdr:rowOff>
    </xdr:from>
    <xdr:to>
      <xdr:col>116</xdr:col>
      <xdr:colOff>114300</xdr:colOff>
      <xdr:row>107</xdr:row>
      <xdr:rowOff>82042</xdr:rowOff>
    </xdr:to>
    <xdr:sp macro="" textlink="">
      <xdr:nvSpPr>
        <xdr:cNvPr id="341" name="楕円 340">
          <a:extLst>
            <a:ext uri="{FF2B5EF4-FFF2-40B4-BE49-F238E27FC236}">
              <a16:creationId xmlns:a16="http://schemas.microsoft.com/office/drawing/2014/main" id="{2D58CF20-C2AC-43F0-8D08-7043973F0D32}"/>
            </a:ext>
          </a:extLst>
        </xdr:cNvPr>
        <xdr:cNvSpPr/>
      </xdr:nvSpPr>
      <xdr:spPr>
        <a:xfrm>
          <a:off x="22110700" y="183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130319</xdr:rowOff>
    </xdr:from>
    <xdr:ext cx="469744" cy="259045"/>
    <xdr:sp macro="" textlink="">
      <xdr:nvSpPr>
        <xdr:cNvPr id="342" name="【庁舎】&#10;一人当たり面積該当値テキスト">
          <a:extLst>
            <a:ext uri="{FF2B5EF4-FFF2-40B4-BE49-F238E27FC236}">
              <a16:creationId xmlns:a16="http://schemas.microsoft.com/office/drawing/2014/main" id="{79B79581-C8C8-4D40-BAA8-05BE52F1DFC0}"/>
            </a:ext>
          </a:extLst>
        </xdr:cNvPr>
        <xdr:cNvSpPr txBox="1"/>
      </xdr:nvSpPr>
      <xdr:spPr>
        <a:xfrm>
          <a:off x="22199600" y="183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159131</xdr:rowOff>
    </xdr:from>
    <xdr:to>
      <xdr:col>112</xdr:col>
      <xdr:colOff>38100</xdr:colOff>
      <xdr:row>107</xdr:row>
      <xdr:rowOff>89281</xdr:rowOff>
    </xdr:to>
    <xdr:sp macro="" textlink="">
      <xdr:nvSpPr>
        <xdr:cNvPr id="343" name="楕円 342">
          <a:extLst>
            <a:ext uri="{FF2B5EF4-FFF2-40B4-BE49-F238E27FC236}">
              <a16:creationId xmlns:a16="http://schemas.microsoft.com/office/drawing/2014/main" id="{641481B9-ABC7-47B0-9053-6502A9EA5D0C}"/>
            </a:ext>
          </a:extLst>
        </xdr:cNvPr>
        <xdr:cNvSpPr/>
      </xdr:nvSpPr>
      <xdr:spPr>
        <a:xfrm>
          <a:off x="21272500" y="183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31242</xdr:rowOff>
    </xdr:from>
    <xdr:to>
      <xdr:col>116</xdr:col>
      <xdr:colOff>63500</xdr:colOff>
      <xdr:row>107</xdr:row>
      <xdr:rowOff>38481</xdr:rowOff>
    </xdr:to>
    <xdr:cxnSp macro="">
      <xdr:nvCxnSpPr>
        <xdr:cNvPr id="344" name="直線コネクタ 343">
          <a:extLst>
            <a:ext uri="{FF2B5EF4-FFF2-40B4-BE49-F238E27FC236}">
              <a16:creationId xmlns:a16="http://schemas.microsoft.com/office/drawing/2014/main" id="{EA9B08D0-526C-4924-84B6-D386E5C1405E}"/>
            </a:ext>
          </a:extLst>
        </xdr:cNvPr>
        <xdr:cNvCxnSpPr/>
      </xdr:nvCxnSpPr>
      <xdr:spPr>
        <a:xfrm flipV="1">
          <a:off x="21323300" y="1837639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170180</xdr:rowOff>
    </xdr:from>
    <xdr:to>
      <xdr:col>107</xdr:col>
      <xdr:colOff>101600</xdr:colOff>
      <xdr:row>107</xdr:row>
      <xdr:rowOff>100330</xdr:rowOff>
    </xdr:to>
    <xdr:sp macro="" textlink="">
      <xdr:nvSpPr>
        <xdr:cNvPr id="345" name="楕円 344">
          <a:extLst>
            <a:ext uri="{FF2B5EF4-FFF2-40B4-BE49-F238E27FC236}">
              <a16:creationId xmlns:a16="http://schemas.microsoft.com/office/drawing/2014/main" id="{D6D46AA1-87C5-4C1D-8B11-DC3BDC5DC520}"/>
            </a:ext>
          </a:extLst>
        </xdr:cNvPr>
        <xdr:cNvSpPr/>
      </xdr:nvSpPr>
      <xdr:spPr>
        <a:xfrm>
          <a:off x="20383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38481</xdr:rowOff>
    </xdr:from>
    <xdr:to>
      <xdr:col>111</xdr:col>
      <xdr:colOff>177800</xdr:colOff>
      <xdr:row>107</xdr:row>
      <xdr:rowOff>49530</xdr:rowOff>
    </xdr:to>
    <xdr:cxnSp macro="">
      <xdr:nvCxnSpPr>
        <xdr:cNvPr id="346" name="直線コネクタ 345">
          <a:extLst>
            <a:ext uri="{FF2B5EF4-FFF2-40B4-BE49-F238E27FC236}">
              <a16:creationId xmlns:a16="http://schemas.microsoft.com/office/drawing/2014/main" id="{401B8017-C6B4-4D35-B01E-CA1215C7E116}"/>
            </a:ext>
          </a:extLst>
        </xdr:cNvPr>
        <xdr:cNvCxnSpPr/>
      </xdr:nvCxnSpPr>
      <xdr:spPr>
        <a:xfrm flipV="1">
          <a:off x="20434300" y="1838363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347" name="楕円 346">
          <a:extLst>
            <a:ext uri="{FF2B5EF4-FFF2-40B4-BE49-F238E27FC236}">
              <a16:creationId xmlns:a16="http://schemas.microsoft.com/office/drawing/2014/main" id="{539291D8-CDFC-4CA2-9898-05A5A5D4CCDF}"/>
            </a:ext>
          </a:extLst>
        </xdr:cNvPr>
        <xdr:cNvSpPr/>
      </xdr:nvSpPr>
      <xdr:spPr>
        <a:xfrm>
          <a:off x="19494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49530</xdr:rowOff>
    </xdr:from>
    <xdr:to>
      <xdr:col>107</xdr:col>
      <xdr:colOff>50800</xdr:colOff>
      <xdr:row>107</xdr:row>
      <xdr:rowOff>57150</xdr:rowOff>
    </xdr:to>
    <xdr:cxnSp macro="">
      <xdr:nvCxnSpPr>
        <xdr:cNvPr id="348" name="直線コネクタ 347">
          <a:extLst>
            <a:ext uri="{FF2B5EF4-FFF2-40B4-BE49-F238E27FC236}">
              <a16:creationId xmlns:a16="http://schemas.microsoft.com/office/drawing/2014/main" id="{D2A2F32F-601B-4AFC-A34B-80C3375E0AFA}"/>
            </a:ext>
          </a:extLst>
        </xdr:cNvPr>
        <xdr:cNvCxnSpPr/>
      </xdr:nvCxnSpPr>
      <xdr:spPr>
        <a:xfrm flipV="1">
          <a:off x="19545300" y="1839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13208</xdr:rowOff>
    </xdr:from>
    <xdr:to>
      <xdr:col>98</xdr:col>
      <xdr:colOff>38100</xdr:colOff>
      <xdr:row>107</xdr:row>
      <xdr:rowOff>114808</xdr:rowOff>
    </xdr:to>
    <xdr:sp macro="" textlink="">
      <xdr:nvSpPr>
        <xdr:cNvPr id="349" name="楕円 348">
          <a:extLst>
            <a:ext uri="{FF2B5EF4-FFF2-40B4-BE49-F238E27FC236}">
              <a16:creationId xmlns:a16="http://schemas.microsoft.com/office/drawing/2014/main" id="{BCFA69E5-EDA8-493B-8A50-89904754ADDE}"/>
            </a:ext>
          </a:extLst>
        </xdr:cNvPr>
        <xdr:cNvSpPr/>
      </xdr:nvSpPr>
      <xdr:spPr>
        <a:xfrm>
          <a:off x="186055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57150</xdr:rowOff>
    </xdr:from>
    <xdr:to>
      <xdr:col>102</xdr:col>
      <xdr:colOff>114300</xdr:colOff>
      <xdr:row>107</xdr:row>
      <xdr:rowOff>64008</xdr:rowOff>
    </xdr:to>
    <xdr:cxnSp macro="">
      <xdr:nvCxnSpPr>
        <xdr:cNvPr id="350" name="直線コネクタ 349">
          <a:extLst>
            <a:ext uri="{FF2B5EF4-FFF2-40B4-BE49-F238E27FC236}">
              <a16:creationId xmlns:a16="http://schemas.microsoft.com/office/drawing/2014/main" id="{9D644CE2-EA54-45C2-9F97-D29D708F41CB}"/>
            </a:ext>
          </a:extLst>
        </xdr:cNvPr>
        <xdr:cNvCxnSpPr/>
      </xdr:nvCxnSpPr>
      <xdr:spPr>
        <a:xfrm flipV="1">
          <a:off x="18656300" y="184023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351" name="n_1aveValue【庁舎】&#10;一人当たり面積">
          <a:extLst>
            <a:ext uri="{FF2B5EF4-FFF2-40B4-BE49-F238E27FC236}">
              <a16:creationId xmlns:a16="http://schemas.microsoft.com/office/drawing/2014/main" id="{6E770179-55E6-48F6-B648-9BC850632445}"/>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352" name="n_2aveValue【庁舎】&#10;一人当たり面積">
          <a:extLst>
            <a:ext uri="{FF2B5EF4-FFF2-40B4-BE49-F238E27FC236}">
              <a16:creationId xmlns:a16="http://schemas.microsoft.com/office/drawing/2014/main" id="{DF05CCE8-B25F-4849-9E73-DE8CF5740DB4}"/>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353" name="n_3aveValue【庁舎】&#10;一人当たり面積">
          <a:extLst>
            <a:ext uri="{FF2B5EF4-FFF2-40B4-BE49-F238E27FC236}">
              <a16:creationId xmlns:a16="http://schemas.microsoft.com/office/drawing/2014/main" id="{539A4702-6F77-4E9F-928E-A887055ADC5C}"/>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354" name="n_4aveValue【庁舎】&#10;一人当たり面積">
          <a:extLst>
            <a:ext uri="{FF2B5EF4-FFF2-40B4-BE49-F238E27FC236}">
              <a16:creationId xmlns:a16="http://schemas.microsoft.com/office/drawing/2014/main" id="{EFCD51D9-A223-4AA1-9C72-EEE8D0393A52}"/>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80408</xdr:rowOff>
    </xdr:from>
    <xdr:ext cx="469744" cy="259045"/>
    <xdr:sp macro="" textlink="">
      <xdr:nvSpPr>
        <xdr:cNvPr id="355" name="n_1mainValue【庁舎】&#10;一人当たり面積">
          <a:extLst>
            <a:ext uri="{FF2B5EF4-FFF2-40B4-BE49-F238E27FC236}">
              <a16:creationId xmlns:a16="http://schemas.microsoft.com/office/drawing/2014/main" id="{0C955D24-A49C-4A31-8000-77E9B8D37C01}"/>
            </a:ext>
          </a:extLst>
        </xdr:cNvPr>
        <xdr:cNvSpPr txBox="1"/>
      </xdr:nvSpPr>
      <xdr:spPr>
        <a:xfrm>
          <a:off x="21075727" y="1842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91457</xdr:rowOff>
    </xdr:from>
    <xdr:ext cx="469744" cy="259045"/>
    <xdr:sp macro="" textlink="">
      <xdr:nvSpPr>
        <xdr:cNvPr id="356" name="n_2mainValue【庁舎】&#10;一人当たり面積">
          <a:extLst>
            <a:ext uri="{FF2B5EF4-FFF2-40B4-BE49-F238E27FC236}">
              <a16:creationId xmlns:a16="http://schemas.microsoft.com/office/drawing/2014/main" id="{2CF410B0-6753-4EB9-AC52-48946B114AD1}"/>
            </a:ext>
          </a:extLst>
        </xdr:cNvPr>
        <xdr:cNvSpPr txBox="1"/>
      </xdr:nvSpPr>
      <xdr:spPr>
        <a:xfrm>
          <a:off x="20199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357" name="n_3mainValue【庁舎】&#10;一人当たり面積">
          <a:extLst>
            <a:ext uri="{FF2B5EF4-FFF2-40B4-BE49-F238E27FC236}">
              <a16:creationId xmlns:a16="http://schemas.microsoft.com/office/drawing/2014/main" id="{8439BC6E-DF05-4AAB-9C14-64250E7CD8F5}"/>
            </a:ext>
          </a:extLst>
        </xdr:cNvPr>
        <xdr:cNvSpPr txBox="1"/>
      </xdr:nvSpPr>
      <xdr:spPr>
        <a:xfrm>
          <a:off x="19310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105935</xdr:rowOff>
    </xdr:from>
    <xdr:ext cx="469744" cy="259045"/>
    <xdr:sp macro="" textlink="">
      <xdr:nvSpPr>
        <xdr:cNvPr id="358" name="n_4mainValue【庁舎】&#10;一人当たり面積">
          <a:extLst>
            <a:ext uri="{FF2B5EF4-FFF2-40B4-BE49-F238E27FC236}">
              <a16:creationId xmlns:a16="http://schemas.microsoft.com/office/drawing/2014/main" id="{DF042579-940A-4613-A5FA-E7326E43A747}"/>
            </a:ext>
          </a:extLst>
        </xdr:cNvPr>
        <xdr:cNvSpPr txBox="1"/>
      </xdr:nvSpPr>
      <xdr:spPr>
        <a:xfrm>
          <a:off x="1842142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59" name="正方形/長方形 358">
          <a:extLst>
            <a:ext uri="{FF2B5EF4-FFF2-40B4-BE49-F238E27FC236}">
              <a16:creationId xmlns:a16="http://schemas.microsoft.com/office/drawing/2014/main" id="{3B57DEED-1FB8-464F-8F9D-16164791AC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60" name="正方形/長方形 359">
          <a:extLst>
            <a:ext uri="{FF2B5EF4-FFF2-40B4-BE49-F238E27FC236}">
              <a16:creationId xmlns:a16="http://schemas.microsoft.com/office/drawing/2014/main" id="{98E8B96F-CC43-4087-B5AA-9824DD9C43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1" name="テキスト ボックス 360">
          <a:extLst>
            <a:ext uri="{FF2B5EF4-FFF2-40B4-BE49-F238E27FC236}">
              <a16:creationId xmlns:a16="http://schemas.microsoft.com/office/drawing/2014/main" id="{C9518B45-0F87-48F4-90D3-6357BC69596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％と共に老朽化が激しくなっている。庁舎については、新たに建設を行い、移転する計画となっている。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3,030
3,012
211.63
4,808,248
4,695,338
104,624
2,466,832
4,553,495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村内に大規模な産業がないこと等から課税客体が少なく、財政基盤が弱く、類似団体平均を下回っている。毎年ほぼ横ばいで推移しているが、歳出削減や事業見直し、また定員管理の適正化を図り、行政運営の効率化を進めるとともに、村税や料金等の徴収率向上に努め、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ポイント減少した。要因としては、普通交付税が大幅に増加したことが大きい。今後は、平成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の大規模事業の元金償還の開始により、経常収支比率は増加していく見込みであることから、投資的経費の抑制など公債費の適正管理を図り、更なる経常的支出の削減により経常収支比率の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65</xdr:row>
      <xdr:rowOff>32808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54783"/>
          <a:ext cx="8382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65</xdr:row>
      <xdr:rowOff>32808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6847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64</xdr:row>
      <xdr:rowOff>95673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443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65</xdr:row>
      <xdr:rowOff>16721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4434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153458</xdr:rowOff>
    </xdr:from>
    <xdr:to>
      <xdr:col>19</xdr:col>
      <xdr:colOff>184150</xdr:colOff>
      <xdr:row>65</xdr:row>
      <xdr:rowOff>83608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68385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107121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137371</xdr:rowOff>
    </xdr:from>
    <xdr:to>
      <xdr:col>7</xdr:col>
      <xdr:colOff>31750</xdr:colOff>
      <xdr:row>65</xdr:row>
      <xdr:rowOff>67521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52298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令和３年度の人口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人当たり人件費・物件費等の決算額は、</a:t>
          </a:r>
          <a:r>
            <a:rPr kumimoji="1" lang="en-US" altLang="ja-JP" sz="1200">
              <a:latin typeface="ＭＳ Ｐゴシック" panose="020B0600070205080204" pitchFamily="50" charset="-128"/>
              <a:ea typeface="ＭＳ Ｐゴシック" panose="020B0600070205080204" pitchFamily="50" charset="-128"/>
            </a:rPr>
            <a:t>595,340</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年度以降、類似団体平均を上回っている状況が続いている。その要因としては、へき地診療所特別会計が普通会計に属していることや、地理的な理由から保育所を</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所（うち</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所は急所中）設置していることなどにより、人件費・物件費が多額となっていることである。また、本村は全国屈指の豪雪地帯であり、除排雪経費に多額の費用を要していることにより、維持補修費が大きくなっている。今後も人口の減少が予想されることから、施設の統廃合、コストの低減を強く推進し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140519</xdr:rowOff>
    </xdr:from>
    <xdr:to>
      <xdr:col>23</xdr:col>
      <xdr:colOff>133350</xdr:colOff>
      <xdr:row>82</xdr:row>
      <xdr:rowOff>23675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27969"/>
          <a:ext cx="838200" cy="5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32303</xdr:rowOff>
    </xdr:from>
    <xdr:to>
      <xdr:col>19</xdr:col>
      <xdr:colOff>133350</xdr:colOff>
      <xdr:row>81</xdr:row>
      <xdr:rowOff>140519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19753"/>
          <a:ext cx="889000" cy="1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32303</xdr:rowOff>
    </xdr:from>
    <xdr:to>
      <xdr:col>15</xdr:col>
      <xdr:colOff>82550</xdr:colOff>
      <xdr:row>81</xdr:row>
      <xdr:rowOff>50684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919753"/>
          <a:ext cx="889000" cy="1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50684</xdr:rowOff>
    </xdr:from>
    <xdr:to>
      <xdr:col>11</xdr:col>
      <xdr:colOff>31750</xdr:colOff>
      <xdr:row>81</xdr:row>
      <xdr:rowOff>52784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938134"/>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144325</xdr:rowOff>
    </xdr:from>
    <xdr:to>
      <xdr:col>23</xdr:col>
      <xdr:colOff>184150</xdr:colOff>
      <xdr:row>82</xdr:row>
      <xdr:rowOff>74475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116402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89719</xdr:rowOff>
    </xdr:from>
    <xdr:to>
      <xdr:col>19</xdr:col>
      <xdr:colOff>184150</xdr:colOff>
      <xdr:row>82</xdr:row>
      <xdr:rowOff>19869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7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4646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152953</xdr:rowOff>
    </xdr:from>
    <xdr:to>
      <xdr:col>15</xdr:col>
      <xdr:colOff>133350</xdr:colOff>
      <xdr:row>81</xdr:row>
      <xdr:rowOff>83103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67880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95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171334</xdr:rowOff>
    </xdr:from>
    <xdr:to>
      <xdr:col>11</xdr:col>
      <xdr:colOff>82550</xdr:colOff>
      <xdr:row>81</xdr:row>
      <xdr:rowOff>101484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8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86261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97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1984</xdr:rowOff>
    </xdr:from>
    <xdr:to>
      <xdr:col>7</xdr:col>
      <xdr:colOff>31750</xdr:colOff>
      <xdr:row>81</xdr:row>
      <xdr:rowOff>103584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88361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7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ポイント上回っている状況である。今後、国及び県の勧告並びに他の自治体の状況を考慮し、持続可能な財政運営のため給与の適正化に努める。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102552</xdr:rowOff>
    </xdr:from>
    <xdr:to>
      <xdr:col>81</xdr:col>
      <xdr:colOff>44450</xdr:colOff>
      <xdr:row>88</xdr:row>
      <xdr:rowOff>102552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190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78423</xdr:rowOff>
    </xdr:from>
    <xdr:to>
      <xdr:col>77</xdr:col>
      <xdr:colOff>44450</xdr:colOff>
      <xdr:row>88</xdr:row>
      <xdr:rowOff>102552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516602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42227</xdr:rowOff>
    </xdr:from>
    <xdr:to>
      <xdr:col>72</xdr:col>
      <xdr:colOff>203200</xdr:colOff>
      <xdr:row>88</xdr:row>
      <xdr:rowOff>78423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12982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42227</xdr:rowOff>
    </xdr:from>
    <xdr:to>
      <xdr:col>68</xdr:col>
      <xdr:colOff>152400</xdr:colOff>
      <xdr:row>88</xdr:row>
      <xdr:rowOff>96520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12982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51752</xdr:rowOff>
    </xdr:from>
    <xdr:to>
      <xdr:col>81</xdr:col>
      <xdr:colOff>95250</xdr:colOff>
      <xdr:row>88</xdr:row>
      <xdr:rowOff>153352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119079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3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51752</xdr:rowOff>
    </xdr:from>
    <xdr:to>
      <xdr:col>77</xdr:col>
      <xdr:colOff>95250</xdr:colOff>
      <xdr:row>88</xdr:row>
      <xdr:rowOff>153352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138129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225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27623</xdr:rowOff>
    </xdr:from>
    <xdr:to>
      <xdr:col>73</xdr:col>
      <xdr:colOff>44450</xdr:colOff>
      <xdr:row>88</xdr:row>
      <xdr:rowOff>129223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114000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162877</xdr:rowOff>
    </xdr:from>
    <xdr:to>
      <xdr:col>68</xdr:col>
      <xdr:colOff>203200</xdr:colOff>
      <xdr:row>88</xdr:row>
      <xdr:rowOff>93027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0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77804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16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27.39</a:t>
          </a:r>
          <a:r>
            <a:rPr kumimoji="1" lang="ja-JP" altLang="en-US" sz="1300">
              <a:latin typeface="ＭＳ Ｐゴシック" panose="020B0600070205080204" pitchFamily="50" charset="-128"/>
              <a:ea typeface="ＭＳ Ｐゴシック" panose="020B0600070205080204" pitchFamily="50" charset="-128"/>
            </a:rPr>
            <a:t>人と類似団体平均の</a:t>
          </a:r>
          <a:r>
            <a:rPr kumimoji="1" lang="en-US" altLang="ja-JP" sz="1300">
              <a:latin typeface="ＭＳ Ｐゴシック" panose="020B0600070205080204" pitchFamily="50" charset="-128"/>
              <a:ea typeface="ＭＳ Ｐゴシック" panose="020B0600070205080204" pitchFamily="50" charset="-128"/>
            </a:rPr>
            <a:t>23.14</a:t>
          </a:r>
          <a:r>
            <a:rPr kumimoji="1" lang="ja-JP" altLang="en-US" sz="1300">
              <a:latin typeface="ＭＳ Ｐゴシック" panose="020B0600070205080204" pitchFamily="50" charset="-128"/>
              <a:ea typeface="ＭＳ Ｐゴシック" panose="020B0600070205080204" pitchFamily="50" charset="-128"/>
            </a:rPr>
            <a:t>人を上回っている。要因としては、へき地診療所の設置や本村の地形的要因等により保育所の施設数が多いことである。今後は、定員適正化計画に基づく退職者の不補充や更なる行政組織の統廃合を視野に入れ、適正な人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50782</xdr:rowOff>
    </xdr:from>
    <xdr:to>
      <xdr:col>81</xdr:col>
      <xdr:colOff>44450</xdr:colOff>
      <xdr:row>61</xdr:row>
      <xdr:rowOff>74223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09232"/>
          <a:ext cx="8382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21826</xdr:rowOff>
    </xdr:from>
    <xdr:to>
      <xdr:col>77</xdr:col>
      <xdr:colOff>44450</xdr:colOff>
      <xdr:row>61</xdr:row>
      <xdr:rowOff>50782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802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157425</xdr:rowOff>
    </xdr:from>
    <xdr:to>
      <xdr:col>72</xdr:col>
      <xdr:colOff>203200</xdr:colOff>
      <xdr:row>61</xdr:row>
      <xdr:rowOff>21826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44425"/>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115370</xdr:rowOff>
    </xdr:from>
    <xdr:to>
      <xdr:col>68</xdr:col>
      <xdr:colOff>152400</xdr:colOff>
      <xdr:row>60</xdr:row>
      <xdr:rowOff>157425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402370"/>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23423</xdr:rowOff>
    </xdr:from>
    <xdr:to>
      <xdr:col>81</xdr:col>
      <xdr:colOff>95250</xdr:colOff>
      <xdr:row>61</xdr:row>
      <xdr:rowOff>125023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8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166950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5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171432</xdr:rowOff>
    </xdr:from>
    <xdr:to>
      <xdr:col>77</xdr:col>
      <xdr:colOff>95250</xdr:colOff>
      <xdr:row>61</xdr:row>
      <xdr:rowOff>101582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86359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4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142476</xdr:rowOff>
    </xdr:from>
    <xdr:to>
      <xdr:col>73</xdr:col>
      <xdr:colOff>44450</xdr:colOff>
      <xdr:row>61</xdr:row>
      <xdr:rowOff>72626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57403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1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106625</xdr:rowOff>
    </xdr:from>
    <xdr:to>
      <xdr:col>68</xdr:col>
      <xdr:colOff>203200</xdr:colOff>
      <xdr:row>61</xdr:row>
      <xdr:rowOff>36775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21552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64570</xdr:rowOff>
    </xdr:from>
    <xdr:to>
      <xdr:col>64</xdr:col>
      <xdr:colOff>152400</xdr:colOff>
      <xdr:row>60</xdr:row>
      <xdr:rowOff>166170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5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150947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43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年度の過疎対策事業債（農産物加工施設建設工事等）の元金償還開始の影響により償還金額は増加し、実質公債費比率は令和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％となった。辺地対策事業債や過疎対策事業債など交付税措置の有利な地方債を活用しながら、極力投資的経費を抑止し、実質公債費比率の好転を目指していく。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25400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41</xdr:row>
      <xdr:rowOff>164677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1860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33444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1941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41487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将来負担比率はなく、健全な財政状況であると言える。今後も健全な財政運営に努める。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67236</xdr:rowOff>
    </xdr:from>
    <xdr:ext cx="9099176" cy="430305"/>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73206" y="4437530"/>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3,030
3,012
211.63
4,808,248
4,695,338
104,624
2,466,832
4,553,495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25.2</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ポイント上回っている。類似団体平均を上回っている要因としては、へき地診療所会計が普通会計に含まれており、医師や看護師等に係る人件費や地形的な理由により村内に保育所を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所設置していること等から施設関係職員が多くなっているためである。今後は定員適正化に努めていく。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38</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2264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38</xdr:row>
      <xdr:rowOff>90424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637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63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ポイント下回っているが、物件費総額は増加している状況である。今後はより効率的な事務執行を行い、経費削減に努めていく。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136144</xdr:rowOff>
    </xdr:from>
    <xdr:to>
      <xdr:col>82</xdr:col>
      <xdr:colOff>107950</xdr:colOff>
      <xdr:row>17</xdr:row>
      <xdr:rowOff>51562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793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66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75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56134</xdr:rowOff>
    </xdr:from>
    <xdr:to>
      <xdr:col>69</xdr:col>
      <xdr:colOff>92075</xdr:colOff>
      <xdr:row>17</xdr:row>
      <xdr:rowOff>60706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0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101871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7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762</xdr:rowOff>
    </xdr:from>
    <xdr:to>
      <xdr:col>78</xdr:col>
      <xdr:colOff>120650</xdr:colOff>
      <xdr:row>17</xdr:row>
      <xdr:rowOff>102362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87139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0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121683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117111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ポイント上回っている。要因としては、地形的な理由により村内に保育所を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所（うち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所は休所中）設置しているため、児童福祉費に係る扶助費が大きくなっているためである。今後も、人口減少に歯止めをかける事業の一環として現行の体制を維持し、子育てしやすい環境づくりを行っていくとともに、最小の経費で最大の効果が得られるよう、経費削減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53522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50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146249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本村は全国屈指の豪雪地であり、除排雪経費を含む維持補修費に多額の費用を要している。令和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年度で類似団体平均を</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ポイント下回っているが、維持補修費の総額は増えている状況である。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年度の繰出金では、令和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年度と比較し</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ポイント減少しているが、公営企業会計への多額の繰り出しが続いており、受益者負担の公正・公平性の観点から料金等の見直しを行い、基準外繰出の縮減に努める。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168148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2304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56</xdr:row>
      <xdr:rowOff>168148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69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69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42418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73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117348</xdr:rowOff>
    </xdr:from>
    <xdr:to>
      <xdr:col>78</xdr:col>
      <xdr:colOff>120650</xdr:colOff>
      <xdr:row>57</xdr:row>
      <xdr:rowOff>47498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32275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32275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年度以前は類似団体と比較すると平均値を大きく上回っていた。要因としては、平成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年度まで普通交付税の事業費補正として算入される、最上広域市町村圏事務組合分が本村へ一括算入されており、その分を分担金として支出していたためである。平成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年度以降は最上広域市町村圏事務組合分担金の減少等の影響により、令和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133858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0614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35</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07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106426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36</xdr:row>
      <xdr:rowOff>8128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026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年度以降、類似団体平均を上回り、令和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年に実施した農産物加工施設建設工事（過疎対策事業債）の元金償還が始まり、今後についても大型事業の償還を控えており、償還のピークは令和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年度になると見込まれる。そのため、その償還の財源として減債基金への積み立てや投資的経費の抑制など、公債管理の適正化を図り、公債費縮減に努めていく。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100330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301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66039</xdr:rowOff>
    </xdr:from>
    <xdr:to>
      <xdr:col>19</xdr:col>
      <xdr:colOff>187325</xdr:colOff>
      <xdr:row>77</xdr:row>
      <xdr:rowOff>100330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67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35561</xdr:rowOff>
    </xdr:from>
    <xdr:to>
      <xdr:col>15</xdr:col>
      <xdr:colOff>98425</xdr:colOff>
      <xdr:row>77</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372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35561</xdr:rowOff>
    </xdr:from>
    <xdr:to>
      <xdr:col>11</xdr:col>
      <xdr:colOff>9525</xdr:colOff>
      <xdr:row>77</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37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15239</xdr:rowOff>
    </xdr:from>
    <xdr:to>
      <xdr:col>15</xdr:col>
      <xdr:colOff>149225</xdr:colOff>
      <xdr:row>77</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101616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156211</xdr:rowOff>
    </xdr:from>
    <xdr:to>
      <xdr:col>11</xdr:col>
      <xdr:colOff>60325</xdr:colOff>
      <xdr:row>77</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71138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156211</xdr:rowOff>
    </xdr:from>
    <xdr:to>
      <xdr:col>6</xdr:col>
      <xdr:colOff>171450</xdr:colOff>
      <xdr:row>77</xdr:row>
      <xdr:rowOff>86361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71138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58.2</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いる。補助費等で類似団体平均を下回っているが、人件費や扶助費等で類似団体平均を上回っている。これらについては、へき地診療所や保育所関係の経費が大きいこと、維持補修費では、全国屈指の豪雪地帯であるため除排雪経費が大きくなってことが要因として考えられる。今後は、定員適正化や経常経費等の削減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79</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0292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161289</xdr:rowOff>
    </xdr:from>
    <xdr:to>
      <xdr:col>78</xdr:col>
      <xdr:colOff>69850</xdr:colOff>
      <xdr:row>79</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5343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161289</xdr:rowOff>
    </xdr:from>
    <xdr:to>
      <xdr:col>73</xdr:col>
      <xdr:colOff>180975</xdr:colOff>
      <xdr:row>78</xdr:row>
      <xdr:rowOff>168911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534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168911</xdr:rowOff>
    </xdr:from>
    <xdr:to>
      <xdr:col>69</xdr:col>
      <xdr:colOff>92075</xdr:colOff>
      <xdr:row>79</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5420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xdr:rowOff>
    </xdr:from>
    <xdr:to>
      <xdr:col>78</xdr:col>
      <xdr:colOff>120650</xdr:colOff>
      <xdr:row>79</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93997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110489</xdr:rowOff>
    </xdr:from>
    <xdr:to>
      <xdr:col>74</xdr:col>
      <xdr:colOff>31750</xdr:colOff>
      <xdr:row>79</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2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118111</xdr:rowOff>
    </xdr:from>
    <xdr:to>
      <xdr:col>69</xdr:col>
      <xdr:colOff>142875</xdr:colOff>
      <xdr:row>79</xdr:row>
      <xdr:rowOff>48261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33038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57150</xdr:rowOff>
    </xdr:from>
    <xdr:to>
      <xdr:col>65</xdr:col>
      <xdr:colOff>53975</xdr:colOff>
      <xdr:row>79</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143527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32642</xdr:rowOff>
    </xdr:from>
    <xdr:to>
      <xdr:col>29</xdr:col>
      <xdr:colOff>127000</xdr:colOff>
      <xdr:row>17</xdr:row>
      <xdr:rowOff>55119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94917"/>
          <a:ext cx="647700" cy="2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17419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9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55119</xdr:rowOff>
    </xdr:from>
    <xdr:to>
      <xdr:col>26</xdr:col>
      <xdr:colOff>50800</xdr:colOff>
      <xdr:row>17</xdr:row>
      <xdr:rowOff>82192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17394"/>
          <a:ext cx="698500" cy="27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82192</xdr:rowOff>
    </xdr:from>
    <xdr:to>
      <xdr:col>22</xdr:col>
      <xdr:colOff>114300</xdr:colOff>
      <xdr:row>17</xdr:row>
      <xdr:rowOff>113059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44467"/>
          <a:ext cx="698500" cy="30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113059</xdr:rowOff>
    </xdr:from>
    <xdr:to>
      <xdr:col>18</xdr:col>
      <xdr:colOff>177800</xdr:colOff>
      <xdr:row>17</xdr:row>
      <xdr:rowOff>122098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75334"/>
          <a:ext cx="698500" cy="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153292</xdr:rowOff>
    </xdr:from>
    <xdr:to>
      <xdr:col>29</xdr:col>
      <xdr:colOff>177800</xdr:colOff>
      <xdr:row>17</xdr:row>
      <xdr:rowOff>83442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4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169819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8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4319</xdr:rowOff>
    </xdr:from>
    <xdr:to>
      <xdr:col>26</xdr:col>
      <xdr:colOff>101600</xdr:colOff>
      <xdr:row>17</xdr:row>
      <xdr:rowOff>105919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6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116096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3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31392</xdr:rowOff>
    </xdr:from>
    <xdr:to>
      <xdr:col>22</xdr:col>
      <xdr:colOff>165100</xdr:colOff>
      <xdr:row>17</xdr:row>
      <xdr:rowOff>132992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93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143169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6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62259</xdr:rowOff>
    </xdr:from>
    <xdr:to>
      <xdr:col>19</xdr:col>
      <xdr:colOff>38100</xdr:colOff>
      <xdr:row>17</xdr:row>
      <xdr:rowOff>163859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24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2586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9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71298</xdr:rowOff>
    </xdr:from>
    <xdr:to>
      <xdr:col>15</xdr:col>
      <xdr:colOff>101600</xdr:colOff>
      <xdr:row>18</xdr:row>
      <xdr:rowOff>1448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3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11625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157706</xdr:rowOff>
    </xdr:from>
    <xdr:to>
      <xdr:col>29</xdr:col>
      <xdr:colOff>127000</xdr:colOff>
      <xdr:row>35</xdr:row>
      <xdr:rowOff>197724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68056"/>
          <a:ext cx="647700" cy="40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142483</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52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197724</xdr:rowOff>
    </xdr:from>
    <xdr:to>
      <xdr:col>26</xdr:col>
      <xdr:colOff>50800</xdr:colOff>
      <xdr:row>35</xdr:row>
      <xdr:rowOff>224406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08074"/>
          <a:ext cx="698500" cy="26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224406</xdr:rowOff>
    </xdr:from>
    <xdr:to>
      <xdr:col>22</xdr:col>
      <xdr:colOff>114300</xdr:colOff>
      <xdr:row>35</xdr:row>
      <xdr:rowOff>244299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34756"/>
          <a:ext cx="698500" cy="19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208706</xdr:rowOff>
    </xdr:from>
    <xdr:to>
      <xdr:col>18</xdr:col>
      <xdr:colOff>177800</xdr:colOff>
      <xdr:row>35</xdr:row>
      <xdr:rowOff>244299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19056"/>
          <a:ext cx="698500" cy="3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106906</xdr:rowOff>
    </xdr:from>
    <xdr:to>
      <xdr:col>29</xdr:col>
      <xdr:colOff>177800</xdr:colOff>
      <xdr:row>35</xdr:row>
      <xdr:rowOff>208506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1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294883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6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146924</xdr:rowOff>
    </xdr:from>
    <xdr:to>
      <xdr:col>26</xdr:col>
      <xdr:colOff>101600</xdr:colOff>
      <xdr:row>35</xdr:row>
      <xdr:rowOff>248524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5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233301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4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173606</xdr:rowOff>
    </xdr:from>
    <xdr:to>
      <xdr:col>22</xdr:col>
      <xdr:colOff>165100</xdr:colOff>
      <xdr:row>35</xdr:row>
      <xdr:rowOff>275206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8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259983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7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193499</xdr:rowOff>
    </xdr:from>
    <xdr:to>
      <xdr:col>19</xdr:col>
      <xdr:colOff>38100</xdr:colOff>
      <xdr:row>35</xdr:row>
      <xdr:rowOff>295099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0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279876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157906</xdr:rowOff>
    </xdr:from>
    <xdr:to>
      <xdr:col>15</xdr:col>
      <xdr:colOff>101600</xdr:colOff>
      <xdr:row>35</xdr:row>
      <xdr:rowOff>259506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6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269683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3,030
3,012
211.63
4,808,248
4,695,338
104,624
2,466,832
4,553,495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30658</xdr:rowOff>
    </xdr:from>
    <xdr:to>
      <xdr:col>24</xdr:col>
      <xdr:colOff>63500</xdr:colOff>
      <xdr:row>36</xdr:row>
      <xdr:rowOff>46408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02858"/>
          <a:ext cx="8382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46408</xdr:rowOff>
    </xdr:from>
    <xdr:to>
      <xdr:col>19</xdr:col>
      <xdr:colOff>177800</xdr:colOff>
      <xdr:row>36</xdr:row>
      <xdr:rowOff>118002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18608"/>
          <a:ext cx="889000" cy="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118002</xdr:rowOff>
    </xdr:from>
    <xdr:to>
      <xdr:col>15</xdr:col>
      <xdr:colOff>50800</xdr:colOff>
      <xdr:row>36</xdr:row>
      <xdr:rowOff>133393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90202"/>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133393</xdr:rowOff>
    </xdr:from>
    <xdr:to>
      <xdr:col>10</xdr:col>
      <xdr:colOff>114300</xdr:colOff>
      <xdr:row>36</xdr:row>
      <xdr:rowOff>141689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05593"/>
          <a:ext cx="8890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151308</xdr:rowOff>
    </xdr:from>
    <xdr:to>
      <xdr:col>24</xdr:col>
      <xdr:colOff>114300</xdr:colOff>
      <xdr:row>36</xdr:row>
      <xdr:rowOff>81458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2735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0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167058</xdr:rowOff>
    </xdr:from>
    <xdr:to>
      <xdr:col>20</xdr:col>
      <xdr:colOff>38100</xdr:colOff>
      <xdr:row>36</xdr:row>
      <xdr:rowOff>97208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113735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4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67202</xdr:rowOff>
    </xdr:from>
    <xdr:to>
      <xdr:col>15</xdr:col>
      <xdr:colOff>101600</xdr:colOff>
      <xdr:row>36</xdr:row>
      <xdr:rowOff>168802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13879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1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82593</xdr:rowOff>
    </xdr:from>
    <xdr:to>
      <xdr:col>10</xdr:col>
      <xdr:colOff>165100</xdr:colOff>
      <xdr:row>37</xdr:row>
      <xdr:rowOff>12743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29270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3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90889</xdr:rowOff>
    </xdr:from>
    <xdr:to>
      <xdr:col>6</xdr:col>
      <xdr:colOff>38100</xdr:colOff>
      <xdr:row>37</xdr:row>
      <xdr:rowOff>21039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37566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3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66149</xdr:rowOff>
    </xdr:from>
    <xdr:to>
      <xdr:col>24</xdr:col>
      <xdr:colOff>63500</xdr:colOff>
      <xdr:row>57</xdr:row>
      <xdr:rowOff>121341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38799"/>
          <a:ext cx="838200" cy="5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114529</xdr:rowOff>
    </xdr:from>
    <xdr:to>
      <xdr:col>19</xdr:col>
      <xdr:colOff>177800</xdr:colOff>
      <xdr:row>57</xdr:row>
      <xdr:rowOff>121341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87179"/>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114529</xdr:rowOff>
    </xdr:from>
    <xdr:to>
      <xdr:col>15</xdr:col>
      <xdr:colOff>50800</xdr:colOff>
      <xdr:row>57</xdr:row>
      <xdr:rowOff>136167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7179"/>
          <a:ext cx="889000" cy="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136167</xdr:rowOff>
    </xdr:from>
    <xdr:to>
      <xdr:col>10</xdr:col>
      <xdr:colOff>114300</xdr:colOff>
      <xdr:row>57</xdr:row>
      <xdr:rowOff>145399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8817"/>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15349</xdr:rowOff>
    </xdr:from>
    <xdr:to>
      <xdr:col>24</xdr:col>
      <xdr:colOff>114300</xdr:colOff>
      <xdr:row>57</xdr:row>
      <xdr:rowOff>116949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8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165226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70541</xdr:rowOff>
    </xdr:from>
    <xdr:to>
      <xdr:col>20</xdr:col>
      <xdr:colOff>38100</xdr:colOff>
      <xdr:row>58</xdr:row>
      <xdr:rowOff>691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163268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3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63729</xdr:rowOff>
    </xdr:from>
    <xdr:to>
      <xdr:col>15</xdr:col>
      <xdr:colOff>101600</xdr:colOff>
      <xdr:row>57</xdr:row>
      <xdr:rowOff>165329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156456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2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85367</xdr:rowOff>
    </xdr:from>
    <xdr:to>
      <xdr:col>10</xdr:col>
      <xdr:colOff>165100</xdr:colOff>
      <xdr:row>58</xdr:row>
      <xdr:rowOff>15517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6644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5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94599</xdr:rowOff>
    </xdr:from>
    <xdr:to>
      <xdr:col>6</xdr:col>
      <xdr:colOff>38100</xdr:colOff>
      <xdr:row>58</xdr:row>
      <xdr:rowOff>24749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15876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5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34351</xdr:rowOff>
    </xdr:from>
    <xdr:to>
      <xdr:col>24</xdr:col>
      <xdr:colOff>63500</xdr:colOff>
      <xdr:row>76</xdr:row>
      <xdr:rowOff>52228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64551"/>
          <a:ext cx="8382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52228</xdr:rowOff>
    </xdr:from>
    <xdr:to>
      <xdr:col>19</xdr:col>
      <xdr:colOff>177800</xdr:colOff>
      <xdr:row>78</xdr:row>
      <xdr:rowOff>4153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82428"/>
          <a:ext cx="889000" cy="29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160128</xdr:rowOff>
    </xdr:from>
    <xdr:to>
      <xdr:col>15</xdr:col>
      <xdr:colOff>50800</xdr:colOff>
      <xdr:row>78</xdr:row>
      <xdr:rowOff>4153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90328"/>
          <a:ext cx="889000" cy="18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120599</xdr:rowOff>
    </xdr:from>
    <xdr:to>
      <xdr:col>10</xdr:col>
      <xdr:colOff>114300</xdr:colOff>
      <xdr:row>76</xdr:row>
      <xdr:rowOff>160128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50799"/>
          <a:ext cx="889000" cy="3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155001</xdr:rowOff>
    </xdr:from>
    <xdr:to>
      <xdr:col>24</xdr:col>
      <xdr:colOff>114300</xdr:colOff>
      <xdr:row>76</xdr:row>
      <xdr:rowOff>85151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1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6429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6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1428</xdr:rowOff>
    </xdr:from>
    <xdr:to>
      <xdr:col>20</xdr:col>
      <xdr:colOff>38100</xdr:colOff>
      <xdr:row>76</xdr:row>
      <xdr:rowOff>103028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119556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124803</xdr:rowOff>
    </xdr:from>
    <xdr:to>
      <xdr:col>15</xdr:col>
      <xdr:colOff>101600</xdr:colOff>
      <xdr:row>78</xdr:row>
      <xdr:rowOff>54953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71480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0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109328</xdr:rowOff>
    </xdr:from>
    <xdr:to>
      <xdr:col>10</xdr:col>
      <xdr:colOff>165100</xdr:colOff>
      <xdr:row>77</xdr:row>
      <xdr:rowOff>39478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56004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69799</xdr:rowOff>
    </xdr:from>
    <xdr:to>
      <xdr:col>6</xdr:col>
      <xdr:colOff>38100</xdr:colOff>
      <xdr:row>76</xdr:row>
      <xdr:rowOff>171399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16475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7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42751</xdr:rowOff>
    </xdr:from>
    <xdr:to>
      <xdr:col>24</xdr:col>
      <xdr:colOff>63500</xdr:colOff>
      <xdr:row>96</xdr:row>
      <xdr:rowOff>32471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30501"/>
          <a:ext cx="838200" cy="16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170363</xdr:rowOff>
    </xdr:from>
    <xdr:to>
      <xdr:col>19</xdr:col>
      <xdr:colOff>177800</xdr:colOff>
      <xdr:row>96</xdr:row>
      <xdr:rowOff>32471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458113"/>
          <a:ext cx="8890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170363</xdr:rowOff>
    </xdr:from>
    <xdr:to>
      <xdr:col>15</xdr:col>
      <xdr:colOff>50800</xdr:colOff>
      <xdr:row>95</xdr:row>
      <xdr:rowOff>171414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58113"/>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162568</xdr:rowOff>
    </xdr:from>
    <xdr:to>
      <xdr:col>10</xdr:col>
      <xdr:colOff>114300</xdr:colOff>
      <xdr:row>95</xdr:row>
      <xdr:rowOff>171414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450318"/>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163401</xdr:rowOff>
    </xdr:from>
    <xdr:to>
      <xdr:col>24</xdr:col>
      <xdr:colOff>114300</xdr:colOff>
      <xdr:row>95</xdr:row>
      <xdr:rowOff>93551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7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141828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5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153121</xdr:rowOff>
    </xdr:from>
    <xdr:to>
      <xdr:col>20</xdr:col>
      <xdr:colOff>38100</xdr:colOff>
      <xdr:row>96</xdr:row>
      <xdr:rowOff>83271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74398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3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119563</xdr:rowOff>
    </xdr:from>
    <xdr:to>
      <xdr:col>15</xdr:col>
      <xdr:colOff>101600</xdr:colOff>
      <xdr:row>96</xdr:row>
      <xdr:rowOff>49713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0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66240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8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120614</xdr:rowOff>
    </xdr:from>
    <xdr:to>
      <xdr:col>10</xdr:col>
      <xdr:colOff>165100</xdr:colOff>
      <xdr:row>96</xdr:row>
      <xdr:rowOff>50764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0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67291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8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111768</xdr:rowOff>
    </xdr:from>
    <xdr:to>
      <xdr:col>6</xdr:col>
      <xdr:colOff>38100</xdr:colOff>
      <xdr:row>96</xdr:row>
      <xdr:rowOff>41918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9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58445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7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21318</xdr:rowOff>
    </xdr:from>
    <xdr:to>
      <xdr:col>55</xdr:col>
      <xdr:colOff>0</xdr:colOff>
      <xdr:row>37</xdr:row>
      <xdr:rowOff>108325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193518"/>
          <a:ext cx="838200" cy="2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21318</xdr:rowOff>
    </xdr:from>
    <xdr:to>
      <xdr:col>50</xdr:col>
      <xdr:colOff>114300</xdr:colOff>
      <xdr:row>37</xdr:row>
      <xdr:rowOff>144360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93518"/>
          <a:ext cx="889000" cy="29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135644</xdr:rowOff>
    </xdr:from>
    <xdr:to>
      <xdr:col>45</xdr:col>
      <xdr:colOff>177800</xdr:colOff>
      <xdr:row>37</xdr:row>
      <xdr:rowOff>144360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79294"/>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135644</xdr:rowOff>
    </xdr:from>
    <xdr:to>
      <xdr:col>41</xdr:col>
      <xdr:colOff>50800</xdr:colOff>
      <xdr:row>37</xdr:row>
      <xdr:rowOff>157759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79294"/>
          <a:ext cx="889000" cy="2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57525</xdr:rowOff>
    </xdr:from>
    <xdr:to>
      <xdr:col>55</xdr:col>
      <xdr:colOff>50800</xdr:colOff>
      <xdr:row>37</xdr:row>
      <xdr:rowOff>159125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35952</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7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141968</xdr:rowOff>
    </xdr:from>
    <xdr:to>
      <xdr:col>50</xdr:col>
      <xdr:colOff>165100</xdr:colOff>
      <xdr:row>36</xdr:row>
      <xdr:rowOff>72118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63245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3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93560</xdr:rowOff>
    </xdr:from>
    <xdr:to>
      <xdr:col>46</xdr:col>
      <xdr:colOff>38100</xdr:colOff>
      <xdr:row>38</xdr:row>
      <xdr:rowOff>23710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14836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52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84844</xdr:rowOff>
    </xdr:from>
    <xdr:to>
      <xdr:col>41</xdr:col>
      <xdr:colOff>101600</xdr:colOff>
      <xdr:row>38</xdr:row>
      <xdr:rowOff>14994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6121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52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106959</xdr:rowOff>
    </xdr:from>
    <xdr:to>
      <xdr:col>36</xdr:col>
      <xdr:colOff>165100</xdr:colOff>
      <xdr:row>38</xdr:row>
      <xdr:rowOff>37109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28236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54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83276</xdr:rowOff>
    </xdr:from>
    <xdr:to>
      <xdr:col>55</xdr:col>
      <xdr:colOff>0</xdr:colOff>
      <xdr:row>58</xdr:row>
      <xdr:rowOff>99700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27376"/>
          <a:ext cx="838200" cy="1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92011</xdr:rowOff>
    </xdr:from>
    <xdr:to>
      <xdr:col>50</xdr:col>
      <xdr:colOff>114300</xdr:colOff>
      <xdr:row>58</xdr:row>
      <xdr:rowOff>99700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36111"/>
          <a:ext cx="889000" cy="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92011</xdr:rowOff>
    </xdr:from>
    <xdr:to>
      <xdr:col>45</xdr:col>
      <xdr:colOff>177800</xdr:colOff>
      <xdr:row>58</xdr:row>
      <xdr:rowOff>102819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36111"/>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69748</xdr:rowOff>
    </xdr:from>
    <xdr:to>
      <xdr:col>41</xdr:col>
      <xdr:colOff>50800</xdr:colOff>
      <xdr:row>58</xdr:row>
      <xdr:rowOff>102819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13848"/>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32476</xdr:rowOff>
    </xdr:from>
    <xdr:to>
      <xdr:col>55</xdr:col>
      <xdr:colOff>50800</xdr:colOff>
      <xdr:row>58</xdr:row>
      <xdr:rowOff>134076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48900</xdr:rowOff>
    </xdr:from>
    <xdr:to>
      <xdr:col>50</xdr:col>
      <xdr:colOff>165100</xdr:colOff>
      <xdr:row>58</xdr:row>
      <xdr:rowOff>150500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141627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41211</xdr:rowOff>
    </xdr:from>
    <xdr:to>
      <xdr:col>46</xdr:col>
      <xdr:colOff>38100</xdr:colOff>
      <xdr:row>58</xdr:row>
      <xdr:rowOff>142811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133938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7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52019</xdr:rowOff>
    </xdr:from>
    <xdr:to>
      <xdr:col>41</xdr:col>
      <xdr:colOff>101600</xdr:colOff>
      <xdr:row>58</xdr:row>
      <xdr:rowOff>153619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144746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8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18948</xdr:rowOff>
    </xdr:from>
    <xdr:to>
      <xdr:col>36</xdr:col>
      <xdr:colOff>165100</xdr:colOff>
      <xdr:row>58</xdr:row>
      <xdr:rowOff>120548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137075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3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133505</xdr:rowOff>
    </xdr:from>
    <xdr:to>
      <xdr:col>55</xdr:col>
      <xdr:colOff>0</xdr:colOff>
      <xdr:row>78</xdr:row>
      <xdr:rowOff>138370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6605"/>
          <a:ext cx="8382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127078</xdr:rowOff>
    </xdr:from>
    <xdr:to>
      <xdr:col>50</xdr:col>
      <xdr:colOff>114300</xdr:colOff>
      <xdr:row>78</xdr:row>
      <xdr:rowOff>133505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00178"/>
          <a:ext cx="889000" cy="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127078</xdr:rowOff>
    </xdr:from>
    <xdr:to>
      <xdr:col>45</xdr:col>
      <xdr:colOff>177800</xdr:colOff>
      <xdr:row>78</xdr:row>
      <xdr:rowOff>134107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500178"/>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112619</xdr:rowOff>
    </xdr:from>
    <xdr:to>
      <xdr:col>41</xdr:col>
      <xdr:colOff>50800</xdr:colOff>
      <xdr:row>78</xdr:row>
      <xdr:rowOff>134107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85719"/>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87570</xdr:rowOff>
    </xdr:from>
    <xdr:to>
      <xdr:col>55</xdr:col>
      <xdr:colOff>50800</xdr:colOff>
      <xdr:row>79</xdr:row>
      <xdr:rowOff>17720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82705</xdr:rowOff>
    </xdr:from>
    <xdr:to>
      <xdr:col>50</xdr:col>
      <xdr:colOff>165100</xdr:colOff>
      <xdr:row>79</xdr:row>
      <xdr:rowOff>12855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3982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76278</xdr:rowOff>
    </xdr:from>
    <xdr:to>
      <xdr:col>46</xdr:col>
      <xdr:colOff>38100</xdr:colOff>
      <xdr:row>79</xdr:row>
      <xdr:rowOff>6428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169005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83307</xdr:rowOff>
    </xdr:from>
    <xdr:to>
      <xdr:col>41</xdr:col>
      <xdr:colOff>101600</xdr:colOff>
      <xdr:row>79</xdr:row>
      <xdr:rowOff>13457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5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4584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61819</xdr:rowOff>
    </xdr:from>
    <xdr:to>
      <xdr:col>36</xdr:col>
      <xdr:colOff>165100</xdr:colOff>
      <xdr:row>78</xdr:row>
      <xdr:rowOff>163419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8496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21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18368</xdr:rowOff>
    </xdr:from>
    <xdr:to>
      <xdr:col>55</xdr:col>
      <xdr:colOff>0</xdr:colOff>
      <xdr:row>98</xdr:row>
      <xdr:rowOff>13900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649018"/>
          <a:ext cx="838200" cy="16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3228</xdr:rowOff>
    </xdr:from>
    <xdr:to>
      <xdr:col>50</xdr:col>
      <xdr:colOff>114300</xdr:colOff>
      <xdr:row>98</xdr:row>
      <xdr:rowOff>13900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05328"/>
          <a:ext cx="8890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3228</xdr:rowOff>
    </xdr:from>
    <xdr:to>
      <xdr:col>45</xdr:col>
      <xdr:colOff>177800</xdr:colOff>
      <xdr:row>98</xdr:row>
      <xdr:rowOff>28749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05328"/>
          <a:ext cx="8890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139078</xdr:rowOff>
    </xdr:from>
    <xdr:to>
      <xdr:col>41</xdr:col>
      <xdr:colOff>50800</xdr:colOff>
      <xdr:row>98</xdr:row>
      <xdr:rowOff>28749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69728"/>
          <a:ext cx="889000" cy="6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139018</xdr:rowOff>
    </xdr:from>
    <xdr:to>
      <xdr:col>55</xdr:col>
      <xdr:colOff>50800</xdr:colOff>
      <xdr:row>97</xdr:row>
      <xdr:rowOff>69168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161895</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4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134550</xdr:rowOff>
    </xdr:from>
    <xdr:to>
      <xdr:col>50</xdr:col>
      <xdr:colOff>165100</xdr:colOff>
      <xdr:row>98</xdr:row>
      <xdr:rowOff>64700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55827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85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123878</xdr:rowOff>
    </xdr:from>
    <xdr:to>
      <xdr:col>46</xdr:col>
      <xdr:colOff>38100</xdr:colOff>
      <xdr:row>98</xdr:row>
      <xdr:rowOff>54028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45155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8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149399</xdr:rowOff>
    </xdr:from>
    <xdr:to>
      <xdr:col>41</xdr:col>
      <xdr:colOff>101600</xdr:colOff>
      <xdr:row>98</xdr:row>
      <xdr:rowOff>79549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70676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7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88278</xdr:rowOff>
    </xdr:from>
    <xdr:to>
      <xdr:col>36</xdr:col>
      <xdr:colOff>165100</xdr:colOff>
      <xdr:row>98</xdr:row>
      <xdr:rowOff>18428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9555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81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38929</xdr:rowOff>
    </xdr:from>
    <xdr:to>
      <xdr:col>85</xdr:col>
      <xdr:colOff>127000</xdr:colOff>
      <xdr:row>38</xdr:row>
      <xdr:rowOff>88242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54029"/>
          <a:ext cx="8382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147806</xdr:rowOff>
    </xdr:from>
    <xdr:to>
      <xdr:col>81</xdr:col>
      <xdr:colOff>50800</xdr:colOff>
      <xdr:row>38</xdr:row>
      <xdr:rowOff>38929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320006"/>
          <a:ext cx="889000" cy="2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147806</xdr:rowOff>
    </xdr:from>
    <xdr:to>
      <xdr:col>76</xdr:col>
      <xdr:colOff>114300</xdr:colOff>
      <xdr:row>38</xdr:row>
      <xdr:rowOff>31826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320006"/>
          <a:ext cx="889000" cy="22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31826</xdr:rowOff>
    </xdr:from>
    <xdr:to>
      <xdr:col>71</xdr:col>
      <xdr:colOff>177800</xdr:colOff>
      <xdr:row>38</xdr:row>
      <xdr:rowOff>50281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46926"/>
          <a:ext cx="889000" cy="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37442</xdr:rowOff>
    </xdr:from>
    <xdr:to>
      <xdr:col>85</xdr:col>
      <xdr:colOff>177800</xdr:colOff>
      <xdr:row>38</xdr:row>
      <xdr:rowOff>139042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159579</xdr:rowOff>
    </xdr:from>
    <xdr:to>
      <xdr:col>81</xdr:col>
      <xdr:colOff>101600</xdr:colOff>
      <xdr:row>38</xdr:row>
      <xdr:rowOff>89729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0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106256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97006</xdr:rowOff>
    </xdr:from>
    <xdr:to>
      <xdr:col>76</xdr:col>
      <xdr:colOff>165100</xdr:colOff>
      <xdr:row>37</xdr:row>
      <xdr:rowOff>27156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26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43683</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292795" y="604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152476</xdr:rowOff>
    </xdr:from>
    <xdr:to>
      <xdr:col>72</xdr:col>
      <xdr:colOff>38100</xdr:colOff>
      <xdr:row>38</xdr:row>
      <xdr:rowOff>82626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99153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7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170931</xdr:rowOff>
    </xdr:from>
    <xdr:to>
      <xdr:col>67</xdr:col>
      <xdr:colOff>101600</xdr:colOff>
      <xdr:row>38</xdr:row>
      <xdr:rowOff>101081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117608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64444</xdr:rowOff>
    </xdr:from>
    <xdr:to>
      <xdr:col>85</xdr:col>
      <xdr:colOff>127000</xdr:colOff>
      <xdr:row>77</xdr:row>
      <xdr:rowOff>97462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66094"/>
          <a:ext cx="838200" cy="3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97462</xdr:rowOff>
    </xdr:from>
    <xdr:to>
      <xdr:col>81</xdr:col>
      <xdr:colOff>50800</xdr:colOff>
      <xdr:row>77</xdr:row>
      <xdr:rowOff>122901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99112"/>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122901</xdr:rowOff>
    </xdr:from>
    <xdr:to>
      <xdr:col>76</xdr:col>
      <xdr:colOff>114300</xdr:colOff>
      <xdr:row>77</xdr:row>
      <xdr:rowOff>143821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24551"/>
          <a:ext cx="8890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73113</xdr:rowOff>
    </xdr:from>
    <xdr:to>
      <xdr:col>71</xdr:col>
      <xdr:colOff>177800</xdr:colOff>
      <xdr:row>77</xdr:row>
      <xdr:rowOff>143821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74763"/>
          <a:ext cx="889000" cy="7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13644</xdr:rowOff>
    </xdr:from>
    <xdr:to>
      <xdr:col>85</xdr:col>
      <xdr:colOff>177800</xdr:colOff>
      <xdr:row>77</xdr:row>
      <xdr:rowOff>115244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1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36521</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46662</xdr:rowOff>
    </xdr:from>
    <xdr:to>
      <xdr:col>81</xdr:col>
      <xdr:colOff>101600</xdr:colOff>
      <xdr:row>77</xdr:row>
      <xdr:rowOff>148262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164789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02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72101</xdr:rowOff>
    </xdr:from>
    <xdr:to>
      <xdr:col>76</xdr:col>
      <xdr:colOff>165100</xdr:colOff>
      <xdr:row>78</xdr:row>
      <xdr:rowOff>2251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164828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36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93021</xdr:rowOff>
    </xdr:from>
    <xdr:to>
      <xdr:col>72</xdr:col>
      <xdr:colOff>38100</xdr:colOff>
      <xdr:row>78</xdr:row>
      <xdr:rowOff>23171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14298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38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22313</xdr:rowOff>
    </xdr:from>
    <xdr:to>
      <xdr:col>67</xdr:col>
      <xdr:colOff>101600</xdr:colOff>
      <xdr:row>77</xdr:row>
      <xdr:rowOff>123913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2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140440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9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67735</xdr:rowOff>
    </xdr:from>
    <xdr:to>
      <xdr:col>85</xdr:col>
      <xdr:colOff>127000</xdr:colOff>
      <xdr:row>98</xdr:row>
      <xdr:rowOff>112128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69835"/>
          <a:ext cx="838200" cy="4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95166</xdr:rowOff>
    </xdr:from>
    <xdr:to>
      <xdr:col>81</xdr:col>
      <xdr:colOff>50800</xdr:colOff>
      <xdr:row>98</xdr:row>
      <xdr:rowOff>112128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97266"/>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95166</xdr:rowOff>
    </xdr:from>
    <xdr:to>
      <xdr:col>76</xdr:col>
      <xdr:colOff>114300</xdr:colOff>
      <xdr:row>98</xdr:row>
      <xdr:rowOff>123603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97266"/>
          <a:ext cx="8890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114184</xdr:rowOff>
    </xdr:from>
    <xdr:to>
      <xdr:col>71</xdr:col>
      <xdr:colOff>177800</xdr:colOff>
      <xdr:row>98</xdr:row>
      <xdr:rowOff>123603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16284"/>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16935</xdr:rowOff>
    </xdr:from>
    <xdr:to>
      <xdr:col>85</xdr:col>
      <xdr:colOff>177800</xdr:colOff>
      <xdr:row>98</xdr:row>
      <xdr:rowOff>118535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147762</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0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61328</xdr:rowOff>
    </xdr:from>
    <xdr:to>
      <xdr:col>81</xdr:col>
      <xdr:colOff>101600</xdr:colOff>
      <xdr:row>98</xdr:row>
      <xdr:rowOff>162928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154055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44366</xdr:rowOff>
    </xdr:from>
    <xdr:to>
      <xdr:col>76</xdr:col>
      <xdr:colOff>165100</xdr:colOff>
      <xdr:row>98</xdr:row>
      <xdr:rowOff>145966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162493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2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72803</xdr:rowOff>
    </xdr:from>
    <xdr:to>
      <xdr:col>72</xdr:col>
      <xdr:colOff>38100</xdr:colOff>
      <xdr:row>99</xdr:row>
      <xdr:rowOff>2953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165530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63384</xdr:rowOff>
    </xdr:from>
    <xdr:to>
      <xdr:col>67</xdr:col>
      <xdr:colOff>101600</xdr:colOff>
      <xdr:row>98</xdr:row>
      <xdr:rowOff>164984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156111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59200</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402850"/>
          <a:ext cx="889000" cy="38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110076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7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8400</xdr:rowOff>
    </xdr:from>
    <xdr:to>
      <xdr:col>98</xdr:col>
      <xdr:colOff>38100</xdr:colOff>
      <xdr:row>37</xdr:row>
      <xdr:rowOff>110000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3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126527</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389111" y="612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135602</xdr:rowOff>
    </xdr:from>
    <xdr:to>
      <xdr:col>116</xdr:col>
      <xdr:colOff>63500</xdr:colOff>
      <xdr:row>58</xdr:row>
      <xdr:rowOff>138949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9702"/>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138949</xdr:rowOff>
    </xdr:from>
    <xdr:to>
      <xdr:col>111</xdr:col>
      <xdr:colOff>177800</xdr:colOff>
      <xdr:row>58</xdr:row>
      <xdr:rowOff>141561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83049"/>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141561</xdr:rowOff>
    </xdr:from>
    <xdr:to>
      <xdr:col>107</xdr:col>
      <xdr:colOff>50800</xdr:colOff>
      <xdr:row>58</xdr:row>
      <xdr:rowOff>145186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5661"/>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60490</xdr:rowOff>
    </xdr:from>
    <xdr:to>
      <xdr:col>102</xdr:col>
      <xdr:colOff>114300</xdr:colOff>
      <xdr:row>58</xdr:row>
      <xdr:rowOff>145186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04590"/>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84802</xdr:rowOff>
    </xdr:from>
    <xdr:to>
      <xdr:col>116</xdr:col>
      <xdr:colOff>114300</xdr:colOff>
      <xdr:row>59</xdr:row>
      <xdr:rowOff>14952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107679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88149</xdr:rowOff>
    </xdr:from>
    <xdr:to>
      <xdr:col>112</xdr:col>
      <xdr:colOff>38100</xdr:colOff>
      <xdr:row>59</xdr:row>
      <xdr:rowOff>18299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9426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2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90761</xdr:rowOff>
    </xdr:from>
    <xdr:to>
      <xdr:col>107</xdr:col>
      <xdr:colOff>101600</xdr:colOff>
      <xdr:row>59</xdr:row>
      <xdr:rowOff>20911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12038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2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94386</xdr:rowOff>
    </xdr:from>
    <xdr:to>
      <xdr:col>102</xdr:col>
      <xdr:colOff>165100</xdr:colOff>
      <xdr:row>59</xdr:row>
      <xdr:rowOff>24536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15663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9690</xdr:rowOff>
    </xdr:from>
    <xdr:to>
      <xdr:col>98</xdr:col>
      <xdr:colOff>38100</xdr:colOff>
      <xdr:row>58</xdr:row>
      <xdr:rowOff>111290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127817</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2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137391</xdr:rowOff>
    </xdr:from>
    <xdr:to>
      <xdr:col>116</xdr:col>
      <xdr:colOff>63500</xdr:colOff>
      <xdr:row>76</xdr:row>
      <xdr:rowOff>11195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996141"/>
          <a:ext cx="838200" cy="4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137391</xdr:rowOff>
    </xdr:from>
    <xdr:to>
      <xdr:col>111</xdr:col>
      <xdr:colOff>177800</xdr:colOff>
      <xdr:row>75</xdr:row>
      <xdr:rowOff>167599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96141"/>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167599</xdr:rowOff>
    </xdr:from>
    <xdr:to>
      <xdr:col>107</xdr:col>
      <xdr:colOff>50800</xdr:colOff>
      <xdr:row>76</xdr:row>
      <xdr:rowOff>25806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26349"/>
          <a:ext cx="889000" cy="2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20207</xdr:rowOff>
    </xdr:from>
    <xdr:to>
      <xdr:col>102</xdr:col>
      <xdr:colOff>114300</xdr:colOff>
      <xdr:row>76</xdr:row>
      <xdr:rowOff>25806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50407"/>
          <a:ext cx="889000" cy="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131845</xdr:rowOff>
    </xdr:from>
    <xdr:to>
      <xdr:col>116</xdr:col>
      <xdr:colOff>114300</xdr:colOff>
      <xdr:row>76</xdr:row>
      <xdr:rowOff>61995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110272</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6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86591</xdr:rowOff>
    </xdr:from>
    <xdr:to>
      <xdr:col>112</xdr:col>
      <xdr:colOff>38100</xdr:colOff>
      <xdr:row>76</xdr:row>
      <xdr:rowOff>16740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45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33268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72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116798</xdr:rowOff>
    </xdr:from>
    <xdr:to>
      <xdr:col>107</xdr:col>
      <xdr:colOff>101600</xdr:colOff>
      <xdr:row>76</xdr:row>
      <xdr:rowOff>46949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755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38076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306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146456</xdr:rowOff>
    </xdr:from>
    <xdr:to>
      <xdr:col>102</xdr:col>
      <xdr:colOff>165100</xdr:colOff>
      <xdr:row>76</xdr:row>
      <xdr:rowOff>76606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67733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9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140857</xdr:rowOff>
    </xdr:from>
    <xdr:to>
      <xdr:col>98</xdr:col>
      <xdr:colOff>38100</xdr:colOff>
      <xdr:row>76</xdr:row>
      <xdr:rowOff>71007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9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62134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309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1,550</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277,240</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8,268</a:t>
          </a:r>
          <a:r>
            <a:rPr kumimoji="1" lang="ja-JP" altLang="en-US" sz="1300">
              <a:latin typeface="ＭＳ Ｐゴシック" panose="020B0600070205080204" pitchFamily="50" charset="-128"/>
              <a:ea typeface="ＭＳ Ｐゴシック" panose="020B0600070205080204" pitchFamily="50" charset="-128"/>
            </a:rPr>
            <a:t>円増加しており、類似団体と比較すると</a:t>
          </a:r>
          <a:r>
            <a:rPr kumimoji="1" lang="en-US" altLang="ja-JP" sz="1300">
              <a:latin typeface="ＭＳ Ｐゴシック" panose="020B0600070205080204" pitchFamily="50" charset="-128"/>
              <a:ea typeface="ＭＳ Ｐゴシック" panose="020B0600070205080204" pitchFamily="50" charset="-128"/>
            </a:rPr>
            <a:t>45,852</a:t>
          </a:r>
          <a:r>
            <a:rPr kumimoji="1" lang="ja-JP" altLang="en-US" sz="1300">
              <a:latin typeface="ＭＳ Ｐゴシック" panose="020B0600070205080204" pitchFamily="50" charset="-128"/>
              <a:ea typeface="ＭＳ Ｐゴシック" panose="020B0600070205080204" pitchFamily="50" charset="-128"/>
            </a:rPr>
            <a:t>円上回っている。これは、へき地診療所特別会計が普通会計に含まれるいることから、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医師や看護師等に係る分が影響している。維持補修費は、本村が全国屈指の豪雪地であり、例年除排雪費用に多額の費用を投じており、住民一人当たりの金額は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98,042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61,384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円上回っている。補助費等は前年度と比較し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135,673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円の大幅な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新型コロナウイルス感染症にかかる特別定額給付金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が含まれている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影響が大き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く、令和元年以前と比較すると高い状況である。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169,504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円となり、今後も大規模事業の償還が控えており、増加していくと見込んでいる。積立金は、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庁舎建設に備え公共施設等整備振興基金の積み立てを行ったことや、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大幅な増加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により、大蔵村ふるさと応援基金への積み立てが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157,403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3,030
3,012
211.63
4,808,248
4,695,338
104,624
2,466,832
4,553,495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163322</xdr:rowOff>
    </xdr:from>
    <xdr:to>
      <xdr:col>24</xdr:col>
      <xdr:colOff>63500</xdr:colOff>
      <xdr:row>36</xdr:row>
      <xdr:rowOff>168751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35522"/>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159969</xdr:rowOff>
    </xdr:from>
    <xdr:to>
      <xdr:col>19</xdr:col>
      <xdr:colOff>177800</xdr:colOff>
      <xdr:row>36</xdr:row>
      <xdr:rowOff>168751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32169"/>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159969</xdr:rowOff>
    </xdr:from>
    <xdr:to>
      <xdr:col>15</xdr:col>
      <xdr:colOff>50800</xdr:colOff>
      <xdr:row>36</xdr:row>
      <xdr:rowOff>165913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3216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165913</xdr:rowOff>
    </xdr:from>
    <xdr:to>
      <xdr:col>10</xdr:col>
      <xdr:colOff>114300</xdr:colOff>
      <xdr:row>37</xdr:row>
      <xdr:rowOff>9951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38113"/>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112522</xdr:rowOff>
    </xdr:from>
    <xdr:to>
      <xdr:col>24</xdr:col>
      <xdr:colOff>114300</xdr:colOff>
      <xdr:row>37</xdr:row>
      <xdr:rowOff>42672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135399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117951</xdr:rowOff>
    </xdr:from>
    <xdr:to>
      <xdr:col>20</xdr:col>
      <xdr:colOff>38100</xdr:colOff>
      <xdr:row>37</xdr:row>
      <xdr:rowOff>48101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64628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109169</xdr:rowOff>
    </xdr:from>
    <xdr:to>
      <xdr:col>15</xdr:col>
      <xdr:colOff>101600</xdr:colOff>
      <xdr:row>37</xdr:row>
      <xdr:rowOff>39319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55846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115113</xdr:rowOff>
    </xdr:from>
    <xdr:to>
      <xdr:col>10</xdr:col>
      <xdr:colOff>165100</xdr:colOff>
      <xdr:row>37</xdr:row>
      <xdr:rowOff>45263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61790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130601</xdr:rowOff>
    </xdr:from>
    <xdr:to>
      <xdr:col>6</xdr:col>
      <xdr:colOff>38100</xdr:colOff>
      <xdr:row>37</xdr:row>
      <xdr:rowOff>60751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77278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7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59699</xdr:rowOff>
    </xdr:from>
    <xdr:to>
      <xdr:col>24</xdr:col>
      <xdr:colOff>63500</xdr:colOff>
      <xdr:row>58</xdr:row>
      <xdr:rowOff>63577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03799"/>
          <a:ext cx="838200" cy="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59699</xdr:rowOff>
    </xdr:from>
    <xdr:to>
      <xdr:col>19</xdr:col>
      <xdr:colOff>177800</xdr:colOff>
      <xdr:row>58</xdr:row>
      <xdr:rowOff>73507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3799"/>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73507</xdr:rowOff>
    </xdr:from>
    <xdr:to>
      <xdr:col>15</xdr:col>
      <xdr:colOff>50800</xdr:colOff>
      <xdr:row>58</xdr:row>
      <xdr:rowOff>92940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17607"/>
          <a:ext cx="889000" cy="1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86751</xdr:rowOff>
    </xdr:from>
    <xdr:to>
      <xdr:col>10</xdr:col>
      <xdr:colOff>114300</xdr:colOff>
      <xdr:row>58</xdr:row>
      <xdr:rowOff>92940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30851"/>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12777</xdr:rowOff>
    </xdr:from>
    <xdr:to>
      <xdr:col>24</xdr:col>
      <xdr:colOff>114300</xdr:colOff>
      <xdr:row>58</xdr:row>
      <xdr:rowOff>114377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8899</xdr:rowOff>
    </xdr:from>
    <xdr:to>
      <xdr:col>20</xdr:col>
      <xdr:colOff>38100</xdr:colOff>
      <xdr:row>58</xdr:row>
      <xdr:rowOff>110499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101626</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22707</xdr:rowOff>
    </xdr:from>
    <xdr:to>
      <xdr:col>15</xdr:col>
      <xdr:colOff>101600</xdr:colOff>
      <xdr:row>58</xdr:row>
      <xdr:rowOff>124307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140834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4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42140</xdr:rowOff>
    </xdr:from>
    <xdr:to>
      <xdr:col>10</xdr:col>
      <xdr:colOff>165100</xdr:colOff>
      <xdr:row>58</xdr:row>
      <xdr:rowOff>143740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134867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35951</xdr:rowOff>
    </xdr:from>
    <xdr:to>
      <xdr:col>6</xdr:col>
      <xdr:colOff>38100</xdr:colOff>
      <xdr:row>58</xdr:row>
      <xdr:rowOff>137551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128678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44292</xdr:rowOff>
    </xdr:from>
    <xdr:to>
      <xdr:col>24</xdr:col>
      <xdr:colOff>63500</xdr:colOff>
      <xdr:row>79</xdr:row>
      <xdr:rowOff>70741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88842"/>
          <a:ext cx="8382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70741</xdr:rowOff>
    </xdr:from>
    <xdr:to>
      <xdr:col>19</xdr:col>
      <xdr:colOff>177800</xdr:colOff>
      <xdr:row>79</xdr:row>
      <xdr:rowOff>99009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615291"/>
          <a:ext cx="889000" cy="2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99009</xdr:rowOff>
    </xdr:from>
    <xdr:to>
      <xdr:col>15</xdr:col>
      <xdr:colOff>50800</xdr:colOff>
      <xdr:row>79</xdr:row>
      <xdr:rowOff>116492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643559"/>
          <a:ext cx="8890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102823</xdr:rowOff>
    </xdr:from>
    <xdr:to>
      <xdr:col>10</xdr:col>
      <xdr:colOff>114300</xdr:colOff>
      <xdr:row>79</xdr:row>
      <xdr:rowOff>116492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647373"/>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164942</xdr:rowOff>
    </xdr:from>
    <xdr:to>
      <xdr:col>24</xdr:col>
      <xdr:colOff>114300</xdr:colOff>
      <xdr:row>79</xdr:row>
      <xdr:rowOff>95092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5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79869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5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19941</xdr:rowOff>
    </xdr:from>
    <xdr:to>
      <xdr:col>20</xdr:col>
      <xdr:colOff>38100</xdr:colOff>
      <xdr:row>79</xdr:row>
      <xdr:rowOff>121541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112668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5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48209</xdr:rowOff>
    </xdr:from>
    <xdr:to>
      <xdr:col>15</xdr:col>
      <xdr:colOff>101600</xdr:colOff>
      <xdr:row>79</xdr:row>
      <xdr:rowOff>149809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9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140936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8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65692</xdr:rowOff>
    </xdr:from>
    <xdr:to>
      <xdr:col>10</xdr:col>
      <xdr:colOff>165100</xdr:colOff>
      <xdr:row>79</xdr:row>
      <xdr:rowOff>167292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6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158419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70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52023</xdr:rowOff>
    </xdr:from>
    <xdr:to>
      <xdr:col>6</xdr:col>
      <xdr:colOff>38100</xdr:colOff>
      <xdr:row>79</xdr:row>
      <xdr:rowOff>153623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144750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8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139596</xdr:rowOff>
    </xdr:from>
    <xdr:to>
      <xdr:col>24</xdr:col>
      <xdr:colOff>63500</xdr:colOff>
      <xdr:row>96</xdr:row>
      <xdr:rowOff>164337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98796"/>
          <a:ext cx="838200" cy="2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164337</xdr:rowOff>
    </xdr:from>
    <xdr:to>
      <xdr:col>19</xdr:col>
      <xdr:colOff>177800</xdr:colOff>
      <xdr:row>97</xdr:row>
      <xdr:rowOff>20427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23537"/>
          <a:ext cx="889000" cy="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20427</xdr:rowOff>
    </xdr:from>
    <xdr:to>
      <xdr:col>15</xdr:col>
      <xdr:colOff>50800</xdr:colOff>
      <xdr:row>97</xdr:row>
      <xdr:rowOff>35824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51077"/>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28026</xdr:rowOff>
    </xdr:from>
    <xdr:to>
      <xdr:col>10</xdr:col>
      <xdr:colOff>114300</xdr:colOff>
      <xdr:row>97</xdr:row>
      <xdr:rowOff>35824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58676"/>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88796</xdr:rowOff>
    </xdr:from>
    <xdr:to>
      <xdr:col>24</xdr:col>
      <xdr:colOff>114300</xdr:colOff>
      <xdr:row>97</xdr:row>
      <xdr:rowOff>18946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4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111673</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9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113537</xdr:rowOff>
    </xdr:from>
    <xdr:to>
      <xdr:col>20</xdr:col>
      <xdr:colOff>38100</xdr:colOff>
      <xdr:row>97</xdr:row>
      <xdr:rowOff>43687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60214</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4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141077</xdr:rowOff>
    </xdr:from>
    <xdr:to>
      <xdr:col>15</xdr:col>
      <xdr:colOff>101600</xdr:colOff>
      <xdr:row>97</xdr:row>
      <xdr:rowOff>71227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87754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7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156474</xdr:rowOff>
    </xdr:from>
    <xdr:to>
      <xdr:col>10</xdr:col>
      <xdr:colOff>165100</xdr:colOff>
      <xdr:row>97</xdr:row>
      <xdr:rowOff>86624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1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103151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9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148676</xdr:rowOff>
    </xdr:from>
    <xdr:to>
      <xdr:col>6</xdr:col>
      <xdr:colOff>38100</xdr:colOff>
      <xdr:row>97</xdr:row>
      <xdr:rowOff>78826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95353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8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133477</xdr:rowOff>
    </xdr:from>
    <xdr:to>
      <xdr:col>55</xdr:col>
      <xdr:colOff>0</xdr:colOff>
      <xdr:row>37</xdr:row>
      <xdr:rowOff>167005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77127"/>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133477</xdr:rowOff>
    </xdr:from>
    <xdr:to>
      <xdr:col>50</xdr:col>
      <xdr:colOff>114300</xdr:colOff>
      <xdr:row>37</xdr:row>
      <xdr:rowOff>144399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77127"/>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144399</xdr:rowOff>
    </xdr:from>
    <xdr:to>
      <xdr:col>45</xdr:col>
      <xdr:colOff>177800</xdr:colOff>
      <xdr:row>37</xdr:row>
      <xdr:rowOff>144526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4880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144526</xdr:rowOff>
    </xdr:from>
    <xdr:to>
      <xdr:col>41</xdr:col>
      <xdr:colOff>50800</xdr:colOff>
      <xdr:row>38</xdr:row>
      <xdr:rowOff>4318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88176"/>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116205</xdr:rowOff>
    </xdr:from>
    <xdr:to>
      <xdr:col>55</xdr:col>
      <xdr:colOff>50800</xdr:colOff>
      <xdr:row>38</xdr:row>
      <xdr:rowOff>46355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139082</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1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82677</xdr:rowOff>
    </xdr:from>
    <xdr:to>
      <xdr:col>50</xdr:col>
      <xdr:colOff>165100</xdr:colOff>
      <xdr:row>38</xdr:row>
      <xdr:rowOff>12827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29354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20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93599</xdr:rowOff>
    </xdr:from>
    <xdr:to>
      <xdr:col>46</xdr:col>
      <xdr:colOff>38100</xdr:colOff>
      <xdr:row>38</xdr:row>
      <xdr:rowOff>23749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40276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2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93726</xdr:rowOff>
    </xdr:from>
    <xdr:to>
      <xdr:col>41</xdr:col>
      <xdr:colOff>101600</xdr:colOff>
      <xdr:row>38</xdr:row>
      <xdr:rowOff>23876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40403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1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124968</xdr:rowOff>
    </xdr:from>
    <xdr:to>
      <xdr:col>36</xdr:col>
      <xdr:colOff>165100</xdr:colOff>
      <xdr:row>38</xdr:row>
      <xdr:rowOff>55118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71645</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24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65107</xdr:rowOff>
    </xdr:from>
    <xdr:to>
      <xdr:col>55</xdr:col>
      <xdr:colOff>0</xdr:colOff>
      <xdr:row>58</xdr:row>
      <xdr:rowOff>97268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09207"/>
          <a:ext cx="8382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97268</xdr:rowOff>
    </xdr:from>
    <xdr:to>
      <xdr:col>50</xdr:col>
      <xdr:colOff>114300</xdr:colOff>
      <xdr:row>58</xdr:row>
      <xdr:rowOff>118619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41368"/>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106979</xdr:rowOff>
    </xdr:from>
    <xdr:to>
      <xdr:col>45</xdr:col>
      <xdr:colOff>177800</xdr:colOff>
      <xdr:row>58</xdr:row>
      <xdr:rowOff>118619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51079"/>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137010</xdr:rowOff>
    </xdr:from>
    <xdr:to>
      <xdr:col>41</xdr:col>
      <xdr:colOff>50800</xdr:colOff>
      <xdr:row>58</xdr:row>
      <xdr:rowOff>106979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09660"/>
          <a:ext cx="889000" cy="14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14307</xdr:rowOff>
    </xdr:from>
    <xdr:to>
      <xdr:col>55</xdr:col>
      <xdr:colOff>50800</xdr:colOff>
      <xdr:row>58</xdr:row>
      <xdr:rowOff>115907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100684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7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46468</xdr:rowOff>
    </xdr:from>
    <xdr:to>
      <xdr:col>50</xdr:col>
      <xdr:colOff>165100</xdr:colOff>
      <xdr:row>58</xdr:row>
      <xdr:rowOff>148068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9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139195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8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67819</xdr:rowOff>
    </xdr:from>
    <xdr:to>
      <xdr:col>46</xdr:col>
      <xdr:colOff>38100</xdr:colOff>
      <xdr:row>58</xdr:row>
      <xdr:rowOff>169419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160546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0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56179</xdr:rowOff>
    </xdr:from>
    <xdr:to>
      <xdr:col>41</xdr:col>
      <xdr:colOff>101600</xdr:colOff>
      <xdr:row>58</xdr:row>
      <xdr:rowOff>157779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0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148906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9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86210</xdr:rowOff>
    </xdr:from>
    <xdr:to>
      <xdr:col>36</xdr:col>
      <xdr:colOff>165100</xdr:colOff>
      <xdr:row>58</xdr:row>
      <xdr:rowOff>16360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32887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63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167794</xdr:rowOff>
    </xdr:from>
    <xdr:to>
      <xdr:col>55</xdr:col>
      <xdr:colOff>0</xdr:colOff>
      <xdr:row>78</xdr:row>
      <xdr:rowOff>28074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69444"/>
          <a:ext cx="8382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167794</xdr:rowOff>
    </xdr:from>
    <xdr:to>
      <xdr:col>50</xdr:col>
      <xdr:colOff>114300</xdr:colOff>
      <xdr:row>78</xdr:row>
      <xdr:rowOff>54265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69444"/>
          <a:ext cx="889000" cy="5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54265</xdr:rowOff>
    </xdr:from>
    <xdr:to>
      <xdr:col>45</xdr:col>
      <xdr:colOff>177800</xdr:colOff>
      <xdr:row>78</xdr:row>
      <xdr:rowOff>63215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27365"/>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41974</xdr:rowOff>
    </xdr:from>
    <xdr:to>
      <xdr:col>41</xdr:col>
      <xdr:colOff>50800</xdr:colOff>
      <xdr:row>78</xdr:row>
      <xdr:rowOff>63215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15074"/>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148724</xdr:rowOff>
    </xdr:from>
    <xdr:to>
      <xdr:col>55</xdr:col>
      <xdr:colOff>50800</xdr:colOff>
      <xdr:row>78</xdr:row>
      <xdr:rowOff>78874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116994</xdr:rowOff>
    </xdr:from>
    <xdr:to>
      <xdr:col>50</xdr:col>
      <xdr:colOff>165100</xdr:colOff>
      <xdr:row>78</xdr:row>
      <xdr:rowOff>47144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38271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3465</xdr:rowOff>
    </xdr:from>
    <xdr:to>
      <xdr:col>46</xdr:col>
      <xdr:colOff>38100</xdr:colOff>
      <xdr:row>78</xdr:row>
      <xdr:rowOff>105065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96192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6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12415</xdr:rowOff>
    </xdr:from>
    <xdr:to>
      <xdr:col>41</xdr:col>
      <xdr:colOff>101600</xdr:colOff>
      <xdr:row>78</xdr:row>
      <xdr:rowOff>114015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105142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7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162624</xdr:rowOff>
    </xdr:from>
    <xdr:to>
      <xdr:col>36</xdr:col>
      <xdr:colOff>165100</xdr:colOff>
      <xdr:row>78</xdr:row>
      <xdr:rowOff>92774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83901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71205</xdr:rowOff>
    </xdr:from>
    <xdr:to>
      <xdr:col>55</xdr:col>
      <xdr:colOff>0</xdr:colOff>
      <xdr:row>95</xdr:row>
      <xdr:rowOff>88027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358955"/>
          <a:ext cx="838200" cy="1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88027</xdr:rowOff>
    </xdr:from>
    <xdr:to>
      <xdr:col>50</xdr:col>
      <xdr:colOff>114300</xdr:colOff>
      <xdr:row>96</xdr:row>
      <xdr:rowOff>81683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375777"/>
          <a:ext cx="889000" cy="1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28084</xdr:rowOff>
    </xdr:from>
    <xdr:to>
      <xdr:col>45</xdr:col>
      <xdr:colOff>177800</xdr:colOff>
      <xdr:row>96</xdr:row>
      <xdr:rowOff>81683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487284"/>
          <a:ext cx="889000" cy="5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115484</xdr:rowOff>
    </xdr:from>
    <xdr:to>
      <xdr:col>41</xdr:col>
      <xdr:colOff>50800</xdr:colOff>
      <xdr:row>96</xdr:row>
      <xdr:rowOff>28084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403234"/>
          <a:ext cx="889000" cy="8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20405</xdr:rowOff>
    </xdr:from>
    <xdr:to>
      <xdr:col>55</xdr:col>
      <xdr:colOff>50800</xdr:colOff>
      <xdr:row>95</xdr:row>
      <xdr:rowOff>122005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3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43282</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15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37227</xdr:rowOff>
    </xdr:from>
    <xdr:to>
      <xdr:col>50</xdr:col>
      <xdr:colOff>165100</xdr:colOff>
      <xdr:row>95</xdr:row>
      <xdr:rowOff>138827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3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155354</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10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30883</xdr:rowOff>
    </xdr:from>
    <xdr:to>
      <xdr:col>46</xdr:col>
      <xdr:colOff>38100</xdr:colOff>
      <xdr:row>96</xdr:row>
      <xdr:rowOff>132483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9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149010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2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148734</xdr:rowOff>
    </xdr:from>
    <xdr:to>
      <xdr:col>41</xdr:col>
      <xdr:colOff>101600</xdr:colOff>
      <xdr:row>96</xdr:row>
      <xdr:rowOff>78884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95411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1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64684</xdr:rowOff>
    </xdr:from>
    <xdr:to>
      <xdr:col>36</xdr:col>
      <xdr:colOff>165100</xdr:colOff>
      <xdr:row>95</xdr:row>
      <xdr:rowOff>166284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35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11361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12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98529</xdr:rowOff>
    </xdr:from>
    <xdr:to>
      <xdr:col>85</xdr:col>
      <xdr:colOff>127000</xdr:colOff>
      <xdr:row>37</xdr:row>
      <xdr:rowOff>37737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270729"/>
          <a:ext cx="838200" cy="1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110973</xdr:rowOff>
    </xdr:from>
    <xdr:to>
      <xdr:col>81</xdr:col>
      <xdr:colOff>50800</xdr:colOff>
      <xdr:row>37</xdr:row>
      <xdr:rowOff>37737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111723"/>
          <a:ext cx="889000" cy="26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110973</xdr:rowOff>
    </xdr:from>
    <xdr:to>
      <xdr:col>76</xdr:col>
      <xdr:colOff>114300</xdr:colOff>
      <xdr:row>36</xdr:row>
      <xdr:rowOff>157333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111723"/>
          <a:ext cx="889000" cy="2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157333</xdr:rowOff>
    </xdr:from>
    <xdr:to>
      <xdr:col>71</xdr:col>
      <xdr:colOff>177800</xdr:colOff>
      <xdr:row>37</xdr:row>
      <xdr:rowOff>131714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29533"/>
          <a:ext cx="889000" cy="14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1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70606</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7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158387</xdr:rowOff>
    </xdr:from>
    <xdr:to>
      <xdr:col>81</xdr:col>
      <xdr:colOff>101600</xdr:colOff>
      <xdr:row>37</xdr:row>
      <xdr:rowOff>88537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79664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2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60173</xdr:rowOff>
    </xdr:from>
    <xdr:to>
      <xdr:col>76</xdr:col>
      <xdr:colOff>165100</xdr:colOff>
      <xdr:row>35</xdr:row>
      <xdr:rowOff>161773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0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6850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8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106533</xdr:rowOff>
    </xdr:from>
    <xdr:to>
      <xdr:col>72</xdr:col>
      <xdr:colOff>38100</xdr:colOff>
      <xdr:row>37</xdr:row>
      <xdr:rowOff>36683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27810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7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80914</xdr:rowOff>
    </xdr:from>
    <xdr:to>
      <xdr:col>67</xdr:col>
      <xdr:colOff>101600</xdr:colOff>
      <xdr:row>38</xdr:row>
      <xdr:rowOff>11064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2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2191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55760</xdr:rowOff>
    </xdr:from>
    <xdr:to>
      <xdr:col>85</xdr:col>
      <xdr:colOff>127000</xdr:colOff>
      <xdr:row>57</xdr:row>
      <xdr:rowOff>156460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28410"/>
          <a:ext cx="838200" cy="10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156460</xdr:rowOff>
    </xdr:from>
    <xdr:to>
      <xdr:col>81</xdr:col>
      <xdr:colOff>50800</xdr:colOff>
      <xdr:row>58</xdr:row>
      <xdr:rowOff>26596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29110"/>
          <a:ext cx="8890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13435</xdr:rowOff>
    </xdr:from>
    <xdr:to>
      <xdr:col>76</xdr:col>
      <xdr:colOff>114300</xdr:colOff>
      <xdr:row>58</xdr:row>
      <xdr:rowOff>26596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57535"/>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13435</xdr:rowOff>
    </xdr:from>
    <xdr:to>
      <xdr:col>71</xdr:col>
      <xdr:colOff>177800</xdr:colOff>
      <xdr:row>58</xdr:row>
      <xdr:rowOff>17761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57535"/>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4960</xdr:rowOff>
    </xdr:from>
    <xdr:to>
      <xdr:col>85</xdr:col>
      <xdr:colOff>177800</xdr:colOff>
      <xdr:row>57</xdr:row>
      <xdr:rowOff>106560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27837</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2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105660</xdr:rowOff>
    </xdr:from>
    <xdr:to>
      <xdr:col>81</xdr:col>
      <xdr:colOff>101600</xdr:colOff>
      <xdr:row>58</xdr:row>
      <xdr:rowOff>35810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26937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7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147246</xdr:rowOff>
    </xdr:from>
    <xdr:to>
      <xdr:col>76</xdr:col>
      <xdr:colOff>165100</xdr:colOff>
      <xdr:row>58</xdr:row>
      <xdr:rowOff>77396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1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68523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1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134085</xdr:rowOff>
    </xdr:from>
    <xdr:to>
      <xdr:col>72</xdr:col>
      <xdr:colOff>38100</xdr:colOff>
      <xdr:row>58</xdr:row>
      <xdr:rowOff>64235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55362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9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138411</xdr:rowOff>
    </xdr:from>
    <xdr:to>
      <xdr:col>67</xdr:col>
      <xdr:colOff>101600</xdr:colOff>
      <xdr:row>58</xdr:row>
      <xdr:rowOff>68561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59688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1000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38928</xdr:rowOff>
    </xdr:from>
    <xdr:to>
      <xdr:col>85</xdr:col>
      <xdr:colOff>127000</xdr:colOff>
      <xdr:row>78</xdr:row>
      <xdr:rowOff>88243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12028"/>
          <a:ext cx="838200" cy="4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147806</xdr:rowOff>
    </xdr:from>
    <xdr:to>
      <xdr:col>81</xdr:col>
      <xdr:colOff>50800</xdr:colOff>
      <xdr:row>78</xdr:row>
      <xdr:rowOff>38928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178006"/>
          <a:ext cx="889000" cy="2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147806</xdr:rowOff>
    </xdr:from>
    <xdr:to>
      <xdr:col>76</xdr:col>
      <xdr:colOff>114300</xdr:colOff>
      <xdr:row>78</xdr:row>
      <xdr:rowOff>31826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178006"/>
          <a:ext cx="889000" cy="22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31826</xdr:rowOff>
    </xdr:from>
    <xdr:to>
      <xdr:col>71</xdr:col>
      <xdr:colOff>177800</xdr:colOff>
      <xdr:row>78</xdr:row>
      <xdr:rowOff>50281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04926"/>
          <a:ext cx="889000" cy="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37443</xdr:rowOff>
    </xdr:from>
    <xdr:to>
      <xdr:col>85</xdr:col>
      <xdr:colOff>177800</xdr:colOff>
      <xdr:row>78</xdr:row>
      <xdr:rowOff>139043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159578</xdr:rowOff>
    </xdr:from>
    <xdr:to>
      <xdr:col>81</xdr:col>
      <xdr:colOff>101600</xdr:colOff>
      <xdr:row>78</xdr:row>
      <xdr:rowOff>89728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106255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3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97006</xdr:rowOff>
    </xdr:from>
    <xdr:to>
      <xdr:col>76</xdr:col>
      <xdr:colOff>165100</xdr:colOff>
      <xdr:row>77</xdr:row>
      <xdr:rowOff>27156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12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43683</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292795" y="1290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152476</xdr:rowOff>
    </xdr:from>
    <xdr:to>
      <xdr:col>72</xdr:col>
      <xdr:colOff>38100</xdr:colOff>
      <xdr:row>78</xdr:row>
      <xdr:rowOff>82626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99153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2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170931</xdr:rowOff>
    </xdr:from>
    <xdr:to>
      <xdr:col>67</xdr:col>
      <xdr:colOff>101600</xdr:colOff>
      <xdr:row>78</xdr:row>
      <xdr:rowOff>101081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117608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4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64444</xdr:rowOff>
    </xdr:from>
    <xdr:to>
      <xdr:col>85</xdr:col>
      <xdr:colOff>127000</xdr:colOff>
      <xdr:row>97</xdr:row>
      <xdr:rowOff>97462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95094"/>
          <a:ext cx="838200" cy="3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97462</xdr:rowOff>
    </xdr:from>
    <xdr:to>
      <xdr:col>81</xdr:col>
      <xdr:colOff>50800</xdr:colOff>
      <xdr:row>97</xdr:row>
      <xdr:rowOff>122901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28112"/>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122901</xdr:rowOff>
    </xdr:from>
    <xdr:to>
      <xdr:col>76</xdr:col>
      <xdr:colOff>114300</xdr:colOff>
      <xdr:row>97</xdr:row>
      <xdr:rowOff>143821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53551"/>
          <a:ext cx="8890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73113</xdr:rowOff>
    </xdr:from>
    <xdr:to>
      <xdr:col>71</xdr:col>
      <xdr:colOff>177800</xdr:colOff>
      <xdr:row>97</xdr:row>
      <xdr:rowOff>143821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03763"/>
          <a:ext cx="889000" cy="7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13644</xdr:rowOff>
    </xdr:from>
    <xdr:to>
      <xdr:col>85</xdr:col>
      <xdr:colOff>177800</xdr:colOff>
      <xdr:row>97</xdr:row>
      <xdr:rowOff>115244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4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36521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9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46662</xdr:rowOff>
    </xdr:from>
    <xdr:to>
      <xdr:col>81</xdr:col>
      <xdr:colOff>101600</xdr:colOff>
      <xdr:row>97</xdr:row>
      <xdr:rowOff>148262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164789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45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72101</xdr:rowOff>
    </xdr:from>
    <xdr:to>
      <xdr:col>76</xdr:col>
      <xdr:colOff>165100</xdr:colOff>
      <xdr:row>98</xdr:row>
      <xdr:rowOff>2251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164828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79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93021</xdr:rowOff>
    </xdr:from>
    <xdr:to>
      <xdr:col>72</xdr:col>
      <xdr:colOff>38100</xdr:colOff>
      <xdr:row>98</xdr:row>
      <xdr:rowOff>23171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14298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1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22313</xdr:rowOff>
    </xdr:from>
    <xdr:to>
      <xdr:col>67</xdr:col>
      <xdr:colOff>101600</xdr:colOff>
      <xdr:row>97</xdr:row>
      <xdr:rowOff>123913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140440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2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332,997</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16,961</a:t>
          </a:r>
          <a:r>
            <a:rPr kumimoji="1" lang="ja-JP" altLang="en-US" sz="1300">
              <a:latin typeface="ＭＳ Ｐゴシック" panose="020B0600070205080204" pitchFamily="50" charset="-128"/>
              <a:ea typeface="ＭＳ Ｐゴシック" panose="020B0600070205080204" pitchFamily="50" charset="-128"/>
            </a:rPr>
            <a:t>円減少しているが、令和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年度に新型コロナウイルス感染症にかかる特別定額給付金が含まれている影響が大きくなっている。衛生費は、住民一人当たり</a:t>
          </a:r>
          <a:r>
            <a:rPr kumimoji="1" lang="en-US" altLang="ja-JP" sz="1300">
              <a:latin typeface="ＭＳ Ｐゴシック" panose="020B0600070205080204" pitchFamily="50" charset="-128"/>
              <a:ea typeface="ＭＳ Ｐゴシック" panose="020B0600070205080204" pitchFamily="50" charset="-128"/>
            </a:rPr>
            <a:t>145,032</a:t>
          </a:r>
          <a:r>
            <a:rPr kumimoji="1" lang="ja-JP" altLang="en-US" sz="1300">
              <a:latin typeface="ＭＳ Ｐゴシック" panose="020B0600070205080204" pitchFamily="50" charset="-128"/>
              <a:ea typeface="ＭＳ Ｐゴシック" panose="020B0600070205080204" pitchFamily="50" charset="-128"/>
            </a:rPr>
            <a:t>円と前年度と比較し</a:t>
          </a:r>
          <a:r>
            <a:rPr kumimoji="1" lang="en-US" altLang="ja-JP" sz="1300">
              <a:latin typeface="ＭＳ Ｐゴシック" panose="020B0600070205080204" pitchFamily="50" charset="-128"/>
              <a:ea typeface="ＭＳ Ｐゴシック" panose="020B0600070205080204" pitchFamily="50" charset="-128"/>
            </a:rPr>
            <a:t>7,576</a:t>
          </a:r>
          <a:r>
            <a:rPr kumimoji="1" lang="ja-JP" altLang="en-US" sz="1300">
              <a:latin typeface="ＭＳ Ｐゴシック" panose="020B0600070205080204" pitchFamily="50" charset="-128"/>
              <a:ea typeface="ＭＳ Ｐゴシック" panose="020B0600070205080204" pitchFamily="50" charset="-128"/>
            </a:rPr>
            <a:t>円増加しているが、新型コロナウイルス感染症にかかるワクチン接種事業により増加している。また、へき地診療所特別会計分が含まれているため、類似団体平均を</a:t>
          </a:r>
          <a:r>
            <a:rPr kumimoji="1" lang="en-US" altLang="ja-JP" sz="1300">
              <a:latin typeface="ＭＳ Ｐゴシック" panose="020B0600070205080204" pitchFamily="50" charset="-128"/>
              <a:ea typeface="ＭＳ Ｐゴシック" panose="020B0600070205080204" pitchFamily="50" charset="-128"/>
            </a:rPr>
            <a:t>13,656</a:t>
          </a:r>
          <a:r>
            <a:rPr kumimoji="1" lang="ja-JP" altLang="en-US" sz="1300">
              <a:latin typeface="ＭＳ Ｐゴシック" panose="020B0600070205080204" pitchFamily="50" charset="-128"/>
              <a:ea typeface="ＭＳ Ｐゴシック" panose="020B0600070205080204" pitchFamily="50" charset="-128"/>
            </a:rPr>
            <a:t>円上回っている。土木費は住民一人当たり</a:t>
          </a:r>
          <a:r>
            <a:rPr kumimoji="1" lang="en-US" altLang="ja-JP" sz="1300">
              <a:latin typeface="ＭＳ Ｐゴシック" panose="020B0600070205080204" pitchFamily="50" charset="-128"/>
              <a:ea typeface="ＭＳ Ｐゴシック" panose="020B0600070205080204" pitchFamily="50" charset="-128"/>
            </a:rPr>
            <a:t>254,963</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円となっており、類似団体平均を大きく上回っている。これは本村が全国屈指の豪雪地帯であるため、多額の村道除排雪経費を要していることによるものである。教育費は、住民一人当たり</a:t>
          </a:r>
          <a:r>
            <a:rPr kumimoji="1" lang="en-US" altLang="ja-JP" sz="1300">
              <a:latin typeface="ＭＳ Ｐゴシック" panose="020B0600070205080204" pitchFamily="50" charset="-128"/>
              <a:ea typeface="ＭＳ Ｐゴシック" panose="020B0600070205080204" pitchFamily="50" charset="-128"/>
            </a:rPr>
            <a:t>174,063</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52,861</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34,647</a:t>
          </a:r>
          <a:r>
            <a:rPr kumimoji="1" lang="ja-JP" altLang="en-US" sz="1300">
              <a:latin typeface="ＭＳ Ｐゴシック" panose="020B0600070205080204" pitchFamily="50" charset="-128"/>
              <a:ea typeface="ＭＳ Ｐゴシック" panose="020B0600070205080204" pitchFamily="50" charset="-128"/>
            </a:rPr>
            <a:t>円上回っているが、大蔵中学校長寿命化改修工事の影響が大きくなっている。公債費は、前年度と比較し、</a:t>
          </a:r>
          <a:r>
            <a:rPr kumimoji="1" lang="en-US" altLang="ja-JP" sz="1300">
              <a:latin typeface="ＭＳ Ｐゴシック" panose="020B0600070205080204" pitchFamily="50" charset="-128"/>
              <a:ea typeface="ＭＳ Ｐゴシック" panose="020B0600070205080204" pitchFamily="50" charset="-128"/>
            </a:rPr>
            <a:t>17,332</a:t>
          </a:r>
          <a:r>
            <a:rPr kumimoji="1" lang="ja-JP" altLang="en-US" sz="1300">
              <a:latin typeface="ＭＳ Ｐゴシック" panose="020B0600070205080204" pitchFamily="50" charset="-128"/>
              <a:ea typeface="ＭＳ Ｐゴシック" panose="020B0600070205080204" pitchFamily="50" charset="-128"/>
            </a:rPr>
            <a:t>円増</a:t>
          </a:r>
          <a:r>
            <a:rPr kumimoji="1" lang="en-US" altLang="ja-JP" sz="1300">
              <a:latin typeface="ＭＳ Ｐゴシック" panose="020B0600070205080204" pitchFamily="50" charset="-128"/>
              <a:ea typeface="ＭＳ Ｐゴシック" panose="020B0600070205080204" pitchFamily="50" charset="-128"/>
            </a:rPr>
            <a:t>169,504</a:t>
          </a:r>
          <a:r>
            <a:rPr kumimoji="1" lang="ja-JP" altLang="en-US" sz="1300">
              <a:latin typeface="ＭＳ Ｐゴシック" panose="020B0600070205080204" pitchFamily="50" charset="-128"/>
              <a:ea typeface="ＭＳ Ｐゴシック" panose="020B0600070205080204" pitchFamily="50" charset="-128"/>
            </a:rPr>
            <a:t>円となった。今後についても大規模事業の償還が控えており、高い水準で推移していくと見込んでいる。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年度以降の景気浮揚対策や再生可能エネルギー利用対策等により基金の取り崩しを実施したため平成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年度までは減少となった。平成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年度以降は、適切な財源の確保と歳出の精査により、財政調整基金の取り崩しを回避しており、令和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は積み立てを実施している。財政基盤の弱い本村ではあるが、地方交付税の動向によって財政運営が左右されることのないよう、行政運営の効率化や中長期的な財政計画のもとで財政の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む全会計で黒字となっている。標準財政規模比は、一般会計で前年度と比べ増加したが、その他の会計では減少又は増減なしとなっている。簡易水道事業特別会計、特定環境保全公共下水道事業特別会計、浄化槽整備事業特別会計の公営企業会計は、黒字額も少なく、厳しい経営を迫られている。一般会計からの繰出金が増加傾向にあることも今後の村財政運営上大きな課題となっており、料金等の見直しによる財源確保や、経費削減による基準外繰出の縮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2" Type="http://schemas.openxmlformats.org/officeDocument/2006/relationships/externalLinkPath" Target="" TargetMode="External" />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64.5</v>
          </cell>
          <cell r="BX53">
            <v>61.8</v>
          </cell>
          <cell r="CF53">
            <v>61.5</v>
          </cell>
          <cell r="CN53">
            <v>61.8</v>
          </cell>
          <cell r="CV53">
            <v>63.1</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row>
        <row r="75">
          <cell r="BP75">
            <v>8.1999999999999993</v>
          </cell>
          <cell r="BX75">
            <v>8.1</v>
          </cell>
          <cell r="CF75">
            <v>7.6</v>
          </cell>
          <cell r="CN75">
            <v>7.5</v>
          </cell>
          <cell r="CV75">
            <v>8</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9.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0.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1.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2.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3.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4.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5.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4.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7.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AK1" zoomScale="85" zoomScaleNormal="85" workbookViewId="0">
      <selection activeCell="CE24" sqref="CE24:CS25"/>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4" t="s">
        <v>80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172"/>
      <c r="DK1" s="172"/>
      <c r="DL1" s="172"/>
      <c r="DM1" s="172"/>
      <c r="DN1" s="172"/>
      <c r="DO1" s="172"/>
    </row>
    <row r="2" spans="1:119" ht="24.75" thickBot="1" x14ac:dyDescent="0.2">
      <c r="B2" s="173" t="s">
        <v>81</v>
      </c>
      <c r="C2" s="173"/>
      <c r="D2" s="174"/>
    </row>
    <row r="3" spans="1:119" ht="18.75" customHeight="1" thickBot="1" x14ac:dyDescent="0.2">
      <c r="A3" s="172"/>
      <c r="B3" s="365" t="s">
        <v>82</v>
      </c>
      <c r="C3" s="366"/>
      <c r="D3" s="366"/>
      <c r="E3" s="367"/>
      <c r="F3" s="367"/>
      <c r="G3" s="367"/>
      <c r="H3" s="367"/>
      <c r="I3" s="367"/>
      <c r="J3" s="367"/>
      <c r="K3" s="367"/>
      <c r="L3" s="367" t="s">
        <v>83</v>
      </c>
      <c r="M3" s="367"/>
      <c r="N3" s="367"/>
      <c r="O3" s="367"/>
      <c r="P3" s="367"/>
      <c r="Q3" s="367"/>
      <c r="R3" s="374"/>
      <c r="S3" s="374"/>
      <c r="T3" s="374"/>
      <c r="U3" s="374"/>
      <c r="V3" s="375"/>
      <c r="W3" s="349" t="s">
        <v>84</v>
      </c>
      <c r="X3" s="350"/>
      <c r="Y3" s="350"/>
      <c r="Z3" s="350"/>
      <c r="AA3" s="350"/>
      <c r="AB3" s="366"/>
      <c r="AC3" s="374" t="s">
        <v>85</v>
      </c>
      <c r="AD3" s="350"/>
      <c r="AE3" s="350"/>
      <c r="AF3" s="350"/>
      <c r="AG3" s="350"/>
      <c r="AH3" s="350"/>
      <c r="AI3" s="350"/>
      <c r="AJ3" s="350"/>
      <c r="AK3" s="350"/>
      <c r="AL3" s="351"/>
      <c r="AM3" s="349" t="s">
        <v>86</v>
      </c>
      <c r="AN3" s="350"/>
      <c r="AO3" s="350"/>
      <c r="AP3" s="350"/>
      <c r="AQ3" s="350"/>
      <c r="AR3" s="350"/>
      <c r="AS3" s="350"/>
      <c r="AT3" s="350"/>
      <c r="AU3" s="350"/>
      <c r="AV3" s="350"/>
      <c r="AW3" s="350"/>
      <c r="AX3" s="351"/>
      <c r="AY3" s="386" t="s">
        <v>1</v>
      </c>
      <c r="AZ3" s="387"/>
      <c r="BA3" s="387"/>
      <c r="BB3" s="387"/>
      <c r="BC3" s="387"/>
      <c r="BD3" s="387"/>
      <c r="BE3" s="387"/>
      <c r="BF3" s="387"/>
      <c r="BG3" s="387"/>
      <c r="BH3" s="387"/>
      <c r="BI3" s="387"/>
      <c r="BJ3" s="387"/>
      <c r="BK3" s="387"/>
      <c r="BL3" s="387"/>
      <c r="BM3" s="388"/>
      <c r="BN3" s="349" t="s">
        <v>87</v>
      </c>
      <c r="BO3" s="350"/>
      <c r="BP3" s="350"/>
      <c r="BQ3" s="350"/>
      <c r="BR3" s="350"/>
      <c r="BS3" s="350"/>
      <c r="BT3" s="350"/>
      <c r="BU3" s="351"/>
      <c r="BV3" s="349" t="s">
        <v>88</v>
      </c>
      <c r="BW3" s="350"/>
      <c r="BX3" s="350"/>
      <c r="BY3" s="350"/>
      <c r="BZ3" s="350"/>
      <c r="CA3" s="350"/>
      <c r="CB3" s="350"/>
      <c r="CC3" s="351"/>
      <c r="CD3" s="386" t="s">
        <v>1</v>
      </c>
      <c r="CE3" s="387"/>
      <c r="CF3" s="387"/>
      <c r="CG3" s="387"/>
      <c r="CH3" s="387"/>
      <c r="CI3" s="387"/>
      <c r="CJ3" s="387"/>
      <c r="CK3" s="387"/>
      <c r="CL3" s="387"/>
      <c r="CM3" s="387"/>
      <c r="CN3" s="387"/>
      <c r="CO3" s="387"/>
      <c r="CP3" s="387"/>
      <c r="CQ3" s="387"/>
      <c r="CR3" s="387"/>
      <c r="CS3" s="388"/>
      <c r="CT3" s="349" t="s">
        <v>89</v>
      </c>
      <c r="CU3" s="350"/>
      <c r="CV3" s="350"/>
      <c r="CW3" s="350"/>
      <c r="CX3" s="350"/>
      <c r="CY3" s="350"/>
      <c r="CZ3" s="350"/>
      <c r="DA3" s="351"/>
      <c r="DB3" s="349" t="s">
        <v>90</v>
      </c>
      <c r="DC3" s="350"/>
      <c r="DD3" s="350"/>
      <c r="DE3" s="350"/>
      <c r="DF3" s="350"/>
      <c r="DG3" s="350"/>
      <c r="DH3" s="350"/>
      <c r="DI3" s="351"/>
    </row>
    <row r="4" spans="1:119" ht="18.75" customHeight="1" x14ac:dyDescent="0.15">
      <c r="A4" s="172"/>
      <c r="B4" s="368"/>
      <c r="C4" s="369"/>
      <c r="D4" s="369"/>
      <c r="E4" s="370"/>
      <c r="F4" s="370"/>
      <c r="G4" s="370"/>
      <c r="H4" s="370"/>
      <c r="I4" s="370"/>
      <c r="J4" s="370"/>
      <c r="K4" s="370"/>
      <c r="L4" s="370"/>
      <c r="M4" s="370"/>
      <c r="N4" s="370"/>
      <c r="O4" s="370"/>
      <c r="P4" s="370"/>
      <c r="Q4" s="370"/>
      <c r="R4" s="376"/>
      <c r="S4" s="376"/>
      <c r="T4" s="376"/>
      <c r="U4" s="376"/>
      <c r="V4" s="377"/>
      <c r="W4" s="380"/>
      <c r="X4" s="381"/>
      <c r="Y4" s="381"/>
      <c r="Z4" s="381"/>
      <c r="AA4" s="381"/>
      <c r="AB4" s="369"/>
      <c r="AC4" s="376"/>
      <c r="AD4" s="381"/>
      <c r="AE4" s="381"/>
      <c r="AF4" s="381"/>
      <c r="AG4" s="381"/>
      <c r="AH4" s="381"/>
      <c r="AI4" s="381"/>
      <c r="AJ4" s="381"/>
      <c r="AK4" s="381"/>
      <c r="AL4" s="384"/>
      <c r="AM4" s="382"/>
      <c r="AN4" s="383"/>
      <c r="AO4" s="383"/>
      <c r="AP4" s="383"/>
      <c r="AQ4" s="383"/>
      <c r="AR4" s="383"/>
      <c r="AS4" s="383"/>
      <c r="AT4" s="383"/>
      <c r="AU4" s="383"/>
      <c r="AV4" s="383"/>
      <c r="AW4" s="383"/>
      <c r="AX4" s="385"/>
      <c r="AY4" s="352" t="s">
        <v>91</v>
      </c>
      <c r="AZ4" s="353"/>
      <c r="BA4" s="353"/>
      <c r="BB4" s="353"/>
      <c r="BC4" s="353"/>
      <c r="BD4" s="353"/>
      <c r="BE4" s="353"/>
      <c r="BF4" s="353"/>
      <c r="BG4" s="353"/>
      <c r="BH4" s="353"/>
      <c r="BI4" s="353"/>
      <c r="BJ4" s="353"/>
      <c r="BK4" s="353"/>
      <c r="BL4" s="353"/>
      <c r="BM4" s="354"/>
      <c r="BN4" s="355">
        <v>4808248</v>
      </c>
      <c r="BO4" s="356"/>
      <c r="BP4" s="356"/>
      <c r="BQ4" s="356"/>
      <c r="BR4" s="356"/>
      <c r="BS4" s="356"/>
      <c r="BT4" s="356"/>
      <c r="BU4" s="357"/>
      <c r="BV4" s="355">
        <v>4679863</v>
      </c>
      <c r="BW4" s="356"/>
      <c r="BX4" s="356"/>
      <c r="BY4" s="356"/>
      <c r="BZ4" s="356"/>
      <c r="CA4" s="356"/>
      <c r="CB4" s="356"/>
      <c r="CC4" s="357"/>
      <c r="CD4" s="358" t="s">
        <v>92</v>
      </c>
      <c r="CE4" s="359"/>
      <c r="CF4" s="359"/>
      <c r="CG4" s="359"/>
      <c r="CH4" s="359"/>
      <c r="CI4" s="359"/>
      <c r="CJ4" s="359"/>
      <c r="CK4" s="359"/>
      <c r="CL4" s="359"/>
      <c r="CM4" s="359"/>
      <c r="CN4" s="359"/>
      <c r="CO4" s="359"/>
      <c r="CP4" s="359"/>
      <c r="CQ4" s="359"/>
      <c r="CR4" s="359"/>
      <c r="CS4" s="360"/>
      <c r="CT4" s="361">
        <v>4.2</v>
      </c>
      <c r="CU4" s="362"/>
      <c r="CV4" s="362"/>
      <c r="CW4" s="362"/>
      <c r="CX4" s="362"/>
      <c r="CY4" s="362"/>
      <c r="CZ4" s="362"/>
      <c r="DA4" s="363"/>
      <c r="DB4" s="361">
        <v>2.9</v>
      </c>
      <c r="DC4" s="362"/>
      <c r="DD4" s="362"/>
      <c r="DE4" s="362"/>
      <c r="DF4" s="362"/>
      <c r="DG4" s="362"/>
      <c r="DH4" s="362"/>
      <c r="DI4" s="363"/>
    </row>
    <row r="5" spans="1:119" ht="18.75" customHeight="1" x14ac:dyDescent="0.15">
      <c r="A5" s="172"/>
      <c r="B5" s="371"/>
      <c r="C5" s="372"/>
      <c r="D5" s="372"/>
      <c r="E5" s="373"/>
      <c r="F5" s="373"/>
      <c r="G5" s="373"/>
      <c r="H5" s="373"/>
      <c r="I5" s="373"/>
      <c r="J5" s="373"/>
      <c r="K5" s="373"/>
      <c r="L5" s="373"/>
      <c r="M5" s="373"/>
      <c r="N5" s="373"/>
      <c r="O5" s="373"/>
      <c r="P5" s="373"/>
      <c r="Q5" s="373"/>
      <c r="R5" s="378"/>
      <c r="S5" s="378"/>
      <c r="T5" s="378"/>
      <c r="U5" s="378"/>
      <c r="V5" s="379"/>
      <c r="W5" s="382"/>
      <c r="X5" s="383"/>
      <c r="Y5" s="383"/>
      <c r="Z5" s="383"/>
      <c r="AA5" s="383"/>
      <c r="AB5" s="372"/>
      <c r="AC5" s="378"/>
      <c r="AD5" s="383"/>
      <c r="AE5" s="383"/>
      <c r="AF5" s="383"/>
      <c r="AG5" s="383"/>
      <c r="AH5" s="383"/>
      <c r="AI5" s="383"/>
      <c r="AJ5" s="383"/>
      <c r="AK5" s="383"/>
      <c r="AL5" s="385"/>
      <c r="AM5" s="421" t="s">
        <v>93</v>
      </c>
      <c r="AN5" s="422"/>
      <c r="AO5" s="422"/>
      <c r="AP5" s="422"/>
      <c r="AQ5" s="422"/>
      <c r="AR5" s="422"/>
      <c r="AS5" s="422"/>
      <c r="AT5" s="423"/>
      <c r="AU5" s="424" t="s">
        <v>94</v>
      </c>
      <c r="AV5" s="425"/>
      <c r="AW5" s="425"/>
      <c r="AX5" s="425"/>
      <c r="AY5" s="426" t="s">
        <v>95</v>
      </c>
      <c r="AZ5" s="427"/>
      <c r="BA5" s="427"/>
      <c r="BB5" s="427"/>
      <c r="BC5" s="427"/>
      <c r="BD5" s="427"/>
      <c r="BE5" s="427"/>
      <c r="BF5" s="427"/>
      <c r="BG5" s="427"/>
      <c r="BH5" s="427"/>
      <c r="BI5" s="427"/>
      <c r="BJ5" s="427"/>
      <c r="BK5" s="427"/>
      <c r="BL5" s="427"/>
      <c r="BM5" s="428"/>
      <c r="BN5" s="392">
        <v>4695338</v>
      </c>
      <c r="BO5" s="393"/>
      <c r="BP5" s="393"/>
      <c r="BQ5" s="393"/>
      <c r="BR5" s="393"/>
      <c r="BS5" s="393"/>
      <c r="BT5" s="393"/>
      <c r="BU5" s="394"/>
      <c r="BV5" s="392">
        <v>4546003</v>
      </c>
      <c r="BW5" s="393"/>
      <c r="BX5" s="393"/>
      <c r="BY5" s="393"/>
      <c r="BZ5" s="393"/>
      <c r="CA5" s="393"/>
      <c r="CB5" s="393"/>
      <c r="CC5" s="394"/>
      <c r="CD5" s="395" t="s">
        <v>96</v>
      </c>
      <c r="CE5" s="396"/>
      <c r="CF5" s="396"/>
      <c r="CG5" s="396"/>
      <c r="CH5" s="396"/>
      <c r="CI5" s="396"/>
      <c r="CJ5" s="396"/>
      <c r="CK5" s="396"/>
      <c r="CL5" s="396"/>
      <c r="CM5" s="396"/>
      <c r="CN5" s="396"/>
      <c r="CO5" s="396"/>
      <c r="CP5" s="396"/>
      <c r="CQ5" s="396"/>
      <c r="CR5" s="396"/>
      <c r="CS5" s="397"/>
      <c r="CT5" s="389">
        <v>79</v>
      </c>
      <c r="CU5" s="390"/>
      <c r="CV5" s="390"/>
      <c r="CW5" s="390"/>
      <c r="CX5" s="390"/>
      <c r="CY5" s="390"/>
      <c r="CZ5" s="390"/>
      <c r="DA5" s="391"/>
      <c r="DB5" s="389">
        <v>89.5</v>
      </c>
      <c r="DC5" s="390"/>
      <c r="DD5" s="390"/>
      <c r="DE5" s="390"/>
      <c r="DF5" s="390"/>
      <c r="DG5" s="390"/>
      <c r="DH5" s="390"/>
      <c r="DI5" s="391"/>
    </row>
    <row r="6" spans="1:119" ht="18.75" customHeight="1" x14ac:dyDescent="0.15">
      <c r="A6" s="172"/>
      <c r="B6" s="398" t="s">
        <v>97</v>
      </c>
      <c r="C6" s="399"/>
      <c r="D6" s="399"/>
      <c r="E6" s="400"/>
      <c r="F6" s="400"/>
      <c r="G6" s="400"/>
      <c r="H6" s="400"/>
      <c r="I6" s="400"/>
      <c r="J6" s="400"/>
      <c r="K6" s="400"/>
      <c r="L6" s="400" t="s">
        <v>98</v>
      </c>
      <c r="M6" s="400"/>
      <c r="N6" s="400"/>
      <c r="O6" s="400"/>
      <c r="P6" s="400"/>
      <c r="Q6" s="400"/>
      <c r="R6" s="404"/>
      <c r="S6" s="404"/>
      <c r="T6" s="404"/>
      <c r="U6" s="404"/>
      <c r="V6" s="405"/>
      <c r="W6" s="408" t="s">
        <v>99</v>
      </c>
      <c r="X6" s="409"/>
      <c r="Y6" s="409"/>
      <c r="Z6" s="409"/>
      <c r="AA6" s="409"/>
      <c r="AB6" s="399"/>
      <c r="AC6" s="412" t="s">
        <v>100</v>
      </c>
      <c r="AD6" s="413"/>
      <c r="AE6" s="413"/>
      <c r="AF6" s="413"/>
      <c r="AG6" s="413"/>
      <c r="AH6" s="413"/>
      <c r="AI6" s="413"/>
      <c r="AJ6" s="413"/>
      <c r="AK6" s="413"/>
      <c r="AL6" s="414"/>
      <c r="AM6" s="421" t="s">
        <v>101</v>
      </c>
      <c r="AN6" s="422"/>
      <c r="AO6" s="422"/>
      <c r="AP6" s="422"/>
      <c r="AQ6" s="422"/>
      <c r="AR6" s="422"/>
      <c r="AS6" s="422"/>
      <c r="AT6" s="423"/>
      <c r="AU6" s="424" t="s">
        <v>102</v>
      </c>
      <c r="AV6" s="425"/>
      <c r="AW6" s="425"/>
      <c r="AX6" s="425"/>
      <c r="AY6" s="426" t="s">
        <v>103</v>
      </c>
      <c r="AZ6" s="427"/>
      <c r="BA6" s="427"/>
      <c r="BB6" s="427"/>
      <c r="BC6" s="427"/>
      <c r="BD6" s="427"/>
      <c r="BE6" s="427"/>
      <c r="BF6" s="427"/>
      <c r="BG6" s="427"/>
      <c r="BH6" s="427"/>
      <c r="BI6" s="427"/>
      <c r="BJ6" s="427"/>
      <c r="BK6" s="427"/>
      <c r="BL6" s="427"/>
      <c r="BM6" s="428"/>
      <c r="BN6" s="392">
        <v>112910</v>
      </c>
      <c r="BO6" s="393"/>
      <c r="BP6" s="393"/>
      <c r="BQ6" s="393"/>
      <c r="BR6" s="393"/>
      <c r="BS6" s="393"/>
      <c r="BT6" s="393"/>
      <c r="BU6" s="394"/>
      <c r="BV6" s="392">
        <v>133860</v>
      </c>
      <c r="BW6" s="393"/>
      <c r="BX6" s="393"/>
      <c r="BY6" s="393"/>
      <c r="BZ6" s="393"/>
      <c r="CA6" s="393"/>
      <c r="CB6" s="393"/>
      <c r="CC6" s="394"/>
      <c r="CD6" s="395" t="s">
        <v>104</v>
      </c>
      <c r="CE6" s="396"/>
      <c r="CF6" s="396"/>
      <c r="CG6" s="396"/>
      <c r="CH6" s="396"/>
      <c r="CI6" s="396"/>
      <c r="CJ6" s="396"/>
      <c r="CK6" s="396"/>
      <c r="CL6" s="396"/>
      <c r="CM6" s="396"/>
      <c r="CN6" s="396"/>
      <c r="CO6" s="396"/>
      <c r="CP6" s="396"/>
      <c r="CQ6" s="396"/>
      <c r="CR6" s="396"/>
      <c r="CS6" s="397"/>
      <c r="CT6" s="429">
        <v>80.8</v>
      </c>
      <c r="CU6" s="430"/>
      <c r="CV6" s="430"/>
      <c r="CW6" s="430"/>
      <c r="CX6" s="430"/>
      <c r="CY6" s="430"/>
      <c r="CZ6" s="430"/>
      <c r="DA6" s="431"/>
      <c r="DB6" s="429">
        <v>91.9</v>
      </c>
      <c r="DC6" s="430"/>
      <c r="DD6" s="430"/>
      <c r="DE6" s="430"/>
      <c r="DF6" s="430"/>
      <c r="DG6" s="430"/>
      <c r="DH6" s="430"/>
      <c r="DI6" s="431"/>
    </row>
    <row r="7" spans="1:119" ht="18.75" customHeight="1" x14ac:dyDescent="0.15">
      <c r="A7" s="172"/>
      <c r="B7" s="368"/>
      <c r="C7" s="369"/>
      <c r="D7" s="369"/>
      <c r="E7" s="370"/>
      <c r="F7" s="370"/>
      <c r="G7" s="370"/>
      <c r="H7" s="370"/>
      <c r="I7" s="370"/>
      <c r="J7" s="370"/>
      <c r="K7" s="370"/>
      <c r="L7" s="370"/>
      <c r="M7" s="370"/>
      <c r="N7" s="370"/>
      <c r="O7" s="370"/>
      <c r="P7" s="370"/>
      <c r="Q7" s="370"/>
      <c r="R7" s="376"/>
      <c r="S7" s="376"/>
      <c r="T7" s="376"/>
      <c r="U7" s="376"/>
      <c r="V7" s="377"/>
      <c r="W7" s="380"/>
      <c r="X7" s="381"/>
      <c r="Y7" s="381"/>
      <c r="Z7" s="381"/>
      <c r="AA7" s="381"/>
      <c r="AB7" s="369"/>
      <c r="AC7" s="415"/>
      <c r="AD7" s="416"/>
      <c r="AE7" s="416"/>
      <c r="AF7" s="416"/>
      <c r="AG7" s="416"/>
      <c r="AH7" s="416"/>
      <c r="AI7" s="416"/>
      <c r="AJ7" s="416"/>
      <c r="AK7" s="416"/>
      <c r="AL7" s="417"/>
      <c r="AM7" s="421" t="s">
        <v>105</v>
      </c>
      <c r="AN7" s="422"/>
      <c r="AO7" s="422"/>
      <c r="AP7" s="422"/>
      <c r="AQ7" s="422"/>
      <c r="AR7" s="422"/>
      <c r="AS7" s="422"/>
      <c r="AT7" s="423"/>
      <c r="AU7" s="424" t="s">
        <v>94</v>
      </c>
      <c r="AV7" s="425"/>
      <c r="AW7" s="425"/>
      <c r="AX7" s="425"/>
      <c r="AY7" s="426" t="s">
        <v>106</v>
      </c>
      <c r="AZ7" s="427"/>
      <c r="BA7" s="427"/>
      <c r="BB7" s="427"/>
      <c r="BC7" s="427"/>
      <c r="BD7" s="427"/>
      <c r="BE7" s="427"/>
      <c r="BF7" s="427"/>
      <c r="BG7" s="427"/>
      <c r="BH7" s="427"/>
      <c r="BI7" s="427"/>
      <c r="BJ7" s="427"/>
      <c r="BK7" s="427"/>
      <c r="BL7" s="427"/>
      <c r="BM7" s="428"/>
      <c r="BN7" s="392">
        <v>8286</v>
      </c>
      <c r="BO7" s="393"/>
      <c r="BP7" s="393"/>
      <c r="BQ7" s="393"/>
      <c r="BR7" s="393"/>
      <c r="BS7" s="393"/>
      <c r="BT7" s="393"/>
      <c r="BU7" s="394"/>
      <c r="BV7" s="392">
        <v>67065</v>
      </c>
      <c r="BW7" s="393"/>
      <c r="BX7" s="393"/>
      <c r="BY7" s="393"/>
      <c r="BZ7" s="393"/>
      <c r="CA7" s="393"/>
      <c r="CB7" s="393"/>
      <c r="CC7" s="394"/>
      <c r="CD7" s="395" t="s">
        <v>107</v>
      </c>
      <c r="CE7" s="396"/>
      <c r="CF7" s="396"/>
      <c r="CG7" s="396"/>
      <c r="CH7" s="396"/>
      <c r="CI7" s="396"/>
      <c r="CJ7" s="396"/>
      <c r="CK7" s="396"/>
      <c r="CL7" s="396"/>
      <c r="CM7" s="396"/>
      <c r="CN7" s="396"/>
      <c r="CO7" s="396"/>
      <c r="CP7" s="396"/>
      <c r="CQ7" s="396"/>
      <c r="CR7" s="396"/>
      <c r="CS7" s="397"/>
      <c r="CT7" s="392">
        <v>2466832</v>
      </c>
      <c r="CU7" s="393"/>
      <c r="CV7" s="393"/>
      <c r="CW7" s="393"/>
      <c r="CX7" s="393"/>
      <c r="CY7" s="393"/>
      <c r="CZ7" s="393"/>
      <c r="DA7" s="394"/>
      <c r="DB7" s="392">
        <v>2274169</v>
      </c>
      <c r="DC7" s="393"/>
      <c r="DD7" s="393"/>
      <c r="DE7" s="393"/>
      <c r="DF7" s="393"/>
      <c r="DG7" s="393"/>
      <c r="DH7" s="393"/>
      <c r="DI7" s="394"/>
    </row>
    <row r="8" spans="1:119" ht="18.75" customHeight="1" thickBot="1" x14ac:dyDescent="0.2">
      <c r="A8" s="172"/>
      <c r="B8" s="401"/>
      <c r="C8" s="402"/>
      <c r="D8" s="402"/>
      <c r="E8" s="403"/>
      <c r="F8" s="403"/>
      <c r="G8" s="403"/>
      <c r="H8" s="403"/>
      <c r="I8" s="403"/>
      <c r="J8" s="403"/>
      <c r="K8" s="403"/>
      <c r="L8" s="403"/>
      <c r="M8" s="403"/>
      <c r="N8" s="403"/>
      <c r="O8" s="403"/>
      <c r="P8" s="403"/>
      <c r="Q8" s="403"/>
      <c r="R8" s="406"/>
      <c r="S8" s="406"/>
      <c r="T8" s="406"/>
      <c r="U8" s="406"/>
      <c r="V8" s="407"/>
      <c r="W8" s="410"/>
      <c r="X8" s="411"/>
      <c r="Y8" s="411"/>
      <c r="Z8" s="411"/>
      <c r="AA8" s="411"/>
      <c r="AB8" s="402"/>
      <c r="AC8" s="418"/>
      <c r="AD8" s="419"/>
      <c r="AE8" s="419"/>
      <c r="AF8" s="419"/>
      <c r="AG8" s="419"/>
      <c r="AH8" s="419"/>
      <c r="AI8" s="419"/>
      <c r="AJ8" s="419"/>
      <c r="AK8" s="419"/>
      <c r="AL8" s="420"/>
      <c r="AM8" s="421" t="s">
        <v>108</v>
      </c>
      <c r="AN8" s="422"/>
      <c r="AO8" s="422"/>
      <c r="AP8" s="422"/>
      <c r="AQ8" s="422"/>
      <c r="AR8" s="422"/>
      <c r="AS8" s="422"/>
      <c r="AT8" s="423"/>
      <c r="AU8" s="424" t="s">
        <v>109</v>
      </c>
      <c r="AV8" s="425"/>
      <c r="AW8" s="425"/>
      <c r="AX8" s="425"/>
      <c r="AY8" s="426" t="s">
        <v>110</v>
      </c>
      <c r="AZ8" s="427"/>
      <c r="BA8" s="427"/>
      <c r="BB8" s="427"/>
      <c r="BC8" s="427"/>
      <c r="BD8" s="427"/>
      <c r="BE8" s="427"/>
      <c r="BF8" s="427"/>
      <c r="BG8" s="427"/>
      <c r="BH8" s="427"/>
      <c r="BI8" s="427"/>
      <c r="BJ8" s="427"/>
      <c r="BK8" s="427"/>
      <c r="BL8" s="427"/>
      <c r="BM8" s="428"/>
      <c r="BN8" s="392">
        <v>104624</v>
      </c>
      <c r="BO8" s="393"/>
      <c r="BP8" s="393"/>
      <c r="BQ8" s="393"/>
      <c r="BR8" s="393"/>
      <c r="BS8" s="393"/>
      <c r="BT8" s="393"/>
      <c r="BU8" s="394"/>
      <c r="BV8" s="392">
        <v>66795</v>
      </c>
      <c r="BW8" s="393"/>
      <c r="BX8" s="393"/>
      <c r="BY8" s="393"/>
      <c r="BZ8" s="393"/>
      <c r="CA8" s="393"/>
      <c r="CB8" s="393"/>
      <c r="CC8" s="394"/>
      <c r="CD8" s="395" t="s">
        <v>111</v>
      </c>
      <c r="CE8" s="396"/>
      <c r="CF8" s="396"/>
      <c r="CG8" s="396"/>
      <c r="CH8" s="396"/>
      <c r="CI8" s="396"/>
      <c r="CJ8" s="396"/>
      <c r="CK8" s="396"/>
      <c r="CL8" s="396"/>
      <c r="CM8" s="396"/>
      <c r="CN8" s="396"/>
      <c r="CO8" s="396"/>
      <c r="CP8" s="396"/>
      <c r="CQ8" s="396"/>
      <c r="CR8" s="396"/>
      <c r="CS8" s="397"/>
      <c r="CT8" s="432">
        <v>0.15</v>
      </c>
      <c r="CU8" s="433"/>
      <c r="CV8" s="433"/>
      <c r="CW8" s="433"/>
      <c r="CX8" s="433"/>
      <c r="CY8" s="433"/>
      <c r="CZ8" s="433"/>
      <c r="DA8" s="434"/>
      <c r="DB8" s="432">
        <v>0.16</v>
      </c>
      <c r="DC8" s="433"/>
      <c r="DD8" s="433"/>
      <c r="DE8" s="433"/>
      <c r="DF8" s="433"/>
      <c r="DG8" s="433"/>
      <c r="DH8" s="433"/>
      <c r="DI8" s="434"/>
    </row>
    <row r="9" spans="1:119" ht="18.75" customHeight="1" thickBot="1" x14ac:dyDescent="0.2">
      <c r="A9" s="172"/>
      <c r="B9" s="386" t="s">
        <v>112</v>
      </c>
      <c r="C9" s="387"/>
      <c r="D9" s="387"/>
      <c r="E9" s="387"/>
      <c r="F9" s="387"/>
      <c r="G9" s="387"/>
      <c r="H9" s="387"/>
      <c r="I9" s="387"/>
      <c r="J9" s="387"/>
      <c r="K9" s="435"/>
      <c r="L9" s="436" t="s">
        <v>113</v>
      </c>
      <c r="M9" s="437"/>
      <c r="N9" s="437"/>
      <c r="O9" s="437"/>
      <c r="P9" s="437"/>
      <c r="Q9" s="438"/>
      <c r="R9" s="439">
        <v>3028</v>
      </c>
      <c r="S9" s="440"/>
      <c r="T9" s="440"/>
      <c r="U9" s="440"/>
      <c r="V9" s="441"/>
      <c r="W9" s="349" t="s">
        <v>114</v>
      </c>
      <c r="X9" s="350"/>
      <c r="Y9" s="350"/>
      <c r="Z9" s="350"/>
      <c r="AA9" s="350"/>
      <c r="AB9" s="350"/>
      <c r="AC9" s="350"/>
      <c r="AD9" s="350"/>
      <c r="AE9" s="350"/>
      <c r="AF9" s="350"/>
      <c r="AG9" s="350"/>
      <c r="AH9" s="350"/>
      <c r="AI9" s="350"/>
      <c r="AJ9" s="350"/>
      <c r="AK9" s="350"/>
      <c r="AL9" s="351"/>
      <c r="AM9" s="421" t="s">
        <v>115</v>
      </c>
      <c r="AN9" s="422"/>
      <c r="AO9" s="422"/>
      <c r="AP9" s="422"/>
      <c r="AQ9" s="422"/>
      <c r="AR9" s="422"/>
      <c r="AS9" s="422"/>
      <c r="AT9" s="423"/>
      <c r="AU9" s="424" t="s">
        <v>94</v>
      </c>
      <c r="AV9" s="425"/>
      <c r="AW9" s="425"/>
      <c r="AX9" s="425"/>
      <c r="AY9" s="426" t="s">
        <v>116</v>
      </c>
      <c r="AZ9" s="427"/>
      <c r="BA9" s="427"/>
      <c r="BB9" s="427"/>
      <c r="BC9" s="427"/>
      <c r="BD9" s="427"/>
      <c r="BE9" s="427"/>
      <c r="BF9" s="427"/>
      <c r="BG9" s="427"/>
      <c r="BH9" s="427"/>
      <c r="BI9" s="427"/>
      <c r="BJ9" s="427"/>
      <c r="BK9" s="427"/>
      <c r="BL9" s="427"/>
      <c r="BM9" s="428"/>
      <c r="BN9" s="392">
        <v>37829</v>
      </c>
      <c r="BO9" s="393"/>
      <c r="BP9" s="393"/>
      <c r="BQ9" s="393"/>
      <c r="BR9" s="393"/>
      <c r="BS9" s="393"/>
      <c r="BT9" s="393"/>
      <c r="BU9" s="394"/>
      <c r="BV9" s="392">
        <v>-32875</v>
      </c>
      <c r="BW9" s="393"/>
      <c r="BX9" s="393"/>
      <c r="BY9" s="393"/>
      <c r="BZ9" s="393"/>
      <c r="CA9" s="393"/>
      <c r="CB9" s="393"/>
      <c r="CC9" s="394"/>
      <c r="CD9" s="395" t="s">
        <v>117</v>
      </c>
      <c r="CE9" s="396"/>
      <c r="CF9" s="396"/>
      <c r="CG9" s="396"/>
      <c r="CH9" s="396"/>
      <c r="CI9" s="396"/>
      <c r="CJ9" s="396"/>
      <c r="CK9" s="396"/>
      <c r="CL9" s="396"/>
      <c r="CM9" s="396"/>
      <c r="CN9" s="396"/>
      <c r="CO9" s="396"/>
      <c r="CP9" s="396"/>
      <c r="CQ9" s="396"/>
      <c r="CR9" s="396"/>
      <c r="CS9" s="397"/>
      <c r="CT9" s="389">
        <v>15.8</v>
      </c>
      <c r="CU9" s="390"/>
      <c r="CV9" s="390"/>
      <c r="CW9" s="390"/>
      <c r="CX9" s="390"/>
      <c r="CY9" s="390"/>
      <c r="CZ9" s="390"/>
      <c r="DA9" s="391"/>
      <c r="DB9" s="389">
        <v>15.1</v>
      </c>
      <c r="DC9" s="390"/>
      <c r="DD9" s="390"/>
      <c r="DE9" s="390"/>
      <c r="DF9" s="390"/>
      <c r="DG9" s="390"/>
      <c r="DH9" s="390"/>
      <c r="DI9" s="391"/>
    </row>
    <row r="10" spans="1:119" ht="18.75" customHeight="1" thickBot="1" x14ac:dyDescent="0.2">
      <c r="A10" s="172"/>
      <c r="B10" s="386"/>
      <c r="C10" s="387"/>
      <c r="D10" s="387"/>
      <c r="E10" s="387"/>
      <c r="F10" s="387"/>
      <c r="G10" s="387"/>
      <c r="H10" s="387"/>
      <c r="I10" s="387"/>
      <c r="J10" s="387"/>
      <c r="K10" s="435"/>
      <c r="L10" s="442" t="s">
        <v>118</v>
      </c>
      <c r="M10" s="422"/>
      <c r="N10" s="422"/>
      <c r="O10" s="422"/>
      <c r="P10" s="422"/>
      <c r="Q10" s="423"/>
      <c r="R10" s="443">
        <v>3412</v>
      </c>
      <c r="S10" s="444"/>
      <c r="T10" s="444"/>
      <c r="U10" s="444"/>
      <c r="V10" s="445"/>
      <c r="W10" s="380"/>
      <c r="X10" s="381"/>
      <c r="Y10" s="381"/>
      <c r="Z10" s="381"/>
      <c r="AA10" s="381"/>
      <c r="AB10" s="381"/>
      <c r="AC10" s="381"/>
      <c r="AD10" s="381"/>
      <c r="AE10" s="381"/>
      <c r="AF10" s="381"/>
      <c r="AG10" s="381"/>
      <c r="AH10" s="381"/>
      <c r="AI10" s="381"/>
      <c r="AJ10" s="381"/>
      <c r="AK10" s="381"/>
      <c r="AL10" s="384"/>
      <c r="AM10" s="421" t="s">
        <v>119</v>
      </c>
      <c r="AN10" s="422"/>
      <c r="AO10" s="422"/>
      <c r="AP10" s="422"/>
      <c r="AQ10" s="422"/>
      <c r="AR10" s="422"/>
      <c r="AS10" s="422"/>
      <c r="AT10" s="423"/>
      <c r="AU10" s="424" t="s">
        <v>120</v>
      </c>
      <c r="AV10" s="425"/>
      <c r="AW10" s="425"/>
      <c r="AX10" s="425"/>
      <c r="AY10" s="426" t="s">
        <v>121</v>
      </c>
      <c r="AZ10" s="427"/>
      <c r="BA10" s="427"/>
      <c r="BB10" s="427"/>
      <c r="BC10" s="427"/>
      <c r="BD10" s="427"/>
      <c r="BE10" s="427"/>
      <c r="BF10" s="427"/>
      <c r="BG10" s="427"/>
      <c r="BH10" s="427"/>
      <c r="BI10" s="427"/>
      <c r="BJ10" s="427"/>
      <c r="BK10" s="427"/>
      <c r="BL10" s="427"/>
      <c r="BM10" s="428"/>
      <c r="BN10" s="392">
        <v>40030</v>
      </c>
      <c r="BO10" s="393"/>
      <c r="BP10" s="393"/>
      <c r="BQ10" s="393"/>
      <c r="BR10" s="393"/>
      <c r="BS10" s="393"/>
      <c r="BT10" s="393"/>
      <c r="BU10" s="394"/>
      <c r="BV10" s="392">
        <v>83055</v>
      </c>
      <c r="BW10" s="393"/>
      <c r="BX10" s="393"/>
      <c r="BY10" s="393"/>
      <c r="BZ10" s="393"/>
      <c r="CA10" s="393"/>
      <c r="CB10" s="393"/>
      <c r="CC10" s="394"/>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386"/>
      <c r="C11" s="387"/>
      <c r="D11" s="387"/>
      <c r="E11" s="387"/>
      <c r="F11" s="387"/>
      <c r="G11" s="387"/>
      <c r="H11" s="387"/>
      <c r="I11" s="387"/>
      <c r="J11" s="387"/>
      <c r="K11" s="435"/>
      <c r="L11" s="446" t="s">
        <v>123</v>
      </c>
      <c r="M11" s="447"/>
      <c r="N11" s="447"/>
      <c r="O11" s="447"/>
      <c r="P11" s="447"/>
      <c r="Q11" s="448"/>
      <c r="R11" s="449" t="s">
        <v>124</v>
      </c>
      <c r="S11" s="450"/>
      <c r="T11" s="450"/>
      <c r="U11" s="450"/>
      <c r="V11" s="451"/>
      <c r="W11" s="380"/>
      <c r="X11" s="381"/>
      <c r="Y11" s="381"/>
      <c r="Z11" s="381"/>
      <c r="AA11" s="381"/>
      <c r="AB11" s="381"/>
      <c r="AC11" s="381"/>
      <c r="AD11" s="381"/>
      <c r="AE11" s="381"/>
      <c r="AF11" s="381"/>
      <c r="AG11" s="381"/>
      <c r="AH11" s="381"/>
      <c r="AI11" s="381"/>
      <c r="AJ11" s="381"/>
      <c r="AK11" s="381"/>
      <c r="AL11" s="384"/>
      <c r="AM11" s="421" t="s">
        <v>125</v>
      </c>
      <c r="AN11" s="422"/>
      <c r="AO11" s="422"/>
      <c r="AP11" s="422"/>
      <c r="AQ11" s="422"/>
      <c r="AR11" s="422"/>
      <c r="AS11" s="422"/>
      <c r="AT11" s="423"/>
      <c r="AU11" s="424" t="s">
        <v>120</v>
      </c>
      <c r="AV11" s="425"/>
      <c r="AW11" s="425"/>
      <c r="AX11" s="425"/>
      <c r="AY11" s="426" t="s">
        <v>126</v>
      </c>
      <c r="AZ11" s="427"/>
      <c r="BA11" s="427"/>
      <c r="BB11" s="427"/>
      <c r="BC11" s="427"/>
      <c r="BD11" s="427"/>
      <c r="BE11" s="427"/>
      <c r="BF11" s="427"/>
      <c r="BG11" s="427"/>
      <c r="BH11" s="427"/>
      <c r="BI11" s="427"/>
      <c r="BJ11" s="427"/>
      <c r="BK11" s="427"/>
      <c r="BL11" s="427"/>
      <c r="BM11" s="428"/>
      <c r="BN11" s="392">
        <v>0</v>
      </c>
      <c r="BO11" s="393"/>
      <c r="BP11" s="393"/>
      <c r="BQ11" s="393"/>
      <c r="BR11" s="393"/>
      <c r="BS11" s="393"/>
      <c r="BT11" s="393"/>
      <c r="BU11" s="394"/>
      <c r="BV11" s="392">
        <v>0</v>
      </c>
      <c r="BW11" s="393"/>
      <c r="BX11" s="393"/>
      <c r="BY11" s="393"/>
      <c r="BZ11" s="393"/>
      <c r="CA11" s="393"/>
      <c r="CB11" s="393"/>
      <c r="CC11" s="394"/>
      <c r="CD11" s="395" t="s">
        <v>127</v>
      </c>
      <c r="CE11" s="396"/>
      <c r="CF11" s="396"/>
      <c r="CG11" s="396"/>
      <c r="CH11" s="396"/>
      <c r="CI11" s="396"/>
      <c r="CJ11" s="396"/>
      <c r="CK11" s="396"/>
      <c r="CL11" s="396"/>
      <c r="CM11" s="396"/>
      <c r="CN11" s="396"/>
      <c r="CO11" s="396"/>
      <c r="CP11" s="396"/>
      <c r="CQ11" s="396"/>
      <c r="CR11" s="396"/>
      <c r="CS11" s="397"/>
      <c r="CT11" s="432" t="s">
        <v>128</v>
      </c>
      <c r="CU11" s="433"/>
      <c r="CV11" s="433"/>
      <c r="CW11" s="433"/>
      <c r="CX11" s="433"/>
      <c r="CY11" s="433"/>
      <c r="CZ11" s="433"/>
      <c r="DA11" s="434"/>
      <c r="DB11" s="432" t="s">
        <v>129</v>
      </c>
      <c r="DC11" s="433"/>
      <c r="DD11" s="433"/>
      <c r="DE11" s="433"/>
      <c r="DF11" s="433"/>
      <c r="DG11" s="433"/>
      <c r="DH11" s="433"/>
      <c r="DI11" s="434"/>
    </row>
    <row r="12" spans="1:119" ht="18.75" customHeight="1" x14ac:dyDescent="0.15">
      <c r="A12" s="172"/>
      <c r="B12" s="452" t="s">
        <v>130</v>
      </c>
      <c r="C12" s="453"/>
      <c r="D12" s="453"/>
      <c r="E12" s="453"/>
      <c r="F12" s="453"/>
      <c r="G12" s="453"/>
      <c r="H12" s="453"/>
      <c r="I12" s="453"/>
      <c r="J12" s="453"/>
      <c r="K12" s="454"/>
      <c r="L12" s="461" t="s">
        <v>131</v>
      </c>
      <c r="M12" s="462"/>
      <c r="N12" s="462"/>
      <c r="O12" s="462"/>
      <c r="P12" s="462"/>
      <c r="Q12" s="463"/>
      <c r="R12" s="464">
        <v>3030</v>
      </c>
      <c r="S12" s="465"/>
      <c r="T12" s="465"/>
      <c r="U12" s="465"/>
      <c r="V12" s="466"/>
      <c r="W12" s="467" t="s">
        <v>1</v>
      </c>
      <c r="X12" s="425"/>
      <c r="Y12" s="425"/>
      <c r="Z12" s="425"/>
      <c r="AA12" s="425"/>
      <c r="AB12" s="468"/>
      <c r="AC12" s="469" t="s">
        <v>132</v>
      </c>
      <c r="AD12" s="470"/>
      <c r="AE12" s="470"/>
      <c r="AF12" s="470"/>
      <c r="AG12" s="471"/>
      <c r="AH12" s="469" t="s">
        <v>133</v>
      </c>
      <c r="AI12" s="470"/>
      <c r="AJ12" s="470"/>
      <c r="AK12" s="470"/>
      <c r="AL12" s="472"/>
      <c r="AM12" s="421" t="s">
        <v>134</v>
      </c>
      <c r="AN12" s="422"/>
      <c r="AO12" s="422"/>
      <c r="AP12" s="422"/>
      <c r="AQ12" s="422"/>
      <c r="AR12" s="422"/>
      <c r="AS12" s="422"/>
      <c r="AT12" s="423"/>
      <c r="AU12" s="424" t="s">
        <v>135</v>
      </c>
      <c r="AV12" s="425"/>
      <c r="AW12" s="425"/>
      <c r="AX12" s="425"/>
      <c r="AY12" s="426" t="s">
        <v>136</v>
      </c>
      <c r="AZ12" s="427"/>
      <c r="BA12" s="427"/>
      <c r="BB12" s="427"/>
      <c r="BC12" s="427"/>
      <c r="BD12" s="427"/>
      <c r="BE12" s="427"/>
      <c r="BF12" s="427"/>
      <c r="BG12" s="427"/>
      <c r="BH12" s="427"/>
      <c r="BI12" s="427"/>
      <c r="BJ12" s="427"/>
      <c r="BK12" s="427"/>
      <c r="BL12" s="427"/>
      <c r="BM12" s="428"/>
      <c r="BN12" s="392">
        <v>0</v>
      </c>
      <c r="BO12" s="393"/>
      <c r="BP12" s="393"/>
      <c r="BQ12" s="393"/>
      <c r="BR12" s="393"/>
      <c r="BS12" s="393"/>
      <c r="BT12" s="393"/>
      <c r="BU12" s="394"/>
      <c r="BV12" s="392">
        <v>0</v>
      </c>
      <c r="BW12" s="393"/>
      <c r="BX12" s="393"/>
      <c r="BY12" s="393"/>
      <c r="BZ12" s="393"/>
      <c r="CA12" s="393"/>
      <c r="CB12" s="393"/>
      <c r="CC12" s="394"/>
      <c r="CD12" s="395" t="s">
        <v>137</v>
      </c>
      <c r="CE12" s="396"/>
      <c r="CF12" s="396"/>
      <c r="CG12" s="396"/>
      <c r="CH12" s="396"/>
      <c r="CI12" s="396"/>
      <c r="CJ12" s="396"/>
      <c r="CK12" s="396"/>
      <c r="CL12" s="396"/>
      <c r="CM12" s="396"/>
      <c r="CN12" s="396"/>
      <c r="CO12" s="396"/>
      <c r="CP12" s="396"/>
      <c r="CQ12" s="396"/>
      <c r="CR12" s="396"/>
      <c r="CS12" s="397"/>
      <c r="CT12" s="432" t="s">
        <v>128</v>
      </c>
      <c r="CU12" s="433"/>
      <c r="CV12" s="433"/>
      <c r="CW12" s="433"/>
      <c r="CX12" s="433"/>
      <c r="CY12" s="433"/>
      <c r="CZ12" s="433"/>
      <c r="DA12" s="434"/>
      <c r="DB12" s="432" t="s">
        <v>129</v>
      </c>
      <c r="DC12" s="433"/>
      <c r="DD12" s="433"/>
      <c r="DE12" s="433"/>
      <c r="DF12" s="433"/>
      <c r="DG12" s="433"/>
      <c r="DH12" s="433"/>
      <c r="DI12" s="434"/>
    </row>
    <row r="13" spans="1:119" ht="18.75" customHeight="1" x14ac:dyDescent="0.15">
      <c r="A13" s="172"/>
      <c r="B13" s="455"/>
      <c r="C13" s="456"/>
      <c r="D13" s="456"/>
      <c r="E13" s="456"/>
      <c r="F13" s="456"/>
      <c r="G13" s="456"/>
      <c r="H13" s="456"/>
      <c r="I13" s="456"/>
      <c r="J13" s="456"/>
      <c r="K13" s="457"/>
      <c r="L13" s="187"/>
      <c r="M13" s="483" t="s">
        <v>138</v>
      </c>
      <c r="N13" s="484"/>
      <c r="O13" s="484"/>
      <c r="P13" s="484"/>
      <c r="Q13" s="485"/>
      <c r="R13" s="476">
        <v>3012</v>
      </c>
      <c r="S13" s="477"/>
      <c r="T13" s="477"/>
      <c r="U13" s="477"/>
      <c r="V13" s="478"/>
      <c r="W13" s="408" t="s">
        <v>139</v>
      </c>
      <c r="X13" s="409"/>
      <c r="Y13" s="409"/>
      <c r="Z13" s="409"/>
      <c r="AA13" s="409"/>
      <c r="AB13" s="399"/>
      <c r="AC13" s="443">
        <v>335</v>
      </c>
      <c r="AD13" s="444"/>
      <c r="AE13" s="444"/>
      <c r="AF13" s="444"/>
      <c r="AG13" s="486"/>
      <c r="AH13" s="443">
        <v>403</v>
      </c>
      <c r="AI13" s="444"/>
      <c r="AJ13" s="444"/>
      <c r="AK13" s="444"/>
      <c r="AL13" s="445"/>
      <c r="AM13" s="421" t="s">
        <v>140</v>
      </c>
      <c r="AN13" s="422"/>
      <c r="AO13" s="422"/>
      <c r="AP13" s="422"/>
      <c r="AQ13" s="422"/>
      <c r="AR13" s="422"/>
      <c r="AS13" s="422"/>
      <c r="AT13" s="423"/>
      <c r="AU13" s="424" t="s">
        <v>141</v>
      </c>
      <c r="AV13" s="425"/>
      <c r="AW13" s="425"/>
      <c r="AX13" s="425"/>
      <c r="AY13" s="426" t="s">
        <v>142</v>
      </c>
      <c r="AZ13" s="427"/>
      <c r="BA13" s="427"/>
      <c r="BB13" s="427"/>
      <c r="BC13" s="427"/>
      <c r="BD13" s="427"/>
      <c r="BE13" s="427"/>
      <c r="BF13" s="427"/>
      <c r="BG13" s="427"/>
      <c r="BH13" s="427"/>
      <c r="BI13" s="427"/>
      <c r="BJ13" s="427"/>
      <c r="BK13" s="427"/>
      <c r="BL13" s="427"/>
      <c r="BM13" s="428"/>
      <c r="BN13" s="392">
        <v>77859</v>
      </c>
      <c r="BO13" s="393"/>
      <c r="BP13" s="393"/>
      <c r="BQ13" s="393"/>
      <c r="BR13" s="393"/>
      <c r="BS13" s="393"/>
      <c r="BT13" s="393"/>
      <c r="BU13" s="394"/>
      <c r="BV13" s="392">
        <v>50180</v>
      </c>
      <c r="BW13" s="393"/>
      <c r="BX13" s="393"/>
      <c r="BY13" s="393"/>
      <c r="BZ13" s="393"/>
      <c r="CA13" s="393"/>
      <c r="CB13" s="393"/>
      <c r="CC13" s="394"/>
      <c r="CD13" s="395" t="s">
        <v>143</v>
      </c>
      <c r="CE13" s="396"/>
      <c r="CF13" s="396"/>
      <c r="CG13" s="396"/>
      <c r="CH13" s="396"/>
      <c r="CI13" s="396"/>
      <c r="CJ13" s="396"/>
      <c r="CK13" s="396"/>
      <c r="CL13" s="396"/>
      <c r="CM13" s="396"/>
      <c r="CN13" s="396"/>
      <c r="CO13" s="396"/>
      <c r="CP13" s="396"/>
      <c r="CQ13" s="396"/>
      <c r="CR13" s="396"/>
      <c r="CS13" s="397"/>
      <c r="CT13" s="389">
        <v>8</v>
      </c>
      <c r="CU13" s="390"/>
      <c r="CV13" s="390"/>
      <c r="CW13" s="390"/>
      <c r="CX13" s="390"/>
      <c r="CY13" s="390"/>
      <c r="CZ13" s="390"/>
      <c r="DA13" s="391"/>
      <c r="DB13" s="389">
        <v>7.5</v>
      </c>
      <c r="DC13" s="390"/>
      <c r="DD13" s="390"/>
      <c r="DE13" s="390"/>
      <c r="DF13" s="390"/>
      <c r="DG13" s="390"/>
      <c r="DH13" s="390"/>
      <c r="DI13" s="391"/>
    </row>
    <row r="14" spans="1:119" ht="18.75" customHeight="1" thickBot="1" x14ac:dyDescent="0.2">
      <c r="A14" s="172"/>
      <c r="B14" s="455"/>
      <c r="C14" s="456"/>
      <c r="D14" s="456"/>
      <c r="E14" s="456"/>
      <c r="F14" s="456"/>
      <c r="G14" s="456"/>
      <c r="H14" s="456"/>
      <c r="I14" s="456"/>
      <c r="J14" s="456"/>
      <c r="K14" s="457"/>
      <c r="L14" s="473" t="s">
        <v>144</v>
      </c>
      <c r="M14" s="474"/>
      <c r="N14" s="474"/>
      <c r="O14" s="474"/>
      <c r="P14" s="474"/>
      <c r="Q14" s="475"/>
      <c r="R14" s="476">
        <v>3107</v>
      </c>
      <c r="S14" s="477"/>
      <c r="T14" s="477"/>
      <c r="U14" s="477"/>
      <c r="V14" s="478"/>
      <c r="W14" s="382"/>
      <c r="X14" s="383"/>
      <c r="Y14" s="383"/>
      <c r="Z14" s="383"/>
      <c r="AA14" s="383"/>
      <c r="AB14" s="372"/>
      <c r="AC14" s="479">
        <v>20.399999999999999</v>
      </c>
      <c r="AD14" s="480"/>
      <c r="AE14" s="480"/>
      <c r="AF14" s="480"/>
      <c r="AG14" s="481"/>
      <c r="AH14" s="479">
        <v>21.6</v>
      </c>
      <c r="AI14" s="480"/>
      <c r="AJ14" s="480"/>
      <c r="AK14" s="480"/>
      <c r="AL14" s="482"/>
      <c r="AM14" s="421"/>
      <c r="AN14" s="422"/>
      <c r="AO14" s="422"/>
      <c r="AP14" s="422"/>
      <c r="AQ14" s="422"/>
      <c r="AR14" s="422"/>
      <c r="AS14" s="422"/>
      <c r="AT14" s="423"/>
      <c r="AU14" s="424"/>
      <c r="AV14" s="425"/>
      <c r="AW14" s="425"/>
      <c r="AX14" s="425"/>
      <c r="AY14" s="426"/>
      <c r="AZ14" s="427"/>
      <c r="BA14" s="427"/>
      <c r="BB14" s="427"/>
      <c r="BC14" s="427"/>
      <c r="BD14" s="427"/>
      <c r="BE14" s="427"/>
      <c r="BF14" s="427"/>
      <c r="BG14" s="427"/>
      <c r="BH14" s="427"/>
      <c r="BI14" s="427"/>
      <c r="BJ14" s="427"/>
      <c r="BK14" s="427"/>
      <c r="BL14" s="427"/>
      <c r="BM14" s="428"/>
      <c r="BN14" s="392"/>
      <c r="BO14" s="393"/>
      <c r="BP14" s="393"/>
      <c r="BQ14" s="393"/>
      <c r="BR14" s="393"/>
      <c r="BS14" s="393"/>
      <c r="BT14" s="393"/>
      <c r="BU14" s="394"/>
      <c r="BV14" s="392"/>
      <c r="BW14" s="393"/>
      <c r="BX14" s="393"/>
      <c r="BY14" s="393"/>
      <c r="BZ14" s="393"/>
      <c r="CA14" s="393"/>
      <c r="CB14" s="393"/>
      <c r="CC14" s="394"/>
      <c r="CD14" s="487" t="s">
        <v>145</v>
      </c>
      <c r="CE14" s="488"/>
      <c r="CF14" s="488"/>
      <c r="CG14" s="488"/>
      <c r="CH14" s="488"/>
      <c r="CI14" s="488"/>
      <c r="CJ14" s="488"/>
      <c r="CK14" s="488"/>
      <c r="CL14" s="488"/>
      <c r="CM14" s="488"/>
      <c r="CN14" s="488"/>
      <c r="CO14" s="488"/>
      <c r="CP14" s="488"/>
      <c r="CQ14" s="488"/>
      <c r="CR14" s="488"/>
      <c r="CS14" s="489"/>
      <c r="CT14" s="490" t="s">
        <v>146</v>
      </c>
      <c r="CU14" s="491"/>
      <c r="CV14" s="491"/>
      <c r="CW14" s="491"/>
      <c r="CX14" s="491"/>
      <c r="CY14" s="491"/>
      <c r="CZ14" s="491"/>
      <c r="DA14" s="492"/>
      <c r="DB14" s="490" t="s">
        <v>128</v>
      </c>
      <c r="DC14" s="491"/>
      <c r="DD14" s="491"/>
      <c r="DE14" s="491"/>
      <c r="DF14" s="491"/>
      <c r="DG14" s="491"/>
      <c r="DH14" s="491"/>
      <c r="DI14" s="492"/>
    </row>
    <row r="15" spans="1:119" ht="18.75" customHeight="1" x14ac:dyDescent="0.15">
      <c r="A15" s="172"/>
      <c r="B15" s="455"/>
      <c r="C15" s="456"/>
      <c r="D15" s="456"/>
      <c r="E15" s="456"/>
      <c r="F15" s="456"/>
      <c r="G15" s="456"/>
      <c r="H15" s="456"/>
      <c r="I15" s="456"/>
      <c r="J15" s="456"/>
      <c r="K15" s="457"/>
      <c r="L15" s="187"/>
      <c r="M15" s="483" t="s">
        <v>138</v>
      </c>
      <c r="N15" s="484"/>
      <c r="O15" s="484"/>
      <c r="P15" s="484"/>
      <c r="Q15" s="485"/>
      <c r="R15" s="476">
        <v>3089</v>
      </c>
      <c r="S15" s="477"/>
      <c r="T15" s="477"/>
      <c r="U15" s="477"/>
      <c r="V15" s="478"/>
      <c r="W15" s="408" t="s">
        <v>147</v>
      </c>
      <c r="X15" s="409"/>
      <c r="Y15" s="409"/>
      <c r="Z15" s="409"/>
      <c r="AA15" s="409"/>
      <c r="AB15" s="399"/>
      <c r="AC15" s="443">
        <v>486</v>
      </c>
      <c r="AD15" s="444"/>
      <c r="AE15" s="444"/>
      <c r="AF15" s="444"/>
      <c r="AG15" s="486"/>
      <c r="AH15" s="443">
        <v>538</v>
      </c>
      <c r="AI15" s="444"/>
      <c r="AJ15" s="444"/>
      <c r="AK15" s="444"/>
      <c r="AL15" s="445"/>
      <c r="AM15" s="421"/>
      <c r="AN15" s="422"/>
      <c r="AO15" s="422"/>
      <c r="AP15" s="422"/>
      <c r="AQ15" s="422"/>
      <c r="AR15" s="422"/>
      <c r="AS15" s="422"/>
      <c r="AT15" s="423"/>
      <c r="AU15" s="424"/>
      <c r="AV15" s="425"/>
      <c r="AW15" s="425"/>
      <c r="AX15" s="425"/>
      <c r="AY15" s="352" t="s">
        <v>148</v>
      </c>
      <c r="AZ15" s="353"/>
      <c r="BA15" s="353"/>
      <c r="BB15" s="353"/>
      <c r="BC15" s="353"/>
      <c r="BD15" s="353"/>
      <c r="BE15" s="353"/>
      <c r="BF15" s="353"/>
      <c r="BG15" s="353"/>
      <c r="BH15" s="353"/>
      <c r="BI15" s="353"/>
      <c r="BJ15" s="353"/>
      <c r="BK15" s="353"/>
      <c r="BL15" s="353"/>
      <c r="BM15" s="354"/>
      <c r="BN15" s="355">
        <v>334276</v>
      </c>
      <c r="BO15" s="356"/>
      <c r="BP15" s="356"/>
      <c r="BQ15" s="356"/>
      <c r="BR15" s="356"/>
      <c r="BS15" s="356"/>
      <c r="BT15" s="356"/>
      <c r="BU15" s="357"/>
      <c r="BV15" s="355">
        <v>346250</v>
      </c>
      <c r="BW15" s="356"/>
      <c r="BX15" s="356"/>
      <c r="BY15" s="356"/>
      <c r="BZ15" s="356"/>
      <c r="CA15" s="356"/>
      <c r="CB15" s="356"/>
      <c r="CC15" s="357"/>
      <c r="CD15" s="493" t="s">
        <v>149</v>
      </c>
      <c r="CE15" s="494"/>
      <c r="CF15" s="494"/>
      <c r="CG15" s="494"/>
      <c r="CH15" s="494"/>
      <c r="CI15" s="494"/>
      <c r="CJ15" s="494"/>
      <c r="CK15" s="494"/>
      <c r="CL15" s="494"/>
      <c r="CM15" s="494"/>
      <c r="CN15" s="494"/>
      <c r="CO15" s="494"/>
      <c r="CP15" s="494"/>
      <c r="CQ15" s="494"/>
      <c r="CR15" s="494"/>
      <c r="CS15" s="49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455"/>
      <c r="C16" s="456"/>
      <c r="D16" s="456"/>
      <c r="E16" s="456"/>
      <c r="F16" s="456"/>
      <c r="G16" s="456"/>
      <c r="H16" s="456"/>
      <c r="I16" s="456"/>
      <c r="J16" s="456"/>
      <c r="K16" s="457"/>
      <c r="L16" s="473" t="s">
        <v>150</v>
      </c>
      <c r="M16" s="496"/>
      <c r="N16" s="496"/>
      <c r="O16" s="496"/>
      <c r="P16" s="496"/>
      <c r="Q16" s="497"/>
      <c r="R16" s="498" t="s">
        <v>151</v>
      </c>
      <c r="S16" s="499"/>
      <c r="T16" s="499"/>
      <c r="U16" s="499"/>
      <c r="V16" s="500"/>
      <c r="W16" s="382"/>
      <c r="X16" s="383"/>
      <c r="Y16" s="383"/>
      <c r="Z16" s="383"/>
      <c r="AA16" s="383"/>
      <c r="AB16" s="372"/>
      <c r="AC16" s="479">
        <v>29.7</v>
      </c>
      <c r="AD16" s="480"/>
      <c r="AE16" s="480"/>
      <c r="AF16" s="480"/>
      <c r="AG16" s="481"/>
      <c r="AH16" s="479">
        <v>28.9</v>
      </c>
      <c r="AI16" s="480"/>
      <c r="AJ16" s="480"/>
      <c r="AK16" s="480"/>
      <c r="AL16" s="482"/>
      <c r="AM16" s="421"/>
      <c r="AN16" s="422"/>
      <c r="AO16" s="422"/>
      <c r="AP16" s="422"/>
      <c r="AQ16" s="422"/>
      <c r="AR16" s="422"/>
      <c r="AS16" s="422"/>
      <c r="AT16" s="423"/>
      <c r="AU16" s="424"/>
      <c r="AV16" s="425"/>
      <c r="AW16" s="425"/>
      <c r="AX16" s="425"/>
      <c r="AY16" s="426" t="s">
        <v>152</v>
      </c>
      <c r="AZ16" s="427"/>
      <c r="BA16" s="427"/>
      <c r="BB16" s="427"/>
      <c r="BC16" s="427"/>
      <c r="BD16" s="427"/>
      <c r="BE16" s="427"/>
      <c r="BF16" s="427"/>
      <c r="BG16" s="427"/>
      <c r="BH16" s="427"/>
      <c r="BI16" s="427"/>
      <c r="BJ16" s="427"/>
      <c r="BK16" s="427"/>
      <c r="BL16" s="427"/>
      <c r="BM16" s="428"/>
      <c r="BN16" s="392">
        <v>2316221</v>
      </c>
      <c r="BO16" s="393"/>
      <c r="BP16" s="393"/>
      <c r="BQ16" s="393"/>
      <c r="BR16" s="393"/>
      <c r="BS16" s="393"/>
      <c r="BT16" s="393"/>
      <c r="BU16" s="394"/>
      <c r="BV16" s="392">
        <v>2135319</v>
      </c>
      <c r="BW16" s="393"/>
      <c r="BX16" s="393"/>
      <c r="BY16" s="393"/>
      <c r="BZ16" s="393"/>
      <c r="CA16" s="393"/>
      <c r="CB16" s="393"/>
      <c r="CC16" s="394"/>
      <c r="CD16" s="181"/>
      <c r="CE16" s="506"/>
      <c r="CF16" s="506"/>
      <c r="CG16" s="506"/>
      <c r="CH16" s="506"/>
      <c r="CI16" s="506"/>
      <c r="CJ16" s="506"/>
      <c r="CK16" s="506"/>
      <c r="CL16" s="506"/>
      <c r="CM16" s="506"/>
      <c r="CN16" s="506"/>
      <c r="CO16" s="506"/>
      <c r="CP16" s="506"/>
      <c r="CQ16" s="506"/>
      <c r="CR16" s="506"/>
      <c r="CS16" s="507"/>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72"/>
      <c r="B17" s="458"/>
      <c r="C17" s="459"/>
      <c r="D17" s="459"/>
      <c r="E17" s="459"/>
      <c r="F17" s="459"/>
      <c r="G17" s="459"/>
      <c r="H17" s="459"/>
      <c r="I17" s="459"/>
      <c r="J17" s="459"/>
      <c r="K17" s="460"/>
      <c r="L17" s="191"/>
      <c r="M17" s="503" t="s">
        <v>153</v>
      </c>
      <c r="N17" s="504"/>
      <c r="O17" s="504"/>
      <c r="P17" s="504"/>
      <c r="Q17" s="505"/>
      <c r="R17" s="498" t="s">
        <v>154</v>
      </c>
      <c r="S17" s="499"/>
      <c r="T17" s="499"/>
      <c r="U17" s="499"/>
      <c r="V17" s="500"/>
      <c r="W17" s="408" t="s">
        <v>155</v>
      </c>
      <c r="X17" s="409"/>
      <c r="Y17" s="409"/>
      <c r="Z17" s="409"/>
      <c r="AA17" s="409"/>
      <c r="AB17" s="399"/>
      <c r="AC17" s="443">
        <v>818</v>
      </c>
      <c r="AD17" s="444"/>
      <c r="AE17" s="444"/>
      <c r="AF17" s="444"/>
      <c r="AG17" s="486"/>
      <c r="AH17" s="443">
        <v>921</v>
      </c>
      <c r="AI17" s="444"/>
      <c r="AJ17" s="444"/>
      <c r="AK17" s="444"/>
      <c r="AL17" s="445"/>
      <c r="AM17" s="421"/>
      <c r="AN17" s="422"/>
      <c r="AO17" s="422"/>
      <c r="AP17" s="422"/>
      <c r="AQ17" s="422"/>
      <c r="AR17" s="422"/>
      <c r="AS17" s="422"/>
      <c r="AT17" s="423"/>
      <c r="AU17" s="424"/>
      <c r="AV17" s="425"/>
      <c r="AW17" s="425"/>
      <c r="AX17" s="425"/>
      <c r="AY17" s="426" t="s">
        <v>156</v>
      </c>
      <c r="AZ17" s="427"/>
      <c r="BA17" s="427"/>
      <c r="BB17" s="427"/>
      <c r="BC17" s="427"/>
      <c r="BD17" s="427"/>
      <c r="BE17" s="427"/>
      <c r="BF17" s="427"/>
      <c r="BG17" s="427"/>
      <c r="BH17" s="427"/>
      <c r="BI17" s="427"/>
      <c r="BJ17" s="427"/>
      <c r="BK17" s="427"/>
      <c r="BL17" s="427"/>
      <c r="BM17" s="428"/>
      <c r="BN17" s="392">
        <v>407266</v>
      </c>
      <c r="BO17" s="393"/>
      <c r="BP17" s="393"/>
      <c r="BQ17" s="393"/>
      <c r="BR17" s="393"/>
      <c r="BS17" s="393"/>
      <c r="BT17" s="393"/>
      <c r="BU17" s="394"/>
      <c r="BV17" s="392">
        <v>427084</v>
      </c>
      <c r="BW17" s="393"/>
      <c r="BX17" s="393"/>
      <c r="BY17" s="393"/>
      <c r="BZ17" s="393"/>
      <c r="CA17" s="393"/>
      <c r="CB17" s="393"/>
      <c r="CC17" s="394"/>
      <c r="CD17" s="181"/>
      <c r="CE17" s="506"/>
      <c r="CF17" s="506"/>
      <c r="CG17" s="506"/>
      <c r="CH17" s="506"/>
      <c r="CI17" s="506"/>
      <c r="CJ17" s="506"/>
      <c r="CK17" s="506"/>
      <c r="CL17" s="506"/>
      <c r="CM17" s="506"/>
      <c r="CN17" s="506"/>
      <c r="CO17" s="506"/>
      <c r="CP17" s="506"/>
      <c r="CQ17" s="506"/>
      <c r="CR17" s="506"/>
      <c r="CS17" s="507"/>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72"/>
      <c r="B18" s="514" t="s">
        <v>157</v>
      </c>
      <c r="C18" s="435"/>
      <c r="D18" s="435"/>
      <c r="E18" s="515"/>
      <c r="F18" s="515"/>
      <c r="G18" s="515"/>
      <c r="H18" s="515"/>
      <c r="I18" s="515"/>
      <c r="J18" s="515"/>
      <c r="K18" s="515"/>
      <c r="L18" s="516">
        <v>211.63</v>
      </c>
      <c r="M18" s="516"/>
      <c r="N18" s="516"/>
      <c r="O18" s="516"/>
      <c r="P18" s="516"/>
      <c r="Q18" s="516"/>
      <c r="R18" s="517"/>
      <c r="S18" s="517"/>
      <c r="T18" s="517"/>
      <c r="U18" s="517"/>
      <c r="V18" s="518"/>
      <c r="W18" s="410"/>
      <c r="X18" s="411"/>
      <c r="Y18" s="411"/>
      <c r="Z18" s="411"/>
      <c r="AA18" s="411"/>
      <c r="AB18" s="402"/>
      <c r="AC18" s="519">
        <v>49.9</v>
      </c>
      <c r="AD18" s="520"/>
      <c r="AE18" s="520"/>
      <c r="AF18" s="520"/>
      <c r="AG18" s="521"/>
      <c r="AH18" s="519">
        <v>49.5</v>
      </c>
      <c r="AI18" s="520"/>
      <c r="AJ18" s="520"/>
      <c r="AK18" s="520"/>
      <c r="AL18" s="522"/>
      <c r="AM18" s="421"/>
      <c r="AN18" s="422"/>
      <c r="AO18" s="422"/>
      <c r="AP18" s="422"/>
      <c r="AQ18" s="422"/>
      <c r="AR18" s="422"/>
      <c r="AS18" s="422"/>
      <c r="AT18" s="423"/>
      <c r="AU18" s="424"/>
      <c r="AV18" s="425"/>
      <c r="AW18" s="425"/>
      <c r="AX18" s="425"/>
      <c r="AY18" s="426" t="s">
        <v>158</v>
      </c>
      <c r="AZ18" s="427"/>
      <c r="BA18" s="427"/>
      <c r="BB18" s="427"/>
      <c r="BC18" s="427"/>
      <c r="BD18" s="427"/>
      <c r="BE18" s="427"/>
      <c r="BF18" s="427"/>
      <c r="BG18" s="427"/>
      <c r="BH18" s="427"/>
      <c r="BI18" s="427"/>
      <c r="BJ18" s="427"/>
      <c r="BK18" s="427"/>
      <c r="BL18" s="427"/>
      <c r="BM18" s="428"/>
      <c r="BN18" s="392">
        <v>1949944</v>
      </c>
      <c r="BO18" s="393"/>
      <c r="BP18" s="393"/>
      <c r="BQ18" s="393"/>
      <c r="BR18" s="393"/>
      <c r="BS18" s="393"/>
      <c r="BT18" s="393"/>
      <c r="BU18" s="394"/>
      <c r="BV18" s="392">
        <v>2032301</v>
      </c>
      <c r="BW18" s="393"/>
      <c r="BX18" s="393"/>
      <c r="BY18" s="393"/>
      <c r="BZ18" s="393"/>
      <c r="CA18" s="393"/>
      <c r="CB18" s="393"/>
      <c r="CC18" s="394"/>
      <c r="CD18" s="181"/>
      <c r="CE18" s="506"/>
      <c r="CF18" s="506"/>
      <c r="CG18" s="506"/>
      <c r="CH18" s="506"/>
      <c r="CI18" s="506"/>
      <c r="CJ18" s="506"/>
      <c r="CK18" s="506"/>
      <c r="CL18" s="506"/>
      <c r="CM18" s="506"/>
      <c r="CN18" s="506"/>
      <c r="CO18" s="506"/>
      <c r="CP18" s="506"/>
      <c r="CQ18" s="506"/>
      <c r="CR18" s="506"/>
      <c r="CS18" s="507"/>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72"/>
      <c r="B19" s="514" t="s">
        <v>159</v>
      </c>
      <c r="C19" s="435"/>
      <c r="D19" s="435"/>
      <c r="E19" s="515"/>
      <c r="F19" s="515"/>
      <c r="G19" s="515"/>
      <c r="H19" s="515"/>
      <c r="I19" s="515"/>
      <c r="J19" s="515"/>
      <c r="K19" s="515"/>
      <c r="L19" s="523">
        <v>14</v>
      </c>
      <c r="M19" s="523"/>
      <c r="N19" s="523"/>
      <c r="O19" s="523"/>
      <c r="P19" s="523"/>
      <c r="Q19" s="523"/>
      <c r="R19" s="524"/>
      <c r="S19" s="524"/>
      <c r="T19" s="524"/>
      <c r="U19" s="524"/>
      <c r="V19" s="525"/>
      <c r="W19" s="349"/>
      <c r="X19" s="350"/>
      <c r="Y19" s="350"/>
      <c r="Z19" s="350"/>
      <c r="AA19" s="350"/>
      <c r="AB19" s="350"/>
      <c r="AC19" s="501"/>
      <c r="AD19" s="501"/>
      <c r="AE19" s="501"/>
      <c r="AF19" s="501"/>
      <c r="AG19" s="501"/>
      <c r="AH19" s="501"/>
      <c r="AI19" s="501"/>
      <c r="AJ19" s="501"/>
      <c r="AK19" s="501"/>
      <c r="AL19" s="502"/>
      <c r="AM19" s="421"/>
      <c r="AN19" s="422"/>
      <c r="AO19" s="422"/>
      <c r="AP19" s="422"/>
      <c r="AQ19" s="422"/>
      <c r="AR19" s="422"/>
      <c r="AS19" s="422"/>
      <c r="AT19" s="423"/>
      <c r="AU19" s="424"/>
      <c r="AV19" s="425"/>
      <c r="AW19" s="425"/>
      <c r="AX19" s="425"/>
      <c r="AY19" s="426" t="s">
        <v>160</v>
      </c>
      <c r="AZ19" s="427"/>
      <c r="BA19" s="427"/>
      <c r="BB19" s="427"/>
      <c r="BC19" s="427"/>
      <c r="BD19" s="427"/>
      <c r="BE19" s="427"/>
      <c r="BF19" s="427"/>
      <c r="BG19" s="427"/>
      <c r="BH19" s="427"/>
      <c r="BI19" s="427"/>
      <c r="BJ19" s="427"/>
      <c r="BK19" s="427"/>
      <c r="BL19" s="427"/>
      <c r="BM19" s="428"/>
      <c r="BN19" s="392">
        <v>3246099</v>
      </c>
      <c r="BO19" s="393"/>
      <c r="BP19" s="393"/>
      <c r="BQ19" s="393"/>
      <c r="BR19" s="393"/>
      <c r="BS19" s="393"/>
      <c r="BT19" s="393"/>
      <c r="BU19" s="394"/>
      <c r="BV19" s="392">
        <v>3118898</v>
      </c>
      <c r="BW19" s="393"/>
      <c r="BX19" s="393"/>
      <c r="BY19" s="393"/>
      <c r="BZ19" s="393"/>
      <c r="CA19" s="393"/>
      <c r="CB19" s="393"/>
      <c r="CC19" s="394"/>
      <c r="CD19" s="181"/>
      <c r="CE19" s="506"/>
      <c r="CF19" s="506"/>
      <c r="CG19" s="506"/>
      <c r="CH19" s="506"/>
      <c r="CI19" s="506"/>
      <c r="CJ19" s="506"/>
      <c r="CK19" s="506"/>
      <c r="CL19" s="506"/>
      <c r="CM19" s="506"/>
      <c r="CN19" s="506"/>
      <c r="CO19" s="506"/>
      <c r="CP19" s="506"/>
      <c r="CQ19" s="506"/>
      <c r="CR19" s="506"/>
      <c r="CS19" s="507"/>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72"/>
      <c r="B20" s="514" t="s">
        <v>161</v>
      </c>
      <c r="C20" s="435"/>
      <c r="D20" s="435"/>
      <c r="E20" s="515"/>
      <c r="F20" s="515"/>
      <c r="G20" s="515"/>
      <c r="H20" s="515"/>
      <c r="I20" s="515"/>
      <c r="J20" s="515"/>
      <c r="K20" s="515"/>
      <c r="L20" s="523">
        <v>945</v>
      </c>
      <c r="M20" s="523"/>
      <c r="N20" s="523"/>
      <c r="O20" s="523"/>
      <c r="P20" s="523"/>
      <c r="Q20" s="523"/>
      <c r="R20" s="524"/>
      <c r="S20" s="524"/>
      <c r="T20" s="524"/>
      <c r="U20" s="524"/>
      <c r="V20" s="525"/>
      <c r="W20" s="410"/>
      <c r="X20" s="411"/>
      <c r="Y20" s="411"/>
      <c r="Z20" s="411"/>
      <c r="AA20" s="411"/>
      <c r="AB20" s="411"/>
      <c r="AC20" s="526"/>
      <c r="AD20" s="526"/>
      <c r="AE20" s="526"/>
      <c r="AF20" s="526"/>
      <c r="AG20" s="526"/>
      <c r="AH20" s="526"/>
      <c r="AI20" s="526"/>
      <c r="AJ20" s="526"/>
      <c r="AK20" s="526"/>
      <c r="AL20" s="527"/>
      <c r="AM20" s="528"/>
      <c r="AN20" s="447"/>
      <c r="AO20" s="447"/>
      <c r="AP20" s="447"/>
      <c r="AQ20" s="447"/>
      <c r="AR20" s="447"/>
      <c r="AS20" s="447"/>
      <c r="AT20" s="448"/>
      <c r="AU20" s="529"/>
      <c r="AV20" s="530"/>
      <c r="AW20" s="530"/>
      <c r="AX20" s="531"/>
      <c r="AY20" s="426"/>
      <c r="AZ20" s="427"/>
      <c r="BA20" s="427"/>
      <c r="BB20" s="427"/>
      <c r="BC20" s="427"/>
      <c r="BD20" s="427"/>
      <c r="BE20" s="427"/>
      <c r="BF20" s="427"/>
      <c r="BG20" s="427"/>
      <c r="BH20" s="427"/>
      <c r="BI20" s="427"/>
      <c r="BJ20" s="427"/>
      <c r="BK20" s="427"/>
      <c r="BL20" s="427"/>
      <c r="BM20" s="428"/>
      <c r="BN20" s="392"/>
      <c r="BO20" s="393"/>
      <c r="BP20" s="393"/>
      <c r="BQ20" s="393"/>
      <c r="BR20" s="393"/>
      <c r="BS20" s="393"/>
      <c r="BT20" s="393"/>
      <c r="BU20" s="394"/>
      <c r="BV20" s="392"/>
      <c r="BW20" s="393"/>
      <c r="BX20" s="393"/>
      <c r="BY20" s="393"/>
      <c r="BZ20" s="393"/>
      <c r="CA20" s="393"/>
      <c r="CB20" s="393"/>
      <c r="CC20" s="394"/>
      <c r="CD20" s="181"/>
      <c r="CE20" s="506"/>
      <c r="CF20" s="506"/>
      <c r="CG20" s="506"/>
      <c r="CH20" s="506"/>
      <c r="CI20" s="506"/>
      <c r="CJ20" s="506"/>
      <c r="CK20" s="506"/>
      <c r="CL20" s="506"/>
      <c r="CM20" s="506"/>
      <c r="CN20" s="506"/>
      <c r="CO20" s="506"/>
      <c r="CP20" s="506"/>
      <c r="CQ20" s="506"/>
      <c r="CR20" s="506"/>
      <c r="CS20" s="507"/>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72"/>
      <c r="B21" s="532" t="s">
        <v>162</v>
      </c>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4"/>
      <c r="AY21" s="508"/>
      <c r="AZ21" s="509"/>
      <c r="BA21" s="509"/>
      <c r="BB21" s="509"/>
      <c r="BC21" s="509"/>
      <c r="BD21" s="509"/>
      <c r="BE21" s="509"/>
      <c r="BF21" s="509"/>
      <c r="BG21" s="509"/>
      <c r="BH21" s="509"/>
      <c r="BI21" s="509"/>
      <c r="BJ21" s="509"/>
      <c r="BK21" s="509"/>
      <c r="BL21" s="509"/>
      <c r="BM21" s="510"/>
      <c r="BN21" s="511"/>
      <c r="BO21" s="512"/>
      <c r="BP21" s="512"/>
      <c r="BQ21" s="512"/>
      <c r="BR21" s="512"/>
      <c r="BS21" s="512"/>
      <c r="BT21" s="512"/>
      <c r="BU21" s="513"/>
      <c r="BV21" s="511"/>
      <c r="BW21" s="512"/>
      <c r="BX21" s="512"/>
      <c r="BY21" s="512"/>
      <c r="BZ21" s="512"/>
      <c r="CA21" s="512"/>
      <c r="CB21" s="512"/>
      <c r="CC21" s="513"/>
      <c r="CD21" s="181"/>
      <c r="CE21" s="506"/>
      <c r="CF21" s="506"/>
      <c r="CG21" s="506"/>
      <c r="CH21" s="506"/>
      <c r="CI21" s="506"/>
      <c r="CJ21" s="506"/>
      <c r="CK21" s="506"/>
      <c r="CL21" s="506"/>
      <c r="CM21" s="506"/>
      <c r="CN21" s="506"/>
      <c r="CO21" s="506"/>
      <c r="CP21" s="506"/>
      <c r="CQ21" s="506"/>
      <c r="CR21" s="506"/>
      <c r="CS21" s="507"/>
      <c r="CT21" s="389"/>
      <c r="CU21" s="390"/>
      <c r="CV21" s="390"/>
      <c r="CW21" s="390"/>
      <c r="CX21" s="390"/>
      <c r="CY21" s="390"/>
      <c r="CZ21" s="390"/>
      <c r="DA21" s="391"/>
      <c r="DB21" s="389"/>
      <c r="DC21" s="390"/>
      <c r="DD21" s="390"/>
      <c r="DE21" s="390"/>
      <c r="DF21" s="390"/>
      <c r="DG21" s="390"/>
      <c r="DH21" s="390"/>
      <c r="DI21" s="391"/>
    </row>
    <row r="22" spans="1:113" ht="18.75" customHeight="1" x14ac:dyDescent="0.15">
      <c r="A22" s="172"/>
      <c r="B22" s="562" t="s">
        <v>163</v>
      </c>
      <c r="C22" s="536"/>
      <c r="D22" s="537"/>
      <c r="E22" s="404" t="s">
        <v>1</v>
      </c>
      <c r="F22" s="409"/>
      <c r="G22" s="409"/>
      <c r="H22" s="409"/>
      <c r="I22" s="409"/>
      <c r="J22" s="409"/>
      <c r="K22" s="399"/>
      <c r="L22" s="404" t="s">
        <v>164</v>
      </c>
      <c r="M22" s="409"/>
      <c r="N22" s="409"/>
      <c r="O22" s="409"/>
      <c r="P22" s="399"/>
      <c r="Q22" s="567" t="s">
        <v>165</v>
      </c>
      <c r="R22" s="568"/>
      <c r="S22" s="568"/>
      <c r="T22" s="568"/>
      <c r="U22" s="568"/>
      <c r="V22" s="569"/>
      <c r="W22" s="535" t="s">
        <v>166</v>
      </c>
      <c r="X22" s="536"/>
      <c r="Y22" s="537"/>
      <c r="Z22" s="404" t="s">
        <v>1</v>
      </c>
      <c r="AA22" s="409"/>
      <c r="AB22" s="409"/>
      <c r="AC22" s="409"/>
      <c r="AD22" s="409"/>
      <c r="AE22" s="409"/>
      <c r="AF22" s="409"/>
      <c r="AG22" s="399"/>
      <c r="AH22" s="573" t="s">
        <v>167</v>
      </c>
      <c r="AI22" s="409"/>
      <c r="AJ22" s="409"/>
      <c r="AK22" s="409"/>
      <c r="AL22" s="399"/>
      <c r="AM22" s="573" t="s">
        <v>168</v>
      </c>
      <c r="AN22" s="574"/>
      <c r="AO22" s="574"/>
      <c r="AP22" s="574"/>
      <c r="AQ22" s="574"/>
      <c r="AR22" s="575"/>
      <c r="AS22" s="567" t="s">
        <v>165</v>
      </c>
      <c r="AT22" s="568"/>
      <c r="AU22" s="568"/>
      <c r="AV22" s="568"/>
      <c r="AW22" s="568"/>
      <c r="AX22" s="579"/>
      <c r="AY22" s="352" t="s">
        <v>169</v>
      </c>
      <c r="AZ22" s="353"/>
      <c r="BA22" s="353"/>
      <c r="BB22" s="353"/>
      <c r="BC22" s="353"/>
      <c r="BD22" s="353"/>
      <c r="BE22" s="353"/>
      <c r="BF22" s="353"/>
      <c r="BG22" s="353"/>
      <c r="BH22" s="353"/>
      <c r="BI22" s="353"/>
      <c r="BJ22" s="353"/>
      <c r="BK22" s="353"/>
      <c r="BL22" s="353"/>
      <c r="BM22" s="354"/>
      <c r="BN22" s="355">
        <v>4553495</v>
      </c>
      <c r="BO22" s="356"/>
      <c r="BP22" s="356"/>
      <c r="BQ22" s="356"/>
      <c r="BR22" s="356"/>
      <c r="BS22" s="356"/>
      <c r="BT22" s="356"/>
      <c r="BU22" s="357"/>
      <c r="BV22" s="355">
        <v>4532815</v>
      </c>
      <c r="BW22" s="356"/>
      <c r="BX22" s="356"/>
      <c r="BY22" s="356"/>
      <c r="BZ22" s="356"/>
      <c r="CA22" s="356"/>
      <c r="CB22" s="356"/>
      <c r="CC22" s="357"/>
      <c r="CD22" s="181"/>
      <c r="CE22" s="506"/>
      <c r="CF22" s="506"/>
      <c r="CG22" s="506"/>
      <c r="CH22" s="506"/>
      <c r="CI22" s="506"/>
      <c r="CJ22" s="506"/>
      <c r="CK22" s="506"/>
      <c r="CL22" s="506"/>
      <c r="CM22" s="506"/>
      <c r="CN22" s="506"/>
      <c r="CO22" s="506"/>
      <c r="CP22" s="506"/>
      <c r="CQ22" s="506"/>
      <c r="CR22" s="506"/>
      <c r="CS22" s="507"/>
      <c r="CT22" s="389"/>
      <c r="CU22" s="390"/>
      <c r="CV22" s="390"/>
      <c r="CW22" s="390"/>
      <c r="CX22" s="390"/>
      <c r="CY22" s="390"/>
      <c r="CZ22" s="390"/>
      <c r="DA22" s="391"/>
      <c r="DB22" s="389"/>
      <c r="DC22" s="390"/>
      <c r="DD22" s="390"/>
      <c r="DE22" s="390"/>
      <c r="DF22" s="390"/>
      <c r="DG22" s="390"/>
      <c r="DH22" s="390"/>
      <c r="DI22" s="391"/>
    </row>
    <row r="23" spans="1:113" ht="18.75" customHeight="1" x14ac:dyDescent="0.15">
      <c r="A23" s="172"/>
      <c r="B23" s="563"/>
      <c r="C23" s="539"/>
      <c r="D23" s="540"/>
      <c r="E23" s="378"/>
      <c r="F23" s="383"/>
      <c r="G23" s="383"/>
      <c r="H23" s="383"/>
      <c r="I23" s="383"/>
      <c r="J23" s="383"/>
      <c r="K23" s="372"/>
      <c r="L23" s="378"/>
      <c r="M23" s="383"/>
      <c r="N23" s="383"/>
      <c r="O23" s="383"/>
      <c r="P23" s="372"/>
      <c r="Q23" s="570"/>
      <c r="R23" s="571"/>
      <c r="S23" s="571"/>
      <c r="T23" s="571"/>
      <c r="U23" s="571"/>
      <c r="V23" s="572"/>
      <c r="W23" s="538"/>
      <c r="X23" s="539"/>
      <c r="Y23" s="540"/>
      <c r="Z23" s="378"/>
      <c r="AA23" s="383"/>
      <c r="AB23" s="383"/>
      <c r="AC23" s="383"/>
      <c r="AD23" s="383"/>
      <c r="AE23" s="383"/>
      <c r="AF23" s="383"/>
      <c r="AG23" s="372"/>
      <c r="AH23" s="378"/>
      <c r="AI23" s="383"/>
      <c r="AJ23" s="383"/>
      <c r="AK23" s="383"/>
      <c r="AL23" s="372"/>
      <c r="AM23" s="576"/>
      <c r="AN23" s="577"/>
      <c r="AO23" s="577"/>
      <c r="AP23" s="577"/>
      <c r="AQ23" s="577"/>
      <c r="AR23" s="578"/>
      <c r="AS23" s="570"/>
      <c r="AT23" s="571"/>
      <c r="AU23" s="571"/>
      <c r="AV23" s="571"/>
      <c r="AW23" s="571"/>
      <c r="AX23" s="580"/>
      <c r="AY23" s="426" t="s">
        <v>170</v>
      </c>
      <c r="AZ23" s="427"/>
      <c r="BA23" s="427"/>
      <c r="BB23" s="427"/>
      <c r="BC23" s="427"/>
      <c r="BD23" s="427"/>
      <c r="BE23" s="427"/>
      <c r="BF23" s="427"/>
      <c r="BG23" s="427"/>
      <c r="BH23" s="427"/>
      <c r="BI23" s="427"/>
      <c r="BJ23" s="427"/>
      <c r="BK23" s="427"/>
      <c r="BL23" s="427"/>
      <c r="BM23" s="428"/>
      <c r="BN23" s="392">
        <v>4532385</v>
      </c>
      <c r="BO23" s="393"/>
      <c r="BP23" s="393"/>
      <c r="BQ23" s="393"/>
      <c r="BR23" s="393"/>
      <c r="BS23" s="393"/>
      <c r="BT23" s="393"/>
      <c r="BU23" s="394"/>
      <c r="BV23" s="392">
        <v>4506023</v>
      </c>
      <c r="BW23" s="393"/>
      <c r="BX23" s="393"/>
      <c r="BY23" s="393"/>
      <c r="BZ23" s="393"/>
      <c r="CA23" s="393"/>
      <c r="CB23" s="393"/>
      <c r="CC23" s="394"/>
      <c r="CD23" s="181"/>
      <c r="CE23" s="506"/>
      <c r="CF23" s="506"/>
      <c r="CG23" s="506"/>
      <c r="CH23" s="506"/>
      <c r="CI23" s="506"/>
      <c r="CJ23" s="506"/>
      <c r="CK23" s="506"/>
      <c r="CL23" s="506"/>
      <c r="CM23" s="506"/>
      <c r="CN23" s="506"/>
      <c r="CO23" s="506"/>
      <c r="CP23" s="506"/>
      <c r="CQ23" s="506"/>
      <c r="CR23" s="506"/>
      <c r="CS23" s="507"/>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72"/>
      <c r="B24" s="563"/>
      <c r="C24" s="539"/>
      <c r="D24" s="540"/>
      <c r="E24" s="442" t="s">
        <v>171</v>
      </c>
      <c r="F24" s="422"/>
      <c r="G24" s="422"/>
      <c r="H24" s="422"/>
      <c r="I24" s="422"/>
      <c r="J24" s="422"/>
      <c r="K24" s="423"/>
      <c r="L24" s="443">
        <v>1</v>
      </c>
      <c r="M24" s="444"/>
      <c r="N24" s="444"/>
      <c r="O24" s="444"/>
      <c r="P24" s="486"/>
      <c r="Q24" s="443">
        <v>8200</v>
      </c>
      <c r="R24" s="444"/>
      <c r="S24" s="444"/>
      <c r="T24" s="444"/>
      <c r="U24" s="444"/>
      <c r="V24" s="486"/>
      <c r="W24" s="538"/>
      <c r="X24" s="539"/>
      <c r="Y24" s="540"/>
      <c r="Z24" s="442" t="s">
        <v>172</v>
      </c>
      <c r="AA24" s="422"/>
      <c r="AB24" s="422"/>
      <c r="AC24" s="422"/>
      <c r="AD24" s="422"/>
      <c r="AE24" s="422"/>
      <c r="AF24" s="422"/>
      <c r="AG24" s="423"/>
      <c r="AH24" s="443">
        <v>82</v>
      </c>
      <c r="AI24" s="444"/>
      <c r="AJ24" s="444"/>
      <c r="AK24" s="444"/>
      <c r="AL24" s="486"/>
      <c r="AM24" s="443">
        <v>250018</v>
      </c>
      <c r="AN24" s="444"/>
      <c r="AO24" s="444"/>
      <c r="AP24" s="444"/>
      <c r="AQ24" s="444"/>
      <c r="AR24" s="486"/>
      <c r="AS24" s="443">
        <v>3049</v>
      </c>
      <c r="AT24" s="444"/>
      <c r="AU24" s="444"/>
      <c r="AV24" s="444"/>
      <c r="AW24" s="444"/>
      <c r="AX24" s="445"/>
      <c r="AY24" s="508" t="s">
        <v>173</v>
      </c>
      <c r="AZ24" s="509"/>
      <c r="BA24" s="509"/>
      <c r="BB24" s="509"/>
      <c r="BC24" s="509"/>
      <c r="BD24" s="509"/>
      <c r="BE24" s="509"/>
      <c r="BF24" s="509"/>
      <c r="BG24" s="509"/>
      <c r="BH24" s="509"/>
      <c r="BI24" s="509"/>
      <c r="BJ24" s="509"/>
      <c r="BK24" s="509"/>
      <c r="BL24" s="509"/>
      <c r="BM24" s="510"/>
      <c r="BN24" s="392">
        <v>3368008</v>
      </c>
      <c r="BO24" s="393"/>
      <c r="BP24" s="393"/>
      <c r="BQ24" s="393"/>
      <c r="BR24" s="393"/>
      <c r="BS24" s="393"/>
      <c r="BT24" s="393"/>
      <c r="BU24" s="394"/>
      <c r="BV24" s="392">
        <v>3290662</v>
      </c>
      <c r="BW24" s="393"/>
      <c r="BX24" s="393"/>
      <c r="BY24" s="393"/>
      <c r="BZ24" s="393"/>
      <c r="CA24" s="393"/>
      <c r="CB24" s="393"/>
      <c r="CC24" s="394"/>
      <c r="CD24" s="181"/>
      <c r="CE24" s="506"/>
      <c r="CF24" s="506"/>
      <c r="CG24" s="506"/>
      <c r="CH24" s="506"/>
      <c r="CI24" s="506"/>
      <c r="CJ24" s="506"/>
      <c r="CK24" s="506"/>
      <c r="CL24" s="506"/>
      <c r="CM24" s="506"/>
      <c r="CN24" s="506"/>
      <c r="CO24" s="506"/>
      <c r="CP24" s="506"/>
      <c r="CQ24" s="506"/>
      <c r="CR24" s="506"/>
      <c r="CS24" s="507"/>
      <c r="CT24" s="389"/>
      <c r="CU24" s="390"/>
      <c r="CV24" s="390"/>
      <c r="CW24" s="390"/>
      <c r="CX24" s="390"/>
      <c r="CY24" s="390"/>
      <c r="CZ24" s="390"/>
      <c r="DA24" s="391"/>
      <c r="DB24" s="389"/>
      <c r="DC24" s="390"/>
      <c r="DD24" s="390"/>
      <c r="DE24" s="390"/>
      <c r="DF24" s="390"/>
      <c r="DG24" s="390"/>
      <c r="DH24" s="390"/>
      <c r="DI24" s="391"/>
    </row>
    <row r="25" spans="1:113" ht="18.75" customHeight="1" x14ac:dyDescent="0.15">
      <c r="A25" s="172"/>
      <c r="B25" s="563"/>
      <c r="C25" s="539"/>
      <c r="D25" s="540"/>
      <c r="E25" s="442" t="s">
        <v>174</v>
      </c>
      <c r="F25" s="422"/>
      <c r="G25" s="422"/>
      <c r="H25" s="422"/>
      <c r="I25" s="422"/>
      <c r="J25" s="422"/>
      <c r="K25" s="423"/>
      <c r="L25" s="443">
        <v>1</v>
      </c>
      <c r="M25" s="444"/>
      <c r="N25" s="444"/>
      <c r="O25" s="444"/>
      <c r="P25" s="486"/>
      <c r="Q25" s="443">
        <v>6200</v>
      </c>
      <c r="R25" s="444"/>
      <c r="S25" s="444"/>
      <c r="T25" s="444"/>
      <c r="U25" s="444"/>
      <c r="V25" s="486"/>
      <c r="W25" s="538"/>
      <c r="X25" s="539"/>
      <c r="Y25" s="540"/>
      <c r="Z25" s="442" t="s">
        <v>175</v>
      </c>
      <c r="AA25" s="422"/>
      <c r="AB25" s="422"/>
      <c r="AC25" s="422"/>
      <c r="AD25" s="422"/>
      <c r="AE25" s="422"/>
      <c r="AF25" s="422"/>
      <c r="AG25" s="423"/>
      <c r="AH25" s="443" t="s">
        <v>176</v>
      </c>
      <c r="AI25" s="444"/>
      <c r="AJ25" s="444"/>
      <c r="AK25" s="444"/>
      <c r="AL25" s="486"/>
      <c r="AM25" s="443" t="s">
        <v>176</v>
      </c>
      <c r="AN25" s="444"/>
      <c r="AO25" s="444"/>
      <c r="AP25" s="444"/>
      <c r="AQ25" s="444"/>
      <c r="AR25" s="486"/>
      <c r="AS25" s="443" t="s">
        <v>176</v>
      </c>
      <c r="AT25" s="444"/>
      <c r="AU25" s="444"/>
      <c r="AV25" s="444"/>
      <c r="AW25" s="444"/>
      <c r="AX25" s="445"/>
      <c r="AY25" s="352" t="s">
        <v>177</v>
      </c>
      <c r="AZ25" s="353"/>
      <c r="BA25" s="353"/>
      <c r="BB25" s="353"/>
      <c r="BC25" s="353"/>
      <c r="BD25" s="353"/>
      <c r="BE25" s="353"/>
      <c r="BF25" s="353"/>
      <c r="BG25" s="353"/>
      <c r="BH25" s="353"/>
      <c r="BI25" s="353"/>
      <c r="BJ25" s="353"/>
      <c r="BK25" s="353"/>
      <c r="BL25" s="353"/>
      <c r="BM25" s="354"/>
      <c r="BN25" s="355">
        <v>78280</v>
      </c>
      <c r="BO25" s="356"/>
      <c r="BP25" s="356"/>
      <c r="BQ25" s="356"/>
      <c r="BR25" s="356"/>
      <c r="BS25" s="356"/>
      <c r="BT25" s="356"/>
      <c r="BU25" s="357"/>
      <c r="BV25" s="355">
        <v>71375</v>
      </c>
      <c r="BW25" s="356"/>
      <c r="BX25" s="356"/>
      <c r="BY25" s="356"/>
      <c r="BZ25" s="356"/>
      <c r="CA25" s="356"/>
      <c r="CB25" s="356"/>
      <c r="CC25" s="357"/>
      <c r="CD25" s="181"/>
      <c r="CE25" s="506"/>
      <c r="CF25" s="506"/>
      <c r="CG25" s="506"/>
      <c r="CH25" s="506"/>
      <c r="CI25" s="506"/>
      <c r="CJ25" s="506"/>
      <c r="CK25" s="506"/>
      <c r="CL25" s="506"/>
      <c r="CM25" s="506"/>
      <c r="CN25" s="506"/>
      <c r="CO25" s="506"/>
      <c r="CP25" s="506"/>
      <c r="CQ25" s="506"/>
      <c r="CR25" s="506"/>
      <c r="CS25" s="507"/>
      <c r="CT25" s="389"/>
      <c r="CU25" s="390"/>
      <c r="CV25" s="390"/>
      <c r="CW25" s="390"/>
      <c r="CX25" s="390"/>
      <c r="CY25" s="390"/>
      <c r="CZ25" s="390"/>
      <c r="DA25" s="391"/>
      <c r="DB25" s="389"/>
      <c r="DC25" s="390"/>
      <c r="DD25" s="390"/>
      <c r="DE25" s="390"/>
      <c r="DF25" s="390"/>
      <c r="DG25" s="390"/>
      <c r="DH25" s="390"/>
      <c r="DI25" s="391"/>
    </row>
    <row r="26" spans="1:113" ht="18.75" customHeight="1" x14ac:dyDescent="0.15">
      <c r="A26" s="172"/>
      <c r="B26" s="563"/>
      <c r="C26" s="539"/>
      <c r="D26" s="540"/>
      <c r="E26" s="442" t="s">
        <v>178</v>
      </c>
      <c r="F26" s="422"/>
      <c r="G26" s="422"/>
      <c r="H26" s="422"/>
      <c r="I26" s="422"/>
      <c r="J26" s="422"/>
      <c r="K26" s="423"/>
      <c r="L26" s="443">
        <v>1</v>
      </c>
      <c r="M26" s="444"/>
      <c r="N26" s="444"/>
      <c r="O26" s="444"/>
      <c r="P26" s="486"/>
      <c r="Q26" s="443">
        <v>5750</v>
      </c>
      <c r="R26" s="444"/>
      <c r="S26" s="444"/>
      <c r="T26" s="444"/>
      <c r="U26" s="444"/>
      <c r="V26" s="486"/>
      <c r="W26" s="538"/>
      <c r="X26" s="539"/>
      <c r="Y26" s="540"/>
      <c r="Z26" s="442" t="s">
        <v>179</v>
      </c>
      <c r="AA26" s="544"/>
      <c r="AB26" s="544"/>
      <c r="AC26" s="544"/>
      <c r="AD26" s="544"/>
      <c r="AE26" s="544"/>
      <c r="AF26" s="544"/>
      <c r="AG26" s="545"/>
      <c r="AH26" s="443">
        <v>11</v>
      </c>
      <c r="AI26" s="444"/>
      <c r="AJ26" s="444"/>
      <c r="AK26" s="444"/>
      <c r="AL26" s="486"/>
      <c r="AM26" s="443">
        <v>30833</v>
      </c>
      <c r="AN26" s="444"/>
      <c r="AO26" s="444"/>
      <c r="AP26" s="444"/>
      <c r="AQ26" s="444"/>
      <c r="AR26" s="486"/>
      <c r="AS26" s="443">
        <v>2803</v>
      </c>
      <c r="AT26" s="444"/>
      <c r="AU26" s="444"/>
      <c r="AV26" s="444"/>
      <c r="AW26" s="444"/>
      <c r="AX26" s="445"/>
      <c r="AY26" s="395" t="s">
        <v>180</v>
      </c>
      <c r="AZ26" s="396"/>
      <c r="BA26" s="396"/>
      <c r="BB26" s="396"/>
      <c r="BC26" s="396"/>
      <c r="BD26" s="396"/>
      <c r="BE26" s="396"/>
      <c r="BF26" s="396"/>
      <c r="BG26" s="396"/>
      <c r="BH26" s="396"/>
      <c r="BI26" s="396"/>
      <c r="BJ26" s="396"/>
      <c r="BK26" s="396"/>
      <c r="BL26" s="396"/>
      <c r="BM26" s="397"/>
      <c r="BN26" s="392" t="s">
        <v>128</v>
      </c>
      <c r="BO26" s="393"/>
      <c r="BP26" s="393"/>
      <c r="BQ26" s="393"/>
      <c r="BR26" s="393"/>
      <c r="BS26" s="393"/>
      <c r="BT26" s="393"/>
      <c r="BU26" s="394"/>
      <c r="BV26" s="392" t="s">
        <v>176</v>
      </c>
      <c r="BW26" s="393"/>
      <c r="BX26" s="393"/>
      <c r="BY26" s="393"/>
      <c r="BZ26" s="393"/>
      <c r="CA26" s="393"/>
      <c r="CB26" s="393"/>
      <c r="CC26" s="394"/>
      <c r="CD26" s="181"/>
      <c r="CE26" s="506"/>
      <c r="CF26" s="506"/>
      <c r="CG26" s="506"/>
      <c r="CH26" s="506"/>
      <c r="CI26" s="506"/>
      <c r="CJ26" s="506"/>
      <c r="CK26" s="506"/>
      <c r="CL26" s="506"/>
      <c r="CM26" s="506"/>
      <c r="CN26" s="506"/>
      <c r="CO26" s="506"/>
      <c r="CP26" s="506"/>
      <c r="CQ26" s="506"/>
      <c r="CR26" s="506"/>
      <c r="CS26" s="507"/>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72"/>
      <c r="B27" s="563"/>
      <c r="C27" s="539"/>
      <c r="D27" s="540"/>
      <c r="E27" s="442" t="s">
        <v>181</v>
      </c>
      <c r="F27" s="422"/>
      <c r="G27" s="422"/>
      <c r="H27" s="422"/>
      <c r="I27" s="422"/>
      <c r="J27" s="422"/>
      <c r="K27" s="423"/>
      <c r="L27" s="443">
        <v>1</v>
      </c>
      <c r="M27" s="444"/>
      <c r="N27" s="444"/>
      <c r="O27" s="444"/>
      <c r="P27" s="486"/>
      <c r="Q27" s="443">
        <v>3100</v>
      </c>
      <c r="R27" s="444"/>
      <c r="S27" s="444"/>
      <c r="T27" s="444"/>
      <c r="U27" s="444"/>
      <c r="V27" s="486"/>
      <c r="W27" s="538"/>
      <c r="X27" s="539"/>
      <c r="Y27" s="540"/>
      <c r="Z27" s="442" t="s">
        <v>182</v>
      </c>
      <c r="AA27" s="422"/>
      <c r="AB27" s="422"/>
      <c r="AC27" s="422"/>
      <c r="AD27" s="422"/>
      <c r="AE27" s="422"/>
      <c r="AF27" s="422"/>
      <c r="AG27" s="423"/>
      <c r="AH27" s="443">
        <v>1</v>
      </c>
      <c r="AI27" s="444"/>
      <c r="AJ27" s="444"/>
      <c r="AK27" s="444"/>
      <c r="AL27" s="486"/>
      <c r="AM27" s="443" t="s">
        <v>183</v>
      </c>
      <c r="AN27" s="444"/>
      <c r="AO27" s="444"/>
      <c r="AP27" s="444"/>
      <c r="AQ27" s="444"/>
      <c r="AR27" s="486"/>
      <c r="AS27" s="443" t="s">
        <v>183</v>
      </c>
      <c r="AT27" s="444"/>
      <c r="AU27" s="444"/>
      <c r="AV27" s="444"/>
      <c r="AW27" s="444"/>
      <c r="AX27" s="445"/>
      <c r="AY27" s="487" t="s">
        <v>184</v>
      </c>
      <c r="AZ27" s="488"/>
      <c r="BA27" s="488"/>
      <c r="BB27" s="488"/>
      <c r="BC27" s="488"/>
      <c r="BD27" s="488"/>
      <c r="BE27" s="488"/>
      <c r="BF27" s="488"/>
      <c r="BG27" s="488"/>
      <c r="BH27" s="488"/>
      <c r="BI27" s="488"/>
      <c r="BJ27" s="488"/>
      <c r="BK27" s="488"/>
      <c r="BL27" s="488"/>
      <c r="BM27" s="489"/>
      <c r="BN27" s="511">
        <v>68612</v>
      </c>
      <c r="BO27" s="512"/>
      <c r="BP27" s="512"/>
      <c r="BQ27" s="512"/>
      <c r="BR27" s="512"/>
      <c r="BS27" s="512"/>
      <c r="BT27" s="512"/>
      <c r="BU27" s="513"/>
      <c r="BV27" s="511">
        <v>68612</v>
      </c>
      <c r="BW27" s="512"/>
      <c r="BX27" s="512"/>
      <c r="BY27" s="512"/>
      <c r="BZ27" s="512"/>
      <c r="CA27" s="512"/>
      <c r="CB27" s="512"/>
      <c r="CC27" s="513"/>
      <c r="CD27" s="175"/>
      <c r="CE27" s="506"/>
      <c r="CF27" s="506"/>
      <c r="CG27" s="506"/>
      <c r="CH27" s="506"/>
      <c r="CI27" s="506"/>
      <c r="CJ27" s="506"/>
      <c r="CK27" s="506"/>
      <c r="CL27" s="506"/>
      <c r="CM27" s="506"/>
      <c r="CN27" s="506"/>
      <c r="CO27" s="506"/>
      <c r="CP27" s="506"/>
      <c r="CQ27" s="506"/>
      <c r="CR27" s="506"/>
      <c r="CS27" s="507"/>
      <c r="CT27" s="389"/>
      <c r="CU27" s="390"/>
      <c r="CV27" s="390"/>
      <c r="CW27" s="390"/>
      <c r="CX27" s="390"/>
      <c r="CY27" s="390"/>
      <c r="CZ27" s="390"/>
      <c r="DA27" s="391"/>
      <c r="DB27" s="389"/>
      <c r="DC27" s="390"/>
      <c r="DD27" s="390"/>
      <c r="DE27" s="390"/>
      <c r="DF27" s="390"/>
      <c r="DG27" s="390"/>
      <c r="DH27" s="390"/>
      <c r="DI27" s="391"/>
    </row>
    <row r="28" spans="1:113" ht="18.75" customHeight="1" x14ac:dyDescent="0.15">
      <c r="A28" s="172"/>
      <c r="B28" s="563"/>
      <c r="C28" s="539"/>
      <c r="D28" s="540"/>
      <c r="E28" s="442" t="s">
        <v>185</v>
      </c>
      <c r="F28" s="422"/>
      <c r="G28" s="422"/>
      <c r="H28" s="422"/>
      <c r="I28" s="422"/>
      <c r="J28" s="422"/>
      <c r="K28" s="423"/>
      <c r="L28" s="443">
        <v>1</v>
      </c>
      <c r="M28" s="444"/>
      <c r="N28" s="444"/>
      <c r="O28" s="444"/>
      <c r="P28" s="486"/>
      <c r="Q28" s="443">
        <v>2500</v>
      </c>
      <c r="R28" s="444"/>
      <c r="S28" s="444"/>
      <c r="T28" s="444"/>
      <c r="U28" s="444"/>
      <c r="V28" s="486"/>
      <c r="W28" s="538"/>
      <c r="X28" s="539"/>
      <c r="Y28" s="540"/>
      <c r="Z28" s="442" t="s">
        <v>186</v>
      </c>
      <c r="AA28" s="422"/>
      <c r="AB28" s="422"/>
      <c r="AC28" s="422"/>
      <c r="AD28" s="422"/>
      <c r="AE28" s="422"/>
      <c r="AF28" s="422"/>
      <c r="AG28" s="423"/>
      <c r="AH28" s="443" t="s">
        <v>176</v>
      </c>
      <c r="AI28" s="444"/>
      <c r="AJ28" s="444"/>
      <c r="AK28" s="444"/>
      <c r="AL28" s="486"/>
      <c r="AM28" s="443" t="s">
        <v>176</v>
      </c>
      <c r="AN28" s="444"/>
      <c r="AO28" s="444"/>
      <c r="AP28" s="444"/>
      <c r="AQ28" s="444"/>
      <c r="AR28" s="486"/>
      <c r="AS28" s="443" t="s">
        <v>176</v>
      </c>
      <c r="AT28" s="444"/>
      <c r="AU28" s="444"/>
      <c r="AV28" s="444"/>
      <c r="AW28" s="444"/>
      <c r="AX28" s="445"/>
      <c r="AY28" s="546" t="s">
        <v>187</v>
      </c>
      <c r="AZ28" s="547"/>
      <c r="BA28" s="547"/>
      <c r="BB28" s="548"/>
      <c r="BC28" s="352" t="s">
        <v>48</v>
      </c>
      <c r="BD28" s="353"/>
      <c r="BE28" s="353"/>
      <c r="BF28" s="353"/>
      <c r="BG28" s="353"/>
      <c r="BH28" s="353"/>
      <c r="BI28" s="353"/>
      <c r="BJ28" s="353"/>
      <c r="BK28" s="353"/>
      <c r="BL28" s="353"/>
      <c r="BM28" s="354"/>
      <c r="BN28" s="355">
        <v>910690</v>
      </c>
      <c r="BO28" s="356"/>
      <c r="BP28" s="356"/>
      <c r="BQ28" s="356"/>
      <c r="BR28" s="356"/>
      <c r="BS28" s="356"/>
      <c r="BT28" s="356"/>
      <c r="BU28" s="357"/>
      <c r="BV28" s="355">
        <v>870660</v>
      </c>
      <c r="BW28" s="356"/>
      <c r="BX28" s="356"/>
      <c r="BY28" s="356"/>
      <c r="BZ28" s="356"/>
      <c r="CA28" s="356"/>
      <c r="CB28" s="356"/>
      <c r="CC28" s="357"/>
      <c r="CD28" s="181"/>
      <c r="CE28" s="506"/>
      <c r="CF28" s="506"/>
      <c r="CG28" s="506"/>
      <c r="CH28" s="506"/>
      <c r="CI28" s="506"/>
      <c r="CJ28" s="506"/>
      <c r="CK28" s="506"/>
      <c r="CL28" s="506"/>
      <c r="CM28" s="506"/>
      <c r="CN28" s="506"/>
      <c r="CO28" s="506"/>
      <c r="CP28" s="506"/>
      <c r="CQ28" s="506"/>
      <c r="CR28" s="506"/>
      <c r="CS28" s="507"/>
      <c r="CT28" s="389"/>
      <c r="CU28" s="390"/>
      <c r="CV28" s="390"/>
      <c r="CW28" s="390"/>
      <c r="CX28" s="390"/>
      <c r="CY28" s="390"/>
      <c r="CZ28" s="390"/>
      <c r="DA28" s="391"/>
      <c r="DB28" s="389"/>
      <c r="DC28" s="390"/>
      <c r="DD28" s="390"/>
      <c r="DE28" s="390"/>
      <c r="DF28" s="390"/>
      <c r="DG28" s="390"/>
      <c r="DH28" s="390"/>
      <c r="DI28" s="391"/>
    </row>
    <row r="29" spans="1:113" ht="18.75" customHeight="1" x14ac:dyDescent="0.15">
      <c r="A29" s="172"/>
      <c r="B29" s="563"/>
      <c r="C29" s="539"/>
      <c r="D29" s="540"/>
      <c r="E29" s="442" t="s">
        <v>188</v>
      </c>
      <c r="F29" s="422"/>
      <c r="G29" s="422"/>
      <c r="H29" s="422"/>
      <c r="I29" s="422"/>
      <c r="J29" s="422"/>
      <c r="K29" s="423"/>
      <c r="L29" s="443">
        <v>8</v>
      </c>
      <c r="M29" s="444"/>
      <c r="N29" s="444"/>
      <c r="O29" s="444"/>
      <c r="P29" s="486"/>
      <c r="Q29" s="443">
        <v>2300</v>
      </c>
      <c r="R29" s="444"/>
      <c r="S29" s="444"/>
      <c r="T29" s="444"/>
      <c r="U29" s="444"/>
      <c r="V29" s="486"/>
      <c r="W29" s="541"/>
      <c r="X29" s="542"/>
      <c r="Y29" s="543"/>
      <c r="Z29" s="442" t="s">
        <v>189</v>
      </c>
      <c r="AA29" s="422"/>
      <c r="AB29" s="422"/>
      <c r="AC29" s="422"/>
      <c r="AD29" s="422"/>
      <c r="AE29" s="422"/>
      <c r="AF29" s="422"/>
      <c r="AG29" s="423"/>
      <c r="AH29" s="443">
        <v>83</v>
      </c>
      <c r="AI29" s="444"/>
      <c r="AJ29" s="444"/>
      <c r="AK29" s="444"/>
      <c r="AL29" s="486"/>
      <c r="AM29" s="443">
        <v>253908</v>
      </c>
      <c r="AN29" s="444"/>
      <c r="AO29" s="444"/>
      <c r="AP29" s="444"/>
      <c r="AQ29" s="444"/>
      <c r="AR29" s="486"/>
      <c r="AS29" s="443">
        <v>3059</v>
      </c>
      <c r="AT29" s="444"/>
      <c r="AU29" s="444"/>
      <c r="AV29" s="444"/>
      <c r="AW29" s="444"/>
      <c r="AX29" s="445"/>
      <c r="AY29" s="549"/>
      <c r="AZ29" s="550"/>
      <c r="BA29" s="550"/>
      <c r="BB29" s="551"/>
      <c r="BC29" s="426" t="s">
        <v>190</v>
      </c>
      <c r="BD29" s="427"/>
      <c r="BE29" s="427"/>
      <c r="BF29" s="427"/>
      <c r="BG29" s="427"/>
      <c r="BH29" s="427"/>
      <c r="BI29" s="427"/>
      <c r="BJ29" s="427"/>
      <c r="BK29" s="427"/>
      <c r="BL29" s="427"/>
      <c r="BM29" s="428"/>
      <c r="BN29" s="392">
        <v>371848</v>
      </c>
      <c r="BO29" s="393"/>
      <c r="BP29" s="393"/>
      <c r="BQ29" s="393"/>
      <c r="BR29" s="393"/>
      <c r="BS29" s="393"/>
      <c r="BT29" s="393"/>
      <c r="BU29" s="394"/>
      <c r="BV29" s="392">
        <v>371333</v>
      </c>
      <c r="BW29" s="393"/>
      <c r="BX29" s="393"/>
      <c r="BY29" s="393"/>
      <c r="BZ29" s="393"/>
      <c r="CA29" s="393"/>
      <c r="CB29" s="393"/>
      <c r="CC29" s="394"/>
      <c r="CD29" s="175"/>
      <c r="CE29" s="506"/>
      <c r="CF29" s="506"/>
      <c r="CG29" s="506"/>
      <c r="CH29" s="506"/>
      <c r="CI29" s="506"/>
      <c r="CJ29" s="506"/>
      <c r="CK29" s="506"/>
      <c r="CL29" s="506"/>
      <c r="CM29" s="506"/>
      <c r="CN29" s="506"/>
      <c r="CO29" s="506"/>
      <c r="CP29" s="506"/>
      <c r="CQ29" s="506"/>
      <c r="CR29" s="506"/>
      <c r="CS29" s="507"/>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72"/>
      <c r="B30" s="564"/>
      <c r="C30" s="565"/>
      <c r="D30" s="566"/>
      <c r="E30" s="446"/>
      <c r="F30" s="447"/>
      <c r="G30" s="447"/>
      <c r="H30" s="447"/>
      <c r="I30" s="447"/>
      <c r="J30" s="447"/>
      <c r="K30" s="448"/>
      <c r="L30" s="556"/>
      <c r="M30" s="557"/>
      <c r="N30" s="557"/>
      <c r="O30" s="557"/>
      <c r="P30" s="558"/>
      <c r="Q30" s="556"/>
      <c r="R30" s="557"/>
      <c r="S30" s="557"/>
      <c r="T30" s="557"/>
      <c r="U30" s="557"/>
      <c r="V30" s="558"/>
      <c r="W30" s="559" t="s">
        <v>191</v>
      </c>
      <c r="X30" s="560"/>
      <c r="Y30" s="560"/>
      <c r="Z30" s="560"/>
      <c r="AA30" s="560"/>
      <c r="AB30" s="560"/>
      <c r="AC30" s="560"/>
      <c r="AD30" s="560"/>
      <c r="AE30" s="560"/>
      <c r="AF30" s="560"/>
      <c r="AG30" s="561"/>
      <c r="AH30" s="519">
        <v>99.7</v>
      </c>
      <c r="AI30" s="520"/>
      <c r="AJ30" s="520"/>
      <c r="AK30" s="520"/>
      <c r="AL30" s="520"/>
      <c r="AM30" s="520"/>
      <c r="AN30" s="520"/>
      <c r="AO30" s="520"/>
      <c r="AP30" s="520"/>
      <c r="AQ30" s="520"/>
      <c r="AR30" s="520"/>
      <c r="AS30" s="520"/>
      <c r="AT30" s="520"/>
      <c r="AU30" s="520"/>
      <c r="AV30" s="520"/>
      <c r="AW30" s="520"/>
      <c r="AX30" s="522"/>
      <c r="AY30" s="552"/>
      <c r="AZ30" s="553"/>
      <c r="BA30" s="553"/>
      <c r="BB30" s="554"/>
      <c r="BC30" s="508" t="s">
        <v>50</v>
      </c>
      <c r="BD30" s="509"/>
      <c r="BE30" s="509"/>
      <c r="BF30" s="509"/>
      <c r="BG30" s="509"/>
      <c r="BH30" s="509"/>
      <c r="BI30" s="509"/>
      <c r="BJ30" s="509"/>
      <c r="BK30" s="509"/>
      <c r="BL30" s="509"/>
      <c r="BM30" s="510"/>
      <c r="BN30" s="511">
        <v>2300055</v>
      </c>
      <c r="BO30" s="512"/>
      <c r="BP30" s="512"/>
      <c r="BQ30" s="512"/>
      <c r="BR30" s="512"/>
      <c r="BS30" s="512"/>
      <c r="BT30" s="512"/>
      <c r="BU30" s="513"/>
      <c r="BV30" s="511">
        <v>2013436</v>
      </c>
      <c r="BW30" s="512"/>
      <c r="BX30" s="512"/>
      <c r="BY30" s="512"/>
      <c r="BZ30" s="512"/>
      <c r="CA30" s="512"/>
      <c r="CB30" s="512"/>
      <c r="CC30" s="513"/>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555" t="s">
        <v>192</v>
      </c>
      <c r="D32" s="555"/>
      <c r="E32" s="555"/>
      <c r="F32" s="555"/>
      <c r="G32" s="555"/>
      <c r="H32" s="555"/>
      <c r="I32" s="555"/>
      <c r="J32" s="555"/>
      <c r="K32" s="555"/>
      <c r="L32" s="555"/>
      <c r="M32" s="555"/>
      <c r="N32" s="555"/>
      <c r="O32" s="555"/>
      <c r="P32" s="555"/>
      <c r="Q32" s="555"/>
      <c r="R32" s="555"/>
      <c r="S32" s="555"/>
      <c r="U32" s="396" t="s">
        <v>193</v>
      </c>
      <c r="V32" s="396"/>
      <c r="W32" s="396"/>
      <c r="X32" s="396"/>
      <c r="Y32" s="396"/>
      <c r="Z32" s="396"/>
      <c r="AA32" s="396"/>
      <c r="AB32" s="396"/>
      <c r="AC32" s="396"/>
      <c r="AD32" s="396"/>
      <c r="AE32" s="396"/>
      <c r="AF32" s="396"/>
      <c r="AG32" s="396"/>
      <c r="AH32" s="396"/>
      <c r="AI32" s="396"/>
      <c r="AJ32" s="396"/>
      <c r="AK32" s="396"/>
      <c r="AM32" s="396" t="s">
        <v>194</v>
      </c>
      <c r="AN32" s="396"/>
      <c r="AO32" s="396"/>
      <c r="AP32" s="396"/>
      <c r="AQ32" s="396"/>
      <c r="AR32" s="396"/>
      <c r="AS32" s="396"/>
      <c r="AT32" s="396"/>
      <c r="AU32" s="396"/>
      <c r="AV32" s="396"/>
      <c r="AW32" s="396"/>
      <c r="AX32" s="396"/>
      <c r="AY32" s="396"/>
      <c r="AZ32" s="396"/>
      <c r="BA32" s="396"/>
      <c r="BB32" s="396"/>
      <c r="BC32" s="396"/>
      <c r="BE32" s="396" t="s">
        <v>195</v>
      </c>
      <c r="BF32" s="396"/>
      <c r="BG32" s="396"/>
      <c r="BH32" s="396"/>
      <c r="BI32" s="396"/>
      <c r="BJ32" s="396"/>
      <c r="BK32" s="396"/>
      <c r="BL32" s="396"/>
      <c r="BM32" s="396"/>
      <c r="BN32" s="396"/>
      <c r="BO32" s="396"/>
      <c r="BP32" s="396"/>
      <c r="BQ32" s="396"/>
      <c r="BR32" s="396"/>
      <c r="BS32" s="396"/>
      <c r="BT32" s="396"/>
      <c r="BU32" s="396"/>
      <c r="BW32" s="396" t="s">
        <v>196</v>
      </c>
      <c r="BX32" s="396"/>
      <c r="BY32" s="396"/>
      <c r="BZ32" s="396"/>
      <c r="CA32" s="396"/>
      <c r="CB32" s="396"/>
      <c r="CC32" s="396"/>
      <c r="CD32" s="396"/>
      <c r="CE32" s="396"/>
      <c r="CF32" s="396"/>
      <c r="CG32" s="396"/>
      <c r="CH32" s="396"/>
      <c r="CI32" s="396"/>
      <c r="CJ32" s="396"/>
      <c r="CK32" s="396"/>
      <c r="CL32" s="396"/>
      <c r="CM32" s="396"/>
      <c r="CO32" s="396" t="s">
        <v>197</v>
      </c>
      <c r="CP32" s="396"/>
      <c r="CQ32" s="396"/>
      <c r="CR32" s="396"/>
      <c r="CS32" s="396"/>
      <c r="CT32" s="396"/>
      <c r="CU32" s="396"/>
      <c r="CV32" s="396"/>
      <c r="CW32" s="396"/>
      <c r="CX32" s="396"/>
      <c r="CY32" s="396"/>
      <c r="CZ32" s="396"/>
      <c r="DA32" s="396"/>
      <c r="DB32" s="396"/>
      <c r="DC32" s="396"/>
      <c r="DD32" s="396"/>
      <c r="DE32" s="396"/>
      <c r="DI32" s="198"/>
    </row>
    <row r="33" spans="1:113" ht="13.5" customHeight="1" x14ac:dyDescent="0.15">
      <c r="A33" s="172"/>
      <c r="B33" s="199"/>
      <c r="C33" s="416" t="s">
        <v>198</v>
      </c>
      <c r="D33" s="416"/>
      <c r="E33" s="381" t="s">
        <v>199</v>
      </c>
      <c r="F33" s="381"/>
      <c r="G33" s="381"/>
      <c r="H33" s="381"/>
      <c r="I33" s="381"/>
      <c r="J33" s="381"/>
      <c r="K33" s="381"/>
      <c r="L33" s="381"/>
      <c r="M33" s="381"/>
      <c r="N33" s="381"/>
      <c r="O33" s="381"/>
      <c r="P33" s="381"/>
      <c r="Q33" s="381"/>
      <c r="R33" s="381"/>
      <c r="S33" s="381"/>
      <c r="T33" s="176"/>
      <c r="U33" s="416" t="s">
        <v>198</v>
      </c>
      <c r="V33" s="416"/>
      <c r="W33" s="381" t="s">
        <v>200</v>
      </c>
      <c r="X33" s="381"/>
      <c r="Y33" s="381"/>
      <c r="Z33" s="381"/>
      <c r="AA33" s="381"/>
      <c r="AB33" s="381"/>
      <c r="AC33" s="381"/>
      <c r="AD33" s="381"/>
      <c r="AE33" s="381"/>
      <c r="AF33" s="381"/>
      <c r="AG33" s="381"/>
      <c r="AH33" s="381"/>
      <c r="AI33" s="381"/>
      <c r="AJ33" s="381"/>
      <c r="AK33" s="381"/>
      <c r="AL33" s="176"/>
      <c r="AM33" s="416" t="s">
        <v>198</v>
      </c>
      <c r="AN33" s="416"/>
      <c r="AO33" s="381" t="s">
        <v>201</v>
      </c>
      <c r="AP33" s="381"/>
      <c r="AQ33" s="381"/>
      <c r="AR33" s="381"/>
      <c r="AS33" s="381"/>
      <c r="AT33" s="381"/>
      <c r="AU33" s="381"/>
      <c r="AV33" s="381"/>
      <c r="AW33" s="381"/>
      <c r="AX33" s="381"/>
      <c r="AY33" s="381"/>
      <c r="AZ33" s="381"/>
      <c r="BA33" s="381"/>
      <c r="BB33" s="381"/>
      <c r="BC33" s="381"/>
      <c r="BD33" s="182"/>
      <c r="BE33" s="381" t="s">
        <v>202</v>
      </c>
      <c r="BF33" s="381"/>
      <c r="BG33" s="381" t="s">
        <v>203</v>
      </c>
      <c r="BH33" s="381"/>
      <c r="BI33" s="381"/>
      <c r="BJ33" s="381"/>
      <c r="BK33" s="381"/>
      <c r="BL33" s="381"/>
      <c r="BM33" s="381"/>
      <c r="BN33" s="381"/>
      <c r="BO33" s="381"/>
      <c r="BP33" s="381"/>
      <c r="BQ33" s="381"/>
      <c r="BR33" s="381"/>
      <c r="BS33" s="381"/>
      <c r="BT33" s="381"/>
      <c r="BU33" s="381"/>
      <c r="BV33" s="182"/>
      <c r="BW33" s="416" t="s">
        <v>202</v>
      </c>
      <c r="BX33" s="416"/>
      <c r="BY33" s="381" t="s">
        <v>204</v>
      </c>
      <c r="BZ33" s="381"/>
      <c r="CA33" s="381"/>
      <c r="CB33" s="381"/>
      <c r="CC33" s="381"/>
      <c r="CD33" s="381"/>
      <c r="CE33" s="381"/>
      <c r="CF33" s="381"/>
      <c r="CG33" s="381"/>
      <c r="CH33" s="381"/>
      <c r="CI33" s="381"/>
      <c r="CJ33" s="381"/>
      <c r="CK33" s="381"/>
      <c r="CL33" s="381"/>
      <c r="CM33" s="381"/>
      <c r="CN33" s="176"/>
      <c r="CO33" s="416" t="s">
        <v>205</v>
      </c>
      <c r="CP33" s="416"/>
      <c r="CQ33" s="381" t="s">
        <v>206</v>
      </c>
      <c r="CR33" s="381"/>
      <c r="CS33" s="381"/>
      <c r="CT33" s="381"/>
      <c r="CU33" s="381"/>
      <c r="CV33" s="381"/>
      <c r="CW33" s="381"/>
      <c r="CX33" s="381"/>
      <c r="CY33" s="381"/>
      <c r="CZ33" s="381"/>
      <c r="DA33" s="381"/>
      <c r="DB33" s="381"/>
      <c r="DC33" s="381"/>
      <c r="DD33" s="381"/>
      <c r="DE33" s="381"/>
      <c r="DF33" s="176"/>
      <c r="DG33" s="581" t="s">
        <v>207</v>
      </c>
      <c r="DH33" s="581"/>
      <c r="DI33" s="177"/>
    </row>
    <row r="34" spans="1:113" ht="32.25" customHeight="1" x14ac:dyDescent="0.15">
      <c r="A34" s="172"/>
      <c r="B34" s="199"/>
      <c r="C34" s="582">
        <f>IF(E34="","",1)</f>
        <v>1</v>
      </c>
      <c r="D34" s="582"/>
      <c r="E34" s="583" t="str">
        <f>IF('各会計、関係団体の財政状況及び健全化判断比率'!B7="","",'各会計、関係団体の財政状況及び健全化判断比率'!B7)</f>
        <v>一般会計</v>
      </c>
      <c r="F34" s="583"/>
      <c r="G34" s="583"/>
      <c r="H34" s="583"/>
      <c r="I34" s="583"/>
      <c r="J34" s="583"/>
      <c r="K34" s="583"/>
      <c r="L34" s="583"/>
      <c r="M34" s="583"/>
      <c r="N34" s="583"/>
      <c r="O34" s="583"/>
      <c r="P34" s="583"/>
      <c r="Q34" s="583"/>
      <c r="R34" s="583"/>
      <c r="S34" s="583"/>
      <c r="T34" s="172"/>
      <c r="U34" s="582">
        <f>IF(W34="","",MAX(C34:D43)+1)</f>
        <v>3</v>
      </c>
      <c r="V34" s="582"/>
      <c r="W34" s="583" t="str">
        <f>IF('各会計、関係団体の財政状況及び健全化判断比率'!B28="","",'各会計、関係団体の財政状況及び健全化判断比率'!B28)</f>
        <v>国民健康保険特別会計</v>
      </c>
      <c r="X34" s="583"/>
      <c r="Y34" s="583"/>
      <c r="Z34" s="583"/>
      <c r="AA34" s="583"/>
      <c r="AB34" s="583"/>
      <c r="AC34" s="583"/>
      <c r="AD34" s="583"/>
      <c r="AE34" s="583"/>
      <c r="AF34" s="583"/>
      <c r="AG34" s="583"/>
      <c r="AH34" s="583"/>
      <c r="AI34" s="583"/>
      <c r="AJ34" s="583"/>
      <c r="AK34" s="583"/>
      <c r="AL34" s="172"/>
      <c r="AM34" s="582" t="str">
        <f>IF(AO34="","",MAX(C34:D43,U34:V43)+1)</f>
        <v/>
      </c>
      <c r="AN34" s="582"/>
      <c r="AO34" s="583"/>
      <c r="AP34" s="583"/>
      <c r="AQ34" s="583"/>
      <c r="AR34" s="583"/>
      <c r="AS34" s="583"/>
      <c r="AT34" s="583"/>
      <c r="AU34" s="583"/>
      <c r="AV34" s="583"/>
      <c r="AW34" s="583"/>
      <c r="AX34" s="583"/>
      <c r="AY34" s="583"/>
      <c r="AZ34" s="583"/>
      <c r="BA34" s="583"/>
      <c r="BB34" s="583"/>
      <c r="BC34" s="583"/>
      <c r="BD34" s="172"/>
      <c r="BE34" s="582">
        <f>IF(BG34="","",MAX(C34:D43,U34:V43,AM34:AN43)+1)</f>
        <v>6</v>
      </c>
      <c r="BF34" s="582"/>
      <c r="BG34" s="583" t="str">
        <f>IF('各会計、関係団体の財政状況及び健全化判断比率'!B31="","",'各会計、関係団体の財政状況及び健全化判断比率'!B31)</f>
        <v>簡易水道事業特別会計</v>
      </c>
      <c r="BH34" s="583"/>
      <c r="BI34" s="583"/>
      <c r="BJ34" s="583"/>
      <c r="BK34" s="583"/>
      <c r="BL34" s="583"/>
      <c r="BM34" s="583"/>
      <c r="BN34" s="583"/>
      <c r="BO34" s="583"/>
      <c r="BP34" s="583"/>
      <c r="BQ34" s="583"/>
      <c r="BR34" s="583"/>
      <c r="BS34" s="583"/>
      <c r="BT34" s="583"/>
      <c r="BU34" s="583"/>
      <c r="BV34" s="172"/>
      <c r="BW34" s="582">
        <f>IF(BY34="","",MAX(C34:D43,U34:V43,AM34:AN43,BE34:BF43)+1)</f>
        <v>9</v>
      </c>
      <c r="BX34" s="582"/>
      <c r="BY34" s="583" t="str">
        <f>IF('各会計、関係団体の財政状況及び健全化判断比率'!B68="","",'各会計、関係団体の財政状況及び健全化判断比率'!B68)</f>
        <v>山形県消防補償等組合</v>
      </c>
      <c r="BZ34" s="583"/>
      <c r="CA34" s="583"/>
      <c r="CB34" s="583"/>
      <c r="CC34" s="583"/>
      <c r="CD34" s="583"/>
      <c r="CE34" s="583"/>
      <c r="CF34" s="583"/>
      <c r="CG34" s="583"/>
      <c r="CH34" s="583"/>
      <c r="CI34" s="583"/>
      <c r="CJ34" s="583"/>
      <c r="CK34" s="583"/>
      <c r="CL34" s="583"/>
      <c r="CM34" s="583"/>
      <c r="CN34" s="172"/>
      <c r="CO34" s="582">
        <f>IF(CQ34="","",MAX(C34:D43,U34:V43,AM34:AN43,BE34:BF43,BW34:BX43)+1)</f>
        <v>16</v>
      </c>
      <c r="CP34" s="582"/>
      <c r="CQ34" s="583" t="str">
        <f>IF('各会計、関係団体の財政状況及び健全化判断比率'!BS7="","",'各会計、関係団体の財政状況及び健全化判断比率'!BS7)</f>
        <v>肘折温泉郷振興</v>
      </c>
      <c r="CR34" s="583"/>
      <c r="CS34" s="583"/>
      <c r="CT34" s="583"/>
      <c r="CU34" s="583"/>
      <c r="CV34" s="583"/>
      <c r="CW34" s="583"/>
      <c r="CX34" s="583"/>
      <c r="CY34" s="583"/>
      <c r="CZ34" s="583"/>
      <c r="DA34" s="583"/>
      <c r="DB34" s="583"/>
      <c r="DC34" s="583"/>
      <c r="DD34" s="583"/>
      <c r="DE34" s="583"/>
      <c r="DG34" s="584" t="str">
        <f>IF('各会計、関係団体の財政状況及び健全化判断比率'!BR7="","",'各会計、関係団体の財政状況及び健全化判断比率'!BR7)</f>
        <v/>
      </c>
      <c r="DH34" s="584"/>
      <c r="DI34" s="177"/>
    </row>
    <row r="35" spans="1:113" ht="32.25" customHeight="1" x14ac:dyDescent="0.15">
      <c r="A35" s="172"/>
      <c r="B35" s="199"/>
      <c r="C35" s="582">
        <f>IF(E35="","",C34+1)</f>
        <v>2</v>
      </c>
      <c r="D35" s="582"/>
      <c r="E35" s="583" t="str">
        <f>IF('各会計、関係団体の財政状況及び健全化判断比率'!B8="","",'各会計、関係団体の財政状況及び健全化判断比率'!B8)</f>
        <v>へき地診療所特別会計</v>
      </c>
      <c r="F35" s="583"/>
      <c r="G35" s="583"/>
      <c r="H35" s="583"/>
      <c r="I35" s="583"/>
      <c r="J35" s="583"/>
      <c r="K35" s="583"/>
      <c r="L35" s="583"/>
      <c r="M35" s="583"/>
      <c r="N35" s="583"/>
      <c r="O35" s="583"/>
      <c r="P35" s="583"/>
      <c r="Q35" s="583"/>
      <c r="R35" s="583"/>
      <c r="S35" s="583"/>
      <c r="T35" s="172"/>
      <c r="U35" s="582">
        <f>IF(W35="","",U34+1)</f>
        <v>4</v>
      </c>
      <c r="V35" s="582"/>
      <c r="W35" s="583" t="str">
        <f>IF('各会計、関係団体の財政状況及び健全化判断比率'!B29="","",'各会計、関係団体の財政状況及び健全化判断比率'!B29)</f>
        <v>介護保険特別会計</v>
      </c>
      <c r="X35" s="583"/>
      <c r="Y35" s="583"/>
      <c r="Z35" s="583"/>
      <c r="AA35" s="583"/>
      <c r="AB35" s="583"/>
      <c r="AC35" s="583"/>
      <c r="AD35" s="583"/>
      <c r="AE35" s="583"/>
      <c r="AF35" s="583"/>
      <c r="AG35" s="583"/>
      <c r="AH35" s="583"/>
      <c r="AI35" s="583"/>
      <c r="AJ35" s="583"/>
      <c r="AK35" s="583"/>
      <c r="AL35" s="172"/>
      <c r="AM35" s="582" t="str">
        <f t="shared" ref="AM35:AM43" si="0">IF(AO35="","",AM34+1)</f>
        <v/>
      </c>
      <c r="AN35" s="582"/>
      <c r="AO35" s="583"/>
      <c r="AP35" s="583"/>
      <c r="AQ35" s="583"/>
      <c r="AR35" s="583"/>
      <c r="AS35" s="583"/>
      <c r="AT35" s="583"/>
      <c r="AU35" s="583"/>
      <c r="AV35" s="583"/>
      <c r="AW35" s="583"/>
      <c r="AX35" s="583"/>
      <c r="AY35" s="583"/>
      <c r="AZ35" s="583"/>
      <c r="BA35" s="583"/>
      <c r="BB35" s="583"/>
      <c r="BC35" s="583"/>
      <c r="BD35" s="172"/>
      <c r="BE35" s="582">
        <f t="shared" ref="BE35:BE43" si="1">IF(BG35="","",BE34+1)</f>
        <v>7</v>
      </c>
      <c r="BF35" s="582"/>
      <c r="BG35" s="583" t="str">
        <f>IF('各会計、関係団体の財政状況及び健全化判断比率'!B32="","",'各会計、関係団体の財政状況及び健全化判断比率'!B32)</f>
        <v>特定環境保全公共下水道事業特別会計</v>
      </c>
      <c r="BH35" s="583"/>
      <c r="BI35" s="583"/>
      <c r="BJ35" s="583"/>
      <c r="BK35" s="583"/>
      <c r="BL35" s="583"/>
      <c r="BM35" s="583"/>
      <c r="BN35" s="583"/>
      <c r="BO35" s="583"/>
      <c r="BP35" s="583"/>
      <c r="BQ35" s="583"/>
      <c r="BR35" s="583"/>
      <c r="BS35" s="583"/>
      <c r="BT35" s="583"/>
      <c r="BU35" s="583"/>
      <c r="BV35" s="172"/>
      <c r="BW35" s="582">
        <f t="shared" ref="BW35:BW43" si="2">IF(BY35="","",BW34+1)</f>
        <v>10</v>
      </c>
      <c r="BX35" s="582"/>
      <c r="BY35" s="583" t="str">
        <f>IF('各会計、関係団体の財政状況及び健全化判断比率'!B69="","",'各会計、関係団体の財政状況及び健全化判断比率'!B69)</f>
        <v>山形県自治会館管理組合</v>
      </c>
      <c r="BZ35" s="583"/>
      <c r="CA35" s="583"/>
      <c r="CB35" s="583"/>
      <c r="CC35" s="583"/>
      <c r="CD35" s="583"/>
      <c r="CE35" s="583"/>
      <c r="CF35" s="583"/>
      <c r="CG35" s="583"/>
      <c r="CH35" s="583"/>
      <c r="CI35" s="583"/>
      <c r="CJ35" s="583"/>
      <c r="CK35" s="583"/>
      <c r="CL35" s="583"/>
      <c r="CM35" s="583"/>
      <c r="CN35" s="172"/>
      <c r="CO35" s="582">
        <f t="shared" ref="CO35:CO43" si="3">IF(CQ35="","",CO34+1)</f>
        <v>17</v>
      </c>
      <c r="CP35" s="582"/>
      <c r="CQ35" s="583" t="str">
        <f>IF('各会計、関係団体の財政状況及び健全化判断比率'!BS8="","",'各会計、関係団体の財政状況及び健全化判断比率'!BS8)</f>
        <v>おおくら升玉水力発電</v>
      </c>
      <c r="CR35" s="583"/>
      <c r="CS35" s="583"/>
      <c r="CT35" s="583"/>
      <c r="CU35" s="583"/>
      <c r="CV35" s="583"/>
      <c r="CW35" s="583"/>
      <c r="CX35" s="583"/>
      <c r="CY35" s="583"/>
      <c r="CZ35" s="583"/>
      <c r="DA35" s="583"/>
      <c r="DB35" s="583"/>
      <c r="DC35" s="583"/>
      <c r="DD35" s="583"/>
      <c r="DE35" s="583"/>
      <c r="DG35" s="584" t="str">
        <f>IF('各会計、関係団体の財政状況及び健全化判断比率'!BR8="","",'各会計、関係団体の財政状況及び健全化判断比率'!BR8)</f>
        <v/>
      </c>
      <c r="DH35" s="584"/>
      <c r="DI35" s="177"/>
    </row>
    <row r="36" spans="1:113" ht="32.25" customHeight="1" x14ac:dyDescent="0.15">
      <c r="A36" s="172"/>
      <c r="B36" s="199"/>
      <c r="C36" s="582" t="str">
        <f>IF(E36="","",C35+1)</f>
        <v/>
      </c>
      <c r="D36" s="582"/>
      <c r="E36" s="583" t="str">
        <f>IF('各会計、関係団体の財政状況及び健全化判断比率'!B9="","",'各会計、関係団体の財政状況及び健全化判断比率'!B9)</f>
        <v/>
      </c>
      <c r="F36" s="583"/>
      <c r="G36" s="583"/>
      <c r="H36" s="583"/>
      <c r="I36" s="583"/>
      <c r="J36" s="583"/>
      <c r="K36" s="583"/>
      <c r="L36" s="583"/>
      <c r="M36" s="583"/>
      <c r="N36" s="583"/>
      <c r="O36" s="583"/>
      <c r="P36" s="583"/>
      <c r="Q36" s="583"/>
      <c r="R36" s="583"/>
      <c r="S36" s="583"/>
      <c r="T36" s="172"/>
      <c r="U36" s="582">
        <f t="shared" ref="U36:U43" si="4">IF(W36="","",U35+1)</f>
        <v>5</v>
      </c>
      <c r="V36" s="582"/>
      <c r="W36" s="583" t="str">
        <f>IF('各会計、関係団体の財政状況及び健全化判断比率'!B30="","",'各会計、関係団体の財政状況及び健全化判断比率'!B30)</f>
        <v>後期高齢者医療特別会計</v>
      </c>
      <c r="X36" s="583"/>
      <c r="Y36" s="583"/>
      <c r="Z36" s="583"/>
      <c r="AA36" s="583"/>
      <c r="AB36" s="583"/>
      <c r="AC36" s="583"/>
      <c r="AD36" s="583"/>
      <c r="AE36" s="583"/>
      <c r="AF36" s="583"/>
      <c r="AG36" s="583"/>
      <c r="AH36" s="583"/>
      <c r="AI36" s="583"/>
      <c r="AJ36" s="583"/>
      <c r="AK36" s="583"/>
      <c r="AL36" s="172"/>
      <c r="AM36" s="582" t="str">
        <f t="shared" si="0"/>
        <v/>
      </c>
      <c r="AN36" s="582"/>
      <c r="AO36" s="583"/>
      <c r="AP36" s="583"/>
      <c r="AQ36" s="583"/>
      <c r="AR36" s="583"/>
      <c r="AS36" s="583"/>
      <c r="AT36" s="583"/>
      <c r="AU36" s="583"/>
      <c r="AV36" s="583"/>
      <c r="AW36" s="583"/>
      <c r="AX36" s="583"/>
      <c r="AY36" s="583"/>
      <c r="AZ36" s="583"/>
      <c r="BA36" s="583"/>
      <c r="BB36" s="583"/>
      <c r="BC36" s="583"/>
      <c r="BD36" s="172"/>
      <c r="BE36" s="582">
        <f t="shared" si="1"/>
        <v>8</v>
      </c>
      <c r="BF36" s="582"/>
      <c r="BG36" s="583" t="str">
        <f>IF('各会計、関係団体の財政状況及び健全化判断比率'!B33="","",'各会計、関係団体の財政状況及び健全化判断比率'!B33)</f>
        <v>浄化槽整備事業特別会計</v>
      </c>
      <c r="BH36" s="583"/>
      <c r="BI36" s="583"/>
      <c r="BJ36" s="583"/>
      <c r="BK36" s="583"/>
      <c r="BL36" s="583"/>
      <c r="BM36" s="583"/>
      <c r="BN36" s="583"/>
      <c r="BO36" s="583"/>
      <c r="BP36" s="583"/>
      <c r="BQ36" s="583"/>
      <c r="BR36" s="583"/>
      <c r="BS36" s="583"/>
      <c r="BT36" s="583"/>
      <c r="BU36" s="583"/>
      <c r="BV36" s="172"/>
      <c r="BW36" s="582">
        <f t="shared" si="2"/>
        <v>11</v>
      </c>
      <c r="BX36" s="582"/>
      <c r="BY36" s="583" t="str">
        <f>IF('各会計、関係団体の財政状況及び健全化判断比率'!B70="","",'各会計、関係団体の財政状況及び健全化判断比率'!B70)</f>
        <v>山形県市町村職員退職手当組合</v>
      </c>
      <c r="BZ36" s="583"/>
      <c r="CA36" s="583"/>
      <c r="CB36" s="583"/>
      <c r="CC36" s="583"/>
      <c r="CD36" s="583"/>
      <c r="CE36" s="583"/>
      <c r="CF36" s="583"/>
      <c r="CG36" s="583"/>
      <c r="CH36" s="583"/>
      <c r="CI36" s="583"/>
      <c r="CJ36" s="583"/>
      <c r="CK36" s="583"/>
      <c r="CL36" s="583"/>
      <c r="CM36" s="583"/>
      <c r="CN36" s="172"/>
      <c r="CO36" s="582" t="str">
        <f t="shared" si="3"/>
        <v/>
      </c>
      <c r="CP36" s="582"/>
      <c r="CQ36" s="583" t="str">
        <f>IF('各会計、関係団体の財政状況及び健全化判断比率'!BS9="","",'各会計、関係団体の財政状況及び健全化判断比率'!BS9)</f>
        <v/>
      </c>
      <c r="CR36" s="583"/>
      <c r="CS36" s="583"/>
      <c r="CT36" s="583"/>
      <c r="CU36" s="583"/>
      <c r="CV36" s="583"/>
      <c r="CW36" s="583"/>
      <c r="CX36" s="583"/>
      <c r="CY36" s="583"/>
      <c r="CZ36" s="583"/>
      <c r="DA36" s="583"/>
      <c r="DB36" s="583"/>
      <c r="DC36" s="583"/>
      <c r="DD36" s="583"/>
      <c r="DE36" s="583"/>
      <c r="DG36" s="584" t="str">
        <f>IF('各会計、関係団体の財政状況及び健全化判断比率'!BR9="","",'各会計、関係団体の財政状況及び健全化判断比率'!BR9)</f>
        <v/>
      </c>
      <c r="DH36" s="584"/>
      <c r="DI36" s="177"/>
    </row>
    <row r="37" spans="1:113" ht="32.25" customHeight="1" x14ac:dyDescent="0.15">
      <c r="A37" s="172"/>
      <c r="B37" s="199"/>
      <c r="C37" s="582" t="str">
        <f>IF(E37="","",C36+1)</f>
        <v/>
      </c>
      <c r="D37" s="582"/>
      <c r="E37" s="583" t="str">
        <f>IF('各会計、関係団体の財政状況及び健全化判断比率'!B10="","",'各会計、関係団体の財政状況及び健全化判断比率'!B10)</f>
        <v/>
      </c>
      <c r="F37" s="583"/>
      <c r="G37" s="583"/>
      <c r="H37" s="583"/>
      <c r="I37" s="583"/>
      <c r="J37" s="583"/>
      <c r="K37" s="583"/>
      <c r="L37" s="583"/>
      <c r="M37" s="583"/>
      <c r="N37" s="583"/>
      <c r="O37" s="583"/>
      <c r="P37" s="583"/>
      <c r="Q37" s="583"/>
      <c r="R37" s="583"/>
      <c r="S37" s="583"/>
      <c r="T37" s="172"/>
      <c r="U37" s="582" t="str">
        <f t="shared" si="4"/>
        <v/>
      </c>
      <c r="V37" s="582"/>
      <c r="W37" s="583"/>
      <c r="X37" s="583"/>
      <c r="Y37" s="583"/>
      <c r="Z37" s="583"/>
      <c r="AA37" s="583"/>
      <c r="AB37" s="583"/>
      <c r="AC37" s="583"/>
      <c r="AD37" s="583"/>
      <c r="AE37" s="583"/>
      <c r="AF37" s="583"/>
      <c r="AG37" s="583"/>
      <c r="AH37" s="583"/>
      <c r="AI37" s="583"/>
      <c r="AJ37" s="583"/>
      <c r="AK37" s="583"/>
      <c r="AL37" s="172"/>
      <c r="AM37" s="582" t="str">
        <f t="shared" si="0"/>
        <v/>
      </c>
      <c r="AN37" s="582"/>
      <c r="AO37" s="583"/>
      <c r="AP37" s="583"/>
      <c r="AQ37" s="583"/>
      <c r="AR37" s="583"/>
      <c r="AS37" s="583"/>
      <c r="AT37" s="583"/>
      <c r="AU37" s="583"/>
      <c r="AV37" s="583"/>
      <c r="AW37" s="583"/>
      <c r="AX37" s="583"/>
      <c r="AY37" s="583"/>
      <c r="AZ37" s="583"/>
      <c r="BA37" s="583"/>
      <c r="BB37" s="583"/>
      <c r="BC37" s="583"/>
      <c r="BD37" s="172"/>
      <c r="BE37" s="582" t="str">
        <f t="shared" si="1"/>
        <v/>
      </c>
      <c r="BF37" s="582"/>
      <c r="BG37" s="583"/>
      <c r="BH37" s="583"/>
      <c r="BI37" s="583"/>
      <c r="BJ37" s="583"/>
      <c r="BK37" s="583"/>
      <c r="BL37" s="583"/>
      <c r="BM37" s="583"/>
      <c r="BN37" s="583"/>
      <c r="BO37" s="583"/>
      <c r="BP37" s="583"/>
      <c r="BQ37" s="583"/>
      <c r="BR37" s="583"/>
      <c r="BS37" s="583"/>
      <c r="BT37" s="583"/>
      <c r="BU37" s="583"/>
      <c r="BV37" s="172"/>
      <c r="BW37" s="582">
        <f t="shared" si="2"/>
        <v>12</v>
      </c>
      <c r="BX37" s="582"/>
      <c r="BY37" s="583" t="str">
        <f>IF('各会計、関係団体の財政状況及び健全化判断比率'!B71="","",'各会計、関係団体の財政状況及び健全化判断比率'!B71)</f>
        <v>山形県市町村交通災害共済組合</v>
      </c>
      <c r="BZ37" s="583"/>
      <c r="CA37" s="583"/>
      <c r="CB37" s="583"/>
      <c r="CC37" s="583"/>
      <c r="CD37" s="583"/>
      <c r="CE37" s="583"/>
      <c r="CF37" s="583"/>
      <c r="CG37" s="583"/>
      <c r="CH37" s="583"/>
      <c r="CI37" s="583"/>
      <c r="CJ37" s="583"/>
      <c r="CK37" s="583"/>
      <c r="CL37" s="583"/>
      <c r="CM37" s="583"/>
      <c r="CN37" s="172"/>
      <c r="CO37" s="582" t="str">
        <f t="shared" si="3"/>
        <v/>
      </c>
      <c r="CP37" s="582"/>
      <c r="CQ37" s="583" t="str">
        <f>IF('各会計、関係団体の財政状況及び健全化判断比率'!BS10="","",'各会計、関係団体の財政状況及び健全化判断比率'!BS10)</f>
        <v/>
      </c>
      <c r="CR37" s="583"/>
      <c r="CS37" s="583"/>
      <c r="CT37" s="583"/>
      <c r="CU37" s="583"/>
      <c r="CV37" s="583"/>
      <c r="CW37" s="583"/>
      <c r="CX37" s="583"/>
      <c r="CY37" s="583"/>
      <c r="CZ37" s="583"/>
      <c r="DA37" s="583"/>
      <c r="DB37" s="583"/>
      <c r="DC37" s="583"/>
      <c r="DD37" s="583"/>
      <c r="DE37" s="583"/>
      <c r="DG37" s="584" t="str">
        <f>IF('各会計、関係団体の財政状況及び健全化判断比率'!BR10="","",'各会計、関係団体の財政状況及び健全化判断比率'!BR10)</f>
        <v/>
      </c>
      <c r="DH37" s="584"/>
      <c r="DI37" s="177"/>
    </row>
    <row r="38" spans="1:113" ht="32.25" customHeight="1" x14ac:dyDescent="0.15">
      <c r="A38" s="172"/>
      <c r="B38" s="199"/>
      <c r="C38" s="582" t="str">
        <f t="shared" ref="C38:C43" si="5">IF(E38="","",C37+1)</f>
        <v/>
      </c>
      <c r="D38" s="582"/>
      <c r="E38" s="583" t="str">
        <f>IF('各会計、関係団体の財政状況及び健全化判断比率'!B11="","",'各会計、関係団体の財政状況及び健全化判断比率'!B11)</f>
        <v/>
      </c>
      <c r="F38" s="583"/>
      <c r="G38" s="583"/>
      <c r="H38" s="583"/>
      <c r="I38" s="583"/>
      <c r="J38" s="583"/>
      <c r="K38" s="583"/>
      <c r="L38" s="583"/>
      <c r="M38" s="583"/>
      <c r="N38" s="583"/>
      <c r="O38" s="583"/>
      <c r="P38" s="583"/>
      <c r="Q38" s="583"/>
      <c r="R38" s="583"/>
      <c r="S38" s="583"/>
      <c r="T38" s="172"/>
      <c r="U38" s="582" t="str">
        <f t="shared" si="4"/>
        <v/>
      </c>
      <c r="V38" s="582"/>
      <c r="W38" s="583"/>
      <c r="X38" s="583"/>
      <c r="Y38" s="583"/>
      <c r="Z38" s="583"/>
      <c r="AA38" s="583"/>
      <c r="AB38" s="583"/>
      <c r="AC38" s="583"/>
      <c r="AD38" s="583"/>
      <c r="AE38" s="583"/>
      <c r="AF38" s="583"/>
      <c r="AG38" s="583"/>
      <c r="AH38" s="583"/>
      <c r="AI38" s="583"/>
      <c r="AJ38" s="583"/>
      <c r="AK38" s="583"/>
      <c r="AL38" s="172"/>
      <c r="AM38" s="582" t="str">
        <f t="shared" si="0"/>
        <v/>
      </c>
      <c r="AN38" s="582"/>
      <c r="AO38" s="583"/>
      <c r="AP38" s="583"/>
      <c r="AQ38" s="583"/>
      <c r="AR38" s="583"/>
      <c r="AS38" s="583"/>
      <c r="AT38" s="583"/>
      <c r="AU38" s="583"/>
      <c r="AV38" s="583"/>
      <c r="AW38" s="583"/>
      <c r="AX38" s="583"/>
      <c r="AY38" s="583"/>
      <c r="AZ38" s="583"/>
      <c r="BA38" s="583"/>
      <c r="BB38" s="583"/>
      <c r="BC38" s="583"/>
      <c r="BD38" s="172"/>
      <c r="BE38" s="582" t="str">
        <f t="shared" si="1"/>
        <v/>
      </c>
      <c r="BF38" s="582"/>
      <c r="BG38" s="583"/>
      <c r="BH38" s="583"/>
      <c r="BI38" s="583"/>
      <c r="BJ38" s="583"/>
      <c r="BK38" s="583"/>
      <c r="BL38" s="583"/>
      <c r="BM38" s="583"/>
      <c r="BN38" s="583"/>
      <c r="BO38" s="583"/>
      <c r="BP38" s="583"/>
      <c r="BQ38" s="583"/>
      <c r="BR38" s="583"/>
      <c r="BS38" s="583"/>
      <c r="BT38" s="583"/>
      <c r="BU38" s="583"/>
      <c r="BV38" s="172"/>
      <c r="BW38" s="582">
        <f t="shared" si="2"/>
        <v>13</v>
      </c>
      <c r="BX38" s="582"/>
      <c r="BY38" s="583" t="str">
        <f>IF('各会計、関係団体の財政状況及び健全化判断比率'!B72="","",'各会計、関係団体の財政状況及び健全化判断比率'!B72)</f>
        <v>最上広域市町村圏事務組合</v>
      </c>
      <c r="BZ38" s="583"/>
      <c r="CA38" s="583"/>
      <c r="CB38" s="583"/>
      <c r="CC38" s="583"/>
      <c r="CD38" s="583"/>
      <c r="CE38" s="583"/>
      <c r="CF38" s="583"/>
      <c r="CG38" s="583"/>
      <c r="CH38" s="583"/>
      <c r="CI38" s="583"/>
      <c r="CJ38" s="583"/>
      <c r="CK38" s="583"/>
      <c r="CL38" s="583"/>
      <c r="CM38" s="583"/>
      <c r="CN38" s="172"/>
      <c r="CO38" s="582" t="str">
        <f t="shared" si="3"/>
        <v/>
      </c>
      <c r="CP38" s="582"/>
      <c r="CQ38" s="583" t="str">
        <f>IF('各会計、関係団体の財政状況及び健全化判断比率'!BS11="","",'各会計、関係団体の財政状況及び健全化判断比率'!BS11)</f>
        <v/>
      </c>
      <c r="CR38" s="583"/>
      <c r="CS38" s="583"/>
      <c r="CT38" s="583"/>
      <c r="CU38" s="583"/>
      <c r="CV38" s="583"/>
      <c r="CW38" s="583"/>
      <c r="CX38" s="583"/>
      <c r="CY38" s="583"/>
      <c r="CZ38" s="583"/>
      <c r="DA38" s="583"/>
      <c r="DB38" s="583"/>
      <c r="DC38" s="583"/>
      <c r="DD38" s="583"/>
      <c r="DE38" s="583"/>
      <c r="DG38" s="584" t="str">
        <f>IF('各会計、関係団体の財政状況及び健全化判断比率'!BR11="","",'各会計、関係団体の財政状況及び健全化判断比率'!BR11)</f>
        <v/>
      </c>
      <c r="DH38" s="584"/>
      <c r="DI38" s="177"/>
    </row>
    <row r="39" spans="1:113" ht="32.25" customHeight="1" x14ac:dyDescent="0.15">
      <c r="A39" s="172"/>
      <c r="B39" s="199"/>
      <c r="C39" s="582" t="str">
        <f t="shared" si="5"/>
        <v/>
      </c>
      <c r="D39" s="582"/>
      <c r="E39" s="583" t="str">
        <f>IF('各会計、関係団体の財政状況及び健全化判断比率'!B12="","",'各会計、関係団体の財政状況及び健全化判断比率'!B12)</f>
        <v/>
      </c>
      <c r="F39" s="583"/>
      <c r="G39" s="583"/>
      <c r="H39" s="583"/>
      <c r="I39" s="583"/>
      <c r="J39" s="583"/>
      <c r="K39" s="583"/>
      <c r="L39" s="583"/>
      <c r="M39" s="583"/>
      <c r="N39" s="583"/>
      <c r="O39" s="583"/>
      <c r="P39" s="583"/>
      <c r="Q39" s="583"/>
      <c r="R39" s="583"/>
      <c r="S39" s="583"/>
      <c r="T39" s="172"/>
      <c r="U39" s="582" t="str">
        <f t="shared" si="4"/>
        <v/>
      </c>
      <c r="V39" s="582"/>
      <c r="W39" s="583"/>
      <c r="X39" s="583"/>
      <c r="Y39" s="583"/>
      <c r="Z39" s="583"/>
      <c r="AA39" s="583"/>
      <c r="AB39" s="583"/>
      <c r="AC39" s="583"/>
      <c r="AD39" s="583"/>
      <c r="AE39" s="583"/>
      <c r="AF39" s="583"/>
      <c r="AG39" s="583"/>
      <c r="AH39" s="583"/>
      <c r="AI39" s="583"/>
      <c r="AJ39" s="583"/>
      <c r="AK39" s="583"/>
      <c r="AL39" s="172"/>
      <c r="AM39" s="582" t="str">
        <f t="shared" si="0"/>
        <v/>
      </c>
      <c r="AN39" s="582"/>
      <c r="AO39" s="583"/>
      <c r="AP39" s="583"/>
      <c r="AQ39" s="583"/>
      <c r="AR39" s="583"/>
      <c r="AS39" s="583"/>
      <c r="AT39" s="583"/>
      <c r="AU39" s="583"/>
      <c r="AV39" s="583"/>
      <c r="AW39" s="583"/>
      <c r="AX39" s="583"/>
      <c r="AY39" s="583"/>
      <c r="AZ39" s="583"/>
      <c r="BA39" s="583"/>
      <c r="BB39" s="583"/>
      <c r="BC39" s="583"/>
      <c r="BD39" s="172"/>
      <c r="BE39" s="582" t="str">
        <f t="shared" si="1"/>
        <v/>
      </c>
      <c r="BF39" s="582"/>
      <c r="BG39" s="583"/>
      <c r="BH39" s="583"/>
      <c r="BI39" s="583"/>
      <c r="BJ39" s="583"/>
      <c r="BK39" s="583"/>
      <c r="BL39" s="583"/>
      <c r="BM39" s="583"/>
      <c r="BN39" s="583"/>
      <c r="BO39" s="583"/>
      <c r="BP39" s="583"/>
      <c r="BQ39" s="583"/>
      <c r="BR39" s="583"/>
      <c r="BS39" s="583"/>
      <c r="BT39" s="583"/>
      <c r="BU39" s="583"/>
      <c r="BV39" s="172"/>
      <c r="BW39" s="582">
        <f t="shared" si="2"/>
        <v>14</v>
      </c>
      <c r="BX39" s="582"/>
      <c r="BY39" s="583" t="str">
        <f>IF('各会計、関係団体の財政状況及び健全化判断比率'!B73="","",'各会計、関係団体の財政状況及び健全化判断比率'!B73)</f>
        <v>山形県後期高齢者医療広域連合（普通会計分）</v>
      </c>
      <c r="BZ39" s="583"/>
      <c r="CA39" s="583"/>
      <c r="CB39" s="583"/>
      <c r="CC39" s="583"/>
      <c r="CD39" s="583"/>
      <c r="CE39" s="583"/>
      <c r="CF39" s="583"/>
      <c r="CG39" s="583"/>
      <c r="CH39" s="583"/>
      <c r="CI39" s="583"/>
      <c r="CJ39" s="583"/>
      <c r="CK39" s="583"/>
      <c r="CL39" s="583"/>
      <c r="CM39" s="583"/>
      <c r="CN39" s="172"/>
      <c r="CO39" s="582" t="str">
        <f t="shared" si="3"/>
        <v/>
      </c>
      <c r="CP39" s="582"/>
      <c r="CQ39" s="583" t="str">
        <f>IF('各会計、関係団体の財政状況及び健全化判断比率'!BS12="","",'各会計、関係団体の財政状況及び健全化判断比率'!BS12)</f>
        <v/>
      </c>
      <c r="CR39" s="583"/>
      <c r="CS39" s="583"/>
      <c r="CT39" s="583"/>
      <c r="CU39" s="583"/>
      <c r="CV39" s="583"/>
      <c r="CW39" s="583"/>
      <c r="CX39" s="583"/>
      <c r="CY39" s="583"/>
      <c r="CZ39" s="583"/>
      <c r="DA39" s="583"/>
      <c r="DB39" s="583"/>
      <c r="DC39" s="583"/>
      <c r="DD39" s="583"/>
      <c r="DE39" s="583"/>
      <c r="DG39" s="584" t="str">
        <f>IF('各会計、関係団体の財政状況及び健全化判断比率'!BR12="","",'各会計、関係団体の財政状況及び健全化判断比率'!BR12)</f>
        <v/>
      </c>
      <c r="DH39" s="584"/>
      <c r="DI39" s="177"/>
    </row>
    <row r="40" spans="1:113" ht="32.25" customHeight="1" x14ac:dyDescent="0.15">
      <c r="A40" s="172"/>
      <c r="B40" s="199"/>
      <c r="C40" s="582" t="str">
        <f t="shared" si="5"/>
        <v/>
      </c>
      <c r="D40" s="582"/>
      <c r="E40" s="583" t="str">
        <f>IF('各会計、関係団体の財政状況及び健全化判断比率'!B13="","",'各会計、関係団体の財政状況及び健全化判断比率'!B13)</f>
        <v/>
      </c>
      <c r="F40" s="583"/>
      <c r="G40" s="583"/>
      <c r="H40" s="583"/>
      <c r="I40" s="583"/>
      <c r="J40" s="583"/>
      <c r="K40" s="583"/>
      <c r="L40" s="583"/>
      <c r="M40" s="583"/>
      <c r="N40" s="583"/>
      <c r="O40" s="583"/>
      <c r="P40" s="583"/>
      <c r="Q40" s="583"/>
      <c r="R40" s="583"/>
      <c r="S40" s="583"/>
      <c r="T40" s="172"/>
      <c r="U40" s="582" t="str">
        <f t="shared" si="4"/>
        <v/>
      </c>
      <c r="V40" s="582"/>
      <c r="W40" s="583"/>
      <c r="X40" s="583"/>
      <c r="Y40" s="583"/>
      <c r="Z40" s="583"/>
      <c r="AA40" s="583"/>
      <c r="AB40" s="583"/>
      <c r="AC40" s="583"/>
      <c r="AD40" s="583"/>
      <c r="AE40" s="583"/>
      <c r="AF40" s="583"/>
      <c r="AG40" s="583"/>
      <c r="AH40" s="583"/>
      <c r="AI40" s="583"/>
      <c r="AJ40" s="583"/>
      <c r="AK40" s="583"/>
      <c r="AL40" s="172"/>
      <c r="AM40" s="582" t="str">
        <f t="shared" si="0"/>
        <v/>
      </c>
      <c r="AN40" s="582"/>
      <c r="AO40" s="583"/>
      <c r="AP40" s="583"/>
      <c r="AQ40" s="583"/>
      <c r="AR40" s="583"/>
      <c r="AS40" s="583"/>
      <c r="AT40" s="583"/>
      <c r="AU40" s="583"/>
      <c r="AV40" s="583"/>
      <c r="AW40" s="583"/>
      <c r="AX40" s="583"/>
      <c r="AY40" s="583"/>
      <c r="AZ40" s="583"/>
      <c r="BA40" s="583"/>
      <c r="BB40" s="583"/>
      <c r="BC40" s="583"/>
      <c r="BD40" s="172"/>
      <c r="BE40" s="582" t="str">
        <f t="shared" si="1"/>
        <v/>
      </c>
      <c r="BF40" s="582"/>
      <c r="BG40" s="583"/>
      <c r="BH40" s="583"/>
      <c r="BI40" s="583"/>
      <c r="BJ40" s="583"/>
      <c r="BK40" s="583"/>
      <c r="BL40" s="583"/>
      <c r="BM40" s="583"/>
      <c r="BN40" s="583"/>
      <c r="BO40" s="583"/>
      <c r="BP40" s="583"/>
      <c r="BQ40" s="583"/>
      <c r="BR40" s="583"/>
      <c r="BS40" s="583"/>
      <c r="BT40" s="583"/>
      <c r="BU40" s="583"/>
      <c r="BV40" s="172"/>
      <c r="BW40" s="582">
        <f t="shared" si="2"/>
        <v>15</v>
      </c>
      <c r="BX40" s="582"/>
      <c r="BY40" s="583" t="str">
        <f>IF('各会計、関係団体の財政状況及び健全化判断比率'!B74="","",'各会計、関係団体の財政状況及び健全化判断比率'!B74)</f>
        <v>山形県後期高齢者医療広域連合（事業会計分）</v>
      </c>
      <c r="BZ40" s="583"/>
      <c r="CA40" s="583"/>
      <c r="CB40" s="583"/>
      <c r="CC40" s="583"/>
      <c r="CD40" s="583"/>
      <c r="CE40" s="583"/>
      <c r="CF40" s="583"/>
      <c r="CG40" s="583"/>
      <c r="CH40" s="583"/>
      <c r="CI40" s="583"/>
      <c r="CJ40" s="583"/>
      <c r="CK40" s="583"/>
      <c r="CL40" s="583"/>
      <c r="CM40" s="583"/>
      <c r="CN40" s="172"/>
      <c r="CO40" s="582" t="str">
        <f t="shared" si="3"/>
        <v/>
      </c>
      <c r="CP40" s="582"/>
      <c r="CQ40" s="583" t="str">
        <f>IF('各会計、関係団体の財政状況及び健全化判断比率'!BS13="","",'各会計、関係団体の財政状況及び健全化判断比率'!BS13)</f>
        <v/>
      </c>
      <c r="CR40" s="583"/>
      <c r="CS40" s="583"/>
      <c r="CT40" s="583"/>
      <c r="CU40" s="583"/>
      <c r="CV40" s="583"/>
      <c r="CW40" s="583"/>
      <c r="CX40" s="583"/>
      <c r="CY40" s="583"/>
      <c r="CZ40" s="583"/>
      <c r="DA40" s="583"/>
      <c r="DB40" s="583"/>
      <c r="DC40" s="583"/>
      <c r="DD40" s="583"/>
      <c r="DE40" s="583"/>
      <c r="DG40" s="584" t="str">
        <f>IF('各会計、関係団体の財政状況及び健全化判断比率'!BR13="","",'各会計、関係団体の財政状況及び健全化判断比率'!BR13)</f>
        <v/>
      </c>
      <c r="DH40" s="584"/>
      <c r="DI40" s="177"/>
    </row>
    <row r="41" spans="1:113" ht="32.25" customHeight="1" x14ac:dyDescent="0.15">
      <c r="A41" s="172"/>
      <c r="B41" s="199"/>
      <c r="C41" s="582" t="str">
        <f t="shared" si="5"/>
        <v/>
      </c>
      <c r="D41" s="582"/>
      <c r="E41" s="583" t="str">
        <f>IF('各会計、関係団体の財政状況及び健全化判断比率'!B14="","",'各会計、関係団体の財政状況及び健全化判断比率'!B14)</f>
        <v/>
      </c>
      <c r="F41" s="583"/>
      <c r="G41" s="583"/>
      <c r="H41" s="583"/>
      <c r="I41" s="583"/>
      <c r="J41" s="583"/>
      <c r="K41" s="583"/>
      <c r="L41" s="583"/>
      <c r="M41" s="583"/>
      <c r="N41" s="583"/>
      <c r="O41" s="583"/>
      <c r="P41" s="583"/>
      <c r="Q41" s="583"/>
      <c r="R41" s="583"/>
      <c r="S41" s="583"/>
      <c r="T41" s="172"/>
      <c r="U41" s="582" t="str">
        <f t="shared" si="4"/>
        <v/>
      </c>
      <c r="V41" s="582"/>
      <c r="W41" s="583"/>
      <c r="X41" s="583"/>
      <c r="Y41" s="583"/>
      <c r="Z41" s="583"/>
      <c r="AA41" s="583"/>
      <c r="AB41" s="583"/>
      <c r="AC41" s="583"/>
      <c r="AD41" s="583"/>
      <c r="AE41" s="583"/>
      <c r="AF41" s="583"/>
      <c r="AG41" s="583"/>
      <c r="AH41" s="583"/>
      <c r="AI41" s="583"/>
      <c r="AJ41" s="583"/>
      <c r="AK41" s="583"/>
      <c r="AL41" s="172"/>
      <c r="AM41" s="582" t="str">
        <f t="shared" si="0"/>
        <v/>
      </c>
      <c r="AN41" s="582"/>
      <c r="AO41" s="583"/>
      <c r="AP41" s="583"/>
      <c r="AQ41" s="583"/>
      <c r="AR41" s="583"/>
      <c r="AS41" s="583"/>
      <c r="AT41" s="583"/>
      <c r="AU41" s="583"/>
      <c r="AV41" s="583"/>
      <c r="AW41" s="583"/>
      <c r="AX41" s="583"/>
      <c r="AY41" s="583"/>
      <c r="AZ41" s="583"/>
      <c r="BA41" s="583"/>
      <c r="BB41" s="583"/>
      <c r="BC41" s="583"/>
      <c r="BD41" s="172"/>
      <c r="BE41" s="582" t="str">
        <f t="shared" si="1"/>
        <v/>
      </c>
      <c r="BF41" s="582"/>
      <c r="BG41" s="583"/>
      <c r="BH41" s="583"/>
      <c r="BI41" s="583"/>
      <c r="BJ41" s="583"/>
      <c r="BK41" s="583"/>
      <c r="BL41" s="583"/>
      <c r="BM41" s="583"/>
      <c r="BN41" s="583"/>
      <c r="BO41" s="583"/>
      <c r="BP41" s="583"/>
      <c r="BQ41" s="583"/>
      <c r="BR41" s="583"/>
      <c r="BS41" s="583"/>
      <c r="BT41" s="583"/>
      <c r="BU41" s="583"/>
      <c r="BV41" s="172"/>
      <c r="BW41" s="582" t="str">
        <f t="shared" si="2"/>
        <v/>
      </c>
      <c r="BX41" s="582"/>
      <c r="BY41" s="583" t="str">
        <f>IF('各会計、関係団体の財政状況及び健全化判断比率'!B75="","",'各会計、関係団体の財政状況及び健全化判断比率'!B75)</f>
        <v/>
      </c>
      <c r="BZ41" s="583"/>
      <c r="CA41" s="583"/>
      <c r="CB41" s="583"/>
      <c r="CC41" s="583"/>
      <c r="CD41" s="583"/>
      <c r="CE41" s="583"/>
      <c r="CF41" s="583"/>
      <c r="CG41" s="583"/>
      <c r="CH41" s="583"/>
      <c r="CI41" s="583"/>
      <c r="CJ41" s="583"/>
      <c r="CK41" s="583"/>
      <c r="CL41" s="583"/>
      <c r="CM41" s="583"/>
      <c r="CN41" s="172"/>
      <c r="CO41" s="582" t="str">
        <f t="shared" si="3"/>
        <v/>
      </c>
      <c r="CP41" s="582"/>
      <c r="CQ41" s="583" t="str">
        <f>IF('各会計、関係団体の財政状況及び健全化判断比率'!BS14="","",'各会計、関係団体の財政状況及び健全化判断比率'!BS14)</f>
        <v/>
      </c>
      <c r="CR41" s="583"/>
      <c r="CS41" s="583"/>
      <c r="CT41" s="583"/>
      <c r="CU41" s="583"/>
      <c r="CV41" s="583"/>
      <c r="CW41" s="583"/>
      <c r="CX41" s="583"/>
      <c r="CY41" s="583"/>
      <c r="CZ41" s="583"/>
      <c r="DA41" s="583"/>
      <c r="DB41" s="583"/>
      <c r="DC41" s="583"/>
      <c r="DD41" s="583"/>
      <c r="DE41" s="583"/>
      <c r="DG41" s="584" t="str">
        <f>IF('各会計、関係団体の財政状況及び健全化判断比率'!BR14="","",'各会計、関係団体の財政状況及び健全化判断比率'!BR14)</f>
        <v/>
      </c>
      <c r="DH41" s="584"/>
      <c r="DI41" s="177"/>
    </row>
    <row r="42" spans="1:113" ht="32.25" customHeight="1" x14ac:dyDescent="0.15">
      <c r="B42" s="199"/>
      <c r="C42" s="582" t="str">
        <f t="shared" si="5"/>
        <v/>
      </c>
      <c r="D42" s="582"/>
      <c r="E42" s="583" t="str">
        <f>IF('各会計、関係団体の財政状況及び健全化判断比率'!B15="","",'各会計、関係団体の財政状況及び健全化判断比率'!B15)</f>
        <v/>
      </c>
      <c r="F42" s="583"/>
      <c r="G42" s="583"/>
      <c r="H42" s="583"/>
      <c r="I42" s="583"/>
      <c r="J42" s="583"/>
      <c r="K42" s="583"/>
      <c r="L42" s="583"/>
      <c r="M42" s="583"/>
      <c r="N42" s="583"/>
      <c r="O42" s="583"/>
      <c r="P42" s="583"/>
      <c r="Q42" s="583"/>
      <c r="R42" s="583"/>
      <c r="S42" s="583"/>
      <c r="T42" s="172"/>
      <c r="U42" s="582" t="str">
        <f t="shared" si="4"/>
        <v/>
      </c>
      <c r="V42" s="582"/>
      <c r="W42" s="583"/>
      <c r="X42" s="583"/>
      <c r="Y42" s="583"/>
      <c r="Z42" s="583"/>
      <c r="AA42" s="583"/>
      <c r="AB42" s="583"/>
      <c r="AC42" s="583"/>
      <c r="AD42" s="583"/>
      <c r="AE42" s="583"/>
      <c r="AF42" s="583"/>
      <c r="AG42" s="583"/>
      <c r="AH42" s="583"/>
      <c r="AI42" s="583"/>
      <c r="AJ42" s="583"/>
      <c r="AK42" s="583"/>
      <c r="AL42" s="172"/>
      <c r="AM42" s="582" t="str">
        <f t="shared" si="0"/>
        <v/>
      </c>
      <c r="AN42" s="582"/>
      <c r="AO42" s="583"/>
      <c r="AP42" s="583"/>
      <c r="AQ42" s="583"/>
      <c r="AR42" s="583"/>
      <c r="AS42" s="583"/>
      <c r="AT42" s="583"/>
      <c r="AU42" s="583"/>
      <c r="AV42" s="583"/>
      <c r="AW42" s="583"/>
      <c r="AX42" s="583"/>
      <c r="AY42" s="583"/>
      <c r="AZ42" s="583"/>
      <c r="BA42" s="583"/>
      <c r="BB42" s="583"/>
      <c r="BC42" s="583"/>
      <c r="BD42" s="172"/>
      <c r="BE42" s="582" t="str">
        <f t="shared" si="1"/>
        <v/>
      </c>
      <c r="BF42" s="582"/>
      <c r="BG42" s="583"/>
      <c r="BH42" s="583"/>
      <c r="BI42" s="583"/>
      <c r="BJ42" s="583"/>
      <c r="BK42" s="583"/>
      <c r="BL42" s="583"/>
      <c r="BM42" s="583"/>
      <c r="BN42" s="583"/>
      <c r="BO42" s="583"/>
      <c r="BP42" s="583"/>
      <c r="BQ42" s="583"/>
      <c r="BR42" s="583"/>
      <c r="BS42" s="583"/>
      <c r="BT42" s="583"/>
      <c r="BU42" s="583"/>
      <c r="BV42" s="172"/>
      <c r="BW42" s="582" t="str">
        <f t="shared" si="2"/>
        <v/>
      </c>
      <c r="BX42" s="582"/>
      <c r="BY42" s="583" t="str">
        <f>IF('各会計、関係団体の財政状況及び健全化判断比率'!B76="","",'各会計、関係団体の財政状況及び健全化判断比率'!B76)</f>
        <v/>
      </c>
      <c r="BZ42" s="583"/>
      <c r="CA42" s="583"/>
      <c r="CB42" s="583"/>
      <c r="CC42" s="583"/>
      <c r="CD42" s="583"/>
      <c r="CE42" s="583"/>
      <c r="CF42" s="583"/>
      <c r="CG42" s="583"/>
      <c r="CH42" s="583"/>
      <c r="CI42" s="583"/>
      <c r="CJ42" s="583"/>
      <c r="CK42" s="583"/>
      <c r="CL42" s="583"/>
      <c r="CM42" s="583"/>
      <c r="CN42" s="172"/>
      <c r="CO42" s="582" t="str">
        <f t="shared" si="3"/>
        <v/>
      </c>
      <c r="CP42" s="582"/>
      <c r="CQ42" s="583" t="str">
        <f>IF('各会計、関係団体の財政状況及び健全化判断比率'!BS15="","",'各会計、関係団体の財政状況及び健全化判断比率'!BS15)</f>
        <v/>
      </c>
      <c r="CR42" s="583"/>
      <c r="CS42" s="583"/>
      <c r="CT42" s="583"/>
      <c r="CU42" s="583"/>
      <c r="CV42" s="583"/>
      <c r="CW42" s="583"/>
      <c r="CX42" s="583"/>
      <c r="CY42" s="583"/>
      <c r="CZ42" s="583"/>
      <c r="DA42" s="583"/>
      <c r="DB42" s="583"/>
      <c r="DC42" s="583"/>
      <c r="DD42" s="583"/>
      <c r="DE42" s="583"/>
      <c r="DG42" s="584" t="str">
        <f>IF('各会計、関係団体の財政状況及び健全化判断比率'!BR15="","",'各会計、関係団体の財政状況及び健全化判断比率'!BR15)</f>
        <v/>
      </c>
      <c r="DH42" s="584"/>
      <c r="DI42" s="177"/>
    </row>
    <row r="43" spans="1:113" ht="32.25" customHeight="1" x14ac:dyDescent="0.15">
      <c r="B43" s="199"/>
      <c r="C43" s="582" t="str">
        <f t="shared" si="5"/>
        <v/>
      </c>
      <c r="D43" s="582"/>
      <c r="E43" s="583" t="str">
        <f>IF('各会計、関係団体の財政状況及び健全化判断比率'!B16="","",'各会計、関係団体の財政状況及び健全化判断比率'!B16)</f>
        <v/>
      </c>
      <c r="F43" s="583"/>
      <c r="G43" s="583"/>
      <c r="H43" s="583"/>
      <c r="I43" s="583"/>
      <c r="J43" s="583"/>
      <c r="K43" s="583"/>
      <c r="L43" s="583"/>
      <c r="M43" s="583"/>
      <c r="N43" s="583"/>
      <c r="O43" s="583"/>
      <c r="P43" s="583"/>
      <c r="Q43" s="583"/>
      <c r="R43" s="583"/>
      <c r="S43" s="583"/>
      <c r="T43" s="172"/>
      <c r="U43" s="582" t="str">
        <f t="shared" si="4"/>
        <v/>
      </c>
      <c r="V43" s="582"/>
      <c r="W43" s="583"/>
      <c r="X43" s="583"/>
      <c r="Y43" s="583"/>
      <c r="Z43" s="583"/>
      <c r="AA43" s="583"/>
      <c r="AB43" s="583"/>
      <c r="AC43" s="583"/>
      <c r="AD43" s="583"/>
      <c r="AE43" s="583"/>
      <c r="AF43" s="583"/>
      <c r="AG43" s="583"/>
      <c r="AH43" s="583"/>
      <c r="AI43" s="583"/>
      <c r="AJ43" s="583"/>
      <c r="AK43" s="583"/>
      <c r="AL43" s="172"/>
      <c r="AM43" s="582" t="str">
        <f t="shared" si="0"/>
        <v/>
      </c>
      <c r="AN43" s="582"/>
      <c r="AO43" s="583"/>
      <c r="AP43" s="583"/>
      <c r="AQ43" s="583"/>
      <c r="AR43" s="583"/>
      <c r="AS43" s="583"/>
      <c r="AT43" s="583"/>
      <c r="AU43" s="583"/>
      <c r="AV43" s="583"/>
      <c r="AW43" s="583"/>
      <c r="AX43" s="583"/>
      <c r="AY43" s="583"/>
      <c r="AZ43" s="583"/>
      <c r="BA43" s="583"/>
      <c r="BB43" s="583"/>
      <c r="BC43" s="583"/>
      <c r="BD43" s="172"/>
      <c r="BE43" s="582" t="str">
        <f t="shared" si="1"/>
        <v/>
      </c>
      <c r="BF43" s="582"/>
      <c r="BG43" s="583"/>
      <c r="BH43" s="583"/>
      <c r="BI43" s="583"/>
      <c r="BJ43" s="583"/>
      <c r="BK43" s="583"/>
      <c r="BL43" s="583"/>
      <c r="BM43" s="583"/>
      <c r="BN43" s="583"/>
      <c r="BO43" s="583"/>
      <c r="BP43" s="583"/>
      <c r="BQ43" s="583"/>
      <c r="BR43" s="583"/>
      <c r="BS43" s="583"/>
      <c r="BT43" s="583"/>
      <c r="BU43" s="583"/>
      <c r="BV43" s="172"/>
      <c r="BW43" s="582" t="str">
        <f t="shared" si="2"/>
        <v/>
      </c>
      <c r="BX43" s="582"/>
      <c r="BY43" s="583" t="str">
        <f>IF('各会計、関係団体の財政状況及び健全化判断比率'!B77="","",'各会計、関係団体の財政状況及び健全化判断比率'!B77)</f>
        <v/>
      </c>
      <c r="BZ43" s="583"/>
      <c r="CA43" s="583"/>
      <c r="CB43" s="583"/>
      <c r="CC43" s="583"/>
      <c r="CD43" s="583"/>
      <c r="CE43" s="583"/>
      <c r="CF43" s="583"/>
      <c r="CG43" s="583"/>
      <c r="CH43" s="583"/>
      <c r="CI43" s="583"/>
      <c r="CJ43" s="583"/>
      <c r="CK43" s="583"/>
      <c r="CL43" s="583"/>
      <c r="CM43" s="583"/>
      <c r="CN43" s="172"/>
      <c r="CO43" s="582" t="str">
        <f t="shared" si="3"/>
        <v/>
      </c>
      <c r="CP43" s="582"/>
      <c r="CQ43" s="583" t="str">
        <f>IF('各会計、関係団体の財政状況及び健全化判断比率'!BS16="","",'各会計、関係団体の財政状況及び健全化判断比率'!BS16)</f>
        <v/>
      </c>
      <c r="CR43" s="583"/>
      <c r="CS43" s="583"/>
      <c r="CT43" s="583"/>
      <c r="CU43" s="583"/>
      <c r="CV43" s="583"/>
      <c r="CW43" s="583"/>
      <c r="CX43" s="583"/>
      <c r="CY43" s="583"/>
      <c r="CZ43" s="583"/>
      <c r="DA43" s="583"/>
      <c r="DB43" s="583"/>
      <c r="DC43" s="583"/>
      <c r="DD43" s="583"/>
      <c r="DE43" s="583"/>
      <c r="DG43" s="584" t="str">
        <f>IF('各会計、関係団体の財政状況及び健全化判断比率'!BR16="","",'各会計、関係団体の財政状況及び健全化判断比率'!BR16)</f>
        <v/>
      </c>
      <c r="DH43" s="584"/>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208</v>
      </c>
      <c r="E46" s="585" t="s">
        <v>209</v>
      </c>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5"/>
      <c r="BV46" s="585"/>
      <c r="BW46" s="585"/>
      <c r="BX46" s="585"/>
      <c r="BY46" s="585"/>
      <c r="BZ46" s="585"/>
      <c r="CA46" s="585"/>
      <c r="CB46" s="585"/>
      <c r="CC46" s="585"/>
      <c r="CD46" s="585"/>
      <c r="CE46" s="585"/>
      <c r="CF46" s="585"/>
      <c r="CG46" s="585"/>
      <c r="CH46" s="585"/>
      <c r="CI46" s="585"/>
      <c r="CJ46" s="585"/>
      <c r="CK46" s="585"/>
      <c r="CL46" s="585"/>
      <c r="CM46" s="585"/>
      <c r="CN46" s="585"/>
      <c r="CO46" s="585"/>
      <c r="CP46" s="585"/>
      <c r="CQ46" s="585"/>
      <c r="CR46" s="585"/>
      <c r="CS46" s="585"/>
      <c r="CT46" s="585"/>
      <c r="CU46" s="585"/>
      <c r="CV46" s="585"/>
      <c r="CW46" s="585"/>
      <c r="CX46" s="585"/>
      <c r="CY46" s="585"/>
      <c r="CZ46" s="585"/>
      <c r="DA46" s="585"/>
      <c r="DB46" s="585"/>
      <c r="DC46" s="585"/>
      <c r="DD46" s="585"/>
      <c r="DE46" s="585"/>
      <c r="DF46" s="585"/>
      <c r="DG46" s="585"/>
      <c r="DH46" s="585"/>
      <c r="DI46" s="585"/>
    </row>
    <row r="47" spans="1:113" x14ac:dyDescent="0.15">
      <c r="E47" s="585" t="s">
        <v>210</v>
      </c>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5"/>
      <c r="BG47" s="585"/>
      <c r="BH47" s="585"/>
      <c r="BI47" s="585"/>
      <c r="BJ47" s="585"/>
      <c r="BK47" s="585"/>
      <c r="BL47" s="585"/>
      <c r="BM47" s="585"/>
      <c r="BN47" s="585"/>
      <c r="BO47" s="585"/>
      <c r="BP47" s="585"/>
      <c r="BQ47" s="585"/>
      <c r="BR47" s="585"/>
      <c r="BS47" s="585"/>
      <c r="BT47" s="585"/>
      <c r="BU47" s="585"/>
      <c r="BV47" s="585"/>
      <c r="BW47" s="585"/>
      <c r="BX47" s="585"/>
      <c r="BY47" s="585"/>
      <c r="BZ47" s="585"/>
      <c r="CA47" s="585"/>
      <c r="CB47" s="585"/>
      <c r="CC47" s="585"/>
      <c r="CD47" s="585"/>
      <c r="CE47" s="585"/>
      <c r="CF47" s="585"/>
      <c r="CG47" s="585"/>
      <c r="CH47" s="585"/>
      <c r="CI47" s="585"/>
      <c r="CJ47" s="585"/>
      <c r="CK47" s="585"/>
      <c r="CL47" s="585"/>
      <c r="CM47" s="585"/>
      <c r="CN47" s="585"/>
      <c r="CO47" s="585"/>
      <c r="CP47" s="585"/>
      <c r="CQ47" s="585"/>
      <c r="CR47" s="585"/>
      <c r="CS47" s="585"/>
      <c r="CT47" s="585"/>
      <c r="CU47" s="585"/>
      <c r="CV47" s="585"/>
      <c r="CW47" s="585"/>
      <c r="CX47" s="585"/>
      <c r="CY47" s="585"/>
      <c r="CZ47" s="585"/>
      <c r="DA47" s="585"/>
      <c r="DB47" s="585"/>
      <c r="DC47" s="585"/>
      <c r="DD47" s="585"/>
      <c r="DE47" s="585"/>
      <c r="DF47" s="585"/>
      <c r="DG47" s="585"/>
      <c r="DH47" s="585"/>
      <c r="DI47" s="585"/>
    </row>
    <row r="48" spans="1:113" x14ac:dyDescent="0.15">
      <c r="E48" s="585" t="s">
        <v>211</v>
      </c>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585"/>
      <c r="BB48" s="585"/>
      <c r="BC48" s="585"/>
      <c r="BD48" s="585"/>
      <c r="BE48" s="585"/>
      <c r="BF48" s="585"/>
      <c r="BG48" s="585"/>
      <c r="BH48" s="585"/>
      <c r="BI48" s="585"/>
      <c r="BJ48" s="585"/>
      <c r="BK48" s="585"/>
      <c r="BL48" s="585"/>
      <c r="BM48" s="585"/>
      <c r="BN48" s="585"/>
      <c r="BO48" s="585"/>
      <c r="BP48" s="585"/>
      <c r="BQ48" s="585"/>
      <c r="BR48" s="585"/>
      <c r="BS48" s="585"/>
      <c r="BT48" s="585"/>
      <c r="BU48" s="585"/>
      <c r="BV48" s="585"/>
      <c r="BW48" s="585"/>
      <c r="BX48" s="585"/>
      <c r="BY48" s="585"/>
      <c r="BZ48" s="585"/>
      <c r="CA48" s="585"/>
      <c r="CB48" s="585"/>
      <c r="CC48" s="585"/>
      <c r="CD48" s="585"/>
      <c r="CE48" s="585"/>
      <c r="CF48" s="585"/>
      <c r="CG48" s="585"/>
      <c r="CH48" s="585"/>
      <c r="CI48" s="585"/>
      <c r="CJ48" s="585"/>
      <c r="CK48" s="585"/>
      <c r="CL48" s="585"/>
      <c r="CM48" s="585"/>
      <c r="CN48" s="585"/>
      <c r="CO48" s="585"/>
      <c r="CP48" s="585"/>
      <c r="CQ48" s="585"/>
      <c r="CR48" s="585"/>
      <c r="CS48" s="585"/>
      <c r="CT48" s="585"/>
      <c r="CU48" s="585"/>
      <c r="CV48" s="585"/>
      <c r="CW48" s="585"/>
      <c r="CX48" s="585"/>
      <c r="CY48" s="585"/>
      <c r="CZ48" s="585"/>
      <c r="DA48" s="585"/>
      <c r="DB48" s="585"/>
      <c r="DC48" s="585"/>
      <c r="DD48" s="585"/>
      <c r="DE48" s="585"/>
      <c r="DF48" s="585"/>
      <c r="DG48" s="585"/>
      <c r="DH48" s="585"/>
      <c r="DI48" s="585"/>
    </row>
    <row r="49" spans="5:113" x14ac:dyDescent="0.15">
      <c r="E49" s="586" t="s">
        <v>212</v>
      </c>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6"/>
      <c r="BJ49" s="586"/>
      <c r="BK49" s="586"/>
      <c r="BL49" s="586"/>
      <c r="BM49" s="586"/>
      <c r="BN49" s="586"/>
      <c r="BO49" s="586"/>
      <c r="BP49" s="586"/>
      <c r="BQ49" s="586"/>
      <c r="BR49" s="586"/>
      <c r="BS49" s="586"/>
      <c r="BT49" s="586"/>
      <c r="BU49" s="586"/>
      <c r="BV49" s="586"/>
      <c r="BW49" s="586"/>
      <c r="BX49" s="586"/>
      <c r="BY49" s="586"/>
      <c r="BZ49" s="586"/>
      <c r="CA49" s="586"/>
      <c r="CB49" s="586"/>
      <c r="CC49" s="586"/>
      <c r="CD49" s="586"/>
      <c r="CE49" s="586"/>
      <c r="CF49" s="586"/>
      <c r="CG49" s="586"/>
      <c r="CH49" s="586"/>
      <c r="CI49" s="586"/>
      <c r="CJ49" s="586"/>
      <c r="CK49" s="586"/>
      <c r="CL49" s="586"/>
      <c r="CM49" s="586"/>
      <c r="CN49" s="586"/>
      <c r="CO49" s="586"/>
      <c r="CP49" s="586"/>
      <c r="CQ49" s="586"/>
      <c r="CR49" s="586"/>
      <c r="CS49" s="586"/>
      <c r="CT49" s="586"/>
      <c r="CU49" s="586"/>
      <c r="CV49" s="586"/>
      <c r="CW49" s="586"/>
      <c r="CX49" s="586"/>
      <c r="CY49" s="586"/>
      <c r="CZ49" s="586"/>
      <c r="DA49" s="586"/>
      <c r="DB49" s="586"/>
      <c r="DC49" s="586"/>
      <c r="DD49" s="586"/>
      <c r="DE49" s="586"/>
      <c r="DF49" s="586"/>
      <c r="DG49" s="586"/>
      <c r="DH49" s="586"/>
      <c r="DI49" s="586"/>
    </row>
    <row r="50" spans="5:113" x14ac:dyDescent="0.15">
      <c r="E50" s="585" t="s">
        <v>213</v>
      </c>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585"/>
      <c r="BV50" s="585"/>
      <c r="BW50" s="585"/>
      <c r="BX50" s="585"/>
      <c r="BY50" s="585"/>
      <c r="BZ50" s="585"/>
      <c r="CA50" s="585"/>
      <c r="CB50" s="585"/>
      <c r="CC50" s="585"/>
      <c r="CD50" s="585"/>
      <c r="CE50" s="585"/>
      <c r="CF50" s="585"/>
      <c r="CG50" s="585"/>
      <c r="CH50" s="585"/>
      <c r="CI50" s="585"/>
      <c r="CJ50" s="585"/>
      <c r="CK50" s="585"/>
      <c r="CL50" s="585"/>
      <c r="CM50" s="585"/>
      <c r="CN50" s="585"/>
      <c r="CO50" s="585"/>
      <c r="CP50" s="585"/>
      <c r="CQ50" s="585"/>
      <c r="CR50" s="585"/>
      <c r="CS50" s="585"/>
      <c r="CT50" s="585"/>
      <c r="CU50" s="585"/>
      <c r="CV50" s="585"/>
      <c r="CW50" s="585"/>
      <c r="CX50" s="585"/>
      <c r="CY50" s="585"/>
      <c r="CZ50" s="585"/>
      <c r="DA50" s="585"/>
      <c r="DB50" s="585"/>
      <c r="DC50" s="585"/>
      <c r="DD50" s="585"/>
      <c r="DE50" s="585"/>
      <c r="DF50" s="585"/>
      <c r="DG50" s="585"/>
      <c r="DH50" s="585"/>
      <c r="DI50" s="585"/>
    </row>
    <row r="51" spans="5:113" x14ac:dyDescent="0.15">
      <c r="E51" s="585" t="s">
        <v>214</v>
      </c>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5"/>
      <c r="CV51" s="585"/>
      <c r="CW51" s="585"/>
      <c r="CX51" s="585"/>
      <c r="CY51" s="585"/>
      <c r="CZ51" s="585"/>
      <c r="DA51" s="585"/>
      <c r="DB51" s="585"/>
      <c r="DC51" s="585"/>
      <c r="DD51" s="585"/>
      <c r="DE51" s="585"/>
      <c r="DF51" s="585"/>
      <c r="DG51" s="585"/>
      <c r="DH51" s="585"/>
      <c r="DI51" s="585"/>
    </row>
    <row r="52" spans="5:113" x14ac:dyDescent="0.15">
      <c r="E52" s="585" t="s">
        <v>215</v>
      </c>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5"/>
      <c r="BG52" s="585"/>
      <c r="BH52" s="585"/>
      <c r="BI52" s="585"/>
      <c r="BJ52" s="585"/>
      <c r="BK52" s="585"/>
      <c r="BL52" s="585"/>
      <c r="BM52" s="585"/>
      <c r="BN52" s="585"/>
      <c r="BO52" s="585"/>
      <c r="BP52" s="585"/>
      <c r="BQ52" s="585"/>
      <c r="BR52" s="585"/>
      <c r="BS52" s="585"/>
      <c r="BT52" s="585"/>
      <c r="BU52" s="585"/>
      <c r="BV52" s="585"/>
      <c r="BW52" s="585"/>
      <c r="BX52" s="585"/>
      <c r="BY52" s="585"/>
      <c r="BZ52" s="585"/>
      <c r="CA52" s="585"/>
      <c r="CB52" s="585"/>
      <c r="CC52" s="585"/>
      <c r="CD52" s="585"/>
      <c r="CE52" s="585"/>
      <c r="CF52" s="585"/>
      <c r="CG52" s="585"/>
      <c r="CH52" s="585"/>
      <c r="CI52" s="585"/>
      <c r="CJ52" s="585"/>
      <c r="CK52" s="585"/>
      <c r="CL52" s="585"/>
      <c r="CM52" s="585"/>
      <c r="CN52" s="585"/>
      <c r="CO52" s="585"/>
      <c r="CP52" s="585"/>
      <c r="CQ52" s="585"/>
      <c r="CR52" s="585"/>
      <c r="CS52" s="585"/>
      <c r="CT52" s="585"/>
      <c r="CU52" s="585"/>
      <c r="CV52" s="585"/>
      <c r="CW52" s="585"/>
      <c r="CX52" s="585"/>
      <c r="CY52" s="585"/>
      <c r="CZ52" s="585"/>
      <c r="DA52" s="585"/>
      <c r="DB52" s="585"/>
      <c r="DC52" s="585"/>
      <c r="DD52" s="585"/>
      <c r="DE52" s="585"/>
      <c r="DF52" s="585"/>
      <c r="DG52" s="585"/>
      <c r="DH52" s="585"/>
      <c r="DI52" s="585"/>
    </row>
    <row r="53" spans="5:113" x14ac:dyDescent="0.15">
      <c r="E53" s="348" t="s">
        <v>603</v>
      </c>
    </row>
    <row r="54" spans="5:113" x14ac:dyDescent="0.15"/>
    <row r="55" spans="5:113" x14ac:dyDescent="0.15"/>
    <row r="56" spans="5:113" x14ac:dyDescent="0.15"/>
  </sheetData>
  <sheetProtection algorithmName="SHA-512" hashValue="zPePVxnF+99+wvrBcEiG2WwGxbzwu0xfaGTbgr7FgXuIh0eMEn3PURVDBfRj2Gt2tPMYa+pBlmAZoFxwJ2f4fQ==" saltValue="yohDBMdANWAICo16HLENe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33" t="s">
        <v>570</v>
      </c>
      <c r="D34" s="1133"/>
      <c r="E34" s="1134"/>
      <c r="F34" s="32">
        <v>4.67</v>
      </c>
      <c r="G34" s="33">
        <v>2.88</v>
      </c>
      <c r="H34" s="33">
        <v>4.42</v>
      </c>
      <c r="I34" s="33">
        <v>2.83</v>
      </c>
      <c r="J34" s="34">
        <v>4.1399999999999997</v>
      </c>
      <c r="K34" s="22"/>
      <c r="L34" s="22"/>
      <c r="M34" s="22"/>
      <c r="N34" s="22"/>
      <c r="O34" s="22"/>
      <c r="P34" s="22"/>
    </row>
    <row r="35" spans="1:16" ht="39" customHeight="1" x14ac:dyDescent="0.15">
      <c r="A35" s="22"/>
      <c r="B35" s="35"/>
      <c r="C35" s="1129" t="s">
        <v>571</v>
      </c>
      <c r="D35" s="1129"/>
      <c r="E35" s="1130"/>
      <c r="F35" s="36">
        <v>1.34</v>
      </c>
      <c r="G35" s="37">
        <v>0.88</v>
      </c>
      <c r="H35" s="37">
        <v>0.67</v>
      </c>
      <c r="I35" s="37">
        <v>1.22</v>
      </c>
      <c r="J35" s="38">
        <v>1.1200000000000001</v>
      </c>
      <c r="K35" s="22"/>
      <c r="L35" s="22"/>
      <c r="M35" s="22"/>
      <c r="N35" s="22"/>
      <c r="O35" s="22"/>
      <c r="P35" s="22"/>
    </row>
    <row r="36" spans="1:16" ht="39" customHeight="1" x14ac:dyDescent="0.15">
      <c r="A36" s="22"/>
      <c r="B36" s="35"/>
      <c r="C36" s="1129" t="s">
        <v>572</v>
      </c>
      <c r="D36" s="1129"/>
      <c r="E36" s="1130"/>
      <c r="F36" s="36">
        <v>0.73</v>
      </c>
      <c r="G36" s="37">
        <v>0.27</v>
      </c>
      <c r="H36" s="37">
        <v>1.1299999999999999</v>
      </c>
      <c r="I36" s="37">
        <v>1.39</v>
      </c>
      <c r="J36" s="38">
        <v>0.62</v>
      </c>
      <c r="K36" s="22"/>
      <c r="L36" s="22"/>
      <c r="M36" s="22"/>
      <c r="N36" s="22"/>
      <c r="O36" s="22"/>
      <c r="P36" s="22"/>
    </row>
    <row r="37" spans="1:16" ht="39" customHeight="1" x14ac:dyDescent="0.15">
      <c r="A37" s="22"/>
      <c r="B37" s="35"/>
      <c r="C37" s="1129" t="s">
        <v>573</v>
      </c>
      <c r="D37" s="1129"/>
      <c r="E37" s="1130"/>
      <c r="F37" s="36">
        <v>0.26</v>
      </c>
      <c r="G37" s="37">
        <v>0.32</v>
      </c>
      <c r="H37" s="37">
        <v>0.13</v>
      </c>
      <c r="I37" s="37">
        <v>0.1</v>
      </c>
      <c r="J37" s="38">
        <v>0.09</v>
      </c>
      <c r="K37" s="22"/>
      <c r="L37" s="22"/>
      <c r="M37" s="22"/>
      <c r="N37" s="22"/>
      <c r="O37" s="22"/>
      <c r="P37" s="22"/>
    </row>
    <row r="38" spans="1:16" ht="39" customHeight="1" x14ac:dyDescent="0.15">
      <c r="A38" s="22"/>
      <c r="B38" s="35"/>
      <c r="C38" s="1129" t="s">
        <v>574</v>
      </c>
      <c r="D38" s="1129"/>
      <c r="E38" s="1130"/>
      <c r="F38" s="36">
        <v>0.02</v>
      </c>
      <c r="G38" s="37">
        <v>0.02</v>
      </c>
      <c r="H38" s="37">
        <v>0.02</v>
      </c>
      <c r="I38" s="37">
        <v>0.03</v>
      </c>
      <c r="J38" s="38">
        <v>0.02</v>
      </c>
      <c r="K38" s="22"/>
      <c r="L38" s="22"/>
      <c r="M38" s="22"/>
      <c r="N38" s="22"/>
      <c r="O38" s="22"/>
      <c r="P38" s="22"/>
    </row>
    <row r="39" spans="1:16" ht="39" customHeight="1" x14ac:dyDescent="0.15">
      <c r="A39" s="22"/>
      <c r="B39" s="35"/>
      <c r="C39" s="1129" t="s">
        <v>575</v>
      </c>
      <c r="D39" s="1129"/>
      <c r="E39" s="1130"/>
      <c r="F39" s="36">
        <v>0.06</v>
      </c>
      <c r="G39" s="37">
        <v>0.04</v>
      </c>
      <c r="H39" s="37">
        <v>0.05</v>
      </c>
      <c r="I39" s="37">
        <v>0.05</v>
      </c>
      <c r="J39" s="38">
        <v>0.01</v>
      </c>
      <c r="K39" s="22"/>
      <c r="L39" s="22"/>
      <c r="M39" s="22"/>
      <c r="N39" s="22"/>
      <c r="O39" s="22"/>
      <c r="P39" s="22"/>
    </row>
    <row r="40" spans="1:16" ht="39" customHeight="1" x14ac:dyDescent="0.15">
      <c r="A40" s="22"/>
      <c r="B40" s="35"/>
      <c r="C40" s="1129" t="s">
        <v>576</v>
      </c>
      <c r="D40" s="1129"/>
      <c r="E40" s="1130"/>
      <c r="F40" s="36">
        <v>0.01</v>
      </c>
      <c r="G40" s="37">
        <v>0.01</v>
      </c>
      <c r="H40" s="37">
        <v>0.01</v>
      </c>
      <c r="I40" s="37">
        <v>0.01</v>
      </c>
      <c r="J40" s="38">
        <v>0.01</v>
      </c>
      <c r="K40" s="22"/>
      <c r="L40" s="22"/>
      <c r="M40" s="22"/>
      <c r="N40" s="22"/>
      <c r="O40" s="22"/>
      <c r="P40" s="22"/>
    </row>
    <row r="41" spans="1:16" ht="39" customHeight="1" x14ac:dyDescent="0.15">
      <c r="A41" s="22"/>
      <c r="B41" s="35"/>
      <c r="C41" s="1129" t="s">
        <v>577</v>
      </c>
      <c r="D41" s="1129"/>
      <c r="E41" s="1130"/>
      <c r="F41" s="36">
        <v>0</v>
      </c>
      <c r="G41" s="37">
        <v>0</v>
      </c>
      <c r="H41" s="37">
        <v>0</v>
      </c>
      <c r="I41" s="37">
        <v>0</v>
      </c>
      <c r="J41" s="38">
        <v>0</v>
      </c>
      <c r="K41" s="22"/>
      <c r="L41" s="22"/>
      <c r="M41" s="22"/>
      <c r="N41" s="22"/>
      <c r="O41" s="22"/>
      <c r="P41" s="22"/>
    </row>
    <row r="42" spans="1:16" ht="39" customHeight="1" x14ac:dyDescent="0.15">
      <c r="A42" s="22"/>
      <c r="B42" s="39"/>
      <c r="C42" s="1129" t="s">
        <v>578</v>
      </c>
      <c r="D42" s="1129"/>
      <c r="E42" s="1130"/>
      <c r="F42" s="36" t="s">
        <v>522</v>
      </c>
      <c r="G42" s="37" t="s">
        <v>522</v>
      </c>
      <c r="H42" s="37" t="s">
        <v>522</v>
      </c>
      <c r="I42" s="37" t="s">
        <v>522</v>
      </c>
      <c r="J42" s="38" t="s">
        <v>522</v>
      </c>
      <c r="K42" s="22"/>
      <c r="L42" s="22"/>
      <c r="M42" s="22"/>
      <c r="N42" s="22"/>
      <c r="O42" s="22"/>
      <c r="P42" s="22"/>
    </row>
    <row r="43" spans="1:16" ht="39" customHeight="1" thickBot="1" x14ac:dyDescent="0.2">
      <c r="A43" s="22"/>
      <c r="B43" s="40"/>
      <c r="C43" s="1131" t="s">
        <v>579</v>
      </c>
      <c r="D43" s="1131"/>
      <c r="E43" s="1132"/>
      <c r="F43" s="41">
        <v>0</v>
      </c>
      <c r="G43" s="42">
        <v>0</v>
      </c>
      <c r="H43" s="42">
        <v>1.81</v>
      </c>
      <c r="I43" s="42" t="s">
        <v>522</v>
      </c>
      <c r="J43" s="43" t="s">
        <v>522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hdtuTi0ii3+uaz4rQUmTD+9+QT6BTdXMrZjCnkepBqEOoPBSYNQICAIQL+y1p71HHtl/NciP+g/OmSWMckdDg==" saltValue="bO3FYHmwiOflkos2ISqh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15">
      <c r="A45" s="46"/>
      <c r="B45" s="1135" t="s">
        <v>11</v>
      </c>
      <c r="C45" s="1136"/>
      <c r="D45" s="56"/>
      <c r="E45" s="1141" t="s">
        <v>12</v>
      </c>
      <c r="F45" s="1141"/>
      <c r="G45" s="1141"/>
      <c r="H45" s="1141"/>
      <c r="I45" s="1141"/>
      <c r="J45" s="1142"/>
      <c r="K45" s="57">
        <v>423</v>
      </c>
      <c r="L45" s="58">
        <v>417</v>
      </c>
      <c r="M45" s="58">
        <v>440</v>
      </c>
      <c r="N45" s="58">
        <v>473</v>
      </c>
      <c r="O45" s="59">
        <v>514</v>
      </c>
      <c r="P45" s="46"/>
      <c r="Q45" s="46"/>
      <c r="R45" s="46"/>
      <c r="S45" s="46"/>
      <c r="T45" s="46"/>
      <c r="U45" s="46"/>
    </row>
    <row r="46" spans="1:21" ht="30.75" customHeight="1" x14ac:dyDescent="0.15">
      <c r="A46" s="46"/>
      <c r="B46" s="1137"/>
      <c r="C46" s="1138"/>
      <c r="D46" s="60"/>
      <c r="E46" s="1143" t="s">
        <v>13</v>
      </c>
      <c r="F46" s="1143"/>
      <c r="G46" s="1143"/>
      <c r="H46" s="1143"/>
      <c r="I46" s="1143"/>
      <c r="J46" s="1144"/>
      <c r="K46" s="61" t="s">
        <v>522</v>
      </c>
      <c r="L46" s="62" t="s">
        <v>522</v>
      </c>
      <c r="M46" s="62" t="s">
        <v>522</v>
      </c>
      <c r="N46" s="62" t="s">
        <v>522</v>
      </c>
      <c r="O46" s="63" t="s">
        <v>522</v>
      </c>
      <c r="P46" s="46"/>
      <c r="Q46" s="46"/>
      <c r="R46" s="46"/>
      <c r="S46" s="46"/>
      <c r="T46" s="46"/>
      <c r="U46" s="46"/>
    </row>
    <row r="47" spans="1:21" ht="30.75" customHeight="1" x14ac:dyDescent="0.15">
      <c r="A47" s="46"/>
      <c r="B47" s="1137"/>
      <c r="C47" s="1138"/>
      <c r="D47" s="60"/>
      <c r="E47" s="1143" t="s">
        <v>14</v>
      </c>
      <c r="F47" s="1143"/>
      <c r="G47" s="1143"/>
      <c r="H47" s="1143"/>
      <c r="I47" s="1143"/>
      <c r="J47" s="1144"/>
      <c r="K47" s="61" t="s">
        <v>522</v>
      </c>
      <c r="L47" s="62" t="s">
        <v>522</v>
      </c>
      <c r="M47" s="62" t="s">
        <v>522</v>
      </c>
      <c r="N47" s="62" t="s">
        <v>522</v>
      </c>
      <c r="O47" s="63" t="s">
        <v>522</v>
      </c>
      <c r="P47" s="46"/>
      <c r="Q47" s="46"/>
      <c r="R47" s="46"/>
      <c r="S47" s="46"/>
      <c r="T47" s="46"/>
      <c r="U47" s="46"/>
    </row>
    <row r="48" spans="1:21" ht="30.75" customHeight="1" x14ac:dyDescent="0.15">
      <c r="A48" s="46"/>
      <c r="B48" s="1137"/>
      <c r="C48" s="1138"/>
      <c r="D48" s="60"/>
      <c r="E48" s="1143" t="s">
        <v>15</v>
      </c>
      <c r="F48" s="1143"/>
      <c r="G48" s="1143"/>
      <c r="H48" s="1143"/>
      <c r="I48" s="1143"/>
      <c r="J48" s="1144"/>
      <c r="K48" s="61">
        <v>123</v>
      </c>
      <c r="L48" s="62">
        <v>120</v>
      </c>
      <c r="M48" s="62">
        <v>120</v>
      </c>
      <c r="N48" s="62">
        <v>120</v>
      </c>
      <c r="O48" s="63">
        <v>109</v>
      </c>
      <c r="P48" s="46"/>
      <c r="Q48" s="46"/>
      <c r="R48" s="46"/>
      <c r="S48" s="46"/>
      <c r="T48" s="46"/>
      <c r="U48" s="46"/>
    </row>
    <row r="49" spans="1:21" ht="30.75" customHeight="1" x14ac:dyDescent="0.15">
      <c r="A49" s="46"/>
      <c r="B49" s="1137"/>
      <c r="C49" s="1138"/>
      <c r="D49" s="60"/>
      <c r="E49" s="1143" t="s">
        <v>16</v>
      </c>
      <c r="F49" s="1143"/>
      <c r="G49" s="1143"/>
      <c r="H49" s="1143"/>
      <c r="I49" s="1143"/>
      <c r="J49" s="1144"/>
      <c r="K49" s="61">
        <v>27</v>
      </c>
      <c r="L49" s="62">
        <v>23</v>
      </c>
      <c r="M49" s="62">
        <v>24</v>
      </c>
      <c r="N49" s="62">
        <v>15</v>
      </c>
      <c r="O49" s="63">
        <v>4</v>
      </c>
      <c r="P49" s="46"/>
      <c r="Q49" s="46"/>
      <c r="R49" s="46"/>
      <c r="S49" s="46"/>
      <c r="T49" s="46"/>
      <c r="U49" s="46"/>
    </row>
    <row r="50" spans="1:21" ht="30.75" customHeight="1" x14ac:dyDescent="0.15">
      <c r="A50" s="46"/>
      <c r="B50" s="1137"/>
      <c r="C50" s="1138"/>
      <c r="D50" s="60"/>
      <c r="E50" s="1143" t="s">
        <v>17</v>
      </c>
      <c r="F50" s="1143"/>
      <c r="G50" s="1143"/>
      <c r="H50" s="1143"/>
      <c r="I50" s="1143"/>
      <c r="J50" s="1144"/>
      <c r="K50" s="61">
        <v>9</v>
      </c>
      <c r="L50" s="62">
        <v>9</v>
      </c>
      <c r="M50" s="62">
        <v>1</v>
      </c>
      <c r="N50" s="62">
        <v>1</v>
      </c>
      <c r="O50" s="63">
        <v>1</v>
      </c>
      <c r="P50" s="46"/>
      <c r="Q50" s="46"/>
      <c r="R50" s="46"/>
      <c r="S50" s="46"/>
      <c r="T50" s="46"/>
      <c r="U50" s="46"/>
    </row>
    <row r="51" spans="1:21" ht="30.75" customHeight="1" x14ac:dyDescent="0.15">
      <c r="A51" s="46"/>
      <c r="B51" s="1139"/>
      <c r="C51" s="1140"/>
      <c r="D51" s="64"/>
      <c r="E51" s="1143" t="s">
        <v>18</v>
      </c>
      <c r="F51" s="1143"/>
      <c r="G51" s="1143"/>
      <c r="H51" s="1143"/>
      <c r="I51" s="1143"/>
      <c r="J51" s="1144"/>
      <c r="K51" s="61" t="s">
        <v>522</v>
      </c>
      <c r="L51" s="62" t="s">
        <v>522</v>
      </c>
      <c r="M51" s="62" t="s">
        <v>522</v>
      </c>
      <c r="N51" s="62" t="s">
        <v>522</v>
      </c>
      <c r="O51" s="63" t="s">
        <v>522</v>
      </c>
      <c r="P51" s="46"/>
      <c r="Q51" s="46"/>
      <c r="R51" s="46"/>
      <c r="S51" s="46"/>
      <c r="T51" s="46"/>
      <c r="U51" s="46"/>
    </row>
    <row r="52" spans="1:21" ht="30.75" customHeight="1" x14ac:dyDescent="0.15">
      <c r="A52" s="46"/>
      <c r="B52" s="1145" t="s">
        <v>19</v>
      </c>
      <c r="C52" s="1146"/>
      <c r="D52" s="64"/>
      <c r="E52" s="1143" t="s">
        <v>20</v>
      </c>
      <c r="F52" s="1143"/>
      <c r="G52" s="1143"/>
      <c r="H52" s="1143"/>
      <c r="I52" s="1143"/>
      <c r="J52" s="1144"/>
      <c r="K52" s="61">
        <v>432</v>
      </c>
      <c r="L52" s="62">
        <v>448</v>
      </c>
      <c r="M52" s="62">
        <v>454</v>
      </c>
      <c r="N52" s="62">
        <v>463</v>
      </c>
      <c r="O52" s="63">
        <v>459</v>
      </c>
      <c r="P52" s="46"/>
      <c r="Q52" s="46"/>
      <c r="R52" s="46"/>
      <c r="S52" s="46"/>
      <c r="T52" s="46"/>
      <c r="U52" s="46"/>
    </row>
    <row r="53" spans="1:21" ht="30.75" customHeight="1" thickBot="1" x14ac:dyDescent="0.2">
      <c r="A53" s="46"/>
      <c r="B53" s="1147" t="s">
        <v>21</v>
      </c>
      <c r="C53" s="1148"/>
      <c r="D53" s="65"/>
      <c r="E53" s="1149" t="s">
        <v>22</v>
      </c>
      <c r="F53" s="1149"/>
      <c r="G53" s="1149"/>
      <c r="H53" s="1149"/>
      <c r="I53" s="1149"/>
      <c r="J53" s="1150"/>
      <c r="K53" s="66">
        <v>150</v>
      </c>
      <c r="L53" s="67">
        <v>121</v>
      </c>
      <c r="M53" s="67">
        <v>131</v>
      </c>
      <c r="N53" s="67">
        <v>146</v>
      </c>
      <c r="O53" s="68">
        <v>169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15">
      <c r="B57" s="1151" t="s">
        <v>25</v>
      </c>
      <c r="C57" s="1152"/>
      <c r="D57" s="1155" t="s">
        <v>26</v>
      </c>
      <c r="E57" s="1156"/>
      <c r="F57" s="1156"/>
      <c r="G57" s="1156"/>
      <c r="H57" s="1156"/>
      <c r="I57" s="1156"/>
      <c r="J57" s="1157"/>
      <c r="K57" s="81" t="s">
        <v>522</v>
      </c>
      <c r="L57" s="82" t="s">
        <v>522</v>
      </c>
      <c r="M57" s="82" t="s">
        <v>522</v>
      </c>
      <c r="N57" s="82" t="s">
        <v>522</v>
      </c>
      <c r="O57" s="83" t="s">
        <v>522</v>
      </c>
    </row>
    <row r="58" spans="1:21" ht="31.5" customHeight="1" thickBot="1" x14ac:dyDescent="0.2">
      <c r="B58" s="1153"/>
      <c r="C58" s="1154"/>
      <c r="D58" s="1158" t="s">
        <v>27</v>
      </c>
      <c r="E58" s="1159"/>
      <c r="F58" s="1159"/>
      <c r="G58" s="1159"/>
      <c r="H58" s="1159"/>
      <c r="I58" s="1159"/>
      <c r="J58" s="1160"/>
      <c r="K58" s="84" t="s">
        <v>522</v>
      </c>
      <c r="L58" s="85" t="s">
        <v>522</v>
      </c>
      <c r="M58" s="85" t="s">
        <v>522</v>
      </c>
      <c r="N58" s="85" t="s">
        <v>522</v>
      </c>
      <c r="O58" s="86" t="s">
        <v>522</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NXyJYR/4sxou1RgJVp7DciVt/7X9ecSVh0bY8jet1K9jD5FpbNUyT8kCX1MXrQv/UbLEUfagrOWXtdMh4F+hmA==" saltValue="6d4GRiR+jMPd5e/2Mfwx9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564</v>
      </c>
      <c r="J40" s="98" t="s">
        <v>565</v>
      </c>
      <c r="K40" s="98" t="s">
        <v>566</v>
      </c>
      <c r="L40" s="98" t="s">
        <v>567</v>
      </c>
      <c r="M40" s="99" t="s">
        <v>568</v>
      </c>
    </row>
    <row r="41" spans="2:13" ht="27.75" customHeight="1" x14ac:dyDescent="0.15">
      <c r="B41" s="1161" t="s">
        <v>30</v>
      </c>
      <c r="C41" s="1162"/>
      <c r="D41" s="100"/>
      <c r="E41" s="1167" t="s">
        <v>31</v>
      </c>
      <c r="F41" s="1167"/>
      <c r="G41" s="1167"/>
      <c r="H41" s="1168"/>
      <c r="I41" s="332">
        <v>4469</v>
      </c>
      <c r="J41" s="333">
        <v>4519</v>
      </c>
      <c r="K41" s="333">
        <v>4619</v>
      </c>
      <c r="L41" s="333">
        <v>4533</v>
      </c>
      <c r="M41" s="334">
        <v>4553</v>
      </c>
    </row>
    <row r="42" spans="2:13" ht="27.75" customHeight="1" x14ac:dyDescent="0.15">
      <c r="B42" s="1163"/>
      <c r="C42" s="1164"/>
      <c r="D42" s="101"/>
      <c r="E42" s="1169" t="s">
        <v>32</v>
      </c>
      <c r="F42" s="1169"/>
      <c r="G42" s="1169"/>
      <c r="H42" s="1170"/>
      <c r="I42" s="335">
        <v>15</v>
      </c>
      <c r="J42" s="336">
        <v>7</v>
      </c>
      <c r="K42" s="336">
        <v>5</v>
      </c>
      <c r="L42" s="336">
        <v>4</v>
      </c>
      <c r="M42" s="337">
        <v>3</v>
      </c>
    </row>
    <row r="43" spans="2:13" ht="27.75" customHeight="1" x14ac:dyDescent="0.15">
      <c r="B43" s="1163"/>
      <c r="C43" s="1164"/>
      <c r="D43" s="101"/>
      <c r="E43" s="1169" t="s">
        <v>33</v>
      </c>
      <c r="F43" s="1169"/>
      <c r="G43" s="1169"/>
      <c r="H43" s="1170"/>
      <c r="I43" s="335">
        <v>1268</v>
      </c>
      <c r="J43" s="336">
        <v>1285</v>
      </c>
      <c r="K43" s="336">
        <v>1243</v>
      </c>
      <c r="L43" s="336">
        <v>1223</v>
      </c>
      <c r="M43" s="337">
        <v>1132</v>
      </c>
    </row>
    <row r="44" spans="2:13" ht="27.75" customHeight="1" x14ac:dyDescent="0.15">
      <c r="B44" s="1163"/>
      <c r="C44" s="1164"/>
      <c r="D44" s="101"/>
      <c r="E44" s="1169" t="s">
        <v>34</v>
      </c>
      <c r="F44" s="1169"/>
      <c r="G44" s="1169"/>
      <c r="H44" s="1170"/>
      <c r="I44" s="335">
        <v>50</v>
      </c>
      <c r="J44" s="336">
        <v>40</v>
      </c>
      <c r="K44" s="336">
        <v>17</v>
      </c>
      <c r="L44" s="336">
        <v>3</v>
      </c>
      <c r="M44" s="337">
        <v>2</v>
      </c>
    </row>
    <row r="45" spans="2:13" ht="27.75" customHeight="1" x14ac:dyDescent="0.15">
      <c r="B45" s="1163"/>
      <c r="C45" s="1164"/>
      <c r="D45" s="101"/>
      <c r="E45" s="1169" t="s">
        <v>35</v>
      </c>
      <c r="F45" s="1169"/>
      <c r="G45" s="1169"/>
      <c r="H45" s="1170"/>
      <c r="I45" s="335">
        <v>202</v>
      </c>
      <c r="J45" s="336">
        <v>206</v>
      </c>
      <c r="K45" s="336">
        <v>152</v>
      </c>
      <c r="L45" s="336">
        <v>151</v>
      </c>
      <c r="M45" s="337">
        <v>131</v>
      </c>
    </row>
    <row r="46" spans="2:13" ht="27.75" customHeight="1" x14ac:dyDescent="0.15">
      <c r="B46" s="1163"/>
      <c r="C46" s="1164"/>
      <c r="D46" s="102"/>
      <c r="E46" s="1169" t="s">
        <v>36</v>
      </c>
      <c r="F46" s="1169"/>
      <c r="G46" s="1169"/>
      <c r="H46" s="1170"/>
      <c r="I46" s="335" t="s">
        <v>522</v>
      </c>
      <c r="J46" s="336" t="s">
        <v>522</v>
      </c>
      <c r="K46" s="336" t="s">
        <v>522</v>
      </c>
      <c r="L46" s="336" t="s">
        <v>522</v>
      </c>
      <c r="M46" s="337" t="s">
        <v>522</v>
      </c>
    </row>
    <row r="47" spans="2:13" ht="27.75" customHeight="1" x14ac:dyDescent="0.15">
      <c r="B47" s="1163"/>
      <c r="C47" s="1164"/>
      <c r="D47" s="103"/>
      <c r="E47" s="1171" t="s">
        <v>37</v>
      </c>
      <c r="F47" s="1172"/>
      <c r="G47" s="1172"/>
      <c r="H47" s="1173"/>
      <c r="I47" s="335" t="s">
        <v>522</v>
      </c>
      <c r="J47" s="336" t="s">
        <v>522</v>
      </c>
      <c r="K47" s="336" t="s">
        <v>522</v>
      </c>
      <c r="L47" s="336" t="s">
        <v>522</v>
      </c>
      <c r="M47" s="337" t="s">
        <v>522</v>
      </c>
    </row>
    <row r="48" spans="2:13" ht="27.75" customHeight="1" x14ac:dyDescent="0.15">
      <c r="B48" s="1163"/>
      <c r="C48" s="1164"/>
      <c r="D48" s="101"/>
      <c r="E48" s="1169" t="s">
        <v>38</v>
      </c>
      <c r="F48" s="1169"/>
      <c r="G48" s="1169"/>
      <c r="H48" s="1170"/>
      <c r="I48" s="335" t="s">
        <v>522</v>
      </c>
      <c r="J48" s="336" t="s">
        <v>522</v>
      </c>
      <c r="K48" s="336" t="s">
        <v>522</v>
      </c>
      <c r="L48" s="336" t="s">
        <v>522</v>
      </c>
      <c r="M48" s="337" t="s">
        <v>522</v>
      </c>
    </row>
    <row r="49" spans="2:13" ht="27.75" customHeight="1" x14ac:dyDescent="0.15">
      <c r="B49" s="1165"/>
      <c r="C49" s="1166"/>
      <c r="D49" s="101"/>
      <c r="E49" s="1169" t="s">
        <v>39</v>
      </c>
      <c r="F49" s="1169"/>
      <c r="G49" s="1169"/>
      <c r="H49" s="1170"/>
      <c r="I49" s="335" t="s">
        <v>522</v>
      </c>
      <c r="J49" s="336" t="s">
        <v>522</v>
      </c>
      <c r="K49" s="336" t="s">
        <v>522</v>
      </c>
      <c r="L49" s="336" t="s">
        <v>522</v>
      </c>
      <c r="M49" s="337" t="s">
        <v>522</v>
      </c>
    </row>
    <row r="50" spans="2:13" ht="27.75" customHeight="1" x14ac:dyDescent="0.15">
      <c r="B50" s="1174" t="s">
        <v>40</v>
      </c>
      <c r="C50" s="1175"/>
      <c r="D50" s="104"/>
      <c r="E50" s="1169" t="s">
        <v>41</v>
      </c>
      <c r="F50" s="1169"/>
      <c r="G50" s="1169"/>
      <c r="H50" s="1170"/>
      <c r="I50" s="335">
        <v>3229</v>
      </c>
      <c r="J50" s="336">
        <v>3207</v>
      </c>
      <c r="K50" s="336">
        <v>3316</v>
      </c>
      <c r="L50" s="336">
        <v>3385</v>
      </c>
      <c r="M50" s="337">
        <v>3690</v>
      </c>
    </row>
    <row r="51" spans="2:13" ht="27.75" customHeight="1" x14ac:dyDescent="0.15">
      <c r="B51" s="1163"/>
      <c r="C51" s="1164"/>
      <c r="D51" s="101"/>
      <c r="E51" s="1169" t="s">
        <v>42</v>
      </c>
      <c r="F51" s="1169"/>
      <c r="G51" s="1169"/>
      <c r="H51" s="1170"/>
      <c r="I51" s="335">
        <v>18</v>
      </c>
      <c r="J51" s="336">
        <v>17</v>
      </c>
      <c r="K51" s="336">
        <v>16</v>
      </c>
      <c r="L51" s="336">
        <v>14</v>
      </c>
      <c r="M51" s="337">
        <v>13</v>
      </c>
    </row>
    <row r="52" spans="2:13" ht="27.75" customHeight="1" x14ac:dyDescent="0.15">
      <c r="B52" s="1165"/>
      <c r="C52" s="1166"/>
      <c r="D52" s="101"/>
      <c r="E52" s="1169" t="s">
        <v>43</v>
      </c>
      <c r="F52" s="1169"/>
      <c r="G52" s="1169"/>
      <c r="H52" s="1170"/>
      <c r="I52" s="335">
        <v>4240</v>
      </c>
      <c r="J52" s="336">
        <v>4491</v>
      </c>
      <c r="K52" s="336">
        <v>4410</v>
      </c>
      <c r="L52" s="336">
        <v>4292</v>
      </c>
      <c r="M52" s="337">
        <v>4226</v>
      </c>
    </row>
    <row r="53" spans="2:13" ht="27.75" customHeight="1" thickBot="1" x14ac:dyDescent="0.2">
      <c r="B53" s="1176" t="s">
        <v>44</v>
      </c>
      <c r="C53" s="1177"/>
      <c r="D53" s="105"/>
      <c r="E53" s="1178" t="s">
        <v>45</v>
      </c>
      <c r="F53" s="1178"/>
      <c r="G53" s="1178"/>
      <c r="H53" s="1179"/>
      <c r="I53" s="338">
        <v>-1483</v>
      </c>
      <c r="J53" s="339">
        <v>-1658</v>
      </c>
      <c r="K53" s="339">
        <v>-1706</v>
      </c>
      <c r="L53" s="339">
        <v>-1778</v>
      </c>
      <c r="M53" s="340">
        <v>-2107</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LNiipfG0f8q3wLj3BHK6w86x2Dmcr3rne5VB7dT8A1EEqYfw7L6v4NFuzO33ODV5L2OpoAL3Ox/IiGlmzo+6lw==" saltValue="pz53k4MfqQzvHV4xn/qG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566</v>
      </c>
      <c r="G54" s="114" t="s">
        <v>567</v>
      </c>
      <c r="H54" s="115" t="s">
        <v>568</v>
      </c>
    </row>
    <row r="55" spans="2:8" ht="52.5" customHeight="1" x14ac:dyDescent="0.15">
      <c r="B55" s="116"/>
      <c r="C55" s="1188" t="s">
        <v>48</v>
      </c>
      <c r="D55" s="1188"/>
      <c r="E55" s="1189"/>
      <c r="F55" s="117">
        <v>788</v>
      </c>
      <c r="G55" s="117">
        <v>871</v>
      </c>
      <c r="H55" s="118">
        <v>911</v>
      </c>
    </row>
    <row r="56" spans="2:8" ht="52.5" customHeight="1" x14ac:dyDescent="0.15">
      <c r="B56" s="119"/>
      <c r="C56" s="1190" t="s">
        <v>49</v>
      </c>
      <c r="D56" s="1190"/>
      <c r="E56" s="1191"/>
      <c r="F56" s="120">
        <v>371</v>
      </c>
      <c r="G56" s="120">
        <v>371</v>
      </c>
      <c r="H56" s="121">
        <v>372</v>
      </c>
    </row>
    <row r="57" spans="2:8" ht="53.25" customHeight="1" x14ac:dyDescent="0.15">
      <c r="B57" s="119"/>
      <c r="C57" s="1192" t="s">
        <v>50</v>
      </c>
      <c r="D57" s="1192"/>
      <c r="E57" s="1193"/>
      <c r="F57" s="122">
        <v>2038</v>
      </c>
      <c r="G57" s="122">
        <v>2013</v>
      </c>
      <c r="H57" s="123">
        <v>2300</v>
      </c>
    </row>
    <row r="58" spans="2:8" ht="45.75" customHeight="1" x14ac:dyDescent="0.15">
      <c r="B58" s="124"/>
      <c r="C58" s="1180" t="s">
        <v>598</v>
      </c>
      <c r="D58" s="1181"/>
      <c r="E58" s="1182"/>
      <c r="F58" s="125">
        <v>1448</v>
      </c>
      <c r="G58" s="125">
        <v>1448</v>
      </c>
      <c r="H58" s="126">
        <v>1649</v>
      </c>
    </row>
    <row r="59" spans="2:8" ht="45.75" customHeight="1" x14ac:dyDescent="0.15">
      <c r="B59" s="124"/>
      <c r="C59" s="1180" t="s">
        <v>599</v>
      </c>
      <c r="D59" s="1181"/>
      <c r="E59" s="1182"/>
      <c r="F59" s="125">
        <v>92</v>
      </c>
      <c r="G59" s="125">
        <v>61</v>
      </c>
      <c r="H59" s="126">
        <v>145</v>
      </c>
    </row>
    <row r="60" spans="2:8" ht="45.75" customHeight="1" x14ac:dyDescent="0.15">
      <c r="B60" s="124"/>
      <c r="C60" s="1180" t="s">
        <v>600</v>
      </c>
      <c r="D60" s="1181"/>
      <c r="E60" s="1182"/>
      <c r="F60" s="125">
        <v>129</v>
      </c>
      <c r="G60" s="125">
        <v>129</v>
      </c>
      <c r="H60" s="126">
        <v>129</v>
      </c>
    </row>
    <row r="61" spans="2:8" ht="45.75" customHeight="1" x14ac:dyDescent="0.15">
      <c r="B61" s="124"/>
      <c r="C61" s="1180" t="s">
        <v>601</v>
      </c>
      <c r="D61" s="1181"/>
      <c r="E61" s="1182"/>
      <c r="F61" s="125">
        <v>100</v>
      </c>
      <c r="G61" s="125">
        <v>101</v>
      </c>
      <c r="H61" s="126">
        <v>101</v>
      </c>
    </row>
    <row r="62" spans="2:8" ht="45.75" customHeight="1" thickBot="1" x14ac:dyDescent="0.2">
      <c r="B62" s="127"/>
      <c r="C62" s="1183" t="s">
        <v>602</v>
      </c>
      <c r="D62" s="1184"/>
      <c r="E62" s="1185"/>
      <c r="F62" s="128">
        <v>80</v>
      </c>
      <c r="G62" s="128">
        <v>80</v>
      </c>
      <c r="H62" s="129">
        <v>80</v>
      </c>
    </row>
    <row r="63" spans="2:8" ht="52.5" customHeight="1" thickBot="1" x14ac:dyDescent="0.2">
      <c r="B63" s="130"/>
      <c r="C63" s="1186" t="s">
        <v>51</v>
      </c>
      <c r="D63" s="1186"/>
      <c r="E63" s="1187"/>
      <c r="F63" s="131">
        <v>3197</v>
      </c>
      <c r="G63" s="131">
        <v>3255</v>
      </c>
      <c r="H63" s="132">
        <v>3583</v>
      </c>
    </row>
    <row r="64" spans="2:8" x14ac:dyDescent="0.15"/>
  </sheetData>
  <sheetProtection algorithmName="SHA-512" hashValue="LXu2iisx69mkRtC8C0CTqQJaNNSZiom58PAB0auz2tcz2O15puv5mlN+Vpza7LRGp/XzSm0nAfs3q6wMvQNEoA==" saltValue="/oPrGK1XMqWkIboHlIeZ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7B70-C3AE-4524-8718-42D67968E050}">
  <sheetPr>
    <pageSetUpPr fitToPage="1"/>
  </sheetPr>
  <dimension ref="A1:DE85"/>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1194"/>
      <c r="B1" s="1195"/>
      <c r="DD1" s="245"/>
      <c r="DE1" s="245"/>
    </row>
    <row r="2" spans="1:109" ht="25.5" customHeight="1" x14ac:dyDescent="0.15">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245"/>
      <c r="DE2" s="245"/>
    </row>
    <row r="3" spans="1:109" ht="25.5" customHeight="1" x14ac:dyDescent="0.15">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245"/>
      <c r="DE3" s="245"/>
    </row>
    <row r="4" spans="1:109" s="243" customFormat="1" x14ac:dyDescent="0.15">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row>
    <row r="5" spans="1:109" s="243" customFormat="1" x14ac:dyDescent="0.15">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row>
    <row r="6" spans="1:109" s="243" customFormat="1" x14ac:dyDescent="0.15">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row>
    <row r="7" spans="1:109" s="243" customFormat="1" x14ac:dyDescent="0.15">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row>
    <row r="8" spans="1:109" s="243" customFormat="1" x14ac:dyDescent="0.15">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row>
    <row r="9" spans="1:109" s="243" customFormat="1" x14ac:dyDescent="0.15">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row>
    <row r="10" spans="1:109" s="243" customFormat="1" x14ac:dyDescent="0.15">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row>
    <row r="11" spans="1:109" s="243" customFormat="1" x14ac:dyDescent="0.15">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row>
    <row r="12" spans="1:109" s="243" customFormat="1" x14ac:dyDescent="0.15">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row>
    <row r="13" spans="1:109" s="243" customFormat="1" x14ac:dyDescent="0.15">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row>
    <row r="14" spans="1:109" s="243" customFormat="1" x14ac:dyDescent="0.15">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row>
    <row r="15" spans="1:109" s="243" customFormat="1" x14ac:dyDescent="0.15">
      <c r="A15" s="245"/>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row>
    <row r="16" spans="1:109" s="243" customFormat="1" x14ac:dyDescent="0.15">
      <c r="A16" s="245"/>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row>
    <row r="17" spans="1:109" s="243" customFormat="1" x14ac:dyDescent="0.15">
      <c r="A17" s="245"/>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row>
    <row r="18" spans="1:109" s="243" customFormat="1" x14ac:dyDescent="0.15">
      <c r="A18" s="245"/>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row>
    <row r="19" spans="1:109" x14ac:dyDescent="0.15">
      <c r="DD19" s="245"/>
      <c r="DE19" s="245"/>
    </row>
    <row r="20" spans="1:109" x14ac:dyDescent="0.15">
      <c r="DD20" s="245"/>
      <c r="DE20" s="245"/>
    </row>
    <row r="21" spans="1:109" ht="17.25" customHeight="1" x14ac:dyDescent="0.15">
      <c r="B21" s="1197"/>
      <c r="C21" s="247"/>
      <c r="D21" s="247"/>
      <c r="E21" s="247"/>
      <c r="F21" s="247"/>
      <c r="G21" s="247"/>
      <c r="H21" s="247"/>
      <c r="I21" s="247"/>
      <c r="J21" s="247"/>
      <c r="K21" s="247"/>
      <c r="L21" s="247"/>
      <c r="M21" s="247"/>
      <c r="N21" s="1198"/>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1198"/>
      <c r="AU21" s="247"/>
      <c r="AV21" s="247"/>
      <c r="AW21" s="247"/>
      <c r="AX21" s="247"/>
      <c r="AY21" s="247"/>
      <c r="AZ21" s="247"/>
      <c r="BA21" s="247"/>
      <c r="BB21" s="247"/>
      <c r="BC21" s="247"/>
      <c r="BD21" s="247"/>
      <c r="BE21" s="247"/>
      <c r="BF21" s="1198"/>
      <c r="BG21" s="247"/>
      <c r="BH21" s="247"/>
      <c r="BI21" s="247"/>
      <c r="BJ21" s="247"/>
      <c r="BK21" s="247"/>
      <c r="BL21" s="247"/>
      <c r="BM21" s="247"/>
      <c r="BN21" s="247"/>
      <c r="BO21" s="247"/>
      <c r="BP21" s="247"/>
      <c r="BQ21" s="247"/>
      <c r="BR21" s="1198"/>
      <c r="BS21" s="247"/>
      <c r="BT21" s="247"/>
      <c r="BU21" s="247"/>
      <c r="BV21" s="247"/>
      <c r="BW21" s="247"/>
      <c r="BX21" s="247"/>
      <c r="BY21" s="247"/>
      <c r="BZ21" s="247"/>
      <c r="CA21" s="247"/>
      <c r="CB21" s="247"/>
      <c r="CC21" s="247"/>
      <c r="CD21" s="1198"/>
      <c r="CE21" s="247"/>
      <c r="CF21" s="247"/>
      <c r="CG21" s="247"/>
      <c r="CH21" s="247"/>
      <c r="CI21" s="247"/>
      <c r="CJ21" s="247"/>
      <c r="CK21" s="247"/>
      <c r="CL21" s="247"/>
      <c r="CM21" s="247"/>
      <c r="CN21" s="247"/>
      <c r="CO21" s="247"/>
      <c r="CP21" s="1198"/>
      <c r="CQ21" s="247"/>
      <c r="CR21" s="247"/>
      <c r="CS21" s="247"/>
      <c r="CT21" s="247"/>
      <c r="CU21" s="247"/>
      <c r="CV21" s="247"/>
      <c r="CW21" s="247"/>
      <c r="CX21" s="247"/>
      <c r="CY21" s="247"/>
      <c r="CZ21" s="247"/>
      <c r="DA21" s="247"/>
      <c r="DB21" s="1198"/>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1199"/>
      <c r="DD40" s="1199"/>
      <c r="DE40" s="245"/>
    </row>
    <row r="41" spans="2:109" ht="17.25" x14ac:dyDescent="0.15">
      <c r="B41" s="246" t="s">
        <v>604</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1200"/>
      <c r="I42" s="1201"/>
      <c r="J42" s="1201"/>
      <c r="K42" s="1201"/>
      <c r="AM42" s="1200"/>
      <c r="AN42" s="1200" t="s">
        <v>605</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5" customHeight="1" x14ac:dyDescent="0.15">
      <c r="B43" s="249"/>
      <c r="AN43" s="1202" t="s">
        <v>606</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x14ac:dyDescent="0.15">
      <c r="B44" s="249"/>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x14ac:dyDescent="0.15">
      <c r="B45" s="249"/>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x14ac:dyDescent="0.15">
      <c r="B46" s="249"/>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x14ac:dyDescent="0.15">
      <c r="B47" s="249"/>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x14ac:dyDescent="0.15">
      <c r="B48" s="249"/>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x14ac:dyDescent="0.15">
      <c r="B49" s="249"/>
      <c r="AN49" s="245" t="s">
        <v>607</v>
      </c>
    </row>
    <row r="50" spans="1:109" x14ac:dyDescent="0.15">
      <c r="B50" s="249"/>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564</v>
      </c>
      <c r="BQ50" s="1218"/>
      <c r="BR50" s="1218"/>
      <c r="BS50" s="1218"/>
      <c r="BT50" s="1218"/>
      <c r="BU50" s="1218"/>
      <c r="BV50" s="1218"/>
      <c r="BW50" s="1218"/>
      <c r="BX50" s="1218" t="s">
        <v>565</v>
      </c>
      <c r="BY50" s="1218"/>
      <c r="BZ50" s="1218"/>
      <c r="CA50" s="1218"/>
      <c r="CB50" s="1218"/>
      <c r="CC50" s="1218"/>
      <c r="CD50" s="1218"/>
      <c r="CE50" s="1218"/>
      <c r="CF50" s="1218" t="s">
        <v>566</v>
      </c>
      <c r="CG50" s="1218"/>
      <c r="CH50" s="1218"/>
      <c r="CI50" s="1218"/>
      <c r="CJ50" s="1218"/>
      <c r="CK50" s="1218"/>
      <c r="CL50" s="1218"/>
      <c r="CM50" s="1218"/>
      <c r="CN50" s="1218" t="s">
        <v>567</v>
      </c>
      <c r="CO50" s="1218"/>
      <c r="CP50" s="1218"/>
      <c r="CQ50" s="1218"/>
      <c r="CR50" s="1218"/>
      <c r="CS50" s="1218"/>
      <c r="CT50" s="1218"/>
      <c r="CU50" s="1218"/>
      <c r="CV50" s="1218" t="s">
        <v>568</v>
      </c>
      <c r="CW50" s="1218"/>
      <c r="CX50" s="1218"/>
      <c r="CY50" s="1218"/>
      <c r="CZ50" s="1218"/>
      <c r="DA50" s="1218"/>
      <c r="DB50" s="1218"/>
      <c r="DC50" s="1218"/>
    </row>
    <row r="51" spans="1:109" ht="13.5" customHeight="1" x14ac:dyDescent="0.15">
      <c r="B51" s="249"/>
      <c r="G51" s="1219"/>
      <c r="H51" s="1219"/>
      <c r="I51" s="1220"/>
      <c r="J51" s="1220"/>
      <c r="K51" s="1221"/>
      <c r="L51" s="1221"/>
      <c r="M51" s="1221"/>
      <c r="N51" s="1221"/>
      <c r="AM51" s="1211"/>
      <c r="AN51" s="1222" t="s">
        <v>608</v>
      </c>
      <c r="AO51" s="1222"/>
      <c r="AP51" s="1222"/>
      <c r="AQ51" s="1222"/>
      <c r="AR51" s="1222"/>
      <c r="AS51" s="1222"/>
      <c r="AT51" s="1222"/>
      <c r="AU51" s="1222"/>
      <c r="AV51" s="1222"/>
      <c r="AW51" s="1222"/>
      <c r="AX51" s="1222"/>
      <c r="AY51" s="1222"/>
      <c r="AZ51" s="1222"/>
      <c r="BA51" s="1222"/>
      <c r="BB51" s="1222" t="s">
        <v>609</v>
      </c>
      <c r="BC51" s="1222"/>
      <c r="BD51" s="1222"/>
      <c r="BE51" s="1222"/>
      <c r="BF51" s="1222"/>
      <c r="BG51" s="1222"/>
      <c r="BH51" s="1222"/>
      <c r="BI51" s="1222"/>
      <c r="BJ51" s="1222"/>
      <c r="BK51" s="1222"/>
      <c r="BL51" s="1222"/>
      <c r="BM51" s="1222"/>
      <c r="BN51" s="1222"/>
      <c r="BO51" s="1222"/>
      <c r="BP51" s="1223"/>
      <c r="BQ51" s="1223"/>
      <c r="BR51" s="1223"/>
      <c r="BS51" s="1223"/>
      <c r="BT51" s="1223"/>
      <c r="BU51" s="1223"/>
      <c r="BV51" s="1223"/>
      <c r="BW51" s="1223"/>
      <c r="BX51" s="1223"/>
      <c r="BY51" s="1223"/>
      <c r="BZ51" s="1223"/>
      <c r="CA51" s="1223"/>
      <c r="CB51" s="1223"/>
      <c r="CC51" s="1223"/>
      <c r="CD51" s="1223"/>
      <c r="CE51" s="1223"/>
      <c r="CF51" s="1223"/>
      <c r="CG51" s="1223"/>
      <c r="CH51" s="1223"/>
      <c r="CI51" s="1223"/>
      <c r="CJ51" s="1223"/>
      <c r="CK51" s="1223"/>
      <c r="CL51" s="1223"/>
      <c r="CM51" s="1223"/>
      <c r="CN51" s="1223"/>
      <c r="CO51" s="1223"/>
      <c r="CP51" s="1223"/>
      <c r="CQ51" s="1223"/>
      <c r="CR51" s="1223"/>
      <c r="CS51" s="1223"/>
      <c r="CT51" s="1223"/>
      <c r="CU51" s="1223"/>
      <c r="CV51" s="1223"/>
      <c r="CW51" s="1223"/>
      <c r="CX51" s="1223"/>
      <c r="CY51" s="1223"/>
      <c r="CZ51" s="1223"/>
      <c r="DA51" s="1223"/>
      <c r="DB51" s="1223"/>
      <c r="DC51" s="1223"/>
    </row>
    <row r="52" spans="1:109" x14ac:dyDescent="0.15">
      <c r="B52" s="249"/>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x14ac:dyDescent="0.15">
      <c r="A53" s="1201"/>
      <c r="B53" s="249"/>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610</v>
      </c>
      <c r="BC53" s="1222"/>
      <c r="BD53" s="1222"/>
      <c r="BE53" s="1222"/>
      <c r="BF53" s="1222"/>
      <c r="BG53" s="1222"/>
      <c r="BH53" s="1222"/>
      <c r="BI53" s="1222"/>
      <c r="BJ53" s="1222"/>
      <c r="BK53" s="1222"/>
      <c r="BL53" s="1222"/>
      <c r="BM53" s="1222"/>
      <c r="BN53" s="1222"/>
      <c r="BO53" s="1222"/>
      <c r="BP53" s="1223">
        <v>64.5</v>
      </c>
      <c r="BQ53" s="1223"/>
      <c r="BR53" s="1223"/>
      <c r="BS53" s="1223"/>
      <c r="BT53" s="1223"/>
      <c r="BU53" s="1223"/>
      <c r="BV53" s="1223"/>
      <c r="BW53" s="1223"/>
      <c r="BX53" s="1223">
        <v>61.8</v>
      </c>
      <c r="BY53" s="1223"/>
      <c r="BZ53" s="1223"/>
      <c r="CA53" s="1223"/>
      <c r="CB53" s="1223"/>
      <c r="CC53" s="1223"/>
      <c r="CD53" s="1223"/>
      <c r="CE53" s="1223"/>
      <c r="CF53" s="1223">
        <v>61.5</v>
      </c>
      <c r="CG53" s="1223"/>
      <c r="CH53" s="1223"/>
      <c r="CI53" s="1223"/>
      <c r="CJ53" s="1223"/>
      <c r="CK53" s="1223"/>
      <c r="CL53" s="1223"/>
      <c r="CM53" s="1223"/>
      <c r="CN53" s="1223">
        <v>61.8</v>
      </c>
      <c r="CO53" s="1223"/>
      <c r="CP53" s="1223"/>
      <c r="CQ53" s="1223"/>
      <c r="CR53" s="1223"/>
      <c r="CS53" s="1223"/>
      <c r="CT53" s="1223"/>
      <c r="CU53" s="1223"/>
      <c r="CV53" s="1223">
        <v>63.1</v>
      </c>
      <c r="CW53" s="1223"/>
      <c r="CX53" s="1223"/>
      <c r="CY53" s="1223"/>
      <c r="CZ53" s="1223"/>
      <c r="DA53" s="1223"/>
      <c r="DB53" s="1223"/>
      <c r="DC53" s="1223"/>
    </row>
    <row r="54" spans="1:109" x14ac:dyDescent="0.15">
      <c r="A54" s="1201"/>
      <c r="B54" s="249"/>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x14ac:dyDescent="0.15">
      <c r="A55" s="1201"/>
      <c r="B55" s="249"/>
      <c r="G55" s="1212"/>
      <c r="H55" s="1212"/>
      <c r="I55" s="1212"/>
      <c r="J55" s="1212"/>
      <c r="K55" s="1221"/>
      <c r="L55" s="1221"/>
      <c r="M55" s="1221"/>
      <c r="N55" s="1221"/>
      <c r="AN55" s="1218" t="s">
        <v>611</v>
      </c>
      <c r="AO55" s="1218"/>
      <c r="AP55" s="1218"/>
      <c r="AQ55" s="1218"/>
      <c r="AR55" s="1218"/>
      <c r="AS55" s="1218"/>
      <c r="AT55" s="1218"/>
      <c r="AU55" s="1218"/>
      <c r="AV55" s="1218"/>
      <c r="AW55" s="1218"/>
      <c r="AX55" s="1218"/>
      <c r="AY55" s="1218"/>
      <c r="AZ55" s="1218"/>
      <c r="BA55" s="1218"/>
      <c r="BB55" s="1222" t="s">
        <v>609</v>
      </c>
      <c r="BC55" s="1222"/>
      <c r="BD55" s="1222"/>
      <c r="BE55" s="1222"/>
      <c r="BF55" s="1222"/>
      <c r="BG55" s="1222"/>
      <c r="BH55" s="1222"/>
      <c r="BI55" s="1222"/>
      <c r="BJ55" s="1222"/>
      <c r="BK55" s="1222"/>
      <c r="BL55" s="1222"/>
      <c r="BM55" s="1222"/>
      <c r="BN55" s="1222"/>
      <c r="BO55" s="1222"/>
      <c r="BP55" s="1223">
        <v>0</v>
      </c>
      <c r="BQ55" s="1223"/>
      <c r="BR55" s="1223"/>
      <c r="BS55" s="1223"/>
      <c r="BT55" s="1223"/>
      <c r="BU55" s="1223"/>
      <c r="BV55" s="1223"/>
      <c r="BW55" s="1223"/>
      <c r="BX55" s="1223">
        <v>0</v>
      </c>
      <c r="BY55" s="1223"/>
      <c r="BZ55" s="1223"/>
      <c r="CA55" s="1223"/>
      <c r="CB55" s="1223"/>
      <c r="CC55" s="1223"/>
      <c r="CD55" s="1223"/>
      <c r="CE55" s="1223"/>
      <c r="CF55" s="1223">
        <v>0</v>
      </c>
      <c r="CG55" s="1223"/>
      <c r="CH55" s="1223"/>
      <c r="CI55" s="1223"/>
      <c r="CJ55" s="1223"/>
      <c r="CK55" s="1223"/>
      <c r="CL55" s="1223"/>
      <c r="CM55" s="1223"/>
      <c r="CN55" s="1223">
        <v>0</v>
      </c>
      <c r="CO55" s="1223"/>
      <c r="CP55" s="1223"/>
      <c r="CQ55" s="1223"/>
      <c r="CR55" s="1223"/>
      <c r="CS55" s="1223"/>
      <c r="CT55" s="1223"/>
      <c r="CU55" s="1223"/>
      <c r="CV55" s="1223">
        <v>0</v>
      </c>
      <c r="CW55" s="1223"/>
      <c r="CX55" s="1223"/>
      <c r="CY55" s="1223"/>
      <c r="CZ55" s="1223"/>
      <c r="DA55" s="1223"/>
      <c r="DB55" s="1223"/>
      <c r="DC55" s="1223"/>
    </row>
    <row r="56" spans="1:109" x14ac:dyDescent="0.15">
      <c r="A56" s="1201"/>
      <c r="B56" s="249"/>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1" customFormat="1" x14ac:dyDescent="0.15">
      <c r="B57" s="1224"/>
      <c r="G57" s="1212"/>
      <c r="H57" s="1212"/>
      <c r="I57" s="1225"/>
      <c r="J57" s="1225"/>
      <c r="K57" s="1221"/>
      <c r="L57" s="1221"/>
      <c r="M57" s="1221"/>
      <c r="N57" s="1221"/>
      <c r="AM57" s="245"/>
      <c r="AN57" s="1218"/>
      <c r="AO57" s="1218"/>
      <c r="AP57" s="1218"/>
      <c r="AQ57" s="1218"/>
      <c r="AR57" s="1218"/>
      <c r="AS57" s="1218"/>
      <c r="AT57" s="1218"/>
      <c r="AU57" s="1218"/>
      <c r="AV57" s="1218"/>
      <c r="AW57" s="1218"/>
      <c r="AX57" s="1218"/>
      <c r="AY57" s="1218"/>
      <c r="AZ57" s="1218"/>
      <c r="BA57" s="1218"/>
      <c r="BB57" s="1222" t="s">
        <v>610</v>
      </c>
      <c r="BC57" s="1222"/>
      <c r="BD57" s="1222"/>
      <c r="BE57" s="1222"/>
      <c r="BF57" s="1222"/>
      <c r="BG57" s="1222"/>
      <c r="BH57" s="1222"/>
      <c r="BI57" s="1222"/>
      <c r="BJ57" s="1222"/>
      <c r="BK57" s="1222"/>
      <c r="BL57" s="1222"/>
      <c r="BM57" s="1222"/>
      <c r="BN57" s="1222"/>
      <c r="BO57" s="1222"/>
      <c r="BP57" s="1223">
        <v>57.7</v>
      </c>
      <c r="BQ57" s="1223"/>
      <c r="BR57" s="1223"/>
      <c r="BS57" s="1223"/>
      <c r="BT57" s="1223"/>
      <c r="BU57" s="1223"/>
      <c r="BV57" s="1223"/>
      <c r="BW57" s="1223"/>
      <c r="BX57" s="1223">
        <v>59.3</v>
      </c>
      <c r="BY57" s="1223"/>
      <c r="BZ57" s="1223"/>
      <c r="CA57" s="1223"/>
      <c r="CB57" s="1223"/>
      <c r="CC57" s="1223"/>
      <c r="CD57" s="1223"/>
      <c r="CE57" s="1223"/>
      <c r="CF57" s="1223">
        <v>60.4</v>
      </c>
      <c r="CG57" s="1223"/>
      <c r="CH57" s="1223"/>
      <c r="CI57" s="1223"/>
      <c r="CJ57" s="1223"/>
      <c r="CK57" s="1223"/>
      <c r="CL57" s="1223"/>
      <c r="CM57" s="1223"/>
      <c r="CN57" s="1223">
        <v>61.1</v>
      </c>
      <c r="CO57" s="1223"/>
      <c r="CP57" s="1223"/>
      <c r="CQ57" s="1223"/>
      <c r="CR57" s="1223"/>
      <c r="CS57" s="1223"/>
      <c r="CT57" s="1223"/>
      <c r="CU57" s="1223"/>
      <c r="CV57" s="1223">
        <v>62.3</v>
      </c>
      <c r="CW57" s="1223"/>
      <c r="CX57" s="1223"/>
      <c r="CY57" s="1223"/>
      <c r="CZ57" s="1223"/>
      <c r="DA57" s="1223"/>
      <c r="DB57" s="1223"/>
      <c r="DC57" s="1223"/>
      <c r="DD57" s="1226"/>
      <c r="DE57" s="1224"/>
    </row>
    <row r="58" spans="1:109" s="1201" customFormat="1" x14ac:dyDescent="0.15">
      <c r="A58" s="245"/>
      <c r="B58" s="1224"/>
      <c r="G58" s="1212"/>
      <c r="H58" s="1212"/>
      <c r="I58" s="1225"/>
      <c r="J58" s="1225"/>
      <c r="K58" s="1221"/>
      <c r="L58" s="1221"/>
      <c r="M58" s="1221"/>
      <c r="N58" s="1221"/>
      <c r="AM58" s="245"/>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1" customFormat="1" x14ac:dyDescent="0.15">
      <c r="A59" s="245"/>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1" customFormat="1" x14ac:dyDescent="0.15">
      <c r="A60" s="245"/>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1" customFormat="1" x14ac:dyDescent="0.15">
      <c r="A61" s="245"/>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x14ac:dyDescent="0.15">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245"/>
    </row>
    <row r="63" spans="1:109" ht="17.25" x14ac:dyDescent="0.15">
      <c r="B63" s="302" t="s">
        <v>612</v>
      </c>
    </row>
    <row r="64" spans="1:109" x14ac:dyDescent="0.15">
      <c r="B64" s="249"/>
      <c r="G64" s="1200"/>
      <c r="I64" s="1232"/>
      <c r="J64" s="1232"/>
      <c r="K64" s="1232"/>
      <c r="L64" s="1232"/>
      <c r="M64" s="1232"/>
      <c r="N64" s="1233"/>
      <c r="AM64" s="1200"/>
      <c r="AN64" s="1200" t="s">
        <v>605</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x14ac:dyDescent="0.15">
      <c r="B65" s="249"/>
      <c r="AN65" s="1202" t="s">
        <v>613</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x14ac:dyDescent="0.15">
      <c r="B66" s="249"/>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x14ac:dyDescent="0.15">
      <c r="B67" s="249"/>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x14ac:dyDescent="0.15">
      <c r="B68" s="249"/>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x14ac:dyDescent="0.15">
      <c r="B69" s="249"/>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x14ac:dyDescent="0.15">
      <c r="B70" s="249"/>
      <c r="H70" s="1234"/>
      <c r="I70" s="1234"/>
      <c r="J70" s="1235"/>
      <c r="K70" s="1235"/>
      <c r="L70" s="1236"/>
      <c r="M70" s="1235"/>
      <c r="N70" s="1236"/>
      <c r="AN70" s="1211"/>
      <c r="AO70" s="1211"/>
      <c r="AP70" s="1211"/>
      <c r="AZ70" s="1211"/>
      <c r="BA70" s="1211"/>
      <c r="BB70" s="1211"/>
      <c r="BL70" s="1211"/>
      <c r="BM70" s="1211"/>
      <c r="BN70" s="1211"/>
      <c r="BX70" s="1211"/>
      <c r="BY70" s="1211"/>
      <c r="BZ70" s="1211"/>
      <c r="CJ70" s="1211"/>
      <c r="CK70" s="1211"/>
      <c r="CL70" s="1211"/>
      <c r="CV70" s="1211"/>
      <c r="CW70" s="1211"/>
      <c r="CX70" s="1211"/>
    </row>
    <row r="71" spans="2:107" x14ac:dyDescent="0.15">
      <c r="B71" s="249"/>
      <c r="G71" s="1237"/>
      <c r="I71" s="1238"/>
      <c r="J71" s="1235"/>
      <c r="K71" s="1235"/>
      <c r="L71" s="1236"/>
      <c r="M71" s="1235"/>
      <c r="N71" s="1236"/>
      <c r="AM71" s="1237"/>
      <c r="AN71" s="245" t="s">
        <v>607</v>
      </c>
    </row>
    <row r="72" spans="2:107" x14ac:dyDescent="0.15">
      <c r="B72" s="249"/>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564</v>
      </c>
      <c r="BQ72" s="1218"/>
      <c r="BR72" s="1218"/>
      <c r="BS72" s="1218"/>
      <c r="BT72" s="1218"/>
      <c r="BU72" s="1218"/>
      <c r="BV72" s="1218"/>
      <c r="BW72" s="1218"/>
      <c r="BX72" s="1218" t="s">
        <v>565</v>
      </c>
      <c r="BY72" s="1218"/>
      <c r="BZ72" s="1218"/>
      <c r="CA72" s="1218"/>
      <c r="CB72" s="1218"/>
      <c r="CC72" s="1218"/>
      <c r="CD72" s="1218"/>
      <c r="CE72" s="1218"/>
      <c r="CF72" s="1218" t="s">
        <v>566</v>
      </c>
      <c r="CG72" s="1218"/>
      <c r="CH72" s="1218"/>
      <c r="CI72" s="1218"/>
      <c r="CJ72" s="1218"/>
      <c r="CK72" s="1218"/>
      <c r="CL72" s="1218"/>
      <c r="CM72" s="1218"/>
      <c r="CN72" s="1218" t="s">
        <v>567</v>
      </c>
      <c r="CO72" s="1218"/>
      <c r="CP72" s="1218"/>
      <c r="CQ72" s="1218"/>
      <c r="CR72" s="1218"/>
      <c r="CS72" s="1218"/>
      <c r="CT72" s="1218"/>
      <c r="CU72" s="1218"/>
      <c r="CV72" s="1218" t="s">
        <v>568</v>
      </c>
      <c r="CW72" s="1218"/>
      <c r="CX72" s="1218"/>
      <c r="CY72" s="1218"/>
      <c r="CZ72" s="1218"/>
      <c r="DA72" s="1218"/>
      <c r="DB72" s="1218"/>
      <c r="DC72" s="1218"/>
    </row>
    <row r="73" spans="2:107" x14ac:dyDescent="0.15">
      <c r="B73" s="249"/>
      <c r="G73" s="1219"/>
      <c r="H73" s="1219"/>
      <c r="I73" s="1219"/>
      <c r="J73" s="1219"/>
      <c r="K73" s="1239"/>
      <c r="L73" s="1239"/>
      <c r="M73" s="1239"/>
      <c r="N73" s="1239"/>
      <c r="AM73" s="1211"/>
      <c r="AN73" s="1222" t="s">
        <v>608</v>
      </c>
      <c r="AO73" s="1222"/>
      <c r="AP73" s="1222"/>
      <c r="AQ73" s="1222"/>
      <c r="AR73" s="1222"/>
      <c r="AS73" s="1222"/>
      <c r="AT73" s="1222"/>
      <c r="AU73" s="1222"/>
      <c r="AV73" s="1222"/>
      <c r="AW73" s="1222"/>
      <c r="AX73" s="1222"/>
      <c r="AY73" s="1222"/>
      <c r="AZ73" s="1222"/>
      <c r="BA73" s="1222"/>
      <c r="BB73" s="1222" t="s">
        <v>609</v>
      </c>
      <c r="BC73" s="1222"/>
      <c r="BD73" s="1222"/>
      <c r="BE73" s="1222"/>
      <c r="BF73" s="1222"/>
      <c r="BG73" s="1222"/>
      <c r="BH73" s="1222"/>
      <c r="BI73" s="1222"/>
      <c r="BJ73" s="1222"/>
      <c r="BK73" s="1222"/>
      <c r="BL73" s="1222"/>
      <c r="BM73" s="1222"/>
      <c r="BN73" s="1222"/>
      <c r="BO73" s="1222"/>
      <c r="BP73" s="1223"/>
      <c r="BQ73" s="1223"/>
      <c r="BR73" s="1223"/>
      <c r="BS73" s="1223"/>
      <c r="BT73" s="1223"/>
      <c r="BU73" s="1223"/>
      <c r="BV73" s="1223"/>
      <c r="BW73" s="1223"/>
      <c r="BX73" s="1223"/>
      <c r="BY73" s="1223"/>
      <c r="BZ73" s="1223"/>
      <c r="CA73" s="1223"/>
      <c r="CB73" s="1223"/>
      <c r="CC73" s="1223"/>
      <c r="CD73" s="1223"/>
      <c r="CE73" s="1223"/>
      <c r="CF73" s="1223"/>
      <c r="CG73" s="1223"/>
      <c r="CH73" s="1223"/>
      <c r="CI73" s="1223"/>
      <c r="CJ73" s="1223"/>
      <c r="CK73" s="1223"/>
      <c r="CL73" s="1223"/>
      <c r="CM73" s="1223"/>
      <c r="CN73" s="1223"/>
      <c r="CO73" s="1223"/>
      <c r="CP73" s="1223"/>
      <c r="CQ73" s="1223"/>
      <c r="CR73" s="1223"/>
      <c r="CS73" s="1223"/>
      <c r="CT73" s="1223"/>
      <c r="CU73" s="1223"/>
      <c r="CV73" s="1223"/>
      <c r="CW73" s="1223"/>
      <c r="CX73" s="1223"/>
      <c r="CY73" s="1223"/>
      <c r="CZ73" s="1223"/>
      <c r="DA73" s="1223"/>
      <c r="DB73" s="1223"/>
      <c r="DC73" s="1223"/>
    </row>
    <row r="74" spans="2:107" x14ac:dyDescent="0.15">
      <c r="B74" s="249"/>
      <c r="G74" s="1219"/>
      <c r="H74" s="1219"/>
      <c r="I74" s="1219"/>
      <c r="J74" s="1219"/>
      <c r="K74" s="1239"/>
      <c r="L74" s="1239"/>
      <c r="M74" s="1239"/>
      <c r="N74" s="1239"/>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x14ac:dyDescent="0.15">
      <c r="B75" s="249"/>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614</v>
      </c>
      <c r="BC75" s="1222"/>
      <c r="BD75" s="1222"/>
      <c r="BE75" s="1222"/>
      <c r="BF75" s="1222"/>
      <c r="BG75" s="1222"/>
      <c r="BH75" s="1222"/>
      <c r="BI75" s="1222"/>
      <c r="BJ75" s="1222"/>
      <c r="BK75" s="1222"/>
      <c r="BL75" s="1222"/>
      <c r="BM75" s="1222"/>
      <c r="BN75" s="1222"/>
      <c r="BO75" s="1222"/>
      <c r="BP75" s="1223">
        <v>8.1999999999999993</v>
      </c>
      <c r="BQ75" s="1223"/>
      <c r="BR75" s="1223"/>
      <c r="BS75" s="1223"/>
      <c r="BT75" s="1223"/>
      <c r="BU75" s="1223"/>
      <c r="BV75" s="1223"/>
      <c r="BW75" s="1223"/>
      <c r="BX75" s="1223">
        <v>8.1</v>
      </c>
      <c r="BY75" s="1223"/>
      <c r="BZ75" s="1223"/>
      <c r="CA75" s="1223"/>
      <c r="CB75" s="1223"/>
      <c r="CC75" s="1223"/>
      <c r="CD75" s="1223"/>
      <c r="CE75" s="1223"/>
      <c r="CF75" s="1223">
        <v>7.6</v>
      </c>
      <c r="CG75" s="1223"/>
      <c r="CH75" s="1223"/>
      <c r="CI75" s="1223"/>
      <c r="CJ75" s="1223"/>
      <c r="CK75" s="1223"/>
      <c r="CL75" s="1223"/>
      <c r="CM75" s="1223"/>
      <c r="CN75" s="1223">
        <v>7.5</v>
      </c>
      <c r="CO75" s="1223"/>
      <c r="CP75" s="1223"/>
      <c r="CQ75" s="1223"/>
      <c r="CR75" s="1223"/>
      <c r="CS75" s="1223"/>
      <c r="CT75" s="1223"/>
      <c r="CU75" s="1223"/>
      <c r="CV75" s="1223">
        <v>8</v>
      </c>
      <c r="CW75" s="1223"/>
      <c r="CX75" s="1223"/>
      <c r="CY75" s="1223"/>
      <c r="CZ75" s="1223"/>
      <c r="DA75" s="1223"/>
      <c r="DB75" s="1223"/>
      <c r="DC75" s="1223"/>
    </row>
    <row r="76" spans="2:107" x14ac:dyDescent="0.15">
      <c r="B76" s="249"/>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x14ac:dyDescent="0.15">
      <c r="B77" s="249"/>
      <c r="G77" s="1212"/>
      <c r="H77" s="1212"/>
      <c r="I77" s="1212"/>
      <c r="J77" s="1212"/>
      <c r="K77" s="1239"/>
      <c r="L77" s="1239"/>
      <c r="M77" s="1239"/>
      <c r="N77" s="1239"/>
      <c r="AN77" s="1218" t="s">
        <v>611</v>
      </c>
      <c r="AO77" s="1218"/>
      <c r="AP77" s="1218"/>
      <c r="AQ77" s="1218"/>
      <c r="AR77" s="1218"/>
      <c r="AS77" s="1218"/>
      <c r="AT77" s="1218"/>
      <c r="AU77" s="1218"/>
      <c r="AV77" s="1218"/>
      <c r="AW77" s="1218"/>
      <c r="AX77" s="1218"/>
      <c r="AY77" s="1218"/>
      <c r="AZ77" s="1218"/>
      <c r="BA77" s="1218"/>
      <c r="BB77" s="1222" t="s">
        <v>609</v>
      </c>
      <c r="BC77" s="1222"/>
      <c r="BD77" s="1222"/>
      <c r="BE77" s="1222"/>
      <c r="BF77" s="1222"/>
      <c r="BG77" s="1222"/>
      <c r="BH77" s="1222"/>
      <c r="BI77" s="1222"/>
      <c r="BJ77" s="1222"/>
      <c r="BK77" s="1222"/>
      <c r="BL77" s="1222"/>
      <c r="BM77" s="1222"/>
      <c r="BN77" s="1222"/>
      <c r="BO77" s="1222"/>
      <c r="BP77" s="1223">
        <v>0</v>
      </c>
      <c r="BQ77" s="1223"/>
      <c r="BR77" s="1223"/>
      <c r="BS77" s="1223"/>
      <c r="BT77" s="1223"/>
      <c r="BU77" s="1223"/>
      <c r="BV77" s="1223"/>
      <c r="BW77" s="1223"/>
      <c r="BX77" s="1223">
        <v>0</v>
      </c>
      <c r="BY77" s="1223"/>
      <c r="BZ77" s="1223"/>
      <c r="CA77" s="1223"/>
      <c r="CB77" s="1223"/>
      <c r="CC77" s="1223"/>
      <c r="CD77" s="1223"/>
      <c r="CE77" s="1223"/>
      <c r="CF77" s="1223">
        <v>0</v>
      </c>
      <c r="CG77" s="1223"/>
      <c r="CH77" s="1223"/>
      <c r="CI77" s="1223"/>
      <c r="CJ77" s="1223"/>
      <c r="CK77" s="1223"/>
      <c r="CL77" s="1223"/>
      <c r="CM77" s="1223"/>
      <c r="CN77" s="1223">
        <v>0</v>
      </c>
      <c r="CO77" s="1223"/>
      <c r="CP77" s="1223"/>
      <c r="CQ77" s="1223"/>
      <c r="CR77" s="1223"/>
      <c r="CS77" s="1223"/>
      <c r="CT77" s="1223"/>
      <c r="CU77" s="1223"/>
      <c r="CV77" s="1223">
        <v>0</v>
      </c>
      <c r="CW77" s="1223"/>
      <c r="CX77" s="1223"/>
      <c r="CY77" s="1223"/>
      <c r="CZ77" s="1223"/>
      <c r="DA77" s="1223"/>
      <c r="DB77" s="1223"/>
      <c r="DC77" s="1223"/>
    </row>
    <row r="78" spans="2:107" x14ac:dyDescent="0.15">
      <c r="B78" s="249"/>
      <c r="G78" s="1212"/>
      <c r="H78" s="1212"/>
      <c r="I78" s="1212"/>
      <c r="J78" s="1212"/>
      <c r="K78" s="1239"/>
      <c r="L78" s="1239"/>
      <c r="M78" s="1239"/>
      <c r="N78" s="1239"/>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x14ac:dyDescent="0.15">
      <c r="B79" s="249"/>
      <c r="G79" s="1212"/>
      <c r="H79" s="1212"/>
      <c r="I79" s="1225"/>
      <c r="J79" s="1225"/>
      <c r="K79" s="1240"/>
      <c r="L79" s="1240"/>
      <c r="M79" s="1240"/>
      <c r="N79" s="1240"/>
      <c r="AN79" s="1218"/>
      <c r="AO79" s="1218"/>
      <c r="AP79" s="1218"/>
      <c r="AQ79" s="1218"/>
      <c r="AR79" s="1218"/>
      <c r="AS79" s="1218"/>
      <c r="AT79" s="1218"/>
      <c r="AU79" s="1218"/>
      <c r="AV79" s="1218"/>
      <c r="AW79" s="1218"/>
      <c r="AX79" s="1218"/>
      <c r="AY79" s="1218"/>
      <c r="AZ79" s="1218"/>
      <c r="BA79" s="1218"/>
      <c r="BB79" s="1222" t="s">
        <v>614</v>
      </c>
      <c r="BC79" s="1222"/>
      <c r="BD79" s="1222"/>
      <c r="BE79" s="1222"/>
      <c r="BF79" s="1222"/>
      <c r="BG79" s="1222"/>
      <c r="BH79" s="1222"/>
      <c r="BI79" s="1222"/>
      <c r="BJ79" s="1222"/>
      <c r="BK79" s="1222"/>
      <c r="BL79" s="1222"/>
      <c r="BM79" s="1222"/>
      <c r="BN79" s="1222"/>
      <c r="BO79" s="1222"/>
      <c r="BP79" s="1223">
        <v>7.1</v>
      </c>
      <c r="BQ79" s="1223"/>
      <c r="BR79" s="1223"/>
      <c r="BS79" s="1223"/>
      <c r="BT79" s="1223"/>
      <c r="BU79" s="1223"/>
      <c r="BV79" s="1223"/>
      <c r="BW79" s="1223"/>
      <c r="BX79" s="1223">
        <v>7.1</v>
      </c>
      <c r="BY79" s="1223"/>
      <c r="BZ79" s="1223"/>
      <c r="CA79" s="1223"/>
      <c r="CB79" s="1223"/>
      <c r="CC79" s="1223"/>
      <c r="CD79" s="1223"/>
      <c r="CE79" s="1223"/>
      <c r="CF79" s="1223">
        <v>7.3</v>
      </c>
      <c r="CG79" s="1223"/>
      <c r="CH79" s="1223"/>
      <c r="CI79" s="1223"/>
      <c r="CJ79" s="1223"/>
      <c r="CK79" s="1223"/>
      <c r="CL79" s="1223"/>
      <c r="CM79" s="1223"/>
      <c r="CN79" s="1223">
        <v>7.4</v>
      </c>
      <c r="CO79" s="1223"/>
      <c r="CP79" s="1223"/>
      <c r="CQ79" s="1223"/>
      <c r="CR79" s="1223"/>
      <c r="CS79" s="1223"/>
      <c r="CT79" s="1223"/>
      <c r="CU79" s="1223"/>
      <c r="CV79" s="1223">
        <v>7.5</v>
      </c>
      <c r="CW79" s="1223"/>
      <c r="CX79" s="1223"/>
      <c r="CY79" s="1223"/>
      <c r="CZ79" s="1223"/>
      <c r="DA79" s="1223"/>
      <c r="DB79" s="1223"/>
      <c r="DC79" s="1223"/>
    </row>
    <row r="80" spans="2:107" x14ac:dyDescent="0.15">
      <c r="B80" s="249"/>
      <c r="G80" s="1212"/>
      <c r="H80" s="1212"/>
      <c r="I80" s="1225"/>
      <c r="J80" s="1225"/>
      <c r="K80" s="1240"/>
      <c r="L80" s="1240"/>
      <c r="M80" s="1240"/>
      <c r="N80" s="1240"/>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x14ac:dyDescent="0.15">
      <c r="B81" s="249"/>
    </row>
    <row r="82" spans="2:109" ht="17.25" x14ac:dyDescent="0.15">
      <c r="B82" s="249"/>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7ExRg0+qECqXcSIW3sg3oO4tnCTJh+X1Tv1t/E0wwM1hDeU0BAEtjY5WQhyF8j4ugWHB0/+7P9fxbT/YOf3C1Q==" saltValue="YtkkN34WDzsdAU131paak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6D447-E2CC-4E05-B5A1-F115CA7D0D77}">
  <sheetPr>
    <pageSetUpPr fitToPage="1"/>
  </sheetPr>
  <dimension ref="A1:DR125"/>
  <sheetViews>
    <sheetView showGridLines="0" zoomScale="80" zoomScaleNormal="80" zoomScaleSheetLayoutView="70" workbookViewId="0">
      <selection activeCell="BL108" sqref="BL108"/>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511</v>
      </c>
    </row>
  </sheetData>
  <sheetProtection algorithmName="SHA-512" hashValue="UjxTqq0a+ZRP61gx+nObR38AjI1ghdvahEIEzpBCR3BJfHW+YMo3asNEgeGDDTyQXF6+X9yw3+21dvVw7DrB5Q==" saltValue="zbMzkGsc4gTY/aIYzx+2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C52D8-233C-417A-8684-848A6CCFDA9E}">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511</v>
      </c>
    </row>
  </sheetData>
  <sheetProtection algorithmName="SHA-512" hashValue="Iv05jZQcxMJxFXBwTF0DreDBpOaZNf+vMu4qlf3fxhmLMqzo21SFYfU9qQrCg2HlXpTLgZceCkx1Rco3ePLu4w==" saltValue="lAXO1AGFWY9m5k9hnaIn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561</v>
      </c>
      <c r="G2" s="146"/>
      <c r="H2" s="147"/>
    </row>
    <row r="3" spans="1:8" x14ac:dyDescent="0.15">
      <c r="A3" s="143" t="s">
        <v>554</v>
      </c>
      <c r="B3" s="148"/>
      <c r="C3" s="149"/>
      <c r="D3" s="150">
        <v>305999</v>
      </c>
      <c r="E3" s="151"/>
      <c r="F3" s="152">
        <v>291173</v>
      </c>
      <c r="G3" s="153"/>
      <c r="H3" s="154"/>
    </row>
    <row r="4" spans="1:8" x14ac:dyDescent="0.15">
      <c r="A4" s="155"/>
      <c r="B4" s="156"/>
      <c r="C4" s="157"/>
      <c r="D4" s="158">
        <v>240369</v>
      </c>
      <c r="E4" s="159"/>
      <c r="F4" s="160">
        <v>119071</v>
      </c>
      <c r="G4" s="161"/>
      <c r="H4" s="162"/>
    </row>
    <row r="5" spans="1:8" x14ac:dyDescent="0.15">
      <c r="A5" s="143" t="s">
        <v>556</v>
      </c>
      <c r="B5" s="148"/>
      <c r="C5" s="149"/>
      <c r="D5" s="150">
        <v>161334</v>
      </c>
      <c r="E5" s="151"/>
      <c r="F5" s="152">
        <v>271581</v>
      </c>
      <c r="G5" s="153"/>
      <c r="H5" s="154"/>
    </row>
    <row r="6" spans="1:8" x14ac:dyDescent="0.15">
      <c r="A6" s="155"/>
      <c r="B6" s="156"/>
      <c r="C6" s="157"/>
      <c r="D6" s="158">
        <v>106086</v>
      </c>
      <c r="E6" s="159"/>
      <c r="F6" s="160">
        <v>117844</v>
      </c>
      <c r="G6" s="161"/>
      <c r="H6" s="162"/>
    </row>
    <row r="7" spans="1:8" x14ac:dyDescent="0.15">
      <c r="A7" s="143" t="s">
        <v>557</v>
      </c>
      <c r="B7" s="148"/>
      <c r="C7" s="149"/>
      <c r="D7" s="150">
        <v>208611</v>
      </c>
      <c r="E7" s="151"/>
      <c r="F7" s="152">
        <v>268375</v>
      </c>
      <c r="G7" s="153"/>
      <c r="H7" s="154"/>
    </row>
    <row r="8" spans="1:8" x14ac:dyDescent="0.15">
      <c r="A8" s="155"/>
      <c r="B8" s="156"/>
      <c r="C8" s="157"/>
      <c r="D8" s="158">
        <v>135739</v>
      </c>
      <c r="E8" s="159"/>
      <c r="F8" s="160">
        <v>119602</v>
      </c>
      <c r="G8" s="161"/>
      <c r="H8" s="162"/>
    </row>
    <row r="9" spans="1:8" x14ac:dyDescent="0.15">
      <c r="A9" s="143" t="s">
        <v>558</v>
      </c>
      <c r="B9" s="148"/>
      <c r="C9" s="149"/>
      <c r="D9" s="150">
        <v>174976</v>
      </c>
      <c r="E9" s="151"/>
      <c r="F9" s="152">
        <v>301035</v>
      </c>
      <c r="G9" s="153"/>
      <c r="H9" s="154"/>
    </row>
    <row r="10" spans="1:8" x14ac:dyDescent="0.15">
      <c r="A10" s="155"/>
      <c r="B10" s="156"/>
      <c r="C10" s="157"/>
      <c r="D10" s="158">
        <v>76172</v>
      </c>
      <c r="E10" s="159"/>
      <c r="F10" s="160">
        <v>154376</v>
      </c>
      <c r="G10" s="161"/>
      <c r="H10" s="162"/>
    </row>
    <row r="11" spans="1:8" x14ac:dyDescent="0.15">
      <c r="A11" s="143" t="s">
        <v>559</v>
      </c>
      <c r="B11" s="148"/>
      <c r="C11" s="149"/>
      <c r="D11" s="150">
        <v>246823</v>
      </c>
      <c r="E11" s="151"/>
      <c r="F11" s="152">
        <v>277467</v>
      </c>
      <c r="G11" s="153"/>
      <c r="H11" s="154"/>
    </row>
    <row r="12" spans="1:8" x14ac:dyDescent="0.15">
      <c r="A12" s="155"/>
      <c r="B12" s="156"/>
      <c r="C12" s="163"/>
      <c r="D12" s="158">
        <v>100120</v>
      </c>
      <c r="E12" s="159"/>
      <c r="F12" s="160">
        <v>128378</v>
      </c>
      <c r="G12" s="161"/>
      <c r="H12" s="162"/>
    </row>
    <row r="13" spans="1:8" x14ac:dyDescent="0.15">
      <c r="A13" s="143"/>
      <c r="B13" s="148"/>
      <c r="C13" s="149"/>
      <c r="D13" s="150">
        <v>219549</v>
      </c>
      <c r="E13" s="151"/>
      <c r="F13" s="152">
        <v>281926</v>
      </c>
      <c r="G13" s="164"/>
      <c r="H13" s="154"/>
    </row>
    <row r="14" spans="1:8" x14ac:dyDescent="0.15">
      <c r="A14" s="155"/>
      <c r="B14" s="156"/>
      <c r="C14" s="157"/>
      <c r="D14" s="158">
        <v>131697</v>
      </c>
      <c r="E14" s="159"/>
      <c r="F14" s="160">
        <v>127854</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4.9400000000000004</v>
      </c>
      <c r="C19" s="165">
        <f>ROUND(VALUE(SUBSTITUTE(実質収支比率等に係る経年分析!G$48,"▲","-")),2)</f>
        <v>3.21</v>
      </c>
      <c r="D19" s="165">
        <f>ROUND(VALUE(SUBSTITUTE(実質収支比率等に係る経年分析!H$48,"▲","-")),2)</f>
        <v>4.5599999999999996</v>
      </c>
      <c r="E19" s="165">
        <f>ROUND(VALUE(SUBSTITUTE(実質収支比率等に係る経年分析!I$48,"▲","-")),2)</f>
        <v>2.94</v>
      </c>
      <c r="F19" s="165">
        <f>ROUND(VALUE(SUBSTITUTE(実質収支比率等に係る経年分析!J$48,"▲","-")),2)</f>
        <v>4.24</v>
      </c>
    </row>
    <row r="20" spans="1:11" x14ac:dyDescent="0.15">
      <c r="A20" s="165" t="s">
        <v>55</v>
      </c>
      <c r="B20" s="165">
        <f>ROUND(VALUE(SUBSTITUTE(実質収支比率等に係る経年分析!F$47,"▲","-")),2)</f>
        <v>35.840000000000003</v>
      </c>
      <c r="C20" s="165">
        <f>ROUND(VALUE(SUBSTITUTE(実質収支比率等に係る経年分析!G$47,"▲","-")),2)</f>
        <v>36.39</v>
      </c>
      <c r="D20" s="165">
        <f>ROUND(VALUE(SUBSTITUTE(実質収支比率等に係る経年分析!H$47,"▲","-")),2)</f>
        <v>36.049999999999997</v>
      </c>
      <c r="E20" s="165">
        <f>ROUND(VALUE(SUBSTITUTE(実質収支比率等に係る経年分析!I$47,"▲","-")),2)</f>
        <v>38.28</v>
      </c>
      <c r="F20" s="165">
        <f>ROUND(VALUE(SUBSTITUTE(実質収支比率等に係る経年分析!J$47,"▲","-")),2)</f>
        <v>36.92</v>
      </c>
    </row>
    <row r="21" spans="1:11" x14ac:dyDescent="0.15">
      <c r="A21" s="165" t="s">
        <v>56</v>
      </c>
      <c r="B21" s="165">
        <f>IF(ISNUMBER(VALUE(SUBSTITUTE(実質収支比率等に係る経年分析!F$49,"▲","-"))),ROUND(VALUE(SUBSTITUTE(実質収支比率等に係る経年分析!F$49,"▲","-")),2),NA())</f>
        <v>3.49</v>
      </c>
      <c r="C21" s="165">
        <f>IF(ISNUMBER(VALUE(SUBSTITUTE(実質収支比率等に係る経年分析!G$49,"▲","-"))),ROUND(VALUE(SUBSTITUTE(実質収支比率等に係る経年分析!G$49,"▲","-")),2),NA())</f>
        <v>-1.81</v>
      </c>
      <c r="D21" s="165">
        <f>IF(ISNUMBER(VALUE(SUBSTITUTE(実質収支比率等に係る経年分析!H$49,"▲","-"))),ROUND(VALUE(SUBSTITUTE(実質収支比率等に係る経年分析!H$49,"▲","-")),2),NA())</f>
        <v>1.39</v>
      </c>
      <c r="E21" s="165">
        <f>IF(ISNUMBER(VALUE(SUBSTITUTE(実質収支比率等に係る経年分析!I$49,"▲","-"))),ROUND(VALUE(SUBSTITUTE(実質収支比率等に係る経年分析!I$49,"▲","-")),2),NA())</f>
        <v>2.21</v>
      </c>
      <c r="F21" s="165">
        <f>IF(ISNUMBER(VALUE(SUBSTITUTE(実質収支比率等に係る経年分析!J$49,"▲","-"))),ROUND(VALUE(SUBSTITUTE(実質収支比率等に係る経年分析!J$49,"▲","-")),2),NA())</f>
        <v>3.16</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1.81</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浄化槽整備事業特別会計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0.01</v>
      </c>
    </row>
    <row r="31" spans="1:11" x14ac:dyDescent="0.15">
      <c r="A31" s="166" t="str">
        <f>IF(連結実質赤字比率に係る赤字・黒字の構成分析!C$39="",NA(),連結実質赤字比率に係る赤字・黒字の構成分析!C$39)</f>
        <v>簡易水道事業特別会計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0.05</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15">
      <c r="A32" s="166" t="str">
        <f>IF(連結実質赤字比率に係る赤字・黒字の構成分析!C$38="",NA(),連結実質赤字比率に係る赤字・黒字の構成分析!C$38)</f>
        <v>特定環境保全公共下水道事業特別会計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15">
      <c r="A33" s="166" t="str">
        <f>IF(連結実質赤字比率に係る赤字・黒字の構成分析!C$37="",NA(),連結実質赤字比率に係る赤字・黒字の構成分析!C$37)</f>
        <v>へき地診療所特別会計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0.26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0.32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0.09</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0.73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0.27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1.1299999999999999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1.39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0.62</v>
      </c>
    </row>
    <row r="35" spans="1:16" x14ac:dyDescent="0.15">
      <c r="A35" s="166" t="str">
        <f>IF(連結実質赤字比率に係る赤字・黒字の構成分析!C$35="",NA(),連結実質赤字比率に係る赤字・黒字の構成分析!C$35)</f>
        <v>国民健康保険特別会計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1.34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0.88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0.67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1.22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1.1200000000000001</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4.67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2.88</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4.42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2.83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4.1399999999999997</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432</v>
      </c>
      <c r="E42" s="167"/>
      <c r="F42" s="167"/>
      <c r="G42" s="167">
        <f>'実質公債費比率（分子）の構造'!L$52</f>
        <v>448</v>
      </c>
      <c r="H42" s="167"/>
      <c r="I42" s="167"/>
      <c r="J42" s="167">
        <f>'実質公債費比率（分子）の構造'!M$52</f>
        <v>454</v>
      </c>
      <c r="K42" s="167"/>
      <c r="L42" s="167"/>
      <c r="M42" s="167">
        <f>'実質公債費比率（分子）の構造'!N$52</f>
        <v>463</v>
      </c>
      <c r="N42" s="167"/>
      <c r="O42" s="167"/>
      <c r="P42" s="167">
        <f>'実質公債費比率（分子）の構造'!O$52</f>
        <v>459</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9</v>
      </c>
      <c r="C44" s="167"/>
      <c r="D44" s="167"/>
      <c r="E44" s="167">
        <f>'実質公債費比率（分子）の構造'!L$50</f>
        <v>9</v>
      </c>
      <c r="F44" s="167"/>
      <c r="G44" s="167"/>
      <c r="H44" s="167">
        <f>'実質公債費比率（分子）の構造'!M$50</f>
        <v>1</v>
      </c>
      <c r="I44" s="167"/>
      <c r="J44" s="167"/>
      <c r="K44" s="167">
        <f>'実質公債費比率（分子）の構造'!N$50</f>
        <v>1</v>
      </c>
      <c r="L44" s="167"/>
      <c r="M44" s="167"/>
      <c r="N44" s="167">
        <f>'実質公債費比率（分子）の構造'!O$50</f>
        <v>1</v>
      </c>
      <c r="O44" s="167"/>
      <c r="P44" s="167"/>
    </row>
    <row r="45" spans="1:16" x14ac:dyDescent="0.15">
      <c r="A45" s="167" t="s">
        <v>66</v>
      </c>
      <c r="B45" s="167">
        <f>'実質公債費比率（分子）の構造'!K$49</f>
        <v>27</v>
      </c>
      <c r="C45" s="167"/>
      <c r="D45" s="167"/>
      <c r="E45" s="167">
        <f>'実質公債費比率（分子）の構造'!L$49</f>
        <v>23</v>
      </c>
      <c r="F45" s="167"/>
      <c r="G45" s="167"/>
      <c r="H45" s="167">
        <f>'実質公債費比率（分子）の構造'!M$49</f>
        <v>24</v>
      </c>
      <c r="I45" s="167"/>
      <c r="J45" s="167"/>
      <c r="K45" s="167">
        <f>'実質公債費比率（分子）の構造'!N$49</f>
        <v>15</v>
      </c>
      <c r="L45" s="167"/>
      <c r="M45" s="167"/>
      <c r="N45" s="167">
        <f>'実質公債費比率（分子）の構造'!O$49</f>
        <v>4</v>
      </c>
      <c r="O45" s="167"/>
      <c r="P45" s="167"/>
    </row>
    <row r="46" spans="1:16" x14ac:dyDescent="0.15">
      <c r="A46" s="167" t="s">
        <v>67</v>
      </c>
      <c r="B46" s="167">
        <f>'実質公債費比率（分子）の構造'!K$48</f>
        <v>123</v>
      </c>
      <c r="C46" s="167"/>
      <c r="D46" s="167"/>
      <c r="E46" s="167">
        <f>'実質公債費比率（分子）の構造'!L$48</f>
        <v>120</v>
      </c>
      <c r="F46" s="167"/>
      <c r="G46" s="167"/>
      <c r="H46" s="167">
        <f>'実質公債費比率（分子）の構造'!M$48</f>
        <v>120</v>
      </c>
      <c r="I46" s="167"/>
      <c r="J46" s="167"/>
      <c r="K46" s="167">
        <f>'実質公債費比率（分子）の構造'!N$48</f>
        <v>120</v>
      </c>
      <c r="L46" s="167"/>
      <c r="M46" s="167"/>
      <c r="N46" s="167">
        <f>'実質公債費比率（分子）の構造'!O$48</f>
        <v>109</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423</v>
      </c>
      <c r="C49" s="167"/>
      <c r="D49" s="167"/>
      <c r="E49" s="167">
        <f>'実質公債費比率（分子）の構造'!L$45</f>
        <v>417</v>
      </c>
      <c r="F49" s="167"/>
      <c r="G49" s="167"/>
      <c r="H49" s="167">
        <f>'実質公債費比率（分子）の構造'!M$45</f>
        <v>440</v>
      </c>
      <c r="I49" s="167"/>
      <c r="J49" s="167"/>
      <c r="K49" s="167">
        <f>'実質公債費比率（分子）の構造'!N$45</f>
        <v>473</v>
      </c>
      <c r="L49" s="167"/>
      <c r="M49" s="167"/>
      <c r="N49" s="167">
        <f>'実質公債費比率（分子）の構造'!O$45</f>
        <v>514</v>
      </c>
      <c r="O49" s="167"/>
      <c r="P49" s="167"/>
    </row>
    <row r="50" spans="1:16" x14ac:dyDescent="0.15">
      <c r="A50" s="167" t="s">
        <v>71</v>
      </c>
      <c r="B50" s="167" t="e">
        <f>NA()</f>
        <v>#N/A</v>
      </c>
      <c r="C50" s="167">
        <f>IF(ISNUMBER('実質公債費比率（分子）の構造'!K$53),'実質公債費比率（分子）の構造'!K$53,NA())</f>
        <v>150</v>
      </c>
      <c r="D50" s="167" t="e">
        <f>NA()</f>
        <v>#N/A</v>
      </c>
      <c r="E50" s="167" t="e">
        <f>NA()</f>
        <v>#N/A</v>
      </c>
      <c r="F50" s="167">
        <f>IF(ISNUMBER('実質公債費比率（分子）の構造'!L$53),'実質公債費比率（分子）の構造'!L$53,NA())</f>
        <v>121</v>
      </c>
      <c r="G50" s="167" t="e">
        <f>NA()</f>
        <v>#N/A</v>
      </c>
      <c r="H50" s="167" t="e">
        <f>NA()</f>
        <v>#N/A</v>
      </c>
      <c r="I50" s="167">
        <f>IF(ISNUMBER('実質公債費比率（分子）の構造'!M$53),'実質公債費比率（分子）の構造'!M$53,NA())</f>
        <v>131</v>
      </c>
      <c r="J50" s="167" t="e">
        <f>NA()</f>
        <v>#N/A</v>
      </c>
      <c r="K50" s="167" t="e">
        <f>NA()</f>
        <v>#N/A</v>
      </c>
      <c r="L50" s="167">
        <f>IF(ISNUMBER('実質公債費比率（分子）の構造'!N$53),'実質公債費比率（分子）の構造'!N$53,NA())</f>
        <v>146</v>
      </c>
      <c r="M50" s="167" t="e">
        <f>NA()</f>
        <v>#N/A</v>
      </c>
      <c r="N50" s="167" t="e">
        <f>NA()</f>
        <v>#N/A</v>
      </c>
      <c r="O50" s="167">
        <f>IF(ISNUMBER('実質公債費比率（分子）の構造'!O$53),'実質公債費比率（分子）の構造'!O$53,NA())</f>
        <v>169</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4240</v>
      </c>
      <c r="E56" s="166"/>
      <c r="F56" s="166"/>
      <c r="G56" s="166">
        <f>'将来負担比率（分子）の構造'!J$52</f>
        <v>4491</v>
      </c>
      <c r="H56" s="166"/>
      <c r="I56" s="166"/>
      <c r="J56" s="166">
        <f>'将来負担比率（分子）の構造'!K$52</f>
        <v>4410</v>
      </c>
      <c r="K56" s="166"/>
      <c r="L56" s="166"/>
      <c r="M56" s="166">
        <f>'将来負担比率（分子）の構造'!L$52</f>
        <v>4292</v>
      </c>
      <c r="N56" s="166"/>
      <c r="O56" s="166"/>
      <c r="P56" s="166">
        <f>'将来負担比率（分子）の構造'!M$52</f>
        <v>4226</v>
      </c>
    </row>
    <row r="57" spans="1:16" x14ac:dyDescent="0.15">
      <c r="A57" s="166" t="s">
        <v>42</v>
      </c>
      <c r="B57" s="166"/>
      <c r="C57" s="166"/>
      <c r="D57" s="166">
        <f>'将来負担比率（分子）の構造'!I$51</f>
        <v>18</v>
      </c>
      <c r="E57" s="166"/>
      <c r="F57" s="166"/>
      <c r="G57" s="166">
        <f>'将来負担比率（分子）の構造'!J$51</f>
        <v>17</v>
      </c>
      <c r="H57" s="166"/>
      <c r="I57" s="166"/>
      <c r="J57" s="166">
        <f>'将来負担比率（分子）の構造'!K$51</f>
        <v>16</v>
      </c>
      <c r="K57" s="166"/>
      <c r="L57" s="166"/>
      <c r="M57" s="166">
        <f>'将来負担比率（分子）の構造'!L$51</f>
        <v>14</v>
      </c>
      <c r="N57" s="166"/>
      <c r="O57" s="166"/>
      <c r="P57" s="166">
        <f>'将来負担比率（分子）の構造'!M$51</f>
        <v>13</v>
      </c>
    </row>
    <row r="58" spans="1:16" x14ac:dyDescent="0.15">
      <c r="A58" s="166" t="s">
        <v>41</v>
      </c>
      <c r="B58" s="166"/>
      <c r="C58" s="166"/>
      <c r="D58" s="166">
        <f>'将来負担比率（分子）の構造'!I$50</f>
        <v>3229</v>
      </c>
      <c r="E58" s="166"/>
      <c r="F58" s="166"/>
      <c r="G58" s="166">
        <f>'将来負担比率（分子）の構造'!J$50</f>
        <v>3207</v>
      </c>
      <c r="H58" s="166"/>
      <c r="I58" s="166"/>
      <c r="J58" s="166">
        <f>'将来負担比率（分子）の構造'!K$50</f>
        <v>3316</v>
      </c>
      <c r="K58" s="166"/>
      <c r="L58" s="166"/>
      <c r="M58" s="166">
        <f>'将来負担比率（分子）の構造'!L$50</f>
        <v>3385</v>
      </c>
      <c r="N58" s="166"/>
      <c r="O58" s="166"/>
      <c r="P58" s="166">
        <f>'将来負担比率（分子）の構造'!M$50</f>
        <v>3690</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202</v>
      </c>
      <c r="C62" s="166"/>
      <c r="D62" s="166"/>
      <c r="E62" s="166">
        <f>'将来負担比率（分子）の構造'!J$45</f>
        <v>206</v>
      </c>
      <c r="F62" s="166"/>
      <c r="G62" s="166"/>
      <c r="H62" s="166">
        <f>'将来負担比率（分子）の構造'!K$45</f>
        <v>152</v>
      </c>
      <c r="I62" s="166"/>
      <c r="J62" s="166"/>
      <c r="K62" s="166">
        <f>'将来負担比率（分子）の構造'!L$45</f>
        <v>151</v>
      </c>
      <c r="L62" s="166"/>
      <c r="M62" s="166"/>
      <c r="N62" s="166">
        <f>'将来負担比率（分子）の構造'!M$45</f>
        <v>131</v>
      </c>
      <c r="O62" s="166"/>
      <c r="P62" s="166"/>
    </row>
    <row r="63" spans="1:16" x14ac:dyDescent="0.15">
      <c r="A63" s="166" t="s">
        <v>34</v>
      </c>
      <c r="B63" s="166">
        <f>'将来負担比率（分子）の構造'!I$44</f>
        <v>50</v>
      </c>
      <c r="C63" s="166"/>
      <c r="D63" s="166"/>
      <c r="E63" s="166">
        <f>'将来負担比率（分子）の構造'!J$44</f>
        <v>40</v>
      </c>
      <c r="F63" s="166"/>
      <c r="G63" s="166"/>
      <c r="H63" s="166">
        <f>'将来負担比率（分子）の構造'!K$44</f>
        <v>17</v>
      </c>
      <c r="I63" s="166"/>
      <c r="J63" s="166"/>
      <c r="K63" s="166">
        <f>'将来負担比率（分子）の構造'!L$44</f>
        <v>3</v>
      </c>
      <c r="L63" s="166"/>
      <c r="M63" s="166"/>
      <c r="N63" s="166">
        <f>'将来負担比率（分子）の構造'!M$44</f>
        <v>2</v>
      </c>
      <c r="O63" s="166"/>
      <c r="P63" s="166"/>
    </row>
    <row r="64" spans="1:16" x14ac:dyDescent="0.15">
      <c r="A64" s="166" t="s">
        <v>33</v>
      </c>
      <c r="B64" s="166">
        <f>'将来負担比率（分子）の構造'!I$43</f>
        <v>1268</v>
      </c>
      <c r="C64" s="166"/>
      <c r="D64" s="166"/>
      <c r="E64" s="166">
        <f>'将来負担比率（分子）の構造'!J$43</f>
        <v>1285</v>
      </c>
      <c r="F64" s="166"/>
      <c r="G64" s="166"/>
      <c r="H64" s="166">
        <f>'将来負担比率（分子）の構造'!K$43</f>
        <v>1243</v>
      </c>
      <c r="I64" s="166"/>
      <c r="J64" s="166"/>
      <c r="K64" s="166">
        <f>'将来負担比率（分子）の構造'!L$43</f>
        <v>1223</v>
      </c>
      <c r="L64" s="166"/>
      <c r="M64" s="166"/>
      <c r="N64" s="166">
        <f>'将来負担比率（分子）の構造'!M$43</f>
        <v>1132</v>
      </c>
      <c r="O64" s="166"/>
      <c r="P64" s="166"/>
    </row>
    <row r="65" spans="1:16" x14ac:dyDescent="0.15">
      <c r="A65" s="166" t="s">
        <v>32</v>
      </c>
      <c r="B65" s="166">
        <f>'将来負担比率（分子）の構造'!I$42</f>
        <v>15</v>
      </c>
      <c r="C65" s="166"/>
      <c r="D65" s="166"/>
      <c r="E65" s="166">
        <f>'将来負担比率（分子）の構造'!J$42</f>
        <v>7</v>
      </c>
      <c r="F65" s="166"/>
      <c r="G65" s="166"/>
      <c r="H65" s="166">
        <f>'将来負担比率（分子）の構造'!K$42</f>
        <v>5</v>
      </c>
      <c r="I65" s="166"/>
      <c r="J65" s="166"/>
      <c r="K65" s="166">
        <f>'将来負担比率（分子）の構造'!L$42</f>
        <v>4</v>
      </c>
      <c r="L65" s="166"/>
      <c r="M65" s="166"/>
      <c r="N65" s="166">
        <f>'将来負担比率（分子）の構造'!M$42</f>
        <v>3</v>
      </c>
      <c r="O65" s="166"/>
      <c r="P65" s="166"/>
    </row>
    <row r="66" spans="1:16" x14ac:dyDescent="0.15">
      <c r="A66" s="166" t="s">
        <v>31</v>
      </c>
      <c r="B66" s="166">
        <f>'将来負担比率（分子）の構造'!I$41</f>
        <v>4469</v>
      </c>
      <c r="C66" s="166"/>
      <c r="D66" s="166"/>
      <c r="E66" s="166">
        <f>'将来負担比率（分子）の構造'!J$41</f>
        <v>4519</v>
      </c>
      <c r="F66" s="166"/>
      <c r="G66" s="166"/>
      <c r="H66" s="166">
        <f>'将来負担比率（分子）の構造'!K$41</f>
        <v>4619</v>
      </c>
      <c r="I66" s="166"/>
      <c r="J66" s="166"/>
      <c r="K66" s="166">
        <f>'将来負担比率（分子）の構造'!L$41</f>
        <v>4533</v>
      </c>
      <c r="L66" s="166"/>
      <c r="M66" s="166"/>
      <c r="N66" s="166">
        <f>'将来負担比率（分子）の構造'!M$41</f>
        <v>4553</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788</v>
      </c>
      <c r="C72" s="170">
        <f>基金残高に係る経年分析!G55</f>
        <v>871</v>
      </c>
      <c r="D72" s="170">
        <f>基金残高に係る経年分析!H55</f>
        <v>911</v>
      </c>
    </row>
    <row r="73" spans="1:16" x14ac:dyDescent="0.15">
      <c r="A73" s="169" t="s">
        <v>78</v>
      </c>
      <c r="B73" s="170">
        <f>基金残高に係る経年分析!F56</f>
        <v>371</v>
      </c>
      <c r="C73" s="170">
        <f>基金残高に係る経年分析!G56</f>
        <v>371</v>
      </c>
      <c r="D73" s="170">
        <f>基金残高に係る経年分析!H56</f>
        <v>372</v>
      </c>
    </row>
    <row r="74" spans="1:16" x14ac:dyDescent="0.15">
      <c r="A74" s="169" t="s">
        <v>79</v>
      </c>
      <c r="B74" s="170">
        <f>基金残高に係る経年分析!F57</f>
        <v>2038</v>
      </c>
      <c r="C74" s="170">
        <f>基金残高に係る経年分析!G57</f>
        <v>2013</v>
      </c>
      <c r="D74" s="170">
        <f>基金残高に係る経年分析!H57</f>
        <v>2300</v>
      </c>
    </row>
  </sheetData>
  <sheetProtection algorithmName="SHA-512" hashValue="QJDOpIFppJ//7J6cXnRURdRSwaFDMbaEUpdxgK5pXYPALwBvjCyX07PVE/gHWKfF6AmJux4iD9mcDzwQb8hkRg==" saltValue="V2yFYr14pFsa4BfYCUMU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7" t="s">
        <v>216</v>
      </c>
      <c r="DI1" s="588"/>
      <c r="DJ1" s="588"/>
      <c r="DK1" s="588"/>
      <c r="DL1" s="588"/>
      <c r="DM1" s="588"/>
      <c r="DN1" s="589"/>
      <c r="DO1" s="342"/>
      <c r="DP1" s="587" t="s">
        <v>217</v>
      </c>
      <c r="DQ1" s="588"/>
      <c r="DR1" s="588"/>
      <c r="DS1" s="588"/>
      <c r="DT1" s="588"/>
      <c r="DU1" s="588"/>
      <c r="DV1" s="588"/>
      <c r="DW1" s="588"/>
      <c r="DX1" s="588"/>
      <c r="DY1" s="588"/>
      <c r="DZ1" s="588"/>
      <c r="EA1" s="588"/>
      <c r="EB1" s="588"/>
      <c r="EC1" s="589"/>
      <c r="ED1" s="204"/>
      <c r="EE1" s="204"/>
      <c r="EF1" s="204"/>
      <c r="EG1" s="204"/>
      <c r="EH1" s="204"/>
      <c r="EI1" s="204"/>
      <c r="EJ1" s="204"/>
      <c r="EK1" s="204"/>
      <c r="EL1" s="204"/>
      <c r="EM1" s="204"/>
    </row>
    <row r="2" spans="2:143" ht="22.5" customHeight="1" x14ac:dyDescent="0.15">
      <c r="B2" s="205" t="s">
        <v>218</v>
      </c>
      <c r="R2" s="206"/>
      <c r="S2" s="206"/>
      <c r="T2" s="206"/>
      <c r="U2" s="206"/>
      <c r="V2" s="206"/>
      <c r="W2" s="206"/>
      <c r="X2" s="206"/>
      <c r="Y2" s="206"/>
      <c r="Z2" s="206"/>
      <c r="AA2" s="206"/>
      <c r="AB2" s="206"/>
      <c r="AC2" s="206"/>
      <c r="AE2" s="344"/>
      <c r="AF2" s="344"/>
      <c r="AG2" s="344"/>
      <c r="AH2" s="344"/>
      <c r="AI2" s="344"/>
      <c r="AJ2" s="206"/>
      <c r="AK2" s="206"/>
      <c r="AL2" s="206"/>
      <c r="AM2" s="206"/>
      <c r="AN2" s="206"/>
      <c r="AO2" s="206"/>
      <c r="AP2" s="206"/>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90" t="s">
        <v>219</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0" t="s">
        <v>220</v>
      </c>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2"/>
      <c r="CD3" s="590" t="s">
        <v>221</v>
      </c>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2"/>
    </row>
    <row r="4" spans="2:143" ht="11.25" customHeight="1" x14ac:dyDescent="0.15">
      <c r="B4" s="590" t="s">
        <v>1</v>
      </c>
      <c r="C4" s="591"/>
      <c r="D4" s="591"/>
      <c r="E4" s="591"/>
      <c r="F4" s="591"/>
      <c r="G4" s="591"/>
      <c r="H4" s="591"/>
      <c r="I4" s="591"/>
      <c r="J4" s="591"/>
      <c r="K4" s="591"/>
      <c r="L4" s="591"/>
      <c r="M4" s="591"/>
      <c r="N4" s="591"/>
      <c r="O4" s="591"/>
      <c r="P4" s="591"/>
      <c r="Q4" s="592"/>
      <c r="R4" s="590" t="s">
        <v>222</v>
      </c>
      <c r="S4" s="591"/>
      <c r="T4" s="591"/>
      <c r="U4" s="591"/>
      <c r="V4" s="591"/>
      <c r="W4" s="591"/>
      <c r="X4" s="591"/>
      <c r="Y4" s="592"/>
      <c r="Z4" s="590" t="s">
        <v>223</v>
      </c>
      <c r="AA4" s="591"/>
      <c r="AB4" s="591"/>
      <c r="AC4" s="592"/>
      <c r="AD4" s="590" t="s">
        <v>224</v>
      </c>
      <c r="AE4" s="591"/>
      <c r="AF4" s="591"/>
      <c r="AG4" s="591"/>
      <c r="AH4" s="591"/>
      <c r="AI4" s="591"/>
      <c r="AJ4" s="591"/>
      <c r="AK4" s="592"/>
      <c r="AL4" s="590" t="s">
        <v>223</v>
      </c>
      <c r="AM4" s="591"/>
      <c r="AN4" s="591"/>
      <c r="AO4" s="592"/>
      <c r="AP4" s="593" t="s">
        <v>225</v>
      </c>
      <c r="AQ4" s="593"/>
      <c r="AR4" s="593"/>
      <c r="AS4" s="593"/>
      <c r="AT4" s="593"/>
      <c r="AU4" s="593"/>
      <c r="AV4" s="593"/>
      <c r="AW4" s="593"/>
      <c r="AX4" s="593"/>
      <c r="AY4" s="593"/>
      <c r="AZ4" s="593"/>
      <c r="BA4" s="593"/>
      <c r="BB4" s="593"/>
      <c r="BC4" s="593"/>
      <c r="BD4" s="593"/>
      <c r="BE4" s="593"/>
      <c r="BF4" s="593"/>
      <c r="BG4" s="593" t="s">
        <v>226</v>
      </c>
      <c r="BH4" s="593"/>
      <c r="BI4" s="593"/>
      <c r="BJ4" s="593"/>
      <c r="BK4" s="593"/>
      <c r="BL4" s="593"/>
      <c r="BM4" s="593"/>
      <c r="BN4" s="593"/>
      <c r="BO4" s="593" t="s">
        <v>223</v>
      </c>
      <c r="BP4" s="593"/>
      <c r="BQ4" s="593"/>
      <c r="BR4" s="593"/>
      <c r="BS4" s="593" t="s">
        <v>227</v>
      </c>
      <c r="BT4" s="593"/>
      <c r="BU4" s="593"/>
      <c r="BV4" s="593"/>
      <c r="BW4" s="593"/>
      <c r="BX4" s="593"/>
      <c r="BY4" s="593"/>
      <c r="BZ4" s="593"/>
      <c r="CA4" s="593"/>
      <c r="CB4" s="593"/>
      <c r="CD4" s="590" t="s">
        <v>228</v>
      </c>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1"/>
      <c r="DH4" s="591"/>
      <c r="DI4" s="591"/>
      <c r="DJ4" s="591"/>
      <c r="DK4" s="591"/>
      <c r="DL4" s="591"/>
      <c r="DM4" s="591"/>
      <c r="DN4" s="591"/>
      <c r="DO4" s="591"/>
      <c r="DP4" s="591"/>
      <c r="DQ4" s="591"/>
      <c r="DR4" s="591"/>
      <c r="DS4" s="591"/>
      <c r="DT4" s="591"/>
      <c r="DU4" s="591"/>
      <c r="DV4" s="591"/>
      <c r="DW4" s="591"/>
      <c r="DX4" s="591"/>
      <c r="DY4" s="591"/>
      <c r="DZ4" s="591"/>
      <c r="EA4" s="591"/>
      <c r="EB4" s="591"/>
      <c r="EC4" s="592"/>
    </row>
    <row r="5" spans="2:143" ht="11.25" customHeight="1" x14ac:dyDescent="0.15">
      <c r="B5" s="594" t="s">
        <v>229</v>
      </c>
      <c r="C5" s="595"/>
      <c r="D5" s="595"/>
      <c r="E5" s="595"/>
      <c r="F5" s="595"/>
      <c r="G5" s="595"/>
      <c r="H5" s="595"/>
      <c r="I5" s="595"/>
      <c r="J5" s="595"/>
      <c r="K5" s="595"/>
      <c r="L5" s="595"/>
      <c r="M5" s="595"/>
      <c r="N5" s="595"/>
      <c r="O5" s="595"/>
      <c r="P5" s="595"/>
      <c r="Q5" s="596"/>
      <c r="R5" s="597">
        <v>292830</v>
      </c>
      <c r="S5" s="598"/>
      <c r="T5" s="598"/>
      <c r="U5" s="598"/>
      <c r="V5" s="598"/>
      <c r="W5" s="598"/>
      <c r="X5" s="598"/>
      <c r="Y5" s="599"/>
      <c r="Z5" s="600">
        <v>6.1</v>
      </c>
      <c r="AA5" s="600"/>
      <c r="AB5" s="600"/>
      <c r="AC5" s="600"/>
      <c r="AD5" s="601">
        <v>292830</v>
      </c>
      <c r="AE5" s="601"/>
      <c r="AF5" s="601"/>
      <c r="AG5" s="601"/>
      <c r="AH5" s="601"/>
      <c r="AI5" s="601"/>
      <c r="AJ5" s="601"/>
      <c r="AK5" s="601"/>
      <c r="AL5" s="602">
        <v>12.1</v>
      </c>
      <c r="AM5" s="603"/>
      <c r="AN5" s="603"/>
      <c r="AO5" s="604"/>
      <c r="AP5" s="594" t="s">
        <v>230</v>
      </c>
      <c r="AQ5" s="595"/>
      <c r="AR5" s="595"/>
      <c r="AS5" s="595"/>
      <c r="AT5" s="595"/>
      <c r="AU5" s="595"/>
      <c r="AV5" s="595"/>
      <c r="AW5" s="595"/>
      <c r="AX5" s="595"/>
      <c r="AY5" s="595"/>
      <c r="AZ5" s="595"/>
      <c r="BA5" s="595"/>
      <c r="BB5" s="595"/>
      <c r="BC5" s="595"/>
      <c r="BD5" s="595"/>
      <c r="BE5" s="595"/>
      <c r="BF5" s="596"/>
      <c r="BG5" s="608">
        <v>286862</v>
      </c>
      <c r="BH5" s="609"/>
      <c r="BI5" s="609"/>
      <c r="BJ5" s="609"/>
      <c r="BK5" s="609"/>
      <c r="BL5" s="609"/>
      <c r="BM5" s="609"/>
      <c r="BN5" s="610"/>
      <c r="BO5" s="611">
        <v>98</v>
      </c>
      <c r="BP5" s="611"/>
      <c r="BQ5" s="611"/>
      <c r="BR5" s="611"/>
      <c r="BS5" s="612" t="s">
        <v>128</v>
      </c>
      <c r="BT5" s="612"/>
      <c r="BU5" s="612"/>
      <c r="BV5" s="612"/>
      <c r="BW5" s="612"/>
      <c r="BX5" s="612"/>
      <c r="BY5" s="612"/>
      <c r="BZ5" s="612"/>
      <c r="CA5" s="612"/>
      <c r="CB5" s="616"/>
      <c r="CD5" s="590" t="s">
        <v>225</v>
      </c>
      <c r="CE5" s="591"/>
      <c r="CF5" s="591"/>
      <c r="CG5" s="591"/>
      <c r="CH5" s="591"/>
      <c r="CI5" s="591"/>
      <c r="CJ5" s="591"/>
      <c r="CK5" s="591"/>
      <c r="CL5" s="591"/>
      <c r="CM5" s="591"/>
      <c r="CN5" s="591"/>
      <c r="CO5" s="591"/>
      <c r="CP5" s="591"/>
      <c r="CQ5" s="592"/>
      <c r="CR5" s="590" t="s">
        <v>231</v>
      </c>
      <c r="CS5" s="591"/>
      <c r="CT5" s="591"/>
      <c r="CU5" s="591"/>
      <c r="CV5" s="591"/>
      <c r="CW5" s="591"/>
      <c r="CX5" s="591"/>
      <c r="CY5" s="592"/>
      <c r="CZ5" s="590" t="s">
        <v>223</v>
      </c>
      <c r="DA5" s="591"/>
      <c r="DB5" s="591"/>
      <c r="DC5" s="592"/>
      <c r="DD5" s="590" t="s">
        <v>232</v>
      </c>
      <c r="DE5" s="591"/>
      <c r="DF5" s="591"/>
      <c r="DG5" s="591"/>
      <c r="DH5" s="591"/>
      <c r="DI5" s="591"/>
      <c r="DJ5" s="591"/>
      <c r="DK5" s="591"/>
      <c r="DL5" s="591"/>
      <c r="DM5" s="591"/>
      <c r="DN5" s="591"/>
      <c r="DO5" s="591"/>
      <c r="DP5" s="592"/>
      <c r="DQ5" s="590" t="s">
        <v>233</v>
      </c>
      <c r="DR5" s="591"/>
      <c r="DS5" s="591"/>
      <c r="DT5" s="591"/>
      <c r="DU5" s="591"/>
      <c r="DV5" s="591"/>
      <c r="DW5" s="591"/>
      <c r="DX5" s="591"/>
      <c r="DY5" s="591"/>
      <c r="DZ5" s="591"/>
      <c r="EA5" s="591"/>
      <c r="EB5" s="591"/>
      <c r="EC5" s="592"/>
    </row>
    <row r="6" spans="2:143" ht="11.25" customHeight="1" x14ac:dyDescent="0.15">
      <c r="B6" s="605" t="s">
        <v>234</v>
      </c>
      <c r="C6" s="606"/>
      <c r="D6" s="606"/>
      <c r="E6" s="606"/>
      <c r="F6" s="606"/>
      <c r="G6" s="606"/>
      <c r="H6" s="606"/>
      <c r="I6" s="606"/>
      <c r="J6" s="606"/>
      <c r="K6" s="606"/>
      <c r="L6" s="606"/>
      <c r="M6" s="606"/>
      <c r="N6" s="606"/>
      <c r="O6" s="606"/>
      <c r="P6" s="606"/>
      <c r="Q6" s="607"/>
      <c r="R6" s="608">
        <v>40804</v>
      </c>
      <c r="S6" s="609"/>
      <c r="T6" s="609"/>
      <c r="U6" s="609"/>
      <c r="V6" s="609"/>
      <c r="W6" s="609"/>
      <c r="X6" s="609"/>
      <c r="Y6" s="610"/>
      <c r="Z6" s="611">
        <v>0.8</v>
      </c>
      <c r="AA6" s="611"/>
      <c r="AB6" s="611"/>
      <c r="AC6" s="611"/>
      <c r="AD6" s="612">
        <v>40804</v>
      </c>
      <c r="AE6" s="612"/>
      <c r="AF6" s="612"/>
      <c r="AG6" s="612"/>
      <c r="AH6" s="612"/>
      <c r="AI6" s="612"/>
      <c r="AJ6" s="612"/>
      <c r="AK6" s="612"/>
      <c r="AL6" s="613">
        <v>1.7</v>
      </c>
      <c r="AM6" s="614"/>
      <c r="AN6" s="614"/>
      <c r="AO6" s="615"/>
      <c r="AP6" s="605" t="s">
        <v>235</v>
      </c>
      <c r="AQ6" s="606"/>
      <c r="AR6" s="606"/>
      <c r="AS6" s="606"/>
      <c r="AT6" s="606"/>
      <c r="AU6" s="606"/>
      <c r="AV6" s="606"/>
      <c r="AW6" s="606"/>
      <c r="AX6" s="606"/>
      <c r="AY6" s="606"/>
      <c r="AZ6" s="606"/>
      <c r="BA6" s="606"/>
      <c r="BB6" s="606"/>
      <c r="BC6" s="606"/>
      <c r="BD6" s="606"/>
      <c r="BE6" s="606"/>
      <c r="BF6" s="607"/>
      <c r="BG6" s="608">
        <v>286862</v>
      </c>
      <c r="BH6" s="609"/>
      <c r="BI6" s="609"/>
      <c r="BJ6" s="609"/>
      <c r="BK6" s="609"/>
      <c r="BL6" s="609"/>
      <c r="BM6" s="609"/>
      <c r="BN6" s="610"/>
      <c r="BO6" s="611">
        <v>98</v>
      </c>
      <c r="BP6" s="611"/>
      <c r="BQ6" s="611"/>
      <c r="BR6" s="611"/>
      <c r="BS6" s="612" t="s">
        <v>128</v>
      </c>
      <c r="BT6" s="612"/>
      <c r="BU6" s="612"/>
      <c r="BV6" s="612"/>
      <c r="BW6" s="612"/>
      <c r="BX6" s="612"/>
      <c r="BY6" s="612"/>
      <c r="BZ6" s="612"/>
      <c r="CA6" s="612"/>
      <c r="CB6" s="616"/>
      <c r="CD6" s="594" t="s">
        <v>236</v>
      </c>
      <c r="CE6" s="595"/>
      <c r="CF6" s="595"/>
      <c r="CG6" s="595"/>
      <c r="CH6" s="595"/>
      <c r="CI6" s="595"/>
      <c r="CJ6" s="595"/>
      <c r="CK6" s="595"/>
      <c r="CL6" s="595"/>
      <c r="CM6" s="595"/>
      <c r="CN6" s="595"/>
      <c r="CO6" s="595"/>
      <c r="CP6" s="595"/>
      <c r="CQ6" s="596"/>
      <c r="CR6" s="608">
        <v>62903</v>
      </c>
      <c r="CS6" s="609"/>
      <c r="CT6" s="609"/>
      <c r="CU6" s="609"/>
      <c r="CV6" s="609"/>
      <c r="CW6" s="609"/>
      <c r="CX6" s="609"/>
      <c r="CY6" s="610"/>
      <c r="CZ6" s="602">
        <v>1.3</v>
      </c>
      <c r="DA6" s="603"/>
      <c r="DB6" s="603"/>
      <c r="DC6" s="619"/>
      <c r="DD6" s="617" t="s">
        <v>128</v>
      </c>
      <c r="DE6" s="609"/>
      <c r="DF6" s="609"/>
      <c r="DG6" s="609"/>
      <c r="DH6" s="609"/>
      <c r="DI6" s="609"/>
      <c r="DJ6" s="609"/>
      <c r="DK6" s="609"/>
      <c r="DL6" s="609"/>
      <c r="DM6" s="609"/>
      <c r="DN6" s="609"/>
      <c r="DO6" s="609"/>
      <c r="DP6" s="610"/>
      <c r="DQ6" s="617">
        <v>62903</v>
      </c>
      <c r="DR6" s="609"/>
      <c r="DS6" s="609"/>
      <c r="DT6" s="609"/>
      <c r="DU6" s="609"/>
      <c r="DV6" s="609"/>
      <c r="DW6" s="609"/>
      <c r="DX6" s="609"/>
      <c r="DY6" s="609"/>
      <c r="DZ6" s="609"/>
      <c r="EA6" s="609"/>
      <c r="EB6" s="609"/>
      <c r="EC6" s="618"/>
    </row>
    <row r="7" spans="2:143" ht="11.25" customHeight="1" x14ac:dyDescent="0.15">
      <c r="B7" s="605" t="s">
        <v>237</v>
      </c>
      <c r="C7" s="606"/>
      <c r="D7" s="606"/>
      <c r="E7" s="606"/>
      <c r="F7" s="606"/>
      <c r="G7" s="606"/>
      <c r="H7" s="606"/>
      <c r="I7" s="606"/>
      <c r="J7" s="606"/>
      <c r="K7" s="606"/>
      <c r="L7" s="606"/>
      <c r="M7" s="606"/>
      <c r="N7" s="606"/>
      <c r="O7" s="606"/>
      <c r="P7" s="606"/>
      <c r="Q7" s="607"/>
      <c r="R7" s="608">
        <v>192</v>
      </c>
      <c r="S7" s="609"/>
      <c r="T7" s="609"/>
      <c r="U7" s="609"/>
      <c r="V7" s="609"/>
      <c r="W7" s="609"/>
      <c r="X7" s="609"/>
      <c r="Y7" s="610"/>
      <c r="Z7" s="611">
        <v>0</v>
      </c>
      <c r="AA7" s="611"/>
      <c r="AB7" s="611"/>
      <c r="AC7" s="611"/>
      <c r="AD7" s="612">
        <v>192</v>
      </c>
      <c r="AE7" s="612"/>
      <c r="AF7" s="612"/>
      <c r="AG7" s="612"/>
      <c r="AH7" s="612"/>
      <c r="AI7" s="612"/>
      <c r="AJ7" s="612"/>
      <c r="AK7" s="612"/>
      <c r="AL7" s="613">
        <v>0</v>
      </c>
      <c r="AM7" s="614"/>
      <c r="AN7" s="614"/>
      <c r="AO7" s="615"/>
      <c r="AP7" s="605" t="s">
        <v>238</v>
      </c>
      <c r="AQ7" s="606"/>
      <c r="AR7" s="606"/>
      <c r="AS7" s="606"/>
      <c r="AT7" s="606"/>
      <c r="AU7" s="606"/>
      <c r="AV7" s="606"/>
      <c r="AW7" s="606"/>
      <c r="AX7" s="606"/>
      <c r="AY7" s="606"/>
      <c r="AZ7" s="606"/>
      <c r="BA7" s="606"/>
      <c r="BB7" s="606"/>
      <c r="BC7" s="606"/>
      <c r="BD7" s="606"/>
      <c r="BE7" s="606"/>
      <c r="BF7" s="607"/>
      <c r="BG7" s="608">
        <v>111239</v>
      </c>
      <c r="BH7" s="609"/>
      <c r="BI7" s="609"/>
      <c r="BJ7" s="609"/>
      <c r="BK7" s="609"/>
      <c r="BL7" s="609"/>
      <c r="BM7" s="609"/>
      <c r="BN7" s="610"/>
      <c r="BO7" s="611">
        <v>38</v>
      </c>
      <c r="BP7" s="611"/>
      <c r="BQ7" s="611"/>
      <c r="BR7" s="611"/>
      <c r="BS7" s="612" t="s">
        <v>128</v>
      </c>
      <c r="BT7" s="612"/>
      <c r="BU7" s="612"/>
      <c r="BV7" s="612"/>
      <c r="BW7" s="612"/>
      <c r="BX7" s="612"/>
      <c r="BY7" s="612"/>
      <c r="BZ7" s="612"/>
      <c r="CA7" s="612"/>
      <c r="CB7" s="616"/>
      <c r="CD7" s="605" t="s">
        <v>239</v>
      </c>
      <c r="CE7" s="606"/>
      <c r="CF7" s="606"/>
      <c r="CG7" s="606"/>
      <c r="CH7" s="606"/>
      <c r="CI7" s="606"/>
      <c r="CJ7" s="606"/>
      <c r="CK7" s="606"/>
      <c r="CL7" s="606"/>
      <c r="CM7" s="606"/>
      <c r="CN7" s="606"/>
      <c r="CO7" s="606"/>
      <c r="CP7" s="606"/>
      <c r="CQ7" s="607"/>
      <c r="CR7" s="608">
        <v>1008982</v>
      </c>
      <c r="CS7" s="609"/>
      <c r="CT7" s="609"/>
      <c r="CU7" s="609"/>
      <c r="CV7" s="609"/>
      <c r="CW7" s="609"/>
      <c r="CX7" s="609"/>
      <c r="CY7" s="610"/>
      <c r="CZ7" s="611">
        <v>21.5</v>
      </c>
      <c r="DA7" s="611"/>
      <c r="DB7" s="611"/>
      <c r="DC7" s="611"/>
      <c r="DD7" s="617">
        <v>2621</v>
      </c>
      <c r="DE7" s="609"/>
      <c r="DF7" s="609"/>
      <c r="DG7" s="609"/>
      <c r="DH7" s="609"/>
      <c r="DI7" s="609"/>
      <c r="DJ7" s="609"/>
      <c r="DK7" s="609"/>
      <c r="DL7" s="609"/>
      <c r="DM7" s="609"/>
      <c r="DN7" s="609"/>
      <c r="DO7" s="609"/>
      <c r="DP7" s="610"/>
      <c r="DQ7" s="617">
        <v>909142</v>
      </c>
      <c r="DR7" s="609"/>
      <c r="DS7" s="609"/>
      <c r="DT7" s="609"/>
      <c r="DU7" s="609"/>
      <c r="DV7" s="609"/>
      <c r="DW7" s="609"/>
      <c r="DX7" s="609"/>
      <c r="DY7" s="609"/>
      <c r="DZ7" s="609"/>
      <c r="EA7" s="609"/>
      <c r="EB7" s="609"/>
      <c r="EC7" s="618"/>
    </row>
    <row r="8" spans="2:143" ht="11.25" customHeight="1" x14ac:dyDescent="0.15">
      <c r="B8" s="605" t="s">
        <v>240</v>
      </c>
      <c r="C8" s="606"/>
      <c r="D8" s="606"/>
      <c r="E8" s="606"/>
      <c r="F8" s="606"/>
      <c r="G8" s="606"/>
      <c r="H8" s="606"/>
      <c r="I8" s="606"/>
      <c r="J8" s="606"/>
      <c r="K8" s="606"/>
      <c r="L8" s="606"/>
      <c r="M8" s="606"/>
      <c r="N8" s="606"/>
      <c r="O8" s="606"/>
      <c r="P8" s="606"/>
      <c r="Q8" s="607"/>
      <c r="R8" s="608">
        <v>929</v>
      </c>
      <c r="S8" s="609"/>
      <c r="T8" s="609"/>
      <c r="U8" s="609"/>
      <c r="V8" s="609"/>
      <c r="W8" s="609"/>
      <c r="X8" s="609"/>
      <c r="Y8" s="610"/>
      <c r="Z8" s="611">
        <v>0</v>
      </c>
      <c r="AA8" s="611"/>
      <c r="AB8" s="611"/>
      <c r="AC8" s="611"/>
      <c r="AD8" s="612">
        <v>929</v>
      </c>
      <c r="AE8" s="612"/>
      <c r="AF8" s="612"/>
      <c r="AG8" s="612"/>
      <c r="AH8" s="612"/>
      <c r="AI8" s="612"/>
      <c r="AJ8" s="612"/>
      <c r="AK8" s="612"/>
      <c r="AL8" s="613">
        <v>0</v>
      </c>
      <c r="AM8" s="614"/>
      <c r="AN8" s="614"/>
      <c r="AO8" s="615"/>
      <c r="AP8" s="605" t="s">
        <v>241</v>
      </c>
      <c r="AQ8" s="606"/>
      <c r="AR8" s="606"/>
      <c r="AS8" s="606"/>
      <c r="AT8" s="606"/>
      <c r="AU8" s="606"/>
      <c r="AV8" s="606"/>
      <c r="AW8" s="606"/>
      <c r="AX8" s="606"/>
      <c r="AY8" s="606"/>
      <c r="AZ8" s="606"/>
      <c r="BA8" s="606"/>
      <c r="BB8" s="606"/>
      <c r="BC8" s="606"/>
      <c r="BD8" s="606"/>
      <c r="BE8" s="606"/>
      <c r="BF8" s="607"/>
      <c r="BG8" s="608">
        <v>5357</v>
      </c>
      <c r="BH8" s="609"/>
      <c r="BI8" s="609"/>
      <c r="BJ8" s="609"/>
      <c r="BK8" s="609"/>
      <c r="BL8" s="609"/>
      <c r="BM8" s="609"/>
      <c r="BN8" s="610"/>
      <c r="BO8" s="611">
        <v>1.8</v>
      </c>
      <c r="BP8" s="611"/>
      <c r="BQ8" s="611"/>
      <c r="BR8" s="611"/>
      <c r="BS8" s="612" t="s">
        <v>128</v>
      </c>
      <c r="BT8" s="612"/>
      <c r="BU8" s="612"/>
      <c r="BV8" s="612"/>
      <c r="BW8" s="612"/>
      <c r="BX8" s="612"/>
      <c r="BY8" s="612"/>
      <c r="BZ8" s="612"/>
      <c r="CA8" s="612"/>
      <c r="CB8" s="616"/>
      <c r="CD8" s="605" t="s">
        <v>242</v>
      </c>
      <c r="CE8" s="606"/>
      <c r="CF8" s="606"/>
      <c r="CG8" s="606"/>
      <c r="CH8" s="606"/>
      <c r="CI8" s="606"/>
      <c r="CJ8" s="606"/>
      <c r="CK8" s="606"/>
      <c r="CL8" s="606"/>
      <c r="CM8" s="606"/>
      <c r="CN8" s="606"/>
      <c r="CO8" s="606"/>
      <c r="CP8" s="606"/>
      <c r="CQ8" s="607"/>
      <c r="CR8" s="608">
        <v>606253</v>
      </c>
      <c r="CS8" s="609"/>
      <c r="CT8" s="609"/>
      <c r="CU8" s="609"/>
      <c r="CV8" s="609"/>
      <c r="CW8" s="609"/>
      <c r="CX8" s="609"/>
      <c r="CY8" s="610"/>
      <c r="CZ8" s="611">
        <v>12.9</v>
      </c>
      <c r="DA8" s="611"/>
      <c r="DB8" s="611"/>
      <c r="DC8" s="611"/>
      <c r="DD8" s="617">
        <v>2187</v>
      </c>
      <c r="DE8" s="609"/>
      <c r="DF8" s="609"/>
      <c r="DG8" s="609"/>
      <c r="DH8" s="609"/>
      <c r="DI8" s="609"/>
      <c r="DJ8" s="609"/>
      <c r="DK8" s="609"/>
      <c r="DL8" s="609"/>
      <c r="DM8" s="609"/>
      <c r="DN8" s="609"/>
      <c r="DO8" s="609"/>
      <c r="DP8" s="610"/>
      <c r="DQ8" s="617">
        <v>335680</v>
      </c>
      <c r="DR8" s="609"/>
      <c r="DS8" s="609"/>
      <c r="DT8" s="609"/>
      <c r="DU8" s="609"/>
      <c r="DV8" s="609"/>
      <c r="DW8" s="609"/>
      <c r="DX8" s="609"/>
      <c r="DY8" s="609"/>
      <c r="DZ8" s="609"/>
      <c r="EA8" s="609"/>
      <c r="EB8" s="609"/>
      <c r="EC8" s="618"/>
    </row>
    <row r="9" spans="2:143" ht="11.25" customHeight="1" x14ac:dyDescent="0.15">
      <c r="B9" s="605" t="s">
        <v>243</v>
      </c>
      <c r="C9" s="606"/>
      <c r="D9" s="606"/>
      <c r="E9" s="606"/>
      <c r="F9" s="606"/>
      <c r="G9" s="606"/>
      <c r="H9" s="606"/>
      <c r="I9" s="606"/>
      <c r="J9" s="606"/>
      <c r="K9" s="606"/>
      <c r="L9" s="606"/>
      <c r="M9" s="606"/>
      <c r="N9" s="606"/>
      <c r="O9" s="606"/>
      <c r="P9" s="606"/>
      <c r="Q9" s="607"/>
      <c r="R9" s="608">
        <v>1206</v>
      </c>
      <c r="S9" s="609"/>
      <c r="T9" s="609"/>
      <c r="U9" s="609"/>
      <c r="V9" s="609"/>
      <c r="W9" s="609"/>
      <c r="X9" s="609"/>
      <c r="Y9" s="610"/>
      <c r="Z9" s="611">
        <v>0</v>
      </c>
      <c r="AA9" s="611"/>
      <c r="AB9" s="611"/>
      <c r="AC9" s="611"/>
      <c r="AD9" s="612">
        <v>1206</v>
      </c>
      <c r="AE9" s="612"/>
      <c r="AF9" s="612"/>
      <c r="AG9" s="612"/>
      <c r="AH9" s="612"/>
      <c r="AI9" s="612"/>
      <c r="AJ9" s="612"/>
      <c r="AK9" s="612"/>
      <c r="AL9" s="613">
        <v>0</v>
      </c>
      <c r="AM9" s="614"/>
      <c r="AN9" s="614"/>
      <c r="AO9" s="615"/>
      <c r="AP9" s="605" t="s">
        <v>244</v>
      </c>
      <c r="AQ9" s="606"/>
      <c r="AR9" s="606"/>
      <c r="AS9" s="606"/>
      <c r="AT9" s="606"/>
      <c r="AU9" s="606"/>
      <c r="AV9" s="606"/>
      <c r="AW9" s="606"/>
      <c r="AX9" s="606"/>
      <c r="AY9" s="606"/>
      <c r="AZ9" s="606"/>
      <c r="BA9" s="606"/>
      <c r="BB9" s="606"/>
      <c r="BC9" s="606"/>
      <c r="BD9" s="606"/>
      <c r="BE9" s="606"/>
      <c r="BF9" s="607"/>
      <c r="BG9" s="608">
        <v>97070</v>
      </c>
      <c r="BH9" s="609"/>
      <c r="BI9" s="609"/>
      <c r="BJ9" s="609"/>
      <c r="BK9" s="609"/>
      <c r="BL9" s="609"/>
      <c r="BM9" s="609"/>
      <c r="BN9" s="610"/>
      <c r="BO9" s="611">
        <v>33.1</v>
      </c>
      <c r="BP9" s="611"/>
      <c r="BQ9" s="611"/>
      <c r="BR9" s="611"/>
      <c r="BS9" s="612" t="s">
        <v>128</v>
      </c>
      <c r="BT9" s="612"/>
      <c r="BU9" s="612"/>
      <c r="BV9" s="612"/>
      <c r="BW9" s="612"/>
      <c r="BX9" s="612"/>
      <c r="BY9" s="612"/>
      <c r="BZ9" s="612"/>
      <c r="CA9" s="612"/>
      <c r="CB9" s="616"/>
      <c r="CD9" s="605" t="s">
        <v>245</v>
      </c>
      <c r="CE9" s="606"/>
      <c r="CF9" s="606"/>
      <c r="CG9" s="606"/>
      <c r="CH9" s="606"/>
      <c r="CI9" s="606"/>
      <c r="CJ9" s="606"/>
      <c r="CK9" s="606"/>
      <c r="CL9" s="606"/>
      <c r="CM9" s="606"/>
      <c r="CN9" s="606"/>
      <c r="CO9" s="606"/>
      <c r="CP9" s="606"/>
      <c r="CQ9" s="607"/>
      <c r="CR9" s="608">
        <v>439447</v>
      </c>
      <c r="CS9" s="609"/>
      <c r="CT9" s="609"/>
      <c r="CU9" s="609"/>
      <c r="CV9" s="609"/>
      <c r="CW9" s="609"/>
      <c r="CX9" s="609"/>
      <c r="CY9" s="610"/>
      <c r="CZ9" s="611">
        <v>9.4</v>
      </c>
      <c r="DA9" s="611"/>
      <c r="DB9" s="611"/>
      <c r="DC9" s="611"/>
      <c r="DD9" s="617">
        <v>19410</v>
      </c>
      <c r="DE9" s="609"/>
      <c r="DF9" s="609"/>
      <c r="DG9" s="609"/>
      <c r="DH9" s="609"/>
      <c r="DI9" s="609"/>
      <c r="DJ9" s="609"/>
      <c r="DK9" s="609"/>
      <c r="DL9" s="609"/>
      <c r="DM9" s="609"/>
      <c r="DN9" s="609"/>
      <c r="DO9" s="609"/>
      <c r="DP9" s="610"/>
      <c r="DQ9" s="617">
        <v>179026</v>
      </c>
      <c r="DR9" s="609"/>
      <c r="DS9" s="609"/>
      <c r="DT9" s="609"/>
      <c r="DU9" s="609"/>
      <c r="DV9" s="609"/>
      <c r="DW9" s="609"/>
      <c r="DX9" s="609"/>
      <c r="DY9" s="609"/>
      <c r="DZ9" s="609"/>
      <c r="EA9" s="609"/>
      <c r="EB9" s="609"/>
      <c r="EC9" s="618"/>
    </row>
    <row r="10" spans="2:143" ht="11.25" customHeight="1" x14ac:dyDescent="0.15">
      <c r="B10" s="605" t="s">
        <v>246</v>
      </c>
      <c r="C10" s="606"/>
      <c r="D10" s="606"/>
      <c r="E10" s="606"/>
      <c r="F10" s="606"/>
      <c r="G10" s="606"/>
      <c r="H10" s="606"/>
      <c r="I10" s="606"/>
      <c r="J10" s="606"/>
      <c r="K10" s="606"/>
      <c r="L10" s="606"/>
      <c r="M10" s="606"/>
      <c r="N10" s="606"/>
      <c r="O10" s="606"/>
      <c r="P10" s="606"/>
      <c r="Q10" s="607"/>
      <c r="R10" s="608" t="s">
        <v>128</v>
      </c>
      <c r="S10" s="609"/>
      <c r="T10" s="609"/>
      <c r="U10" s="609"/>
      <c r="V10" s="609"/>
      <c r="W10" s="609"/>
      <c r="X10" s="609"/>
      <c r="Y10" s="610"/>
      <c r="Z10" s="611" t="s">
        <v>128</v>
      </c>
      <c r="AA10" s="611"/>
      <c r="AB10" s="611"/>
      <c r="AC10" s="611"/>
      <c r="AD10" s="612" t="s">
        <v>128</v>
      </c>
      <c r="AE10" s="612"/>
      <c r="AF10" s="612"/>
      <c r="AG10" s="612"/>
      <c r="AH10" s="612"/>
      <c r="AI10" s="612"/>
      <c r="AJ10" s="612"/>
      <c r="AK10" s="612"/>
      <c r="AL10" s="613" t="s">
        <v>128</v>
      </c>
      <c r="AM10" s="614"/>
      <c r="AN10" s="614"/>
      <c r="AO10" s="615"/>
      <c r="AP10" s="605" t="s">
        <v>247</v>
      </c>
      <c r="AQ10" s="606"/>
      <c r="AR10" s="606"/>
      <c r="AS10" s="606"/>
      <c r="AT10" s="606"/>
      <c r="AU10" s="606"/>
      <c r="AV10" s="606"/>
      <c r="AW10" s="606"/>
      <c r="AX10" s="606"/>
      <c r="AY10" s="606"/>
      <c r="AZ10" s="606"/>
      <c r="BA10" s="606"/>
      <c r="BB10" s="606"/>
      <c r="BC10" s="606"/>
      <c r="BD10" s="606"/>
      <c r="BE10" s="606"/>
      <c r="BF10" s="607"/>
      <c r="BG10" s="608">
        <v>4759</v>
      </c>
      <c r="BH10" s="609"/>
      <c r="BI10" s="609"/>
      <c r="BJ10" s="609"/>
      <c r="BK10" s="609"/>
      <c r="BL10" s="609"/>
      <c r="BM10" s="609"/>
      <c r="BN10" s="610"/>
      <c r="BO10" s="611">
        <v>1.6</v>
      </c>
      <c r="BP10" s="611"/>
      <c r="BQ10" s="611"/>
      <c r="BR10" s="611"/>
      <c r="BS10" s="612" t="s">
        <v>128</v>
      </c>
      <c r="BT10" s="612"/>
      <c r="BU10" s="612"/>
      <c r="BV10" s="612"/>
      <c r="BW10" s="612"/>
      <c r="BX10" s="612"/>
      <c r="BY10" s="612"/>
      <c r="BZ10" s="612"/>
      <c r="CA10" s="612"/>
      <c r="CB10" s="616"/>
      <c r="CD10" s="605" t="s">
        <v>248</v>
      </c>
      <c r="CE10" s="606"/>
      <c r="CF10" s="606"/>
      <c r="CG10" s="606"/>
      <c r="CH10" s="606"/>
      <c r="CI10" s="606"/>
      <c r="CJ10" s="606"/>
      <c r="CK10" s="606"/>
      <c r="CL10" s="606"/>
      <c r="CM10" s="606"/>
      <c r="CN10" s="606"/>
      <c r="CO10" s="606"/>
      <c r="CP10" s="606"/>
      <c r="CQ10" s="607"/>
      <c r="CR10" s="608">
        <v>5257</v>
      </c>
      <c r="CS10" s="609"/>
      <c r="CT10" s="609"/>
      <c r="CU10" s="609"/>
      <c r="CV10" s="609"/>
      <c r="CW10" s="609"/>
      <c r="CX10" s="609"/>
      <c r="CY10" s="610"/>
      <c r="CZ10" s="611">
        <v>0.1</v>
      </c>
      <c r="DA10" s="611"/>
      <c r="DB10" s="611"/>
      <c r="DC10" s="611"/>
      <c r="DD10" s="617" t="s">
        <v>128</v>
      </c>
      <c r="DE10" s="609"/>
      <c r="DF10" s="609"/>
      <c r="DG10" s="609"/>
      <c r="DH10" s="609"/>
      <c r="DI10" s="609"/>
      <c r="DJ10" s="609"/>
      <c r="DK10" s="609"/>
      <c r="DL10" s="609"/>
      <c r="DM10" s="609"/>
      <c r="DN10" s="609"/>
      <c r="DO10" s="609"/>
      <c r="DP10" s="610"/>
      <c r="DQ10" s="617">
        <v>257</v>
      </c>
      <c r="DR10" s="609"/>
      <c r="DS10" s="609"/>
      <c r="DT10" s="609"/>
      <c r="DU10" s="609"/>
      <c r="DV10" s="609"/>
      <c r="DW10" s="609"/>
      <c r="DX10" s="609"/>
      <c r="DY10" s="609"/>
      <c r="DZ10" s="609"/>
      <c r="EA10" s="609"/>
      <c r="EB10" s="609"/>
      <c r="EC10" s="618"/>
    </row>
    <row r="11" spans="2:143" ht="11.25" customHeight="1" x14ac:dyDescent="0.15">
      <c r="B11" s="605" t="s">
        <v>249</v>
      </c>
      <c r="C11" s="606"/>
      <c r="D11" s="606"/>
      <c r="E11" s="606"/>
      <c r="F11" s="606"/>
      <c r="G11" s="606"/>
      <c r="H11" s="606"/>
      <c r="I11" s="606"/>
      <c r="J11" s="606"/>
      <c r="K11" s="606"/>
      <c r="L11" s="606"/>
      <c r="M11" s="606"/>
      <c r="N11" s="606"/>
      <c r="O11" s="606"/>
      <c r="P11" s="606"/>
      <c r="Q11" s="607"/>
      <c r="R11" s="608">
        <v>74302</v>
      </c>
      <c r="S11" s="609"/>
      <c r="T11" s="609"/>
      <c r="U11" s="609"/>
      <c r="V11" s="609"/>
      <c r="W11" s="609"/>
      <c r="X11" s="609"/>
      <c r="Y11" s="610"/>
      <c r="Z11" s="613">
        <v>1.5</v>
      </c>
      <c r="AA11" s="614"/>
      <c r="AB11" s="614"/>
      <c r="AC11" s="620"/>
      <c r="AD11" s="617">
        <v>74302</v>
      </c>
      <c r="AE11" s="609"/>
      <c r="AF11" s="609"/>
      <c r="AG11" s="609"/>
      <c r="AH11" s="609"/>
      <c r="AI11" s="609"/>
      <c r="AJ11" s="609"/>
      <c r="AK11" s="610"/>
      <c r="AL11" s="613">
        <v>3.1</v>
      </c>
      <c r="AM11" s="614"/>
      <c r="AN11" s="614"/>
      <c r="AO11" s="615"/>
      <c r="AP11" s="605" t="s">
        <v>250</v>
      </c>
      <c r="AQ11" s="606"/>
      <c r="AR11" s="606"/>
      <c r="AS11" s="606"/>
      <c r="AT11" s="606"/>
      <c r="AU11" s="606"/>
      <c r="AV11" s="606"/>
      <c r="AW11" s="606"/>
      <c r="AX11" s="606"/>
      <c r="AY11" s="606"/>
      <c r="AZ11" s="606"/>
      <c r="BA11" s="606"/>
      <c r="BB11" s="606"/>
      <c r="BC11" s="606"/>
      <c r="BD11" s="606"/>
      <c r="BE11" s="606"/>
      <c r="BF11" s="607"/>
      <c r="BG11" s="608">
        <v>4053</v>
      </c>
      <c r="BH11" s="609"/>
      <c r="BI11" s="609"/>
      <c r="BJ11" s="609"/>
      <c r="BK11" s="609"/>
      <c r="BL11" s="609"/>
      <c r="BM11" s="609"/>
      <c r="BN11" s="610"/>
      <c r="BO11" s="611">
        <v>1.4</v>
      </c>
      <c r="BP11" s="611"/>
      <c r="BQ11" s="611"/>
      <c r="BR11" s="611"/>
      <c r="BS11" s="612" t="s">
        <v>128</v>
      </c>
      <c r="BT11" s="612"/>
      <c r="BU11" s="612"/>
      <c r="BV11" s="612"/>
      <c r="BW11" s="612"/>
      <c r="BX11" s="612"/>
      <c r="BY11" s="612"/>
      <c r="BZ11" s="612"/>
      <c r="CA11" s="612"/>
      <c r="CB11" s="616"/>
      <c r="CD11" s="605" t="s">
        <v>251</v>
      </c>
      <c r="CE11" s="606"/>
      <c r="CF11" s="606"/>
      <c r="CG11" s="606"/>
      <c r="CH11" s="606"/>
      <c r="CI11" s="606"/>
      <c r="CJ11" s="606"/>
      <c r="CK11" s="606"/>
      <c r="CL11" s="606"/>
      <c r="CM11" s="606"/>
      <c r="CN11" s="606"/>
      <c r="CO11" s="606"/>
      <c r="CP11" s="606"/>
      <c r="CQ11" s="607"/>
      <c r="CR11" s="608">
        <v>359768</v>
      </c>
      <c r="CS11" s="609"/>
      <c r="CT11" s="609"/>
      <c r="CU11" s="609"/>
      <c r="CV11" s="609"/>
      <c r="CW11" s="609"/>
      <c r="CX11" s="609"/>
      <c r="CY11" s="610"/>
      <c r="CZ11" s="611">
        <v>7.7</v>
      </c>
      <c r="DA11" s="611"/>
      <c r="DB11" s="611"/>
      <c r="DC11" s="611"/>
      <c r="DD11" s="617">
        <v>136305</v>
      </c>
      <c r="DE11" s="609"/>
      <c r="DF11" s="609"/>
      <c r="DG11" s="609"/>
      <c r="DH11" s="609"/>
      <c r="DI11" s="609"/>
      <c r="DJ11" s="609"/>
      <c r="DK11" s="609"/>
      <c r="DL11" s="609"/>
      <c r="DM11" s="609"/>
      <c r="DN11" s="609"/>
      <c r="DO11" s="609"/>
      <c r="DP11" s="610"/>
      <c r="DQ11" s="617">
        <v>141347</v>
      </c>
      <c r="DR11" s="609"/>
      <c r="DS11" s="609"/>
      <c r="DT11" s="609"/>
      <c r="DU11" s="609"/>
      <c r="DV11" s="609"/>
      <c r="DW11" s="609"/>
      <c r="DX11" s="609"/>
      <c r="DY11" s="609"/>
      <c r="DZ11" s="609"/>
      <c r="EA11" s="609"/>
      <c r="EB11" s="609"/>
      <c r="EC11" s="618"/>
    </row>
    <row r="12" spans="2:143" ht="11.25" customHeight="1" x14ac:dyDescent="0.15">
      <c r="B12" s="605" t="s">
        <v>252</v>
      </c>
      <c r="C12" s="606"/>
      <c r="D12" s="606"/>
      <c r="E12" s="606"/>
      <c r="F12" s="606"/>
      <c r="G12" s="606"/>
      <c r="H12" s="606"/>
      <c r="I12" s="606"/>
      <c r="J12" s="606"/>
      <c r="K12" s="606"/>
      <c r="L12" s="606"/>
      <c r="M12" s="606"/>
      <c r="N12" s="606"/>
      <c r="O12" s="606"/>
      <c r="P12" s="606"/>
      <c r="Q12" s="607"/>
      <c r="R12" s="608" t="s">
        <v>128</v>
      </c>
      <c r="S12" s="609"/>
      <c r="T12" s="609"/>
      <c r="U12" s="609"/>
      <c r="V12" s="609"/>
      <c r="W12" s="609"/>
      <c r="X12" s="609"/>
      <c r="Y12" s="610"/>
      <c r="Z12" s="611" t="s">
        <v>128</v>
      </c>
      <c r="AA12" s="611"/>
      <c r="AB12" s="611"/>
      <c r="AC12" s="611"/>
      <c r="AD12" s="612" t="s">
        <v>128</v>
      </c>
      <c r="AE12" s="612"/>
      <c r="AF12" s="612"/>
      <c r="AG12" s="612"/>
      <c r="AH12" s="612"/>
      <c r="AI12" s="612"/>
      <c r="AJ12" s="612"/>
      <c r="AK12" s="612"/>
      <c r="AL12" s="613" t="s">
        <v>128</v>
      </c>
      <c r="AM12" s="614"/>
      <c r="AN12" s="614"/>
      <c r="AO12" s="615"/>
      <c r="AP12" s="605" t="s">
        <v>253</v>
      </c>
      <c r="AQ12" s="606"/>
      <c r="AR12" s="606"/>
      <c r="AS12" s="606"/>
      <c r="AT12" s="606"/>
      <c r="AU12" s="606"/>
      <c r="AV12" s="606"/>
      <c r="AW12" s="606"/>
      <c r="AX12" s="606"/>
      <c r="AY12" s="606"/>
      <c r="AZ12" s="606"/>
      <c r="BA12" s="606"/>
      <c r="BB12" s="606"/>
      <c r="BC12" s="606"/>
      <c r="BD12" s="606"/>
      <c r="BE12" s="606"/>
      <c r="BF12" s="607"/>
      <c r="BG12" s="608">
        <v>152343</v>
      </c>
      <c r="BH12" s="609"/>
      <c r="BI12" s="609"/>
      <c r="BJ12" s="609"/>
      <c r="BK12" s="609"/>
      <c r="BL12" s="609"/>
      <c r="BM12" s="609"/>
      <c r="BN12" s="610"/>
      <c r="BO12" s="611">
        <v>52</v>
      </c>
      <c r="BP12" s="611"/>
      <c r="BQ12" s="611"/>
      <c r="BR12" s="611"/>
      <c r="BS12" s="612" t="s">
        <v>128</v>
      </c>
      <c r="BT12" s="612"/>
      <c r="BU12" s="612"/>
      <c r="BV12" s="612"/>
      <c r="BW12" s="612"/>
      <c r="BX12" s="612"/>
      <c r="BY12" s="612"/>
      <c r="BZ12" s="612"/>
      <c r="CA12" s="612"/>
      <c r="CB12" s="616"/>
      <c r="CD12" s="605" t="s">
        <v>254</v>
      </c>
      <c r="CE12" s="606"/>
      <c r="CF12" s="606"/>
      <c r="CG12" s="606"/>
      <c r="CH12" s="606"/>
      <c r="CI12" s="606"/>
      <c r="CJ12" s="606"/>
      <c r="CK12" s="606"/>
      <c r="CL12" s="606"/>
      <c r="CM12" s="606"/>
      <c r="CN12" s="606"/>
      <c r="CO12" s="606"/>
      <c r="CP12" s="606"/>
      <c r="CQ12" s="607"/>
      <c r="CR12" s="608">
        <v>147956</v>
      </c>
      <c r="CS12" s="609"/>
      <c r="CT12" s="609"/>
      <c r="CU12" s="609"/>
      <c r="CV12" s="609"/>
      <c r="CW12" s="609"/>
      <c r="CX12" s="609"/>
      <c r="CY12" s="610"/>
      <c r="CZ12" s="611">
        <v>3.2</v>
      </c>
      <c r="DA12" s="611"/>
      <c r="DB12" s="611"/>
      <c r="DC12" s="611"/>
      <c r="DD12" s="617">
        <v>10770</v>
      </c>
      <c r="DE12" s="609"/>
      <c r="DF12" s="609"/>
      <c r="DG12" s="609"/>
      <c r="DH12" s="609"/>
      <c r="DI12" s="609"/>
      <c r="DJ12" s="609"/>
      <c r="DK12" s="609"/>
      <c r="DL12" s="609"/>
      <c r="DM12" s="609"/>
      <c r="DN12" s="609"/>
      <c r="DO12" s="609"/>
      <c r="DP12" s="610"/>
      <c r="DQ12" s="617">
        <v>70267</v>
      </c>
      <c r="DR12" s="609"/>
      <c r="DS12" s="609"/>
      <c r="DT12" s="609"/>
      <c r="DU12" s="609"/>
      <c r="DV12" s="609"/>
      <c r="DW12" s="609"/>
      <c r="DX12" s="609"/>
      <c r="DY12" s="609"/>
      <c r="DZ12" s="609"/>
      <c r="EA12" s="609"/>
      <c r="EB12" s="609"/>
      <c r="EC12" s="618"/>
    </row>
    <row r="13" spans="2:143" ht="11.25" customHeight="1" x14ac:dyDescent="0.15">
      <c r="B13" s="605" t="s">
        <v>255</v>
      </c>
      <c r="C13" s="606"/>
      <c r="D13" s="606"/>
      <c r="E13" s="606"/>
      <c r="F13" s="606"/>
      <c r="G13" s="606"/>
      <c r="H13" s="606"/>
      <c r="I13" s="606"/>
      <c r="J13" s="606"/>
      <c r="K13" s="606"/>
      <c r="L13" s="606"/>
      <c r="M13" s="606"/>
      <c r="N13" s="606"/>
      <c r="O13" s="606"/>
      <c r="P13" s="606"/>
      <c r="Q13" s="607"/>
      <c r="R13" s="608" t="s">
        <v>128</v>
      </c>
      <c r="S13" s="609"/>
      <c r="T13" s="609"/>
      <c r="U13" s="609"/>
      <c r="V13" s="609"/>
      <c r="W13" s="609"/>
      <c r="X13" s="609"/>
      <c r="Y13" s="610"/>
      <c r="Z13" s="611" t="s">
        <v>128</v>
      </c>
      <c r="AA13" s="611"/>
      <c r="AB13" s="611"/>
      <c r="AC13" s="611"/>
      <c r="AD13" s="612" t="s">
        <v>128</v>
      </c>
      <c r="AE13" s="612"/>
      <c r="AF13" s="612"/>
      <c r="AG13" s="612"/>
      <c r="AH13" s="612"/>
      <c r="AI13" s="612"/>
      <c r="AJ13" s="612"/>
      <c r="AK13" s="612"/>
      <c r="AL13" s="613" t="s">
        <v>128</v>
      </c>
      <c r="AM13" s="614"/>
      <c r="AN13" s="614"/>
      <c r="AO13" s="615"/>
      <c r="AP13" s="605" t="s">
        <v>256</v>
      </c>
      <c r="AQ13" s="606"/>
      <c r="AR13" s="606"/>
      <c r="AS13" s="606"/>
      <c r="AT13" s="606"/>
      <c r="AU13" s="606"/>
      <c r="AV13" s="606"/>
      <c r="AW13" s="606"/>
      <c r="AX13" s="606"/>
      <c r="AY13" s="606"/>
      <c r="AZ13" s="606"/>
      <c r="BA13" s="606"/>
      <c r="BB13" s="606"/>
      <c r="BC13" s="606"/>
      <c r="BD13" s="606"/>
      <c r="BE13" s="606"/>
      <c r="BF13" s="607"/>
      <c r="BG13" s="608">
        <v>139207</v>
      </c>
      <c r="BH13" s="609"/>
      <c r="BI13" s="609"/>
      <c r="BJ13" s="609"/>
      <c r="BK13" s="609"/>
      <c r="BL13" s="609"/>
      <c r="BM13" s="609"/>
      <c r="BN13" s="610"/>
      <c r="BO13" s="611">
        <v>47.5</v>
      </c>
      <c r="BP13" s="611"/>
      <c r="BQ13" s="611"/>
      <c r="BR13" s="611"/>
      <c r="BS13" s="612" t="s">
        <v>128</v>
      </c>
      <c r="BT13" s="612"/>
      <c r="BU13" s="612"/>
      <c r="BV13" s="612"/>
      <c r="BW13" s="612"/>
      <c r="BX13" s="612"/>
      <c r="BY13" s="612"/>
      <c r="BZ13" s="612"/>
      <c r="CA13" s="612"/>
      <c r="CB13" s="616"/>
      <c r="CD13" s="605" t="s">
        <v>257</v>
      </c>
      <c r="CE13" s="606"/>
      <c r="CF13" s="606"/>
      <c r="CG13" s="606"/>
      <c r="CH13" s="606"/>
      <c r="CI13" s="606"/>
      <c r="CJ13" s="606"/>
      <c r="CK13" s="606"/>
      <c r="CL13" s="606"/>
      <c r="CM13" s="606"/>
      <c r="CN13" s="606"/>
      <c r="CO13" s="606"/>
      <c r="CP13" s="606"/>
      <c r="CQ13" s="607"/>
      <c r="CR13" s="608">
        <v>772538</v>
      </c>
      <c r="CS13" s="609"/>
      <c r="CT13" s="609"/>
      <c r="CU13" s="609"/>
      <c r="CV13" s="609"/>
      <c r="CW13" s="609"/>
      <c r="CX13" s="609"/>
      <c r="CY13" s="610"/>
      <c r="CZ13" s="611">
        <v>16.5</v>
      </c>
      <c r="DA13" s="611"/>
      <c r="DB13" s="611"/>
      <c r="DC13" s="611"/>
      <c r="DD13" s="617">
        <v>309339</v>
      </c>
      <c r="DE13" s="609"/>
      <c r="DF13" s="609"/>
      <c r="DG13" s="609"/>
      <c r="DH13" s="609"/>
      <c r="DI13" s="609"/>
      <c r="DJ13" s="609"/>
      <c r="DK13" s="609"/>
      <c r="DL13" s="609"/>
      <c r="DM13" s="609"/>
      <c r="DN13" s="609"/>
      <c r="DO13" s="609"/>
      <c r="DP13" s="610"/>
      <c r="DQ13" s="617">
        <v>462929</v>
      </c>
      <c r="DR13" s="609"/>
      <c r="DS13" s="609"/>
      <c r="DT13" s="609"/>
      <c r="DU13" s="609"/>
      <c r="DV13" s="609"/>
      <c r="DW13" s="609"/>
      <c r="DX13" s="609"/>
      <c r="DY13" s="609"/>
      <c r="DZ13" s="609"/>
      <c r="EA13" s="609"/>
      <c r="EB13" s="609"/>
      <c r="EC13" s="618"/>
    </row>
    <row r="14" spans="2:143" ht="11.25" customHeight="1" x14ac:dyDescent="0.15">
      <c r="B14" s="605" t="s">
        <v>258</v>
      </c>
      <c r="C14" s="606"/>
      <c r="D14" s="606"/>
      <c r="E14" s="606"/>
      <c r="F14" s="606"/>
      <c r="G14" s="606"/>
      <c r="H14" s="606"/>
      <c r="I14" s="606"/>
      <c r="J14" s="606"/>
      <c r="K14" s="606"/>
      <c r="L14" s="606"/>
      <c r="M14" s="606"/>
      <c r="N14" s="606"/>
      <c r="O14" s="606"/>
      <c r="P14" s="606"/>
      <c r="Q14" s="607"/>
      <c r="R14" s="608" t="s">
        <v>128</v>
      </c>
      <c r="S14" s="609"/>
      <c r="T14" s="609"/>
      <c r="U14" s="609"/>
      <c r="V14" s="609"/>
      <c r="W14" s="609"/>
      <c r="X14" s="609"/>
      <c r="Y14" s="610"/>
      <c r="Z14" s="611" t="s">
        <v>128</v>
      </c>
      <c r="AA14" s="611"/>
      <c r="AB14" s="611"/>
      <c r="AC14" s="611"/>
      <c r="AD14" s="612" t="s">
        <v>128</v>
      </c>
      <c r="AE14" s="612"/>
      <c r="AF14" s="612"/>
      <c r="AG14" s="612"/>
      <c r="AH14" s="612"/>
      <c r="AI14" s="612"/>
      <c r="AJ14" s="612"/>
      <c r="AK14" s="612"/>
      <c r="AL14" s="613" t="s">
        <v>128</v>
      </c>
      <c r="AM14" s="614"/>
      <c r="AN14" s="614"/>
      <c r="AO14" s="615"/>
      <c r="AP14" s="605" t="s">
        <v>259</v>
      </c>
      <c r="AQ14" s="606"/>
      <c r="AR14" s="606"/>
      <c r="AS14" s="606"/>
      <c r="AT14" s="606"/>
      <c r="AU14" s="606"/>
      <c r="AV14" s="606"/>
      <c r="AW14" s="606"/>
      <c r="AX14" s="606"/>
      <c r="AY14" s="606"/>
      <c r="AZ14" s="606"/>
      <c r="BA14" s="606"/>
      <c r="BB14" s="606"/>
      <c r="BC14" s="606"/>
      <c r="BD14" s="606"/>
      <c r="BE14" s="606"/>
      <c r="BF14" s="607"/>
      <c r="BG14" s="608">
        <v>13841</v>
      </c>
      <c r="BH14" s="609"/>
      <c r="BI14" s="609"/>
      <c r="BJ14" s="609"/>
      <c r="BK14" s="609"/>
      <c r="BL14" s="609"/>
      <c r="BM14" s="609"/>
      <c r="BN14" s="610"/>
      <c r="BO14" s="611">
        <v>4.7</v>
      </c>
      <c r="BP14" s="611"/>
      <c r="BQ14" s="611"/>
      <c r="BR14" s="611"/>
      <c r="BS14" s="612" t="s">
        <v>128</v>
      </c>
      <c r="BT14" s="612"/>
      <c r="BU14" s="612"/>
      <c r="BV14" s="612"/>
      <c r="BW14" s="612"/>
      <c r="BX14" s="612"/>
      <c r="BY14" s="612"/>
      <c r="BZ14" s="612"/>
      <c r="CA14" s="612"/>
      <c r="CB14" s="616"/>
      <c r="CD14" s="605" t="s">
        <v>260</v>
      </c>
      <c r="CE14" s="606"/>
      <c r="CF14" s="606"/>
      <c r="CG14" s="606"/>
      <c r="CH14" s="606"/>
      <c r="CI14" s="606"/>
      <c r="CJ14" s="606"/>
      <c r="CK14" s="606"/>
      <c r="CL14" s="606"/>
      <c r="CM14" s="606"/>
      <c r="CN14" s="606"/>
      <c r="CO14" s="606"/>
      <c r="CP14" s="606"/>
      <c r="CQ14" s="607"/>
      <c r="CR14" s="608">
        <v>183022</v>
      </c>
      <c r="CS14" s="609"/>
      <c r="CT14" s="609"/>
      <c r="CU14" s="609"/>
      <c r="CV14" s="609"/>
      <c r="CW14" s="609"/>
      <c r="CX14" s="609"/>
      <c r="CY14" s="610"/>
      <c r="CZ14" s="611">
        <v>3.9</v>
      </c>
      <c r="DA14" s="611"/>
      <c r="DB14" s="611"/>
      <c r="DC14" s="611"/>
      <c r="DD14" s="617">
        <v>30577</v>
      </c>
      <c r="DE14" s="609"/>
      <c r="DF14" s="609"/>
      <c r="DG14" s="609"/>
      <c r="DH14" s="609"/>
      <c r="DI14" s="609"/>
      <c r="DJ14" s="609"/>
      <c r="DK14" s="609"/>
      <c r="DL14" s="609"/>
      <c r="DM14" s="609"/>
      <c r="DN14" s="609"/>
      <c r="DO14" s="609"/>
      <c r="DP14" s="610"/>
      <c r="DQ14" s="617">
        <v>147556</v>
      </c>
      <c r="DR14" s="609"/>
      <c r="DS14" s="609"/>
      <c r="DT14" s="609"/>
      <c r="DU14" s="609"/>
      <c r="DV14" s="609"/>
      <c r="DW14" s="609"/>
      <c r="DX14" s="609"/>
      <c r="DY14" s="609"/>
      <c r="DZ14" s="609"/>
      <c r="EA14" s="609"/>
      <c r="EB14" s="609"/>
      <c r="EC14" s="618"/>
    </row>
    <row r="15" spans="2:143" ht="11.25" customHeight="1" x14ac:dyDescent="0.15">
      <c r="B15" s="605" t="s">
        <v>261</v>
      </c>
      <c r="C15" s="606"/>
      <c r="D15" s="606"/>
      <c r="E15" s="606"/>
      <c r="F15" s="606"/>
      <c r="G15" s="606"/>
      <c r="H15" s="606"/>
      <c r="I15" s="606"/>
      <c r="J15" s="606"/>
      <c r="K15" s="606"/>
      <c r="L15" s="606"/>
      <c r="M15" s="606"/>
      <c r="N15" s="606"/>
      <c r="O15" s="606"/>
      <c r="P15" s="606"/>
      <c r="Q15" s="607"/>
      <c r="R15" s="608" t="s">
        <v>128</v>
      </c>
      <c r="S15" s="609"/>
      <c r="T15" s="609"/>
      <c r="U15" s="609"/>
      <c r="V15" s="609"/>
      <c r="W15" s="609"/>
      <c r="X15" s="609"/>
      <c r="Y15" s="610"/>
      <c r="Z15" s="611" t="s">
        <v>128</v>
      </c>
      <c r="AA15" s="611"/>
      <c r="AB15" s="611"/>
      <c r="AC15" s="611"/>
      <c r="AD15" s="612" t="s">
        <v>128</v>
      </c>
      <c r="AE15" s="612"/>
      <c r="AF15" s="612"/>
      <c r="AG15" s="612"/>
      <c r="AH15" s="612"/>
      <c r="AI15" s="612"/>
      <c r="AJ15" s="612"/>
      <c r="AK15" s="612"/>
      <c r="AL15" s="613" t="s">
        <v>128</v>
      </c>
      <c r="AM15" s="614"/>
      <c r="AN15" s="614"/>
      <c r="AO15" s="615"/>
      <c r="AP15" s="605" t="s">
        <v>262</v>
      </c>
      <c r="AQ15" s="606"/>
      <c r="AR15" s="606"/>
      <c r="AS15" s="606"/>
      <c r="AT15" s="606"/>
      <c r="AU15" s="606"/>
      <c r="AV15" s="606"/>
      <c r="AW15" s="606"/>
      <c r="AX15" s="606"/>
      <c r="AY15" s="606"/>
      <c r="AZ15" s="606"/>
      <c r="BA15" s="606"/>
      <c r="BB15" s="606"/>
      <c r="BC15" s="606"/>
      <c r="BD15" s="606"/>
      <c r="BE15" s="606"/>
      <c r="BF15" s="607"/>
      <c r="BG15" s="608">
        <v>9439</v>
      </c>
      <c r="BH15" s="609"/>
      <c r="BI15" s="609"/>
      <c r="BJ15" s="609"/>
      <c r="BK15" s="609"/>
      <c r="BL15" s="609"/>
      <c r="BM15" s="609"/>
      <c r="BN15" s="610"/>
      <c r="BO15" s="611">
        <v>3.2</v>
      </c>
      <c r="BP15" s="611"/>
      <c r="BQ15" s="611"/>
      <c r="BR15" s="611"/>
      <c r="BS15" s="612" t="s">
        <v>128</v>
      </c>
      <c r="BT15" s="612"/>
      <c r="BU15" s="612"/>
      <c r="BV15" s="612"/>
      <c r="BW15" s="612"/>
      <c r="BX15" s="612"/>
      <c r="BY15" s="612"/>
      <c r="BZ15" s="612"/>
      <c r="CA15" s="612"/>
      <c r="CB15" s="616"/>
      <c r="CD15" s="605" t="s">
        <v>263</v>
      </c>
      <c r="CE15" s="606"/>
      <c r="CF15" s="606"/>
      <c r="CG15" s="606"/>
      <c r="CH15" s="606"/>
      <c r="CI15" s="606"/>
      <c r="CJ15" s="606"/>
      <c r="CK15" s="606"/>
      <c r="CL15" s="606"/>
      <c r="CM15" s="606"/>
      <c r="CN15" s="606"/>
      <c r="CO15" s="606"/>
      <c r="CP15" s="606"/>
      <c r="CQ15" s="607"/>
      <c r="CR15" s="608">
        <v>527411</v>
      </c>
      <c r="CS15" s="609"/>
      <c r="CT15" s="609"/>
      <c r="CU15" s="609"/>
      <c r="CV15" s="609"/>
      <c r="CW15" s="609"/>
      <c r="CX15" s="609"/>
      <c r="CY15" s="610"/>
      <c r="CZ15" s="611">
        <v>11.2</v>
      </c>
      <c r="DA15" s="611"/>
      <c r="DB15" s="611"/>
      <c r="DC15" s="611"/>
      <c r="DD15" s="617">
        <v>236666</v>
      </c>
      <c r="DE15" s="609"/>
      <c r="DF15" s="609"/>
      <c r="DG15" s="609"/>
      <c r="DH15" s="609"/>
      <c r="DI15" s="609"/>
      <c r="DJ15" s="609"/>
      <c r="DK15" s="609"/>
      <c r="DL15" s="609"/>
      <c r="DM15" s="609"/>
      <c r="DN15" s="609"/>
      <c r="DO15" s="609"/>
      <c r="DP15" s="610"/>
      <c r="DQ15" s="617">
        <v>299211</v>
      </c>
      <c r="DR15" s="609"/>
      <c r="DS15" s="609"/>
      <c r="DT15" s="609"/>
      <c r="DU15" s="609"/>
      <c r="DV15" s="609"/>
      <c r="DW15" s="609"/>
      <c r="DX15" s="609"/>
      <c r="DY15" s="609"/>
      <c r="DZ15" s="609"/>
      <c r="EA15" s="609"/>
      <c r="EB15" s="609"/>
      <c r="EC15" s="618"/>
    </row>
    <row r="16" spans="2:143" ht="11.25" customHeight="1" x14ac:dyDescent="0.15">
      <c r="B16" s="605" t="s">
        <v>264</v>
      </c>
      <c r="C16" s="606"/>
      <c r="D16" s="606"/>
      <c r="E16" s="606"/>
      <c r="F16" s="606"/>
      <c r="G16" s="606"/>
      <c r="H16" s="606"/>
      <c r="I16" s="606"/>
      <c r="J16" s="606"/>
      <c r="K16" s="606"/>
      <c r="L16" s="606"/>
      <c r="M16" s="606"/>
      <c r="N16" s="606"/>
      <c r="O16" s="606"/>
      <c r="P16" s="606"/>
      <c r="Q16" s="607"/>
      <c r="R16" s="608">
        <v>2632</v>
      </c>
      <c r="S16" s="609"/>
      <c r="T16" s="609"/>
      <c r="U16" s="609"/>
      <c r="V16" s="609"/>
      <c r="W16" s="609"/>
      <c r="X16" s="609"/>
      <c r="Y16" s="610"/>
      <c r="Z16" s="611">
        <v>0.1</v>
      </c>
      <c r="AA16" s="611"/>
      <c r="AB16" s="611"/>
      <c r="AC16" s="611"/>
      <c r="AD16" s="612">
        <v>2632</v>
      </c>
      <c r="AE16" s="612"/>
      <c r="AF16" s="612"/>
      <c r="AG16" s="612"/>
      <c r="AH16" s="612"/>
      <c r="AI16" s="612"/>
      <c r="AJ16" s="612"/>
      <c r="AK16" s="612"/>
      <c r="AL16" s="613">
        <v>0.1</v>
      </c>
      <c r="AM16" s="614"/>
      <c r="AN16" s="614"/>
      <c r="AO16" s="615"/>
      <c r="AP16" s="605" t="s">
        <v>265</v>
      </c>
      <c r="AQ16" s="606"/>
      <c r="AR16" s="606"/>
      <c r="AS16" s="606"/>
      <c r="AT16" s="606"/>
      <c r="AU16" s="606"/>
      <c r="AV16" s="606"/>
      <c r="AW16" s="606"/>
      <c r="AX16" s="606"/>
      <c r="AY16" s="606"/>
      <c r="AZ16" s="606"/>
      <c r="BA16" s="606"/>
      <c r="BB16" s="606"/>
      <c r="BC16" s="606"/>
      <c r="BD16" s="606"/>
      <c r="BE16" s="606"/>
      <c r="BF16" s="607"/>
      <c r="BG16" s="608" t="s">
        <v>128</v>
      </c>
      <c r="BH16" s="609"/>
      <c r="BI16" s="609"/>
      <c r="BJ16" s="609"/>
      <c r="BK16" s="609"/>
      <c r="BL16" s="609"/>
      <c r="BM16" s="609"/>
      <c r="BN16" s="610"/>
      <c r="BO16" s="611" t="s">
        <v>128</v>
      </c>
      <c r="BP16" s="611"/>
      <c r="BQ16" s="611"/>
      <c r="BR16" s="611"/>
      <c r="BS16" s="612" t="s">
        <v>128</v>
      </c>
      <c r="BT16" s="612"/>
      <c r="BU16" s="612"/>
      <c r="BV16" s="612"/>
      <c r="BW16" s="612"/>
      <c r="BX16" s="612"/>
      <c r="BY16" s="612"/>
      <c r="BZ16" s="612"/>
      <c r="CA16" s="612"/>
      <c r="CB16" s="616"/>
      <c r="CD16" s="605" t="s">
        <v>266</v>
      </c>
      <c r="CE16" s="606"/>
      <c r="CF16" s="606"/>
      <c r="CG16" s="606"/>
      <c r="CH16" s="606"/>
      <c r="CI16" s="606"/>
      <c r="CJ16" s="606"/>
      <c r="CK16" s="606"/>
      <c r="CL16" s="606"/>
      <c r="CM16" s="606"/>
      <c r="CN16" s="606"/>
      <c r="CO16" s="606"/>
      <c r="CP16" s="606"/>
      <c r="CQ16" s="607"/>
      <c r="CR16" s="608">
        <v>68205</v>
      </c>
      <c r="CS16" s="609"/>
      <c r="CT16" s="609"/>
      <c r="CU16" s="609"/>
      <c r="CV16" s="609"/>
      <c r="CW16" s="609"/>
      <c r="CX16" s="609"/>
      <c r="CY16" s="610"/>
      <c r="CZ16" s="611">
        <v>1.5</v>
      </c>
      <c r="DA16" s="611"/>
      <c r="DB16" s="611"/>
      <c r="DC16" s="611"/>
      <c r="DD16" s="617" t="s">
        <v>128</v>
      </c>
      <c r="DE16" s="609"/>
      <c r="DF16" s="609"/>
      <c r="DG16" s="609"/>
      <c r="DH16" s="609"/>
      <c r="DI16" s="609"/>
      <c r="DJ16" s="609"/>
      <c r="DK16" s="609"/>
      <c r="DL16" s="609"/>
      <c r="DM16" s="609"/>
      <c r="DN16" s="609"/>
      <c r="DO16" s="609"/>
      <c r="DP16" s="610"/>
      <c r="DQ16" s="617">
        <v>12475</v>
      </c>
      <c r="DR16" s="609"/>
      <c r="DS16" s="609"/>
      <c r="DT16" s="609"/>
      <c r="DU16" s="609"/>
      <c r="DV16" s="609"/>
      <c r="DW16" s="609"/>
      <c r="DX16" s="609"/>
      <c r="DY16" s="609"/>
      <c r="DZ16" s="609"/>
      <c r="EA16" s="609"/>
      <c r="EB16" s="609"/>
      <c r="EC16" s="618"/>
    </row>
    <row r="17" spans="2:133" ht="11.25" customHeight="1" x14ac:dyDescent="0.15">
      <c r="B17" s="605" t="s">
        <v>267</v>
      </c>
      <c r="C17" s="606"/>
      <c r="D17" s="606"/>
      <c r="E17" s="606"/>
      <c r="F17" s="606"/>
      <c r="G17" s="606"/>
      <c r="H17" s="606"/>
      <c r="I17" s="606"/>
      <c r="J17" s="606"/>
      <c r="K17" s="606"/>
      <c r="L17" s="606"/>
      <c r="M17" s="606"/>
      <c r="N17" s="606"/>
      <c r="O17" s="606"/>
      <c r="P17" s="606"/>
      <c r="Q17" s="607"/>
      <c r="R17" s="608">
        <v>1816</v>
      </c>
      <c r="S17" s="609"/>
      <c r="T17" s="609"/>
      <c r="U17" s="609"/>
      <c r="V17" s="609"/>
      <c r="W17" s="609"/>
      <c r="X17" s="609"/>
      <c r="Y17" s="610"/>
      <c r="Z17" s="611">
        <v>0</v>
      </c>
      <c r="AA17" s="611"/>
      <c r="AB17" s="611"/>
      <c r="AC17" s="611"/>
      <c r="AD17" s="612">
        <v>1816</v>
      </c>
      <c r="AE17" s="612"/>
      <c r="AF17" s="612"/>
      <c r="AG17" s="612"/>
      <c r="AH17" s="612"/>
      <c r="AI17" s="612"/>
      <c r="AJ17" s="612"/>
      <c r="AK17" s="612"/>
      <c r="AL17" s="613">
        <v>0.1</v>
      </c>
      <c r="AM17" s="614"/>
      <c r="AN17" s="614"/>
      <c r="AO17" s="615"/>
      <c r="AP17" s="605" t="s">
        <v>268</v>
      </c>
      <c r="AQ17" s="606"/>
      <c r="AR17" s="606"/>
      <c r="AS17" s="606"/>
      <c r="AT17" s="606"/>
      <c r="AU17" s="606"/>
      <c r="AV17" s="606"/>
      <c r="AW17" s="606"/>
      <c r="AX17" s="606"/>
      <c r="AY17" s="606"/>
      <c r="AZ17" s="606"/>
      <c r="BA17" s="606"/>
      <c r="BB17" s="606"/>
      <c r="BC17" s="606"/>
      <c r="BD17" s="606"/>
      <c r="BE17" s="606"/>
      <c r="BF17" s="607"/>
      <c r="BG17" s="608" t="s">
        <v>128</v>
      </c>
      <c r="BH17" s="609"/>
      <c r="BI17" s="609"/>
      <c r="BJ17" s="609"/>
      <c r="BK17" s="609"/>
      <c r="BL17" s="609"/>
      <c r="BM17" s="609"/>
      <c r="BN17" s="610"/>
      <c r="BO17" s="611" t="s">
        <v>128</v>
      </c>
      <c r="BP17" s="611"/>
      <c r="BQ17" s="611"/>
      <c r="BR17" s="611"/>
      <c r="BS17" s="612" t="s">
        <v>128</v>
      </c>
      <c r="BT17" s="612"/>
      <c r="BU17" s="612"/>
      <c r="BV17" s="612"/>
      <c r="BW17" s="612"/>
      <c r="BX17" s="612"/>
      <c r="BY17" s="612"/>
      <c r="BZ17" s="612"/>
      <c r="CA17" s="612"/>
      <c r="CB17" s="616"/>
      <c r="CD17" s="605" t="s">
        <v>269</v>
      </c>
      <c r="CE17" s="606"/>
      <c r="CF17" s="606"/>
      <c r="CG17" s="606"/>
      <c r="CH17" s="606"/>
      <c r="CI17" s="606"/>
      <c r="CJ17" s="606"/>
      <c r="CK17" s="606"/>
      <c r="CL17" s="606"/>
      <c r="CM17" s="606"/>
      <c r="CN17" s="606"/>
      <c r="CO17" s="606"/>
      <c r="CP17" s="606"/>
      <c r="CQ17" s="607"/>
      <c r="CR17" s="608">
        <v>513596</v>
      </c>
      <c r="CS17" s="609"/>
      <c r="CT17" s="609"/>
      <c r="CU17" s="609"/>
      <c r="CV17" s="609"/>
      <c r="CW17" s="609"/>
      <c r="CX17" s="609"/>
      <c r="CY17" s="610"/>
      <c r="CZ17" s="611">
        <v>10.9</v>
      </c>
      <c r="DA17" s="611"/>
      <c r="DB17" s="611"/>
      <c r="DC17" s="611"/>
      <c r="DD17" s="617" t="s">
        <v>128</v>
      </c>
      <c r="DE17" s="609"/>
      <c r="DF17" s="609"/>
      <c r="DG17" s="609"/>
      <c r="DH17" s="609"/>
      <c r="DI17" s="609"/>
      <c r="DJ17" s="609"/>
      <c r="DK17" s="609"/>
      <c r="DL17" s="609"/>
      <c r="DM17" s="609"/>
      <c r="DN17" s="609"/>
      <c r="DO17" s="609"/>
      <c r="DP17" s="610"/>
      <c r="DQ17" s="617">
        <v>512396</v>
      </c>
      <c r="DR17" s="609"/>
      <c r="DS17" s="609"/>
      <c r="DT17" s="609"/>
      <c r="DU17" s="609"/>
      <c r="DV17" s="609"/>
      <c r="DW17" s="609"/>
      <c r="DX17" s="609"/>
      <c r="DY17" s="609"/>
      <c r="DZ17" s="609"/>
      <c r="EA17" s="609"/>
      <c r="EB17" s="609"/>
      <c r="EC17" s="618"/>
    </row>
    <row r="18" spans="2:133" ht="11.25" customHeight="1" x14ac:dyDescent="0.15">
      <c r="B18" s="605" t="s">
        <v>270</v>
      </c>
      <c r="C18" s="606"/>
      <c r="D18" s="606"/>
      <c r="E18" s="606"/>
      <c r="F18" s="606"/>
      <c r="G18" s="606"/>
      <c r="H18" s="606"/>
      <c r="I18" s="606"/>
      <c r="J18" s="606"/>
      <c r="K18" s="606"/>
      <c r="L18" s="606"/>
      <c r="M18" s="606"/>
      <c r="N18" s="606"/>
      <c r="O18" s="606"/>
      <c r="P18" s="606"/>
      <c r="Q18" s="607"/>
      <c r="R18" s="608">
        <v>14248</v>
      </c>
      <c r="S18" s="609"/>
      <c r="T18" s="609"/>
      <c r="U18" s="609"/>
      <c r="V18" s="609"/>
      <c r="W18" s="609"/>
      <c r="X18" s="609"/>
      <c r="Y18" s="610"/>
      <c r="Z18" s="611">
        <v>0.3</v>
      </c>
      <c r="AA18" s="611"/>
      <c r="AB18" s="611"/>
      <c r="AC18" s="611"/>
      <c r="AD18" s="612">
        <v>14248</v>
      </c>
      <c r="AE18" s="612"/>
      <c r="AF18" s="612"/>
      <c r="AG18" s="612"/>
      <c r="AH18" s="612"/>
      <c r="AI18" s="612"/>
      <c r="AJ18" s="612"/>
      <c r="AK18" s="612"/>
      <c r="AL18" s="613">
        <v>0.60000002384185791</v>
      </c>
      <c r="AM18" s="614"/>
      <c r="AN18" s="614"/>
      <c r="AO18" s="615"/>
      <c r="AP18" s="605" t="s">
        <v>271</v>
      </c>
      <c r="AQ18" s="606"/>
      <c r="AR18" s="606"/>
      <c r="AS18" s="606"/>
      <c r="AT18" s="606"/>
      <c r="AU18" s="606"/>
      <c r="AV18" s="606"/>
      <c r="AW18" s="606"/>
      <c r="AX18" s="606"/>
      <c r="AY18" s="606"/>
      <c r="AZ18" s="606"/>
      <c r="BA18" s="606"/>
      <c r="BB18" s="606"/>
      <c r="BC18" s="606"/>
      <c r="BD18" s="606"/>
      <c r="BE18" s="606"/>
      <c r="BF18" s="607"/>
      <c r="BG18" s="608" t="s">
        <v>128</v>
      </c>
      <c r="BH18" s="609"/>
      <c r="BI18" s="609"/>
      <c r="BJ18" s="609"/>
      <c r="BK18" s="609"/>
      <c r="BL18" s="609"/>
      <c r="BM18" s="609"/>
      <c r="BN18" s="610"/>
      <c r="BO18" s="611" t="s">
        <v>128</v>
      </c>
      <c r="BP18" s="611"/>
      <c r="BQ18" s="611"/>
      <c r="BR18" s="611"/>
      <c r="BS18" s="612" t="s">
        <v>128</v>
      </c>
      <c r="BT18" s="612"/>
      <c r="BU18" s="612"/>
      <c r="BV18" s="612"/>
      <c r="BW18" s="612"/>
      <c r="BX18" s="612"/>
      <c r="BY18" s="612"/>
      <c r="BZ18" s="612"/>
      <c r="CA18" s="612"/>
      <c r="CB18" s="616"/>
      <c r="CD18" s="605" t="s">
        <v>272</v>
      </c>
      <c r="CE18" s="606"/>
      <c r="CF18" s="606"/>
      <c r="CG18" s="606"/>
      <c r="CH18" s="606"/>
      <c r="CI18" s="606"/>
      <c r="CJ18" s="606"/>
      <c r="CK18" s="606"/>
      <c r="CL18" s="606"/>
      <c r="CM18" s="606"/>
      <c r="CN18" s="606"/>
      <c r="CO18" s="606"/>
      <c r="CP18" s="606"/>
      <c r="CQ18" s="607"/>
      <c r="CR18" s="608" t="s">
        <v>128</v>
      </c>
      <c r="CS18" s="609"/>
      <c r="CT18" s="609"/>
      <c r="CU18" s="609"/>
      <c r="CV18" s="609"/>
      <c r="CW18" s="609"/>
      <c r="CX18" s="609"/>
      <c r="CY18" s="610"/>
      <c r="CZ18" s="611" t="s">
        <v>128</v>
      </c>
      <c r="DA18" s="611"/>
      <c r="DB18" s="611"/>
      <c r="DC18" s="611"/>
      <c r="DD18" s="617" t="s">
        <v>128</v>
      </c>
      <c r="DE18" s="609"/>
      <c r="DF18" s="609"/>
      <c r="DG18" s="609"/>
      <c r="DH18" s="609"/>
      <c r="DI18" s="609"/>
      <c r="DJ18" s="609"/>
      <c r="DK18" s="609"/>
      <c r="DL18" s="609"/>
      <c r="DM18" s="609"/>
      <c r="DN18" s="609"/>
      <c r="DO18" s="609"/>
      <c r="DP18" s="610"/>
      <c r="DQ18" s="617" t="s">
        <v>128</v>
      </c>
      <c r="DR18" s="609"/>
      <c r="DS18" s="609"/>
      <c r="DT18" s="609"/>
      <c r="DU18" s="609"/>
      <c r="DV18" s="609"/>
      <c r="DW18" s="609"/>
      <c r="DX18" s="609"/>
      <c r="DY18" s="609"/>
      <c r="DZ18" s="609"/>
      <c r="EA18" s="609"/>
      <c r="EB18" s="609"/>
      <c r="EC18" s="618"/>
    </row>
    <row r="19" spans="2:133" ht="11.25" customHeight="1" x14ac:dyDescent="0.15">
      <c r="B19" s="605" t="s">
        <v>273</v>
      </c>
      <c r="C19" s="606"/>
      <c r="D19" s="606"/>
      <c r="E19" s="606"/>
      <c r="F19" s="606"/>
      <c r="G19" s="606"/>
      <c r="H19" s="606"/>
      <c r="I19" s="606"/>
      <c r="J19" s="606"/>
      <c r="K19" s="606"/>
      <c r="L19" s="606"/>
      <c r="M19" s="606"/>
      <c r="N19" s="606"/>
      <c r="O19" s="606"/>
      <c r="P19" s="606"/>
      <c r="Q19" s="607"/>
      <c r="R19" s="608">
        <v>1358</v>
      </c>
      <c r="S19" s="609"/>
      <c r="T19" s="609"/>
      <c r="U19" s="609"/>
      <c r="V19" s="609"/>
      <c r="W19" s="609"/>
      <c r="X19" s="609"/>
      <c r="Y19" s="610"/>
      <c r="Z19" s="611">
        <v>0</v>
      </c>
      <c r="AA19" s="611"/>
      <c r="AB19" s="611"/>
      <c r="AC19" s="611"/>
      <c r="AD19" s="612">
        <v>1358</v>
      </c>
      <c r="AE19" s="612"/>
      <c r="AF19" s="612"/>
      <c r="AG19" s="612"/>
      <c r="AH19" s="612"/>
      <c r="AI19" s="612"/>
      <c r="AJ19" s="612"/>
      <c r="AK19" s="612"/>
      <c r="AL19" s="613">
        <v>0.1</v>
      </c>
      <c r="AM19" s="614"/>
      <c r="AN19" s="614"/>
      <c r="AO19" s="615"/>
      <c r="AP19" s="605" t="s">
        <v>274</v>
      </c>
      <c r="AQ19" s="606"/>
      <c r="AR19" s="606"/>
      <c r="AS19" s="606"/>
      <c r="AT19" s="606"/>
      <c r="AU19" s="606"/>
      <c r="AV19" s="606"/>
      <c r="AW19" s="606"/>
      <c r="AX19" s="606"/>
      <c r="AY19" s="606"/>
      <c r="AZ19" s="606"/>
      <c r="BA19" s="606"/>
      <c r="BB19" s="606"/>
      <c r="BC19" s="606"/>
      <c r="BD19" s="606"/>
      <c r="BE19" s="606"/>
      <c r="BF19" s="607"/>
      <c r="BG19" s="608">
        <v>5968</v>
      </c>
      <c r="BH19" s="609"/>
      <c r="BI19" s="609"/>
      <c r="BJ19" s="609"/>
      <c r="BK19" s="609"/>
      <c r="BL19" s="609"/>
      <c r="BM19" s="609"/>
      <c r="BN19" s="610"/>
      <c r="BO19" s="611">
        <v>2</v>
      </c>
      <c r="BP19" s="611"/>
      <c r="BQ19" s="611"/>
      <c r="BR19" s="611"/>
      <c r="BS19" s="612" t="s">
        <v>128</v>
      </c>
      <c r="BT19" s="612"/>
      <c r="BU19" s="612"/>
      <c r="BV19" s="612"/>
      <c r="BW19" s="612"/>
      <c r="BX19" s="612"/>
      <c r="BY19" s="612"/>
      <c r="BZ19" s="612"/>
      <c r="CA19" s="612"/>
      <c r="CB19" s="616"/>
      <c r="CD19" s="605" t="s">
        <v>275</v>
      </c>
      <c r="CE19" s="606"/>
      <c r="CF19" s="606"/>
      <c r="CG19" s="606"/>
      <c r="CH19" s="606"/>
      <c r="CI19" s="606"/>
      <c r="CJ19" s="606"/>
      <c r="CK19" s="606"/>
      <c r="CL19" s="606"/>
      <c r="CM19" s="606"/>
      <c r="CN19" s="606"/>
      <c r="CO19" s="606"/>
      <c r="CP19" s="606"/>
      <c r="CQ19" s="607"/>
      <c r="CR19" s="608" t="s">
        <v>128</v>
      </c>
      <c r="CS19" s="609"/>
      <c r="CT19" s="609"/>
      <c r="CU19" s="609"/>
      <c r="CV19" s="609"/>
      <c r="CW19" s="609"/>
      <c r="CX19" s="609"/>
      <c r="CY19" s="610"/>
      <c r="CZ19" s="611" t="s">
        <v>128</v>
      </c>
      <c r="DA19" s="611"/>
      <c r="DB19" s="611"/>
      <c r="DC19" s="611"/>
      <c r="DD19" s="617" t="s">
        <v>128</v>
      </c>
      <c r="DE19" s="609"/>
      <c r="DF19" s="609"/>
      <c r="DG19" s="609"/>
      <c r="DH19" s="609"/>
      <c r="DI19" s="609"/>
      <c r="DJ19" s="609"/>
      <c r="DK19" s="609"/>
      <c r="DL19" s="609"/>
      <c r="DM19" s="609"/>
      <c r="DN19" s="609"/>
      <c r="DO19" s="609"/>
      <c r="DP19" s="610"/>
      <c r="DQ19" s="617" t="s">
        <v>128</v>
      </c>
      <c r="DR19" s="609"/>
      <c r="DS19" s="609"/>
      <c r="DT19" s="609"/>
      <c r="DU19" s="609"/>
      <c r="DV19" s="609"/>
      <c r="DW19" s="609"/>
      <c r="DX19" s="609"/>
      <c r="DY19" s="609"/>
      <c r="DZ19" s="609"/>
      <c r="EA19" s="609"/>
      <c r="EB19" s="609"/>
      <c r="EC19" s="618"/>
    </row>
    <row r="20" spans="2:133" ht="11.25" customHeight="1" x14ac:dyDescent="0.15">
      <c r="B20" s="605" t="s">
        <v>276</v>
      </c>
      <c r="C20" s="606"/>
      <c r="D20" s="606"/>
      <c r="E20" s="606"/>
      <c r="F20" s="606"/>
      <c r="G20" s="606"/>
      <c r="H20" s="606"/>
      <c r="I20" s="606"/>
      <c r="J20" s="606"/>
      <c r="K20" s="606"/>
      <c r="L20" s="606"/>
      <c r="M20" s="606"/>
      <c r="N20" s="606"/>
      <c r="O20" s="606"/>
      <c r="P20" s="606"/>
      <c r="Q20" s="607"/>
      <c r="R20" s="608">
        <v>819</v>
      </c>
      <c r="S20" s="609"/>
      <c r="T20" s="609"/>
      <c r="U20" s="609"/>
      <c r="V20" s="609"/>
      <c r="W20" s="609"/>
      <c r="X20" s="609"/>
      <c r="Y20" s="610"/>
      <c r="Z20" s="611">
        <v>0</v>
      </c>
      <c r="AA20" s="611"/>
      <c r="AB20" s="611"/>
      <c r="AC20" s="611"/>
      <c r="AD20" s="612">
        <v>819</v>
      </c>
      <c r="AE20" s="612"/>
      <c r="AF20" s="612"/>
      <c r="AG20" s="612"/>
      <c r="AH20" s="612"/>
      <c r="AI20" s="612"/>
      <c r="AJ20" s="612"/>
      <c r="AK20" s="612"/>
      <c r="AL20" s="613">
        <v>0</v>
      </c>
      <c r="AM20" s="614"/>
      <c r="AN20" s="614"/>
      <c r="AO20" s="615"/>
      <c r="AP20" s="605" t="s">
        <v>277</v>
      </c>
      <c r="AQ20" s="606"/>
      <c r="AR20" s="606"/>
      <c r="AS20" s="606"/>
      <c r="AT20" s="606"/>
      <c r="AU20" s="606"/>
      <c r="AV20" s="606"/>
      <c r="AW20" s="606"/>
      <c r="AX20" s="606"/>
      <c r="AY20" s="606"/>
      <c r="AZ20" s="606"/>
      <c r="BA20" s="606"/>
      <c r="BB20" s="606"/>
      <c r="BC20" s="606"/>
      <c r="BD20" s="606"/>
      <c r="BE20" s="606"/>
      <c r="BF20" s="607"/>
      <c r="BG20" s="608">
        <v>5968</v>
      </c>
      <c r="BH20" s="609"/>
      <c r="BI20" s="609"/>
      <c r="BJ20" s="609"/>
      <c r="BK20" s="609"/>
      <c r="BL20" s="609"/>
      <c r="BM20" s="609"/>
      <c r="BN20" s="610"/>
      <c r="BO20" s="611">
        <v>2</v>
      </c>
      <c r="BP20" s="611"/>
      <c r="BQ20" s="611"/>
      <c r="BR20" s="611"/>
      <c r="BS20" s="612" t="s">
        <v>128</v>
      </c>
      <c r="BT20" s="612"/>
      <c r="BU20" s="612"/>
      <c r="BV20" s="612"/>
      <c r="BW20" s="612"/>
      <c r="BX20" s="612"/>
      <c r="BY20" s="612"/>
      <c r="BZ20" s="612"/>
      <c r="CA20" s="612"/>
      <c r="CB20" s="616"/>
      <c r="CD20" s="605" t="s">
        <v>278</v>
      </c>
      <c r="CE20" s="606"/>
      <c r="CF20" s="606"/>
      <c r="CG20" s="606"/>
      <c r="CH20" s="606"/>
      <c r="CI20" s="606"/>
      <c r="CJ20" s="606"/>
      <c r="CK20" s="606"/>
      <c r="CL20" s="606"/>
      <c r="CM20" s="606"/>
      <c r="CN20" s="606"/>
      <c r="CO20" s="606"/>
      <c r="CP20" s="606"/>
      <c r="CQ20" s="607"/>
      <c r="CR20" s="608">
        <v>4695338</v>
      </c>
      <c r="CS20" s="609"/>
      <c r="CT20" s="609"/>
      <c r="CU20" s="609"/>
      <c r="CV20" s="609"/>
      <c r="CW20" s="609"/>
      <c r="CX20" s="609"/>
      <c r="CY20" s="610"/>
      <c r="CZ20" s="611">
        <v>100</v>
      </c>
      <c r="DA20" s="611"/>
      <c r="DB20" s="611"/>
      <c r="DC20" s="611"/>
      <c r="DD20" s="617">
        <v>747875</v>
      </c>
      <c r="DE20" s="609"/>
      <c r="DF20" s="609"/>
      <c r="DG20" s="609"/>
      <c r="DH20" s="609"/>
      <c r="DI20" s="609"/>
      <c r="DJ20" s="609"/>
      <c r="DK20" s="609"/>
      <c r="DL20" s="609"/>
      <c r="DM20" s="609"/>
      <c r="DN20" s="609"/>
      <c r="DO20" s="609"/>
      <c r="DP20" s="610"/>
      <c r="DQ20" s="617">
        <v>3133189</v>
      </c>
      <c r="DR20" s="609"/>
      <c r="DS20" s="609"/>
      <c r="DT20" s="609"/>
      <c r="DU20" s="609"/>
      <c r="DV20" s="609"/>
      <c r="DW20" s="609"/>
      <c r="DX20" s="609"/>
      <c r="DY20" s="609"/>
      <c r="DZ20" s="609"/>
      <c r="EA20" s="609"/>
      <c r="EB20" s="609"/>
      <c r="EC20" s="618"/>
    </row>
    <row r="21" spans="2:133" ht="11.25" customHeight="1" x14ac:dyDescent="0.15">
      <c r="B21" s="605" t="s">
        <v>279</v>
      </c>
      <c r="C21" s="606"/>
      <c r="D21" s="606"/>
      <c r="E21" s="606"/>
      <c r="F21" s="606"/>
      <c r="G21" s="606"/>
      <c r="H21" s="606"/>
      <c r="I21" s="606"/>
      <c r="J21" s="606"/>
      <c r="K21" s="606"/>
      <c r="L21" s="606"/>
      <c r="M21" s="606"/>
      <c r="N21" s="606"/>
      <c r="O21" s="606"/>
      <c r="P21" s="606"/>
      <c r="Q21" s="607"/>
      <c r="R21" s="608">
        <v>97</v>
      </c>
      <c r="S21" s="609"/>
      <c r="T21" s="609"/>
      <c r="U21" s="609"/>
      <c r="V21" s="609"/>
      <c r="W21" s="609"/>
      <c r="X21" s="609"/>
      <c r="Y21" s="610"/>
      <c r="Z21" s="611">
        <v>0</v>
      </c>
      <c r="AA21" s="611"/>
      <c r="AB21" s="611"/>
      <c r="AC21" s="611"/>
      <c r="AD21" s="612">
        <v>97</v>
      </c>
      <c r="AE21" s="612"/>
      <c r="AF21" s="612"/>
      <c r="AG21" s="612"/>
      <c r="AH21" s="612"/>
      <c r="AI21" s="612"/>
      <c r="AJ21" s="612"/>
      <c r="AK21" s="612"/>
      <c r="AL21" s="613">
        <v>0</v>
      </c>
      <c r="AM21" s="614"/>
      <c r="AN21" s="614"/>
      <c r="AO21" s="615"/>
      <c r="AP21" s="605" t="s">
        <v>280</v>
      </c>
      <c r="AQ21" s="621"/>
      <c r="AR21" s="621"/>
      <c r="AS21" s="621"/>
      <c r="AT21" s="621"/>
      <c r="AU21" s="621"/>
      <c r="AV21" s="621"/>
      <c r="AW21" s="621"/>
      <c r="AX21" s="621"/>
      <c r="AY21" s="621"/>
      <c r="AZ21" s="621"/>
      <c r="BA21" s="621"/>
      <c r="BB21" s="621"/>
      <c r="BC21" s="621"/>
      <c r="BD21" s="621"/>
      <c r="BE21" s="621"/>
      <c r="BF21" s="622"/>
      <c r="BG21" s="608">
        <v>5968</v>
      </c>
      <c r="BH21" s="609"/>
      <c r="BI21" s="609"/>
      <c r="BJ21" s="609"/>
      <c r="BK21" s="609"/>
      <c r="BL21" s="609"/>
      <c r="BM21" s="609"/>
      <c r="BN21" s="610"/>
      <c r="BO21" s="611">
        <v>2</v>
      </c>
      <c r="BP21" s="611"/>
      <c r="BQ21" s="611"/>
      <c r="BR21" s="611"/>
      <c r="BS21" s="612" t="s">
        <v>128</v>
      </c>
      <c r="BT21" s="612"/>
      <c r="BU21" s="612"/>
      <c r="BV21" s="612"/>
      <c r="BW21" s="612"/>
      <c r="BX21" s="612"/>
      <c r="BY21" s="612"/>
      <c r="BZ21" s="612"/>
      <c r="CA21" s="612"/>
      <c r="CB21" s="616"/>
      <c r="CD21" s="629"/>
      <c r="CE21" s="630"/>
      <c r="CF21" s="630"/>
      <c r="CG21" s="630"/>
      <c r="CH21" s="630"/>
      <c r="CI21" s="630"/>
      <c r="CJ21" s="630"/>
      <c r="CK21" s="630"/>
      <c r="CL21" s="630"/>
      <c r="CM21" s="630"/>
      <c r="CN21" s="630"/>
      <c r="CO21" s="630"/>
      <c r="CP21" s="630"/>
      <c r="CQ21" s="631"/>
      <c r="CR21" s="632"/>
      <c r="CS21" s="624"/>
      <c r="CT21" s="624"/>
      <c r="CU21" s="624"/>
      <c r="CV21" s="624"/>
      <c r="CW21" s="624"/>
      <c r="CX21" s="624"/>
      <c r="CY21" s="633"/>
      <c r="CZ21" s="634"/>
      <c r="DA21" s="634"/>
      <c r="DB21" s="634"/>
      <c r="DC21" s="634"/>
      <c r="DD21" s="623"/>
      <c r="DE21" s="624"/>
      <c r="DF21" s="624"/>
      <c r="DG21" s="624"/>
      <c r="DH21" s="624"/>
      <c r="DI21" s="624"/>
      <c r="DJ21" s="624"/>
      <c r="DK21" s="624"/>
      <c r="DL21" s="624"/>
      <c r="DM21" s="624"/>
      <c r="DN21" s="624"/>
      <c r="DO21" s="624"/>
      <c r="DP21" s="633"/>
      <c r="DQ21" s="623"/>
      <c r="DR21" s="624"/>
      <c r="DS21" s="624"/>
      <c r="DT21" s="624"/>
      <c r="DU21" s="624"/>
      <c r="DV21" s="624"/>
      <c r="DW21" s="624"/>
      <c r="DX21" s="624"/>
      <c r="DY21" s="624"/>
      <c r="DZ21" s="624"/>
      <c r="EA21" s="624"/>
      <c r="EB21" s="624"/>
      <c r="EC21" s="625"/>
    </row>
    <row r="22" spans="2:133" ht="11.25" customHeight="1" x14ac:dyDescent="0.15">
      <c r="B22" s="626" t="s">
        <v>281</v>
      </c>
      <c r="C22" s="627"/>
      <c r="D22" s="627"/>
      <c r="E22" s="627"/>
      <c r="F22" s="627"/>
      <c r="G22" s="627"/>
      <c r="H22" s="627"/>
      <c r="I22" s="627"/>
      <c r="J22" s="627"/>
      <c r="K22" s="627"/>
      <c r="L22" s="627"/>
      <c r="M22" s="627"/>
      <c r="N22" s="627"/>
      <c r="O22" s="627"/>
      <c r="P22" s="627"/>
      <c r="Q22" s="628"/>
      <c r="R22" s="608">
        <v>11974</v>
      </c>
      <c r="S22" s="609"/>
      <c r="T22" s="609"/>
      <c r="U22" s="609"/>
      <c r="V22" s="609"/>
      <c r="W22" s="609"/>
      <c r="X22" s="609"/>
      <c r="Y22" s="610"/>
      <c r="Z22" s="611">
        <v>0.2</v>
      </c>
      <c r="AA22" s="611"/>
      <c r="AB22" s="611"/>
      <c r="AC22" s="611"/>
      <c r="AD22" s="612">
        <v>11974</v>
      </c>
      <c r="AE22" s="612"/>
      <c r="AF22" s="612"/>
      <c r="AG22" s="612"/>
      <c r="AH22" s="612"/>
      <c r="AI22" s="612"/>
      <c r="AJ22" s="612"/>
      <c r="AK22" s="612"/>
      <c r="AL22" s="613">
        <v>0.5</v>
      </c>
      <c r="AM22" s="614"/>
      <c r="AN22" s="614"/>
      <c r="AO22" s="615"/>
      <c r="AP22" s="605" t="s">
        <v>282</v>
      </c>
      <c r="AQ22" s="621"/>
      <c r="AR22" s="621"/>
      <c r="AS22" s="621"/>
      <c r="AT22" s="621"/>
      <c r="AU22" s="621"/>
      <c r="AV22" s="621"/>
      <c r="AW22" s="621"/>
      <c r="AX22" s="621"/>
      <c r="AY22" s="621"/>
      <c r="AZ22" s="621"/>
      <c r="BA22" s="621"/>
      <c r="BB22" s="621"/>
      <c r="BC22" s="621"/>
      <c r="BD22" s="621"/>
      <c r="BE22" s="621"/>
      <c r="BF22" s="622"/>
      <c r="BG22" s="608" t="s">
        <v>128</v>
      </c>
      <c r="BH22" s="609"/>
      <c r="BI22" s="609"/>
      <c r="BJ22" s="609"/>
      <c r="BK22" s="609"/>
      <c r="BL22" s="609"/>
      <c r="BM22" s="609"/>
      <c r="BN22" s="610"/>
      <c r="BO22" s="611" t="s">
        <v>128</v>
      </c>
      <c r="BP22" s="611"/>
      <c r="BQ22" s="611"/>
      <c r="BR22" s="611"/>
      <c r="BS22" s="612" t="s">
        <v>128</v>
      </c>
      <c r="BT22" s="612"/>
      <c r="BU22" s="612"/>
      <c r="BV22" s="612"/>
      <c r="BW22" s="612"/>
      <c r="BX22" s="612"/>
      <c r="BY22" s="612"/>
      <c r="BZ22" s="612"/>
      <c r="CA22" s="612"/>
      <c r="CB22" s="616"/>
      <c r="CD22" s="590" t="s">
        <v>283</v>
      </c>
      <c r="CE22" s="591"/>
      <c r="CF22" s="591"/>
      <c r="CG22" s="591"/>
      <c r="CH22" s="591"/>
      <c r="CI22" s="591"/>
      <c r="CJ22" s="591"/>
      <c r="CK22" s="591"/>
      <c r="CL22" s="591"/>
      <c r="CM22" s="591"/>
      <c r="CN22" s="591"/>
      <c r="CO22" s="591"/>
      <c r="CP22" s="591"/>
      <c r="CQ22" s="591"/>
      <c r="CR22" s="591"/>
      <c r="CS22" s="591"/>
      <c r="CT22" s="591"/>
      <c r="CU22" s="591"/>
      <c r="CV22" s="591"/>
      <c r="CW22" s="591"/>
      <c r="CX22" s="591"/>
      <c r="CY22" s="591"/>
      <c r="CZ22" s="591"/>
      <c r="DA22" s="591"/>
      <c r="DB22" s="591"/>
      <c r="DC22" s="591"/>
      <c r="DD22" s="591"/>
      <c r="DE22" s="591"/>
      <c r="DF22" s="591"/>
      <c r="DG22" s="591"/>
      <c r="DH22" s="591"/>
      <c r="DI22" s="591"/>
      <c r="DJ22" s="591"/>
      <c r="DK22" s="591"/>
      <c r="DL22" s="591"/>
      <c r="DM22" s="591"/>
      <c r="DN22" s="591"/>
      <c r="DO22" s="591"/>
      <c r="DP22" s="591"/>
      <c r="DQ22" s="591"/>
      <c r="DR22" s="591"/>
      <c r="DS22" s="591"/>
      <c r="DT22" s="591"/>
      <c r="DU22" s="591"/>
      <c r="DV22" s="591"/>
      <c r="DW22" s="591"/>
      <c r="DX22" s="591"/>
      <c r="DY22" s="591"/>
      <c r="DZ22" s="591"/>
      <c r="EA22" s="591"/>
      <c r="EB22" s="591"/>
      <c r="EC22" s="592"/>
    </row>
    <row r="23" spans="2:133" ht="11.25" customHeight="1" x14ac:dyDescent="0.15">
      <c r="B23" s="605" t="s">
        <v>284</v>
      </c>
      <c r="C23" s="606"/>
      <c r="D23" s="606"/>
      <c r="E23" s="606"/>
      <c r="F23" s="606"/>
      <c r="G23" s="606"/>
      <c r="H23" s="606"/>
      <c r="I23" s="606"/>
      <c r="J23" s="606"/>
      <c r="K23" s="606"/>
      <c r="L23" s="606"/>
      <c r="M23" s="606"/>
      <c r="N23" s="606"/>
      <c r="O23" s="606"/>
      <c r="P23" s="606"/>
      <c r="Q23" s="607"/>
      <c r="R23" s="608">
        <v>2320393</v>
      </c>
      <c r="S23" s="609"/>
      <c r="T23" s="609"/>
      <c r="U23" s="609"/>
      <c r="V23" s="609"/>
      <c r="W23" s="609"/>
      <c r="X23" s="609"/>
      <c r="Y23" s="610"/>
      <c r="Z23" s="611">
        <v>48.3</v>
      </c>
      <c r="AA23" s="611"/>
      <c r="AB23" s="611"/>
      <c r="AC23" s="611"/>
      <c r="AD23" s="612">
        <v>1981945</v>
      </c>
      <c r="AE23" s="612"/>
      <c r="AF23" s="612"/>
      <c r="AG23" s="612"/>
      <c r="AH23" s="612"/>
      <c r="AI23" s="612"/>
      <c r="AJ23" s="612"/>
      <c r="AK23" s="612"/>
      <c r="AL23" s="613">
        <v>82.2</v>
      </c>
      <c r="AM23" s="614"/>
      <c r="AN23" s="614"/>
      <c r="AO23" s="615"/>
      <c r="AP23" s="605" t="s">
        <v>285</v>
      </c>
      <c r="AQ23" s="621"/>
      <c r="AR23" s="621"/>
      <c r="AS23" s="621"/>
      <c r="AT23" s="621"/>
      <c r="AU23" s="621"/>
      <c r="AV23" s="621"/>
      <c r="AW23" s="621"/>
      <c r="AX23" s="621"/>
      <c r="AY23" s="621"/>
      <c r="AZ23" s="621"/>
      <c r="BA23" s="621"/>
      <c r="BB23" s="621"/>
      <c r="BC23" s="621"/>
      <c r="BD23" s="621"/>
      <c r="BE23" s="621"/>
      <c r="BF23" s="622"/>
      <c r="BG23" s="608" t="s">
        <v>128</v>
      </c>
      <c r="BH23" s="609"/>
      <c r="BI23" s="609"/>
      <c r="BJ23" s="609"/>
      <c r="BK23" s="609"/>
      <c r="BL23" s="609"/>
      <c r="BM23" s="609"/>
      <c r="BN23" s="610"/>
      <c r="BO23" s="611" t="s">
        <v>128</v>
      </c>
      <c r="BP23" s="611"/>
      <c r="BQ23" s="611"/>
      <c r="BR23" s="611"/>
      <c r="BS23" s="612" t="s">
        <v>128</v>
      </c>
      <c r="BT23" s="612"/>
      <c r="BU23" s="612"/>
      <c r="BV23" s="612"/>
      <c r="BW23" s="612"/>
      <c r="BX23" s="612"/>
      <c r="BY23" s="612"/>
      <c r="BZ23" s="612"/>
      <c r="CA23" s="612"/>
      <c r="CB23" s="616"/>
      <c r="CD23" s="590" t="s">
        <v>225</v>
      </c>
      <c r="CE23" s="591"/>
      <c r="CF23" s="591"/>
      <c r="CG23" s="591"/>
      <c r="CH23" s="591"/>
      <c r="CI23" s="591"/>
      <c r="CJ23" s="591"/>
      <c r="CK23" s="591"/>
      <c r="CL23" s="591"/>
      <c r="CM23" s="591"/>
      <c r="CN23" s="591"/>
      <c r="CO23" s="591"/>
      <c r="CP23" s="591"/>
      <c r="CQ23" s="592"/>
      <c r="CR23" s="590" t="s">
        <v>286</v>
      </c>
      <c r="CS23" s="591"/>
      <c r="CT23" s="591"/>
      <c r="CU23" s="591"/>
      <c r="CV23" s="591"/>
      <c r="CW23" s="591"/>
      <c r="CX23" s="591"/>
      <c r="CY23" s="592"/>
      <c r="CZ23" s="590" t="s">
        <v>287</v>
      </c>
      <c r="DA23" s="591"/>
      <c r="DB23" s="591"/>
      <c r="DC23" s="592"/>
      <c r="DD23" s="590" t="s">
        <v>288</v>
      </c>
      <c r="DE23" s="591"/>
      <c r="DF23" s="591"/>
      <c r="DG23" s="591"/>
      <c r="DH23" s="591"/>
      <c r="DI23" s="591"/>
      <c r="DJ23" s="591"/>
      <c r="DK23" s="592"/>
      <c r="DL23" s="635" t="s">
        <v>289</v>
      </c>
      <c r="DM23" s="636"/>
      <c r="DN23" s="636"/>
      <c r="DO23" s="636"/>
      <c r="DP23" s="636"/>
      <c r="DQ23" s="636"/>
      <c r="DR23" s="636"/>
      <c r="DS23" s="636"/>
      <c r="DT23" s="636"/>
      <c r="DU23" s="636"/>
      <c r="DV23" s="637"/>
      <c r="DW23" s="590" t="s">
        <v>290</v>
      </c>
      <c r="DX23" s="591"/>
      <c r="DY23" s="591"/>
      <c r="DZ23" s="591"/>
      <c r="EA23" s="591"/>
      <c r="EB23" s="591"/>
      <c r="EC23" s="592"/>
    </row>
    <row r="24" spans="2:133" ht="11.25" customHeight="1" x14ac:dyDescent="0.15">
      <c r="B24" s="605" t="s">
        <v>291</v>
      </c>
      <c r="C24" s="606"/>
      <c r="D24" s="606"/>
      <c r="E24" s="606"/>
      <c r="F24" s="606"/>
      <c r="G24" s="606"/>
      <c r="H24" s="606"/>
      <c r="I24" s="606"/>
      <c r="J24" s="606"/>
      <c r="K24" s="606"/>
      <c r="L24" s="606"/>
      <c r="M24" s="606"/>
      <c r="N24" s="606"/>
      <c r="O24" s="606"/>
      <c r="P24" s="606"/>
      <c r="Q24" s="607"/>
      <c r="R24" s="608">
        <v>1981945</v>
      </c>
      <c r="S24" s="609"/>
      <c r="T24" s="609"/>
      <c r="U24" s="609"/>
      <c r="V24" s="609"/>
      <c r="W24" s="609"/>
      <c r="X24" s="609"/>
      <c r="Y24" s="610"/>
      <c r="Z24" s="611">
        <v>41.2</v>
      </c>
      <c r="AA24" s="611"/>
      <c r="AB24" s="611"/>
      <c r="AC24" s="611"/>
      <c r="AD24" s="612">
        <v>1981945</v>
      </c>
      <c r="AE24" s="612"/>
      <c r="AF24" s="612"/>
      <c r="AG24" s="612"/>
      <c r="AH24" s="612"/>
      <c r="AI24" s="612"/>
      <c r="AJ24" s="612"/>
      <c r="AK24" s="612"/>
      <c r="AL24" s="613">
        <v>82.2</v>
      </c>
      <c r="AM24" s="614"/>
      <c r="AN24" s="614"/>
      <c r="AO24" s="615"/>
      <c r="AP24" s="605" t="s">
        <v>292</v>
      </c>
      <c r="AQ24" s="621"/>
      <c r="AR24" s="621"/>
      <c r="AS24" s="621"/>
      <c r="AT24" s="621"/>
      <c r="AU24" s="621"/>
      <c r="AV24" s="621"/>
      <c r="AW24" s="621"/>
      <c r="AX24" s="621"/>
      <c r="AY24" s="621"/>
      <c r="AZ24" s="621"/>
      <c r="BA24" s="621"/>
      <c r="BB24" s="621"/>
      <c r="BC24" s="621"/>
      <c r="BD24" s="621"/>
      <c r="BE24" s="621"/>
      <c r="BF24" s="622"/>
      <c r="BG24" s="608" t="s">
        <v>128</v>
      </c>
      <c r="BH24" s="609"/>
      <c r="BI24" s="609"/>
      <c r="BJ24" s="609"/>
      <c r="BK24" s="609"/>
      <c r="BL24" s="609"/>
      <c r="BM24" s="609"/>
      <c r="BN24" s="610"/>
      <c r="BO24" s="611" t="s">
        <v>128</v>
      </c>
      <c r="BP24" s="611"/>
      <c r="BQ24" s="611"/>
      <c r="BR24" s="611"/>
      <c r="BS24" s="612" t="s">
        <v>128</v>
      </c>
      <c r="BT24" s="612"/>
      <c r="BU24" s="612"/>
      <c r="BV24" s="612"/>
      <c r="BW24" s="612"/>
      <c r="BX24" s="612"/>
      <c r="BY24" s="612"/>
      <c r="BZ24" s="612"/>
      <c r="CA24" s="612"/>
      <c r="CB24" s="616"/>
      <c r="CD24" s="594" t="s">
        <v>293</v>
      </c>
      <c r="CE24" s="595"/>
      <c r="CF24" s="595"/>
      <c r="CG24" s="595"/>
      <c r="CH24" s="595"/>
      <c r="CI24" s="595"/>
      <c r="CJ24" s="595"/>
      <c r="CK24" s="595"/>
      <c r="CL24" s="595"/>
      <c r="CM24" s="595"/>
      <c r="CN24" s="595"/>
      <c r="CO24" s="595"/>
      <c r="CP24" s="595"/>
      <c r="CQ24" s="596"/>
      <c r="CR24" s="597">
        <v>1627009</v>
      </c>
      <c r="CS24" s="598"/>
      <c r="CT24" s="598"/>
      <c r="CU24" s="598"/>
      <c r="CV24" s="598"/>
      <c r="CW24" s="598"/>
      <c r="CX24" s="598"/>
      <c r="CY24" s="599"/>
      <c r="CZ24" s="602">
        <v>34.700000000000003</v>
      </c>
      <c r="DA24" s="603"/>
      <c r="DB24" s="603"/>
      <c r="DC24" s="619"/>
      <c r="DD24" s="638">
        <v>1212240</v>
      </c>
      <c r="DE24" s="598"/>
      <c r="DF24" s="598"/>
      <c r="DG24" s="598"/>
      <c r="DH24" s="598"/>
      <c r="DI24" s="598"/>
      <c r="DJ24" s="598"/>
      <c r="DK24" s="599"/>
      <c r="DL24" s="638">
        <v>1203924</v>
      </c>
      <c r="DM24" s="598"/>
      <c r="DN24" s="598"/>
      <c r="DO24" s="598"/>
      <c r="DP24" s="598"/>
      <c r="DQ24" s="598"/>
      <c r="DR24" s="598"/>
      <c r="DS24" s="598"/>
      <c r="DT24" s="598"/>
      <c r="DU24" s="598"/>
      <c r="DV24" s="599"/>
      <c r="DW24" s="602">
        <v>48.8</v>
      </c>
      <c r="DX24" s="603"/>
      <c r="DY24" s="603"/>
      <c r="DZ24" s="603"/>
      <c r="EA24" s="603"/>
      <c r="EB24" s="603"/>
      <c r="EC24" s="604"/>
    </row>
    <row r="25" spans="2:133" ht="11.25" customHeight="1" x14ac:dyDescent="0.15">
      <c r="B25" s="605" t="s">
        <v>294</v>
      </c>
      <c r="C25" s="606"/>
      <c r="D25" s="606"/>
      <c r="E25" s="606"/>
      <c r="F25" s="606"/>
      <c r="G25" s="606"/>
      <c r="H25" s="606"/>
      <c r="I25" s="606"/>
      <c r="J25" s="606"/>
      <c r="K25" s="606"/>
      <c r="L25" s="606"/>
      <c r="M25" s="606"/>
      <c r="N25" s="606"/>
      <c r="O25" s="606"/>
      <c r="P25" s="606"/>
      <c r="Q25" s="607"/>
      <c r="R25" s="608">
        <v>338397</v>
      </c>
      <c r="S25" s="609"/>
      <c r="T25" s="609"/>
      <c r="U25" s="609"/>
      <c r="V25" s="609"/>
      <c r="W25" s="609"/>
      <c r="X25" s="609"/>
      <c r="Y25" s="610"/>
      <c r="Z25" s="611">
        <v>7</v>
      </c>
      <c r="AA25" s="611"/>
      <c r="AB25" s="611"/>
      <c r="AC25" s="611"/>
      <c r="AD25" s="612" t="s">
        <v>128</v>
      </c>
      <c r="AE25" s="612"/>
      <c r="AF25" s="612"/>
      <c r="AG25" s="612"/>
      <c r="AH25" s="612"/>
      <c r="AI25" s="612"/>
      <c r="AJ25" s="612"/>
      <c r="AK25" s="612"/>
      <c r="AL25" s="613" t="s">
        <v>128</v>
      </c>
      <c r="AM25" s="614"/>
      <c r="AN25" s="614"/>
      <c r="AO25" s="615"/>
      <c r="AP25" s="605" t="s">
        <v>295</v>
      </c>
      <c r="AQ25" s="621"/>
      <c r="AR25" s="621"/>
      <c r="AS25" s="621"/>
      <c r="AT25" s="621"/>
      <c r="AU25" s="621"/>
      <c r="AV25" s="621"/>
      <c r="AW25" s="621"/>
      <c r="AX25" s="621"/>
      <c r="AY25" s="621"/>
      <c r="AZ25" s="621"/>
      <c r="BA25" s="621"/>
      <c r="BB25" s="621"/>
      <c r="BC25" s="621"/>
      <c r="BD25" s="621"/>
      <c r="BE25" s="621"/>
      <c r="BF25" s="622"/>
      <c r="BG25" s="608" t="s">
        <v>128</v>
      </c>
      <c r="BH25" s="609"/>
      <c r="BI25" s="609"/>
      <c r="BJ25" s="609"/>
      <c r="BK25" s="609"/>
      <c r="BL25" s="609"/>
      <c r="BM25" s="609"/>
      <c r="BN25" s="610"/>
      <c r="BO25" s="611" t="s">
        <v>128</v>
      </c>
      <c r="BP25" s="611"/>
      <c r="BQ25" s="611"/>
      <c r="BR25" s="611"/>
      <c r="BS25" s="612" t="s">
        <v>128</v>
      </c>
      <c r="BT25" s="612"/>
      <c r="BU25" s="612"/>
      <c r="BV25" s="612"/>
      <c r="BW25" s="612"/>
      <c r="BX25" s="612"/>
      <c r="BY25" s="612"/>
      <c r="BZ25" s="612"/>
      <c r="CA25" s="612"/>
      <c r="CB25" s="616"/>
      <c r="CD25" s="605" t="s">
        <v>296</v>
      </c>
      <c r="CE25" s="606"/>
      <c r="CF25" s="606"/>
      <c r="CG25" s="606"/>
      <c r="CH25" s="606"/>
      <c r="CI25" s="606"/>
      <c r="CJ25" s="606"/>
      <c r="CK25" s="606"/>
      <c r="CL25" s="606"/>
      <c r="CM25" s="606"/>
      <c r="CN25" s="606"/>
      <c r="CO25" s="606"/>
      <c r="CP25" s="606"/>
      <c r="CQ25" s="607"/>
      <c r="CR25" s="608">
        <v>840036</v>
      </c>
      <c r="CS25" s="639"/>
      <c r="CT25" s="639"/>
      <c r="CU25" s="639"/>
      <c r="CV25" s="639"/>
      <c r="CW25" s="639"/>
      <c r="CX25" s="639"/>
      <c r="CY25" s="640"/>
      <c r="CZ25" s="613">
        <v>17.899999999999999</v>
      </c>
      <c r="DA25" s="641"/>
      <c r="DB25" s="641"/>
      <c r="DC25" s="643"/>
      <c r="DD25" s="617">
        <v>626551</v>
      </c>
      <c r="DE25" s="639"/>
      <c r="DF25" s="639"/>
      <c r="DG25" s="639"/>
      <c r="DH25" s="639"/>
      <c r="DI25" s="639"/>
      <c r="DJ25" s="639"/>
      <c r="DK25" s="640"/>
      <c r="DL25" s="617">
        <v>622252</v>
      </c>
      <c r="DM25" s="639"/>
      <c r="DN25" s="639"/>
      <c r="DO25" s="639"/>
      <c r="DP25" s="639"/>
      <c r="DQ25" s="639"/>
      <c r="DR25" s="639"/>
      <c r="DS25" s="639"/>
      <c r="DT25" s="639"/>
      <c r="DU25" s="639"/>
      <c r="DV25" s="640"/>
      <c r="DW25" s="613">
        <v>25.2</v>
      </c>
      <c r="DX25" s="641"/>
      <c r="DY25" s="641"/>
      <c r="DZ25" s="641"/>
      <c r="EA25" s="641"/>
      <c r="EB25" s="641"/>
      <c r="EC25" s="642"/>
    </row>
    <row r="26" spans="2:133" ht="11.25" customHeight="1" x14ac:dyDescent="0.15">
      <c r="B26" s="605" t="s">
        <v>297</v>
      </c>
      <c r="C26" s="606"/>
      <c r="D26" s="606"/>
      <c r="E26" s="606"/>
      <c r="F26" s="606"/>
      <c r="G26" s="606"/>
      <c r="H26" s="606"/>
      <c r="I26" s="606"/>
      <c r="J26" s="606"/>
      <c r="K26" s="606"/>
      <c r="L26" s="606"/>
      <c r="M26" s="606"/>
      <c r="N26" s="606"/>
      <c r="O26" s="606"/>
      <c r="P26" s="606"/>
      <c r="Q26" s="607"/>
      <c r="R26" s="608">
        <v>51</v>
      </c>
      <c r="S26" s="609"/>
      <c r="T26" s="609"/>
      <c r="U26" s="609"/>
      <c r="V26" s="609"/>
      <c r="W26" s="609"/>
      <c r="X26" s="609"/>
      <c r="Y26" s="610"/>
      <c r="Z26" s="611">
        <v>0</v>
      </c>
      <c r="AA26" s="611"/>
      <c r="AB26" s="611"/>
      <c r="AC26" s="611"/>
      <c r="AD26" s="612" t="s">
        <v>128</v>
      </c>
      <c r="AE26" s="612"/>
      <c r="AF26" s="612"/>
      <c r="AG26" s="612"/>
      <c r="AH26" s="612"/>
      <c r="AI26" s="612"/>
      <c r="AJ26" s="612"/>
      <c r="AK26" s="612"/>
      <c r="AL26" s="613" t="s">
        <v>128</v>
      </c>
      <c r="AM26" s="614"/>
      <c r="AN26" s="614"/>
      <c r="AO26" s="615"/>
      <c r="AP26" s="605" t="s">
        <v>298</v>
      </c>
      <c r="AQ26" s="621"/>
      <c r="AR26" s="621"/>
      <c r="AS26" s="621"/>
      <c r="AT26" s="621"/>
      <c r="AU26" s="621"/>
      <c r="AV26" s="621"/>
      <c r="AW26" s="621"/>
      <c r="AX26" s="621"/>
      <c r="AY26" s="621"/>
      <c r="AZ26" s="621"/>
      <c r="BA26" s="621"/>
      <c r="BB26" s="621"/>
      <c r="BC26" s="621"/>
      <c r="BD26" s="621"/>
      <c r="BE26" s="621"/>
      <c r="BF26" s="622"/>
      <c r="BG26" s="608" t="s">
        <v>128</v>
      </c>
      <c r="BH26" s="609"/>
      <c r="BI26" s="609"/>
      <c r="BJ26" s="609"/>
      <c r="BK26" s="609"/>
      <c r="BL26" s="609"/>
      <c r="BM26" s="609"/>
      <c r="BN26" s="610"/>
      <c r="BO26" s="611" t="s">
        <v>128</v>
      </c>
      <c r="BP26" s="611"/>
      <c r="BQ26" s="611"/>
      <c r="BR26" s="611"/>
      <c r="BS26" s="612" t="s">
        <v>128</v>
      </c>
      <c r="BT26" s="612"/>
      <c r="BU26" s="612"/>
      <c r="BV26" s="612"/>
      <c r="BW26" s="612"/>
      <c r="BX26" s="612"/>
      <c r="BY26" s="612"/>
      <c r="BZ26" s="612"/>
      <c r="CA26" s="612"/>
      <c r="CB26" s="616"/>
      <c r="CD26" s="605" t="s">
        <v>299</v>
      </c>
      <c r="CE26" s="606"/>
      <c r="CF26" s="606"/>
      <c r="CG26" s="606"/>
      <c r="CH26" s="606"/>
      <c r="CI26" s="606"/>
      <c r="CJ26" s="606"/>
      <c r="CK26" s="606"/>
      <c r="CL26" s="606"/>
      <c r="CM26" s="606"/>
      <c r="CN26" s="606"/>
      <c r="CO26" s="606"/>
      <c r="CP26" s="606"/>
      <c r="CQ26" s="607"/>
      <c r="CR26" s="608">
        <v>482408</v>
      </c>
      <c r="CS26" s="609"/>
      <c r="CT26" s="609"/>
      <c r="CU26" s="609"/>
      <c r="CV26" s="609"/>
      <c r="CW26" s="609"/>
      <c r="CX26" s="609"/>
      <c r="CY26" s="610"/>
      <c r="CZ26" s="613">
        <v>10.3</v>
      </c>
      <c r="DA26" s="641"/>
      <c r="DB26" s="641"/>
      <c r="DC26" s="643"/>
      <c r="DD26" s="617">
        <v>359592</v>
      </c>
      <c r="DE26" s="609"/>
      <c r="DF26" s="609"/>
      <c r="DG26" s="609"/>
      <c r="DH26" s="609"/>
      <c r="DI26" s="609"/>
      <c r="DJ26" s="609"/>
      <c r="DK26" s="610"/>
      <c r="DL26" s="617" t="s">
        <v>128</v>
      </c>
      <c r="DM26" s="609"/>
      <c r="DN26" s="609"/>
      <c r="DO26" s="609"/>
      <c r="DP26" s="609"/>
      <c r="DQ26" s="609"/>
      <c r="DR26" s="609"/>
      <c r="DS26" s="609"/>
      <c r="DT26" s="609"/>
      <c r="DU26" s="609"/>
      <c r="DV26" s="610"/>
      <c r="DW26" s="613" t="s">
        <v>128</v>
      </c>
      <c r="DX26" s="641"/>
      <c r="DY26" s="641"/>
      <c r="DZ26" s="641"/>
      <c r="EA26" s="641"/>
      <c r="EB26" s="641"/>
      <c r="EC26" s="642"/>
    </row>
    <row r="27" spans="2:133" ht="11.25" customHeight="1" x14ac:dyDescent="0.15">
      <c r="B27" s="605" t="s">
        <v>300</v>
      </c>
      <c r="C27" s="606"/>
      <c r="D27" s="606"/>
      <c r="E27" s="606"/>
      <c r="F27" s="606"/>
      <c r="G27" s="606"/>
      <c r="H27" s="606"/>
      <c r="I27" s="606"/>
      <c r="J27" s="606"/>
      <c r="K27" s="606"/>
      <c r="L27" s="606"/>
      <c r="M27" s="606"/>
      <c r="N27" s="606"/>
      <c r="O27" s="606"/>
      <c r="P27" s="606"/>
      <c r="Q27" s="607"/>
      <c r="R27" s="608">
        <v>2749352</v>
      </c>
      <c r="S27" s="609"/>
      <c r="T27" s="609"/>
      <c r="U27" s="609"/>
      <c r="V27" s="609"/>
      <c r="W27" s="609"/>
      <c r="X27" s="609"/>
      <c r="Y27" s="610"/>
      <c r="Z27" s="611">
        <v>57.2</v>
      </c>
      <c r="AA27" s="611"/>
      <c r="AB27" s="611"/>
      <c r="AC27" s="611"/>
      <c r="AD27" s="612">
        <v>2410904</v>
      </c>
      <c r="AE27" s="612"/>
      <c r="AF27" s="612"/>
      <c r="AG27" s="612"/>
      <c r="AH27" s="612"/>
      <c r="AI27" s="612"/>
      <c r="AJ27" s="612"/>
      <c r="AK27" s="612"/>
      <c r="AL27" s="613">
        <v>99.900001525878906</v>
      </c>
      <c r="AM27" s="614"/>
      <c r="AN27" s="614"/>
      <c r="AO27" s="615"/>
      <c r="AP27" s="605" t="s">
        <v>301</v>
      </c>
      <c r="AQ27" s="606"/>
      <c r="AR27" s="606"/>
      <c r="AS27" s="606"/>
      <c r="AT27" s="606"/>
      <c r="AU27" s="606"/>
      <c r="AV27" s="606"/>
      <c r="AW27" s="606"/>
      <c r="AX27" s="606"/>
      <c r="AY27" s="606"/>
      <c r="AZ27" s="606"/>
      <c r="BA27" s="606"/>
      <c r="BB27" s="606"/>
      <c r="BC27" s="606"/>
      <c r="BD27" s="606"/>
      <c r="BE27" s="606"/>
      <c r="BF27" s="607"/>
      <c r="BG27" s="608">
        <v>292830</v>
      </c>
      <c r="BH27" s="609"/>
      <c r="BI27" s="609"/>
      <c r="BJ27" s="609"/>
      <c r="BK27" s="609"/>
      <c r="BL27" s="609"/>
      <c r="BM27" s="609"/>
      <c r="BN27" s="610"/>
      <c r="BO27" s="611">
        <v>100</v>
      </c>
      <c r="BP27" s="611"/>
      <c r="BQ27" s="611"/>
      <c r="BR27" s="611"/>
      <c r="BS27" s="612" t="s">
        <v>128</v>
      </c>
      <c r="BT27" s="612"/>
      <c r="BU27" s="612"/>
      <c r="BV27" s="612"/>
      <c r="BW27" s="612"/>
      <c r="BX27" s="612"/>
      <c r="BY27" s="612"/>
      <c r="BZ27" s="612"/>
      <c r="CA27" s="612"/>
      <c r="CB27" s="616"/>
      <c r="CD27" s="605" t="s">
        <v>302</v>
      </c>
      <c r="CE27" s="606"/>
      <c r="CF27" s="606"/>
      <c r="CG27" s="606"/>
      <c r="CH27" s="606"/>
      <c r="CI27" s="606"/>
      <c r="CJ27" s="606"/>
      <c r="CK27" s="606"/>
      <c r="CL27" s="606"/>
      <c r="CM27" s="606"/>
      <c r="CN27" s="606"/>
      <c r="CO27" s="606"/>
      <c r="CP27" s="606"/>
      <c r="CQ27" s="607"/>
      <c r="CR27" s="608">
        <v>273377</v>
      </c>
      <c r="CS27" s="639"/>
      <c r="CT27" s="639"/>
      <c r="CU27" s="639"/>
      <c r="CV27" s="639"/>
      <c r="CW27" s="639"/>
      <c r="CX27" s="639"/>
      <c r="CY27" s="640"/>
      <c r="CZ27" s="613">
        <v>5.8</v>
      </c>
      <c r="DA27" s="641"/>
      <c r="DB27" s="641"/>
      <c r="DC27" s="643"/>
      <c r="DD27" s="617">
        <v>73293</v>
      </c>
      <c r="DE27" s="639"/>
      <c r="DF27" s="639"/>
      <c r="DG27" s="639"/>
      <c r="DH27" s="639"/>
      <c r="DI27" s="639"/>
      <c r="DJ27" s="639"/>
      <c r="DK27" s="640"/>
      <c r="DL27" s="617">
        <v>69276</v>
      </c>
      <c r="DM27" s="639"/>
      <c r="DN27" s="639"/>
      <c r="DO27" s="639"/>
      <c r="DP27" s="639"/>
      <c r="DQ27" s="639"/>
      <c r="DR27" s="639"/>
      <c r="DS27" s="639"/>
      <c r="DT27" s="639"/>
      <c r="DU27" s="639"/>
      <c r="DV27" s="640"/>
      <c r="DW27" s="613">
        <v>2.8</v>
      </c>
      <c r="DX27" s="641"/>
      <c r="DY27" s="641"/>
      <c r="DZ27" s="641"/>
      <c r="EA27" s="641"/>
      <c r="EB27" s="641"/>
      <c r="EC27" s="642"/>
    </row>
    <row r="28" spans="2:133" ht="11.25" customHeight="1" x14ac:dyDescent="0.15">
      <c r="B28" s="605" t="s">
        <v>303</v>
      </c>
      <c r="C28" s="606"/>
      <c r="D28" s="606"/>
      <c r="E28" s="606"/>
      <c r="F28" s="606"/>
      <c r="G28" s="606"/>
      <c r="H28" s="606"/>
      <c r="I28" s="606"/>
      <c r="J28" s="606"/>
      <c r="K28" s="606"/>
      <c r="L28" s="606"/>
      <c r="M28" s="606"/>
      <c r="N28" s="606"/>
      <c r="O28" s="606"/>
      <c r="P28" s="606"/>
      <c r="Q28" s="607"/>
      <c r="R28" s="608">
        <v>543</v>
      </c>
      <c r="S28" s="609"/>
      <c r="T28" s="609"/>
      <c r="U28" s="609"/>
      <c r="V28" s="609"/>
      <c r="W28" s="609"/>
      <c r="X28" s="609"/>
      <c r="Y28" s="610"/>
      <c r="Z28" s="611">
        <v>0</v>
      </c>
      <c r="AA28" s="611"/>
      <c r="AB28" s="611"/>
      <c r="AC28" s="611"/>
      <c r="AD28" s="612">
        <v>543</v>
      </c>
      <c r="AE28" s="612"/>
      <c r="AF28" s="612"/>
      <c r="AG28" s="612"/>
      <c r="AH28" s="612"/>
      <c r="AI28" s="612"/>
      <c r="AJ28" s="612"/>
      <c r="AK28" s="612"/>
      <c r="AL28" s="613">
        <v>0</v>
      </c>
      <c r="AM28" s="614"/>
      <c r="AN28" s="614"/>
      <c r="AO28" s="615"/>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11"/>
      <c r="BP28" s="611"/>
      <c r="BQ28" s="611"/>
      <c r="BR28" s="611"/>
      <c r="BS28" s="617"/>
      <c r="BT28" s="609"/>
      <c r="BU28" s="609"/>
      <c r="BV28" s="609"/>
      <c r="BW28" s="609"/>
      <c r="BX28" s="609"/>
      <c r="BY28" s="609"/>
      <c r="BZ28" s="609"/>
      <c r="CA28" s="609"/>
      <c r="CB28" s="618"/>
      <c r="CD28" s="605" t="s">
        <v>304</v>
      </c>
      <c r="CE28" s="606"/>
      <c r="CF28" s="606"/>
      <c r="CG28" s="606"/>
      <c r="CH28" s="606"/>
      <c r="CI28" s="606"/>
      <c r="CJ28" s="606"/>
      <c r="CK28" s="606"/>
      <c r="CL28" s="606"/>
      <c r="CM28" s="606"/>
      <c r="CN28" s="606"/>
      <c r="CO28" s="606"/>
      <c r="CP28" s="606"/>
      <c r="CQ28" s="607"/>
      <c r="CR28" s="608">
        <v>513596</v>
      </c>
      <c r="CS28" s="609"/>
      <c r="CT28" s="609"/>
      <c r="CU28" s="609"/>
      <c r="CV28" s="609"/>
      <c r="CW28" s="609"/>
      <c r="CX28" s="609"/>
      <c r="CY28" s="610"/>
      <c r="CZ28" s="613">
        <v>10.9</v>
      </c>
      <c r="DA28" s="641"/>
      <c r="DB28" s="641"/>
      <c r="DC28" s="643"/>
      <c r="DD28" s="617">
        <v>512396</v>
      </c>
      <c r="DE28" s="609"/>
      <c r="DF28" s="609"/>
      <c r="DG28" s="609"/>
      <c r="DH28" s="609"/>
      <c r="DI28" s="609"/>
      <c r="DJ28" s="609"/>
      <c r="DK28" s="610"/>
      <c r="DL28" s="617">
        <v>512396</v>
      </c>
      <c r="DM28" s="609"/>
      <c r="DN28" s="609"/>
      <c r="DO28" s="609"/>
      <c r="DP28" s="609"/>
      <c r="DQ28" s="609"/>
      <c r="DR28" s="609"/>
      <c r="DS28" s="609"/>
      <c r="DT28" s="609"/>
      <c r="DU28" s="609"/>
      <c r="DV28" s="610"/>
      <c r="DW28" s="613">
        <v>20.8</v>
      </c>
      <c r="DX28" s="641"/>
      <c r="DY28" s="641"/>
      <c r="DZ28" s="641"/>
      <c r="EA28" s="641"/>
      <c r="EB28" s="641"/>
      <c r="EC28" s="642"/>
    </row>
    <row r="29" spans="2:133" ht="11.25" customHeight="1" x14ac:dyDescent="0.15">
      <c r="B29" s="605" t="s">
        <v>305</v>
      </c>
      <c r="C29" s="606"/>
      <c r="D29" s="606"/>
      <c r="E29" s="606"/>
      <c r="F29" s="606"/>
      <c r="G29" s="606"/>
      <c r="H29" s="606"/>
      <c r="I29" s="606"/>
      <c r="J29" s="606"/>
      <c r="K29" s="606"/>
      <c r="L29" s="606"/>
      <c r="M29" s="606"/>
      <c r="N29" s="606"/>
      <c r="O29" s="606"/>
      <c r="P29" s="606"/>
      <c r="Q29" s="607"/>
      <c r="R29" s="608">
        <v>3090</v>
      </c>
      <c r="S29" s="609"/>
      <c r="T29" s="609"/>
      <c r="U29" s="609"/>
      <c r="V29" s="609"/>
      <c r="W29" s="609"/>
      <c r="X29" s="609"/>
      <c r="Y29" s="610"/>
      <c r="Z29" s="611">
        <v>0.1</v>
      </c>
      <c r="AA29" s="611"/>
      <c r="AB29" s="611"/>
      <c r="AC29" s="611"/>
      <c r="AD29" s="612" t="s">
        <v>128</v>
      </c>
      <c r="AE29" s="612"/>
      <c r="AF29" s="612"/>
      <c r="AG29" s="612"/>
      <c r="AH29" s="612"/>
      <c r="AI29" s="612"/>
      <c r="AJ29" s="612"/>
      <c r="AK29" s="612"/>
      <c r="AL29" s="613" t="s">
        <v>128</v>
      </c>
      <c r="AM29" s="614"/>
      <c r="AN29" s="614"/>
      <c r="AO29" s="615"/>
      <c r="AP29" s="629"/>
      <c r="AQ29" s="630"/>
      <c r="AR29" s="630"/>
      <c r="AS29" s="630"/>
      <c r="AT29" s="630"/>
      <c r="AU29" s="630"/>
      <c r="AV29" s="630"/>
      <c r="AW29" s="630"/>
      <c r="AX29" s="630"/>
      <c r="AY29" s="630"/>
      <c r="AZ29" s="630"/>
      <c r="BA29" s="630"/>
      <c r="BB29" s="630"/>
      <c r="BC29" s="630"/>
      <c r="BD29" s="630"/>
      <c r="BE29" s="630"/>
      <c r="BF29" s="631"/>
      <c r="BG29" s="608"/>
      <c r="BH29" s="609"/>
      <c r="BI29" s="609"/>
      <c r="BJ29" s="609"/>
      <c r="BK29" s="609"/>
      <c r="BL29" s="609"/>
      <c r="BM29" s="609"/>
      <c r="BN29" s="610"/>
      <c r="BO29" s="611"/>
      <c r="BP29" s="611"/>
      <c r="BQ29" s="611"/>
      <c r="BR29" s="611"/>
      <c r="BS29" s="612"/>
      <c r="BT29" s="612"/>
      <c r="BU29" s="612"/>
      <c r="BV29" s="612"/>
      <c r="BW29" s="612"/>
      <c r="BX29" s="612"/>
      <c r="BY29" s="612"/>
      <c r="BZ29" s="612"/>
      <c r="CA29" s="612"/>
      <c r="CB29" s="616"/>
      <c r="CD29" s="646" t="s">
        <v>306</v>
      </c>
      <c r="CE29" s="647"/>
      <c r="CF29" s="605" t="s">
        <v>70</v>
      </c>
      <c r="CG29" s="606"/>
      <c r="CH29" s="606"/>
      <c r="CI29" s="606"/>
      <c r="CJ29" s="606"/>
      <c r="CK29" s="606"/>
      <c r="CL29" s="606"/>
      <c r="CM29" s="606"/>
      <c r="CN29" s="606"/>
      <c r="CO29" s="606"/>
      <c r="CP29" s="606"/>
      <c r="CQ29" s="607"/>
      <c r="CR29" s="608">
        <v>513593</v>
      </c>
      <c r="CS29" s="639"/>
      <c r="CT29" s="639"/>
      <c r="CU29" s="639"/>
      <c r="CV29" s="639"/>
      <c r="CW29" s="639"/>
      <c r="CX29" s="639"/>
      <c r="CY29" s="640"/>
      <c r="CZ29" s="613">
        <v>10.9</v>
      </c>
      <c r="DA29" s="641"/>
      <c r="DB29" s="641"/>
      <c r="DC29" s="643"/>
      <c r="DD29" s="617">
        <v>512393</v>
      </c>
      <c r="DE29" s="639"/>
      <c r="DF29" s="639"/>
      <c r="DG29" s="639"/>
      <c r="DH29" s="639"/>
      <c r="DI29" s="639"/>
      <c r="DJ29" s="639"/>
      <c r="DK29" s="640"/>
      <c r="DL29" s="617">
        <v>512393</v>
      </c>
      <c r="DM29" s="639"/>
      <c r="DN29" s="639"/>
      <c r="DO29" s="639"/>
      <c r="DP29" s="639"/>
      <c r="DQ29" s="639"/>
      <c r="DR29" s="639"/>
      <c r="DS29" s="639"/>
      <c r="DT29" s="639"/>
      <c r="DU29" s="639"/>
      <c r="DV29" s="640"/>
      <c r="DW29" s="613">
        <v>20.8</v>
      </c>
      <c r="DX29" s="641"/>
      <c r="DY29" s="641"/>
      <c r="DZ29" s="641"/>
      <c r="EA29" s="641"/>
      <c r="EB29" s="641"/>
      <c r="EC29" s="642"/>
    </row>
    <row r="30" spans="2:133" ht="11.25" customHeight="1" x14ac:dyDescent="0.15">
      <c r="B30" s="605" t="s">
        <v>307</v>
      </c>
      <c r="C30" s="606"/>
      <c r="D30" s="606"/>
      <c r="E30" s="606"/>
      <c r="F30" s="606"/>
      <c r="G30" s="606"/>
      <c r="H30" s="606"/>
      <c r="I30" s="606"/>
      <c r="J30" s="606"/>
      <c r="K30" s="606"/>
      <c r="L30" s="606"/>
      <c r="M30" s="606"/>
      <c r="N30" s="606"/>
      <c r="O30" s="606"/>
      <c r="P30" s="606"/>
      <c r="Q30" s="607"/>
      <c r="R30" s="608">
        <v>184060</v>
      </c>
      <c r="S30" s="609"/>
      <c r="T30" s="609"/>
      <c r="U30" s="609"/>
      <c r="V30" s="609"/>
      <c r="W30" s="609"/>
      <c r="X30" s="609"/>
      <c r="Y30" s="610"/>
      <c r="Z30" s="611">
        <v>3.8</v>
      </c>
      <c r="AA30" s="611"/>
      <c r="AB30" s="611"/>
      <c r="AC30" s="611"/>
      <c r="AD30" s="612">
        <v>434</v>
      </c>
      <c r="AE30" s="612"/>
      <c r="AF30" s="612"/>
      <c r="AG30" s="612"/>
      <c r="AH30" s="612"/>
      <c r="AI30" s="612"/>
      <c r="AJ30" s="612"/>
      <c r="AK30" s="612"/>
      <c r="AL30" s="613">
        <v>0</v>
      </c>
      <c r="AM30" s="614"/>
      <c r="AN30" s="614"/>
      <c r="AO30" s="615"/>
      <c r="AP30" s="590" t="s">
        <v>225</v>
      </c>
      <c r="AQ30" s="591"/>
      <c r="AR30" s="591"/>
      <c r="AS30" s="591"/>
      <c r="AT30" s="591"/>
      <c r="AU30" s="591"/>
      <c r="AV30" s="591"/>
      <c r="AW30" s="591"/>
      <c r="AX30" s="591"/>
      <c r="AY30" s="591"/>
      <c r="AZ30" s="591"/>
      <c r="BA30" s="591"/>
      <c r="BB30" s="591"/>
      <c r="BC30" s="591"/>
      <c r="BD30" s="591"/>
      <c r="BE30" s="591"/>
      <c r="BF30" s="592"/>
      <c r="BG30" s="590" t="s">
        <v>308</v>
      </c>
      <c r="BH30" s="644"/>
      <c r="BI30" s="644"/>
      <c r="BJ30" s="644"/>
      <c r="BK30" s="644"/>
      <c r="BL30" s="644"/>
      <c r="BM30" s="644"/>
      <c r="BN30" s="644"/>
      <c r="BO30" s="644"/>
      <c r="BP30" s="644"/>
      <c r="BQ30" s="645"/>
      <c r="BR30" s="590" t="s">
        <v>309</v>
      </c>
      <c r="BS30" s="644"/>
      <c r="BT30" s="644"/>
      <c r="BU30" s="644"/>
      <c r="BV30" s="644"/>
      <c r="BW30" s="644"/>
      <c r="BX30" s="644"/>
      <c r="BY30" s="644"/>
      <c r="BZ30" s="644"/>
      <c r="CA30" s="644"/>
      <c r="CB30" s="645"/>
      <c r="CD30" s="648"/>
      <c r="CE30" s="649"/>
      <c r="CF30" s="605" t="s">
        <v>310</v>
      </c>
      <c r="CG30" s="606"/>
      <c r="CH30" s="606"/>
      <c r="CI30" s="606"/>
      <c r="CJ30" s="606"/>
      <c r="CK30" s="606"/>
      <c r="CL30" s="606"/>
      <c r="CM30" s="606"/>
      <c r="CN30" s="606"/>
      <c r="CO30" s="606"/>
      <c r="CP30" s="606"/>
      <c r="CQ30" s="607"/>
      <c r="CR30" s="608">
        <v>505720</v>
      </c>
      <c r="CS30" s="609"/>
      <c r="CT30" s="609"/>
      <c r="CU30" s="609"/>
      <c r="CV30" s="609"/>
      <c r="CW30" s="609"/>
      <c r="CX30" s="609"/>
      <c r="CY30" s="610"/>
      <c r="CZ30" s="613">
        <v>10.8</v>
      </c>
      <c r="DA30" s="641"/>
      <c r="DB30" s="641"/>
      <c r="DC30" s="643"/>
      <c r="DD30" s="617">
        <v>504520</v>
      </c>
      <c r="DE30" s="609"/>
      <c r="DF30" s="609"/>
      <c r="DG30" s="609"/>
      <c r="DH30" s="609"/>
      <c r="DI30" s="609"/>
      <c r="DJ30" s="609"/>
      <c r="DK30" s="610"/>
      <c r="DL30" s="617">
        <v>504520</v>
      </c>
      <c r="DM30" s="609"/>
      <c r="DN30" s="609"/>
      <c r="DO30" s="609"/>
      <c r="DP30" s="609"/>
      <c r="DQ30" s="609"/>
      <c r="DR30" s="609"/>
      <c r="DS30" s="609"/>
      <c r="DT30" s="609"/>
      <c r="DU30" s="609"/>
      <c r="DV30" s="610"/>
      <c r="DW30" s="613">
        <v>20.399999999999999</v>
      </c>
      <c r="DX30" s="641"/>
      <c r="DY30" s="641"/>
      <c r="DZ30" s="641"/>
      <c r="EA30" s="641"/>
      <c r="EB30" s="641"/>
      <c r="EC30" s="642"/>
    </row>
    <row r="31" spans="2:133" ht="11.25" customHeight="1" x14ac:dyDescent="0.15">
      <c r="B31" s="605" t="s">
        <v>311</v>
      </c>
      <c r="C31" s="606"/>
      <c r="D31" s="606"/>
      <c r="E31" s="606"/>
      <c r="F31" s="606"/>
      <c r="G31" s="606"/>
      <c r="H31" s="606"/>
      <c r="I31" s="606"/>
      <c r="J31" s="606"/>
      <c r="K31" s="606"/>
      <c r="L31" s="606"/>
      <c r="M31" s="606"/>
      <c r="N31" s="606"/>
      <c r="O31" s="606"/>
      <c r="P31" s="606"/>
      <c r="Q31" s="607"/>
      <c r="R31" s="608">
        <v>7632</v>
      </c>
      <c r="S31" s="609"/>
      <c r="T31" s="609"/>
      <c r="U31" s="609"/>
      <c r="V31" s="609"/>
      <c r="W31" s="609"/>
      <c r="X31" s="609"/>
      <c r="Y31" s="610"/>
      <c r="Z31" s="611">
        <v>0.2</v>
      </c>
      <c r="AA31" s="611"/>
      <c r="AB31" s="611"/>
      <c r="AC31" s="611"/>
      <c r="AD31" s="612" t="s">
        <v>128</v>
      </c>
      <c r="AE31" s="612"/>
      <c r="AF31" s="612"/>
      <c r="AG31" s="612"/>
      <c r="AH31" s="612"/>
      <c r="AI31" s="612"/>
      <c r="AJ31" s="612"/>
      <c r="AK31" s="612"/>
      <c r="AL31" s="613" t="s">
        <v>128</v>
      </c>
      <c r="AM31" s="614"/>
      <c r="AN31" s="614"/>
      <c r="AO31" s="615"/>
      <c r="AP31" s="652" t="s">
        <v>312</v>
      </c>
      <c r="AQ31" s="653"/>
      <c r="AR31" s="653"/>
      <c r="AS31" s="653"/>
      <c r="AT31" s="658" t="s">
        <v>313</v>
      </c>
      <c r="AU31" s="343"/>
      <c r="AV31" s="343"/>
      <c r="AW31" s="343"/>
      <c r="AX31" s="594" t="s">
        <v>189</v>
      </c>
      <c r="AY31" s="595"/>
      <c r="AZ31" s="595"/>
      <c r="BA31" s="595"/>
      <c r="BB31" s="595"/>
      <c r="BC31" s="595"/>
      <c r="BD31" s="595"/>
      <c r="BE31" s="595"/>
      <c r="BF31" s="596"/>
      <c r="BG31" s="661">
        <v>99.5</v>
      </c>
      <c r="BH31" s="662"/>
      <c r="BI31" s="662"/>
      <c r="BJ31" s="662"/>
      <c r="BK31" s="662"/>
      <c r="BL31" s="662"/>
      <c r="BM31" s="603">
        <v>91.5</v>
      </c>
      <c r="BN31" s="662"/>
      <c r="BO31" s="662"/>
      <c r="BP31" s="662"/>
      <c r="BQ31" s="663"/>
      <c r="BR31" s="661">
        <v>98.3</v>
      </c>
      <c r="BS31" s="662"/>
      <c r="BT31" s="662"/>
      <c r="BU31" s="662"/>
      <c r="BV31" s="662"/>
      <c r="BW31" s="662"/>
      <c r="BX31" s="603">
        <v>91.3</v>
      </c>
      <c r="BY31" s="662"/>
      <c r="BZ31" s="662"/>
      <c r="CA31" s="662"/>
      <c r="CB31" s="663"/>
      <c r="CD31" s="648"/>
      <c r="CE31" s="649"/>
      <c r="CF31" s="605" t="s">
        <v>314</v>
      </c>
      <c r="CG31" s="606"/>
      <c r="CH31" s="606"/>
      <c r="CI31" s="606"/>
      <c r="CJ31" s="606"/>
      <c r="CK31" s="606"/>
      <c r="CL31" s="606"/>
      <c r="CM31" s="606"/>
      <c r="CN31" s="606"/>
      <c r="CO31" s="606"/>
      <c r="CP31" s="606"/>
      <c r="CQ31" s="607"/>
      <c r="CR31" s="608">
        <v>7873</v>
      </c>
      <c r="CS31" s="639"/>
      <c r="CT31" s="639"/>
      <c r="CU31" s="639"/>
      <c r="CV31" s="639"/>
      <c r="CW31" s="639"/>
      <c r="CX31" s="639"/>
      <c r="CY31" s="640"/>
      <c r="CZ31" s="613">
        <v>0.2</v>
      </c>
      <c r="DA31" s="641"/>
      <c r="DB31" s="641"/>
      <c r="DC31" s="643"/>
      <c r="DD31" s="617">
        <v>7873</v>
      </c>
      <c r="DE31" s="639"/>
      <c r="DF31" s="639"/>
      <c r="DG31" s="639"/>
      <c r="DH31" s="639"/>
      <c r="DI31" s="639"/>
      <c r="DJ31" s="639"/>
      <c r="DK31" s="640"/>
      <c r="DL31" s="617">
        <v>7873</v>
      </c>
      <c r="DM31" s="639"/>
      <c r="DN31" s="639"/>
      <c r="DO31" s="639"/>
      <c r="DP31" s="639"/>
      <c r="DQ31" s="639"/>
      <c r="DR31" s="639"/>
      <c r="DS31" s="639"/>
      <c r="DT31" s="639"/>
      <c r="DU31" s="639"/>
      <c r="DV31" s="640"/>
      <c r="DW31" s="613">
        <v>0.3</v>
      </c>
      <c r="DX31" s="641"/>
      <c r="DY31" s="641"/>
      <c r="DZ31" s="641"/>
      <c r="EA31" s="641"/>
      <c r="EB31" s="641"/>
      <c r="EC31" s="642"/>
    </row>
    <row r="32" spans="2:133" ht="11.25" customHeight="1" x14ac:dyDescent="0.15">
      <c r="B32" s="605" t="s">
        <v>315</v>
      </c>
      <c r="C32" s="606"/>
      <c r="D32" s="606"/>
      <c r="E32" s="606"/>
      <c r="F32" s="606"/>
      <c r="G32" s="606"/>
      <c r="H32" s="606"/>
      <c r="I32" s="606"/>
      <c r="J32" s="606"/>
      <c r="K32" s="606"/>
      <c r="L32" s="606"/>
      <c r="M32" s="606"/>
      <c r="N32" s="606"/>
      <c r="O32" s="606"/>
      <c r="P32" s="606"/>
      <c r="Q32" s="607"/>
      <c r="R32" s="608">
        <v>573748</v>
      </c>
      <c r="S32" s="609"/>
      <c r="T32" s="609"/>
      <c r="U32" s="609"/>
      <c r="V32" s="609"/>
      <c r="W32" s="609"/>
      <c r="X32" s="609"/>
      <c r="Y32" s="610"/>
      <c r="Z32" s="611">
        <v>11.9</v>
      </c>
      <c r="AA32" s="611"/>
      <c r="AB32" s="611"/>
      <c r="AC32" s="611"/>
      <c r="AD32" s="612" t="s">
        <v>128</v>
      </c>
      <c r="AE32" s="612"/>
      <c r="AF32" s="612"/>
      <c r="AG32" s="612"/>
      <c r="AH32" s="612"/>
      <c r="AI32" s="612"/>
      <c r="AJ32" s="612"/>
      <c r="AK32" s="612"/>
      <c r="AL32" s="613" t="s">
        <v>128</v>
      </c>
      <c r="AM32" s="614"/>
      <c r="AN32" s="614"/>
      <c r="AO32" s="615"/>
      <c r="AP32" s="654"/>
      <c r="AQ32" s="655"/>
      <c r="AR32" s="655"/>
      <c r="AS32" s="655"/>
      <c r="AT32" s="659"/>
      <c r="AU32" s="342" t="s">
        <v>316</v>
      </c>
      <c r="AX32" s="605" t="s">
        <v>317</v>
      </c>
      <c r="AY32" s="606"/>
      <c r="AZ32" s="606"/>
      <c r="BA32" s="606"/>
      <c r="BB32" s="606"/>
      <c r="BC32" s="606"/>
      <c r="BD32" s="606"/>
      <c r="BE32" s="606"/>
      <c r="BF32" s="607"/>
      <c r="BG32" s="664">
        <v>99.3</v>
      </c>
      <c r="BH32" s="639"/>
      <c r="BI32" s="639"/>
      <c r="BJ32" s="639"/>
      <c r="BK32" s="639"/>
      <c r="BL32" s="639"/>
      <c r="BM32" s="614">
        <v>94.6</v>
      </c>
      <c r="BN32" s="639"/>
      <c r="BO32" s="639"/>
      <c r="BP32" s="639"/>
      <c r="BQ32" s="665"/>
      <c r="BR32" s="664">
        <v>99.3</v>
      </c>
      <c r="BS32" s="639"/>
      <c r="BT32" s="639"/>
      <c r="BU32" s="639"/>
      <c r="BV32" s="639"/>
      <c r="BW32" s="639"/>
      <c r="BX32" s="614">
        <v>94.4</v>
      </c>
      <c r="BY32" s="639"/>
      <c r="BZ32" s="639"/>
      <c r="CA32" s="639"/>
      <c r="CB32" s="665"/>
      <c r="CD32" s="650"/>
      <c r="CE32" s="651"/>
      <c r="CF32" s="605" t="s">
        <v>318</v>
      </c>
      <c r="CG32" s="606"/>
      <c r="CH32" s="606"/>
      <c r="CI32" s="606"/>
      <c r="CJ32" s="606"/>
      <c r="CK32" s="606"/>
      <c r="CL32" s="606"/>
      <c r="CM32" s="606"/>
      <c r="CN32" s="606"/>
      <c r="CO32" s="606"/>
      <c r="CP32" s="606"/>
      <c r="CQ32" s="607"/>
      <c r="CR32" s="608">
        <v>3</v>
      </c>
      <c r="CS32" s="609"/>
      <c r="CT32" s="609"/>
      <c r="CU32" s="609"/>
      <c r="CV32" s="609"/>
      <c r="CW32" s="609"/>
      <c r="CX32" s="609"/>
      <c r="CY32" s="610"/>
      <c r="CZ32" s="613">
        <v>0</v>
      </c>
      <c r="DA32" s="641"/>
      <c r="DB32" s="641"/>
      <c r="DC32" s="643"/>
      <c r="DD32" s="617">
        <v>3</v>
      </c>
      <c r="DE32" s="609"/>
      <c r="DF32" s="609"/>
      <c r="DG32" s="609"/>
      <c r="DH32" s="609"/>
      <c r="DI32" s="609"/>
      <c r="DJ32" s="609"/>
      <c r="DK32" s="610"/>
      <c r="DL32" s="617">
        <v>3</v>
      </c>
      <c r="DM32" s="609"/>
      <c r="DN32" s="609"/>
      <c r="DO32" s="609"/>
      <c r="DP32" s="609"/>
      <c r="DQ32" s="609"/>
      <c r="DR32" s="609"/>
      <c r="DS32" s="609"/>
      <c r="DT32" s="609"/>
      <c r="DU32" s="609"/>
      <c r="DV32" s="610"/>
      <c r="DW32" s="613">
        <v>0</v>
      </c>
      <c r="DX32" s="641"/>
      <c r="DY32" s="641"/>
      <c r="DZ32" s="641"/>
      <c r="EA32" s="641"/>
      <c r="EB32" s="641"/>
      <c r="EC32" s="642"/>
    </row>
    <row r="33" spans="2:133" ht="11.25" customHeight="1" x14ac:dyDescent="0.15">
      <c r="B33" s="626" t="s">
        <v>319</v>
      </c>
      <c r="C33" s="627"/>
      <c r="D33" s="627"/>
      <c r="E33" s="627"/>
      <c r="F33" s="627"/>
      <c r="G33" s="627"/>
      <c r="H33" s="627"/>
      <c r="I33" s="627"/>
      <c r="J33" s="627"/>
      <c r="K33" s="627"/>
      <c r="L33" s="627"/>
      <c r="M33" s="627"/>
      <c r="N33" s="627"/>
      <c r="O33" s="627"/>
      <c r="P33" s="627"/>
      <c r="Q33" s="628"/>
      <c r="R33" s="608" t="s">
        <v>128</v>
      </c>
      <c r="S33" s="609"/>
      <c r="T33" s="609"/>
      <c r="U33" s="609"/>
      <c r="V33" s="609"/>
      <c r="W33" s="609"/>
      <c r="X33" s="609"/>
      <c r="Y33" s="610"/>
      <c r="Z33" s="611" t="s">
        <v>128</v>
      </c>
      <c r="AA33" s="611"/>
      <c r="AB33" s="611"/>
      <c r="AC33" s="611"/>
      <c r="AD33" s="612" t="s">
        <v>128</v>
      </c>
      <c r="AE33" s="612"/>
      <c r="AF33" s="612"/>
      <c r="AG33" s="612"/>
      <c r="AH33" s="612"/>
      <c r="AI33" s="612"/>
      <c r="AJ33" s="612"/>
      <c r="AK33" s="612"/>
      <c r="AL33" s="613" t="s">
        <v>128</v>
      </c>
      <c r="AM33" s="614"/>
      <c r="AN33" s="614"/>
      <c r="AO33" s="615"/>
      <c r="AP33" s="656"/>
      <c r="AQ33" s="657"/>
      <c r="AR33" s="657"/>
      <c r="AS33" s="657"/>
      <c r="AT33" s="660"/>
      <c r="AU33" s="341"/>
      <c r="AV33" s="341"/>
      <c r="AW33" s="341"/>
      <c r="AX33" s="629" t="s">
        <v>320</v>
      </c>
      <c r="AY33" s="630"/>
      <c r="AZ33" s="630"/>
      <c r="BA33" s="630"/>
      <c r="BB33" s="630"/>
      <c r="BC33" s="630"/>
      <c r="BD33" s="630"/>
      <c r="BE33" s="630"/>
      <c r="BF33" s="631"/>
      <c r="BG33" s="666">
        <v>99.5</v>
      </c>
      <c r="BH33" s="667"/>
      <c r="BI33" s="667"/>
      <c r="BJ33" s="667"/>
      <c r="BK33" s="667"/>
      <c r="BL33" s="667"/>
      <c r="BM33" s="668">
        <v>87.2</v>
      </c>
      <c r="BN33" s="667"/>
      <c r="BO33" s="667"/>
      <c r="BP33" s="667"/>
      <c r="BQ33" s="669"/>
      <c r="BR33" s="666">
        <v>97.1</v>
      </c>
      <c r="BS33" s="667"/>
      <c r="BT33" s="667"/>
      <c r="BU33" s="667"/>
      <c r="BV33" s="667"/>
      <c r="BW33" s="667"/>
      <c r="BX33" s="668">
        <v>87.3</v>
      </c>
      <c r="BY33" s="667"/>
      <c r="BZ33" s="667"/>
      <c r="CA33" s="667"/>
      <c r="CB33" s="669"/>
      <c r="CD33" s="605" t="s">
        <v>321</v>
      </c>
      <c r="CE33" s="606"/>
      <c r="CF33" s="606"/>
      <c r="CG33" s="606"/>
      <c r="CH33" s="606"/>
      <c r="CI33" s="606"/>
      <c r="CJ33" s="606"/>
      <c r="CK33" s="606"/>
      <c r="CL33" s="606"/>
      <c r="CM33" s="606"/>
      <c r="CN33" s="606"/>
      <c r="CO33" s="606"/>
      <c r="CP33" s="606"/>
      <c r="CQ33" s="607"/>
      <c r="CR33" s="608">
        <v>2252249</v>
      </c>
      <c r="CS33" s="639"/>
      <c r="CT33" s="639"/>
      <c r="CU33" s="639"/>
      <c r="CV33" s="639"/>
      <c r="CW33" s="639"/>
      <c r="CX33" s="639"/>
      <c r="CY33" s="640"/>
      <c r="CZ33" s="613">
        <v>48</v>
      </c>
      <c r="DA33" s="641"/>
      <c r="DB33" s="641"/>
      <c r="DC33" s="643"/>
      <c r="DD33" s="617">
        <v>1781368</v>
      </c>
      <c r="DE33" s="639"/>
      <c r="DF33" s="639"/>
      <c r="DG33" s="639"/>
      <c r="DH33" s="639"/>
      <c r="DI33" s="639"/>
      <c r="DJ33" s="639"/>
      <c r="DK33" s="640"/>
      <c r="DL33" s="617">
        <v>746020</v>
      </c>
      <c r="DM33" s="639"/>
      <c r="DN33" s="639"/>
      <c r="DO33" s="639"/>
      <c r="DP33" s="639"/>
      <c r="DQ33" s="639"/>
      <c r="DR33" s="639"/>
      <c r="DS33" s="639"/>
      <c r="DT33" s="639"/>
      <c r="DU33" s="639"/>
      <c r="DV33" s="640"/>
      <c r="DW33" s="613">
        <v>30.2</v>
      </c>
      <c r="DX33" s="641"/>
      <c r="DY33" s="641"/>
      <c r="DZ33" s="641"/>
      <c r="EA33" s="641"/>
      <c r="EB33" s="641"/>
      <c r="EC33" s="642"/>
    </row>
    <row r="34" spans="2:133" ht="11.25" customHeight="1" x14ac:dyDescent="0.15">
      <c r="B34" s="605" t="s">
        <v>322</v>
      </c>
      <c r="C34" s="606"/>
      <c r="D34" s="606"/>
      <c r="E34" s="606"/>
      <c r="F34" s="606"/>
      <c r="G34" s="606"/>
      <c r="H34" s="606"/>
      <c r="I34" s="606"/>
      <c r="J34" s="606"/>
      <c r="K34" s="606"/>
      <c r="L34" s="606"/>
      <c r="M34" s="606"/>
      <c r="N34" s="606"/>
      <c r="O34" s="606"/>
      <c r="P34" s="606"/>
      <c r="Q34" s="607"/>
      <c r="R34" s="608">
        <v>265740</v>
      </c>
      <c r="S34" s="609"/>
      <c r="T34" s="609"/>
      <c r="U34" s="609"/>
      <c r="V34" s="609"/>
      <c r="W34" s="609"/>
      <c r="X34" s="609"/>
      <c r="Y34" s="610"/>
      <c r="Z34" s="611">
        <v>5.5</v>
      </c>
      <c r="AA34" s="611"/>
      <c r="AB34" s="611"/>
      <c r="AC34" s="611"/>
      <c r="AD34" s="612" t="s">
        <v>128</v>
      </c>
      <c r="AE34" s="612"/>
      <c r="AF34" s="612"/>
      <c r="AG34" s="612"/>
      <c r="AH34" s="612"/>
      <c r="AI34" s="612"/>
      <c r="AJ34" s="612"/>
      <c r="AK34" s="612"/>
      <c r="AL34" s="613" t="s">
        <v>128</v>
      </c>
      <c r="AM34" s="614"/>
      <c r="AN34" s="614"/>
      <c r="AO34" s="615"/>
      <c r="AP34" s="207"/>
      <c r="AQ34" s="208"/>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05" t="s">
        <v>323</v>
      </c>
      <c r="CE34" s="606"/>
      <c r="CF34" s="606"/>
      <c r="CG34" s="606"/>
      <c r="CH34" s="606"/>
      <c r="CI34" s="606"/>
      <c r="CJ34" s="606"/>
      <c r="CK34" s="606"/>
      <c r="CL34" s="606"/>
      <c r="CM34" s="606"/>
      <c r="CN34" s="606"/>
      <c r="CO34" s="606"/>
      <c r="CP34" s="606"/>
      <c r="CQ34" s="607"/>
      <c r="CR34" s="608">
        <v>697033</v>
      </c>
      <c r="CS34" s="609"/>
      <c r="CT34" s="609"/>
      <c r="CU34" s="609"/>
      <c r="CV34" s="609"/>
      <c r="CW34" s="609"/>
      <c r="CX34" s="609"/>
      <c r="CY34" s="610"/>
      <c r="CZ34" s="613">
        <v>14.8</v>
      </c>
      <c r="DA34" s="641"/>
      <c r="DB34" s="641"/>
      <c r="DC34" s="643"/>
      <c r="DD34" s="617">
        <v>511100</v>
      </c>
      <c r="DE34" s="609"/>
      <c r="DF34" s="609"/>
      <c r="DG34" s="609"/>
      <c r="DH34" s="609"/>
      <c r="DI34" s="609"/>
      <c r="DJ34" s="609"/>
      <c r="DK34" s="610"/>
      <c r="DL34" s="617">
        <v>312341</v>
      </c>
      <c r="DM34" s="609"/>
      <c r="DN34" s="609"/>
      <c r="DO34" s="609"/>
      <c r="DP34" s="609"/>
      <c r="DQ34" s="609"/>
      <c r="DR34" s="609"/>
      <c r="DS34" s="609"/>
      <c r="DT34" s="609"/>
      <c r="DU34" s="609"/>
      <c r="DV34" s="610"/>
      <c r="DW34" s="613">
        <v>12.7</v>
      </c>
      <c r="DX34" s="641"/>
      <c r="DY34" s="641"/>
      <c r="DZ34" s="641"/>
      <c r="EA34" s="641"/>
      <c r="EB34" s="641"/>
      <c r="EC34" s="642"/>
    </row>
    <row r="35" spans="2:133" ht="11.25" customHeight="1" x14ac:dyDescent="0.15">
      <c r="B35" s="605" t="s">
        <v>324</v>
      </c>
      <c r="C35" s="606"/>
      <c r="D35" s="606"/>
      <c r="E35" s="606"/>
      <c r="F35" s="606"/>
      <c r="G35" s="606"/>
      <c r="H35" s="606"/>
      <c r="I35" s="606"/>
      <c r="J35" s="606"/>
      <c r="K35" s="606"/>
      <c r="L35" s="606"/>
      <c r="M35" s="606"/>
      <c r="N35" s="606"/>
      <c r="O35" s="606"/>
      <c r="P35" s="606"/>
      <c r="Q35" s="607"/>
      <c r="R35" s="608">
        <v>14966</v>
      </c>
      <c r="S35" s="609"/>
      <c r="T35" s="609"/>
      <c r="U35" s="609"/>
      <c r="V35" s="609"/>
      <c r="W35" s="609"/>
      <c r="X35" s="609"/>
      <c r="Y35" s="610"/>
      <c r="Z35" s="611">
        <v>0.3</v>
      </c>
      <c r="AA35" s="611"/>
      <c r="AB35" s="611"/>
      <c r="AC35" s="611"/>
      <c r="AD35" s="612">
        <v>432</v>
      </c>
      <c r="AE35" s="612"/>
      <c r="AF35" s="612"/>
      <c r="AG35" s="612"/>
      <c r="AH35" s="612"/>
      <c r="AI35" s="612"/>
      <c r="AJ35" s="612"/>
      <c r="AK35" s="612"/>
      <c r="AL35" s="613">
        <v>0</v>
      </c>
      <c r="AM35" s="614"/>
      <c r="AN35" s="614"/>
      <c r="AO35" s="615"/>
      <c r="AP35" s="209"/>
      <c r="AQ35" s="590" t="s">
        <v>325</v>
      </c>
      <c r="AR35" s="591"/>
      <c r="AS35" s="591"/>
      <c r="AT35" s="591"/>
      <c r="AU35" s="591"/>
      <c r="AV35" s="591"/>
      <c r="AW35" s="591"/>
      <c r="AX35" s="591"/>
      <c r="AY35" s="591"/>
      <c r="AZ35" s="591"/>
      <c r="BA35" s="591"/>
      <c r="BB35" s="591"/>
      <c r="BC35" s="591"/>
      <c r="BD35" s="591"/>
      <c r="BE35" s="591"/>
      <c r="BF35" s="592"/>
      <c r="BG35" s="590" t="s">
        <v>326</v>
      </c>
      <c r="BH35" s="591"/>
      <c r="BI35" s="591"/>
      <c r="BJ35" s="591"/>
      <c r="BK35" s="591"/>
      <c r="BL35" s="591"/>
      <c r="BM35" s="591"/>
      <c r="BN35" s="591"/>
      <c r="BO35" s="591"/>
      <c r="BP35" s="591"/>
      <c r="BQ35" s="591"/>
      <c r="BR35" s="591"/>
      <c r="BS35" s="591"/>
      <c r="BT35" s="591"/>
      <c r="BU35" s="591"/>
      <c r="BV35" s="591"/>
      <c r="BW35" s="591"/>
      <c r="BX35" s="591"/>
      <c r="BY35" s="591"/>
      <c r="BZ35" s="591"/>
      <c r="CA35" s="591"/>
      <c r="CB35" s="592"/>
      <c r="CD35" s="605" t="s">
        <v>327</v>
      </c>
      <c r="CE35" s="606"/>
      <c r="CF35" s="606"/>
      <c r="CG35" s="606"/>
      <c r="CH35" s="606"/>
      <c r="CI35" s="606"/>
      <c r="CJ35" s="606"/>
      <c r="CK35" s="606"/>
      <c r="CL35" s="606"/>
      <c r="CM35" s="606"/>
      <c r="CN35" s="606"/>
      <c r="CO35" s="606"/>
      <c r="CP35" s="606"/>
      <c r="CQ35" s="607"/>
      <c r="CR35" s="608">
        <v>297067</v>
      </c>
      <c r="CS35" s="639"/>
      <c r="CT35" s="639"/>
      <c r="CU35" s="639"/>
      <c r="CV35" s="639"/>
      <c r="CW35" s="639"/>
      <c r="CX35" s="639"/>
      <c r="CY35" s="640"/>
      <c r="CZ35" s="613">
        <v>6.3</v>
      </c>
      <c r="DA35" s="641"/>
      <c r="DB35" s="641"/>
      <c r="DC35" s="643"/>
      <c r="DD35" s="617">
        <v>246964</v>
      </c>
      <c r="DE35" s="639"/>
      <c r="DF35" s="639"/>
      <c r="DG35" s="639"/>
      <c r="DH35" s="639"/>
      <c r="DI35" s="639"/>
      <c r="DJ35" s="639"/>
      <c r="DK35" s="640"/>
      <c r="DL35" s="617">
        <v>45813</v>
      </c>
      <c r="DM35" s="639"/>
      <c r="DN35" s="639"/>
      <c r="DO35" s="639"/>
      <c r="DP35" s="639"/>
      <c r="DQ35" s="639"/>
      <c r="DR35" s="639"/>
      <c r="DS35" s="639"/>
      <c r="DT35" s="639"/>
      <c r="DU35" s="639"/>
      <c r="DV35" s="640"/>
      <c r="DW35" s="613">
        <v>1.9</v>
      </c>
      <c r="DX35" s="641"/>
      <c r="DY35" s="641"/>
      <c r="DZ35" s="641"/>
      <c r="EA35" s="641"/>
      <c r="EB35" s="641"/>
      <c r="EC35" s="642"/>
    </row>
    <row r="36" spans="2:133" ht="11.25" customHeight="1" x14ac:dyDescent="0.15">
      <c r="B36" s="605" t="s">
        <v>328</v>
      </c>
      <c r="C36" s="606"/>
      <c r="D36" s="606"/>
      <c r="E36" s="606"/>
      <c r="F36" s="606"/>
      <c r="G36" s="606"/>
      <c r="H36" s="606"/>
      <c r="I36" s="606"/>
      <c r="J36" s="606"/>
      <c r="K36" s="606"/>
      <c r="L36" s="606"/>
      <c r="M36" s="606"/>
      <c r="N36" s="606"/>
      <c r="O36" s="606"/>
      <c r="P36" s="606"/>
      <c r="Q36" s="607"/>
      <c r="R36" s="608">
        <v>140980</v>
      </c>
      <c r="S36" s="609"/>
      <c r="T36" s="609"/>
      <c r="U36" s="609"/>
      <c r="V36" s="609"/>
      <c r="W36" s="609"/>
      <c r="X36" s="609"/>
      <c r="Y36" s="610"/>
      <c r="Z36" s="611">
        <v>2.9</v>
      </c>
      <c r="AA36" s="611"/>
      <c r="AB36" s="611"/>
      <c r="AC36" s="611"/>
      <c r="AD36" s="612" t="s">
        <v>128</v>
      </c>
      <c r="AE36" s="612"/>
      <c r="AF36" s="612"/>
      <c r="AG36" s="612"/>
      <c r="AH36" s="612"/>
      <c r="AI36" s="612"/>
      <c r="AJ36" s="612"/>
      <c r="AK36" s="612"/>
      <c r="AL36" s="613" t="s">
        <v>128</v>
      </c>
      <c r="AM36" s="614"/>
      <c r="AN36" s="614"/>
      <c r="AO36" s="615"/>
      <c r="AP36" s="209"/>
      <c r="AQ36" s="670" t="s">
        <v>329</v>
      </c>
      <c r="AR36" s="671"/>
      <c r="AS36" s="671"/>
      <c r="AT36" s="671"/>
      <c r="AU36" s="671"/>
      <c r="AV36" s="671"/>
      <c r="AW36" s="671"/>
      <c r="AX36" s="671"/>
      <c r="AY36" s="672"/>
      <c r="AZ36" s="597">
        <v>312413</v>
      </c>
      <c r="BA36" s="598"/>
      <c r="BB36" s="598"/>
      <c r="BC36" s="598"/>
      <c r="BD36" s="598"/>
      <c r="BE36" s="598"/>
      <c r="BF36" s="673"/>
      <c r="BG36" s="594" t="s">
        <v>330</v>
      </c>
      <c r="BH36" s="595"/>
      <c r="BI36" s="595"/>
      <c r="BJ36" s="595"/>
      <c r="BK36" s="595"/>
      <c r="BL36" s="595"/>
      <c r="BM36" s="595"/>
      <c r="BN36" s="595"/>
      <c r="BO36" s="595"/>
      <c r="BP36" s="595"/>
      <c r="BQ36" s="595"/>
      <c r="BR36" s="595"/>
      <c r="BS36" s="595"/>
      <c r="BT36" s="595"/>
      <c r="BU36" s="596"/>
      <c r="BV36" s="597">
        <v>27829</v>
      </c>
      <c r="BW36" s="598"/>
      <c r="BX36" s="598"/>
      <c r="BY36" s="598"/>
      <c r="BZ36" s="598"/>
      <c r="CA36" s="598"/>
      <c r="CB36" s="673"/>
      <c r="CD36" s="605" t="s">
        <v>331</v>
      </c>
      <c r="CE36" s="606"/>
      <c r="CF36" s="606"/>
      <c r="CG36" s="606"/>
      <c r="CH36" s="606"/>
      <c r="CI36" s="606"/>
      <c r="CJ36" s="606"/>
      <c r="CK36" s="606"/>
      <c r="CL36" s="606"/>
      <c r="CM36" s="606"/>
      <c r="CN36" s="606"/>
      <c r="CO36" s="606"/>
      <c r="CP36" s="606"/>
      <c r="CQ36" s="607"/>
      <c r="CR36" s="608">
        <v>443805</v>
      </c>
      <c r="CS36" s="609"/>
      <c r="CT36" s="609"/>
      <c r="CU36" s="609"/>
      <c r="CV36" s="609"/>
      <c r="CW36" s="609"/>
      <c r="CX36" s="609"/>
      <c r="CY36" s="610"/>
      <c r="CZ36" s="613">
        <v>9.5</v>
      </c>
      <c r="DA36" s="641"/>
      <c r="DB36" s="641"/>
      <c r="DC36" s="643"/>
      <c r="DD36" s="617">
        <v>254549</v>
      </c>
      <c r="DE36" s="609"/>
      <c r="DF36" s="609"/>
      <c r="DG36" s="609"/>
      <c r="DH36" s="609"/>
      <c r="DI36" s="609"/>
      <c r="DJ36" s="609"/>
      <c r="DK36" s="610"/>
      <c r="DL36" s="617">
        <v>179993</v>
      </c>
      <c r="DM36" s="609"/>
      <c r="DN36" s="609"/>
      <c r="DO36" s="609"/>
      <c r="DP36" s="609"/>
      <c r="DQ36" s="609"/>
      <c r="DR36" s="609"/>
      <c r="DS36" s="609"/>
      <c r="DT36" s="609"/>
      <c r="DU36" s="609"/>
      <c r="DV36" s="610"/>
      <c r="DW36" s="613">
        <v>7.3</v>
      </c>
      <c r="DX36" s="641"/>
      <c r="DY36" s="641"/>
      <c r="DZ36" s="641"/>
      <c r="EA36" s="641"/>
      <c r="EB36" s="641"/>
      <c r="EC36" s="642"/>
    </row>
    <row r="37" spans="2:133" ht="11.25" customHeight="1" x14ac:dyDescent="0.15">
      <c r="B37" s="605" t="s">
        <v>332</v>
      </c>
      <c r="C37" s="606"/>
      <c r="D37" s="606"/>
      <c r="E37" s="606"/>
      <c r="F37" s="606"/>
      <c r="G37" s="606"/>
      <c r="H37" s="606"/>
      <c r="I37" s="606"/>
      <c r="J37" s="606"/>
      <c r="K37" s="606"/>
      <c r="L37" s="606"/>
      <c r="M37" s="606"/>
      <c r="N37" s="606"/>
      <c r="O37" s="606"/>
      <c r="P37" s="606"/>
      <c r="Q37" s="607"/>
      <c r="R37" s="608">
        <v>149767</v>
      </c>
      <c r="S37" s="609"/>
      <c r="T37" s="609"/>
      <c r="U37" s="609"/>
      <c r="V37" s="609"/>
      <c r="W37" s="609"/>
      <c r="X37" s="609"/>
      <c r="Y37" s="610"/>
      <c r="Z37" s="611">
        <v>3.1</v>
      </c>
      <c r="AA37" s="611"/>
      <c r="AB37" s="611"/>
      <c r="AC37" s="611"/>
      <c r="AD37" s="612" t="s">
        <v>128</v>
      </c>
      <c r="AE37" s="612"/>
      <c r="AF37" s="612"/>
      <c r="AG37" s="612"/>
      <c r="AH37" s="612"/>
      <c r="AI37" s="612"/>
      <c r="AJ37" s="612"/>
      <c r="AK37" s="612"/>
      <c r="AL37" s="613" t="s">
        <v>128</v>
      </c>
      <c r="AM37" s="614"/>
      <c r="AN37" s="614"/>
      <c r="AO37" s="615"/>
      <c r="AQ37" s="674" t="s">
        <v>333</v>
      </c>
      <c r="AR37" s="675"/>
      <c r="AS37" s="675"/>
      <c r="AT37" s="675"/>
      <c r="AU37" s="675"/>
      <c r="AV37" s="675"/>
      <c r="AW37" s="675"/>
      <c r="AX37" s="675"/>
      <c r="AY37" s="676"/>
      <c r="AZ37" s="608">
        <v>118874</v>
      </c>
      <c r="BA37" s="609"/>
      <c r="BB37" s="609"/>
      <c r="BC37" s="609"/>
      <c r="BD37" s="639"/>
      <c r="BE37" s="639"/>
      <c r="BF37" s="665"/>
      <c r="BG37" s="605" t="s">
        <v>334</v>
      </c>
      <c r="BH37" s="606"/>
      <c r="BI37" s="606"/>
      <c r="BJ37" s="606"/>
      <c r="BK37" s="606"/>
      <c r="BL37" s="606"/>
      <c r="BM37" s="606"/>
      <c r="BN37" s="606"/>
      <c r="BO37" s="606"/>
      <c r="BP37" s="606"/>
      <c r="BQ37" s="606"/>
      <c r="BR37" s="606"/>
      <c r="BS37" s="606"/>
      <c r="BT37" s="606"/>
      <c r="BU37" s="607"/>
      <c r="BV37" s="608">
        <v>27829</v>
      </c>
      <c r="BW37" s="609"/>
      <c r="BX37" s="609"/>
      <c r="BY37" s="609"/>
      <c r="BZ37" s="609"/>
      <c r="CA37" s="609"/>
      <c r="CB37" s="618"/>
      <c r="CD37" s="605" t="s">
        <v>335</v>
      </c>
      <c r="CE37" s="606"/>
      <c r="CF37" s="606"/>
      <c r="CG37" s="606"/>
      <c r="CH37" s="606"/>
      <c r="CI37" s="606"/>
      <c r="CJ37" s="606"/>
      <c r="CK37" s="606"/>
      <c r="CL37" s="606"/>
      <c r="CM37" s="606"/>
      <c r="CN37" s="606"/>
      <c r="CO37" s="606"/>
      <c r="CP37" s="606"/>
      <c r="CQ37" s="607"/>
      <c r="CR37" s="608">
        <v>132157</v>
      </c>
      <c r="CS37" s="639"/>
      <c r="CT37" s="639"/>
      <c r="CU37" s="639"/>
      <c r="CV37" s="639"/>
      <c r="CW37" s="639"/>
      <c r="CX37" s="639"/>
      <c r="CY37" s="640"/>
      <c r="CZ37" s="613">
        <v>2.8</v>
      </c>
      <c r="DA37" s="641"/>
      <c r="DB37" s="641"/>
      <c r="DC37" s="643"/>
      <c r="DD37" s="617">
        <v>118079</v>
      </c>
      <c r="DE37" s="639"/>
      <c r="DF37" s="639"/>
      <c r="DG37" s="639"/>
      <c r="DH37" s="639"/>
      <c r="DI37" s="639"/>
      <c r="DJ37" s="639"/>
      <c r="DK37" s="640"/>
      <c r="DL37" s="617">
        <v>118079</v>
      </c>
      <c r="DM37" s="639"/>
      <c r="DN37" s="639"/>
      <c r="DO37" s="639"/>
      <c r="DP37" s="639"/>
      <c r="DQ37" s="639"/>
      <c r="DR37" s="639"/>
      <c r="DS37" s="639"/>
      <c r="DT37" s="639"/>
      <c r="DU37" s="639"/>
      <c r="DV37" s="640"/>
      <c r="DW37" s="613">
        <v>4.8</v>
      </c>
      <c r="DX37" s="641"/>
      <c r="DY37" s="641"/>
      <c r="DZ37" s="641"/>
      <c r="EA37" s="641"/>
      <c r="EB37" s="641"/>
      <c r="EC37" s="642"/>
    </row>
    <row r="38" spans="2:133" ht="11.25" customHeight="1" x14ac:dyDescent="0.15">
      <c r="B38" s="605" t="s">
        <v>336</v>
      </c>
      <c r="C38" s="606"/>
      <c r="D38" s="606"/>
      <c r="E38" s="606"/>
      <c r="F38" s="606"/>
      <c r="G38" s="606"/>
      <c r="H38" s="606"/>
      <c r="I38" s="606"/>
      <c r="J38" s="606"/>
      <c r="K38" s="606"/>
      <c r="L38" s="606"/>
      <c r="M38" s="606"/>
      <c r="N38" s="606"/>
      <c r="O38" s="606"/>
      <c r="P38" s="606"/>
      <c r="Q38" s="607"/>
      <c r="R38" s="608">
        <v>133860</v>
      </c>
      <c r="S38" s="609"/>
      <c r="T38" s="609"/>
      <c r="U38" s="609"/>
      <c r="V38" s="609"/>
      <c r="W38" s="609"/>
      <c r="X38" s="609"/>
      <c r="Y38" s="610"/>
      <c r="Z38" s="611">
        <v>2.8</v>
      </c>
      <c r="AA38" s="611"/>
      <c r="AB38" s="611"/>
      <c r="AC38" s="611"/>
      <c r="AD38" s="612" t="s">
        <v>128</v>
      </c>
      <c r="AE38" s="612"/>
      <c r="AF38" s="612"/>
      <c r="AG38" s="612"/>
      <c r="AH38" s="612"/>
      <c r="AI38" s="612"/>
      <c r="AJ38" s="612"/>
      <c r="AK38" s="612"/>
      <c r="AL38" s="613" t="s">
        <v>128</v>
      </c>
      <c r="AM38" s="614"/>
      <c r="AN38" s="614"/>
      <c r="AO38" s="615"/>
      <c r="AQ38" s="674" t="s">
        <v>337</v>
      </c>
      <c r="AR38" s="675"/>
      <c r="AS38" s="675"/>
      <c r="AT38" s="675"/>
      <c r="AU38" s="675"/>
      <c r="AV38" s="675"/>
      <c r="AW38" s="675"/>
      <c r="AX38" s="675"/>
      <c r="AY38" s="676"/>
      <c r="AZ38" s="608">
        <v>53373</v>
      </c>
      <c r="BA38" s="609"/>
      <c r="BB38" s="609"/>
      <c r="BC38" s="609"/>
      <c r="BD38" s="639"/>
      <c r="BE38" s="639"/>
      <c r="BF38" s="665"/>
      <c r="BG38" s="605" t="s">
        <v>338</v>
      </c>
      <c r="BH38" s="606"/>
      <c r="BI38" s="606"/>
      <c r="BJ38" s="606"/>
      <c r="BK38" s="606"/>
      <c r="BL38" s="606"/>
      <c r="BM38" s="606"/>
      <c r="BN38" s="606"/>
      <c r="BO38" s="606"/>
      <c r="BP38" s="606"/>
      <c r="BQ38" s="606"/>
      <c r="BR38" s="606"/>
      <c r="BS38" s="606"/>
      <c r="BT38" s="606"/>
      <c r="BU38" s="607"/>
      <c r="BV38" s="608">
        <v>418</v>
      </c>
      <c r="BW38" s="609"/>
      <c r="BX38" s="609"/>
      <c r="BY38" s="609"/>
      <c r="BZ38" s="609"/>
      <c r="CA38" s="609"/>
      <c r="CB38" s="618"/>
      <c r="CD38" s="605" t="s">
        <v>339</v>
      </c>
      <c r="CE38" s="606"/>
      <c r="CF38" s="606"/>
      <c r="CG38" s="606"/>
      <c r="CH38" s="606"/>
      <c r="CI38" s="606"/>
      <c r="CJ38" s="606"/>
      <c r="CK38" s="606"/>
      <c r="CL38" s="606"/>
      <c r="CM38" s="606"/>
      <c r="CN38" s="606"/>
      <c r="CO38" s="606"/>
      <c r="CP38" s="606"/>
      <c r="CQ38" s="607"/>
      <c r="CR38" s="608">
        <v>312413</v>
      </c>
      <c r="CS38" s="609"/>
      <c r="CT38" s="609"/>
      <c r="CU38" s="609"/>
      <c r="CV38" s="609"/>
      <c r="CW38" s="609"/>
      <c r="CX38" s="609"/>
      <c r="CY38" s="610"/>
      <c r="CZ38" s="613">
        <v>6.7</v>
      </c>
      <c r="DA38" s="641"/>
      <c r="DB38" s="641"/>
      <c r="DC38" s="643"/>
      <c r="DD38" s="617">
        <v>292442</v>
      </c>
      <c r="DE38" s="609"/>
      <c r="DF38" s="609"/>
      <c r="DG38" s="609"/>
      <c r="DH38" s="609"/>
      <c r="DI38" s="609"/>
      <c r="DJ38" s="609"/>
      <c r="DK38" s="610"/>
      <c r="DL38" s="617">
        <v>207873</v>
      </c>
      <c r="DM38" s="609"/>
      <c r="DN38" s="609"/>
      <c r="DO38" s="609"/>
      <c r="DP38" s="609"/>
      <c r="DQ38" s="609"/>
      <c r="DR38" s="609"/>
      <c r="DS38" s="609"/>
      <c r="DT38" s="609"/>
      <c r="DU38" s="609"/>
      <c r="DV38" s="610"/>
      <c r="DW38" s="613">
        <v>8.4</v>
      </c>
      <c r="DX38" s="641"/>
      <c r="DY38" s="641"/>
      <c r="DZ38" s="641"/>
      <c r="EA38" s="641"/>
      <c r="EB38" s="641"/>
      <c r="EC38" s="642"/>
    </row>
    <row r="39" spans="2:133" ht="11.25" customHeight="1" x14ac:dyDescent="0.15">
      <c r="B39" s="605" t="s">
        <v>340</v>
      </c>
      <c r="C39" s="606"/>
      <c r="D39" s="606"/>
      <c r="E39" s="606"/>
      <c r="F39" s="606"/>
      <c r="G39" s="606"/>
      <c r="H39" s="606"/>
      <c r="I39" s="606"/>
      <c r="J39" s="606"/>
      <c r="K39" s="606"/>
      <c r="L39" s="606"/>
      <c r="M39" s="606"/>
      <c r="N39" s="606"/>
      <c r="O39" s="606"/>
      <c r="P39" s="606"/>
      <c r="Q39" s="607"/>
      <c r="R39" s="608">
        <v>58110</v>
      </c>
      <c r="S39" s="609"/>
      <c r="T39" s="609"/>
      <c r="U39" s="609"/>
      <c r="V39" s="609"/>
      <c r="W39" s="609"/>
      <c r="X39" s="609"/>
      <c r="Y39" s="610"/>
      <c r="Z39" s="611">
        <v>1.2</v>
      </c>
      <c r="AA39" s="611"/>
      <c r="AB39" s="611"/>
      <c r="AC39" s="611"/>
      <c r="AD39" s="612">
        <v>6</v>
      </c>
      <c r="AE39" s="612"/>
      <c r="AF39" s="612"/>
      <c r="AG39" s="612"/>
      <c r="AH39" s="612"/>
      <c r="AI39" s="612"/>
      <c r="AJ39" s="612"/>
      <c r="AK39" s="612"/>
      <c r="AL39" s="613">
        <v>0</v>
      </c>
      <c r="AM39" s="614"/>
      <c r="AN39" s="614"/>
      <c r="AO39" s="615"/>
      <c r="AQ39" s="674" t="s">
        <v>341</v>
      </c>
      <c r="AR39" s="675"/>
      <c r="AS39" s="675"/>
      <c r="AT39" s="675"/>
      <c r="AU39" s="675"/>
      <c r="AV39" s="675"/>
      <c r="AW39" s="675"/>
      <c r="AX39" s="675"/>
      <c r="AY39" s="676"/>
      <c r="AZ39" s="608" t="s">
        <v>128</v>
      </c>
      <c r="BA39" s="609"/>
      <c r="BB39" s="609"/>
      <c r="BC39" s="609"/>
      <c r="BD39" s="639"/>
      <c r="BE39" s="639"/>
      <c r="BF39" s="665"/>
      <c r="BG39" s="605" t="s">
        <v>342</v>
      </c>
      <c r="BH39" s="606"/>
      <c r="BI39" s="606"/>
      <c r="BJ39" s="606"/>
      <c r="BK39" s="606"/>
      <c r="BL39" s="606"/>
      <c r="BM39" s="606"/>
      <c r="BN39" s="606"/>
      <c r="BO39" s="606"/>
      <c r="BP39" s="606"/>
      <c r="BQ39" s="606"/>
      <c r="BR39" s="606"/>
      <c r="BS39" s="606"/>
      <c r="BT39" s="606"/>
      <c r="BU39" s="607"/>
      <c r="BV39" s="608">
        <v>684</v>
      </c>
      <c r="BW39" s="609"/>
      <c r="BX39" s="609"/>
      <c r="BY39" s="609"/>
      <c r="BZ39" s="609"/>
      <c r="CA39" s="609"/>
      <c r="CB39" s="618"/>
      <c r="CD39" s="605" t="s">
        <v>343</v>
      </c>
      <c r="CE39" s="606"/>
      <c r="CF39" s="606"/>
      <c r="CG39" s="606"/>
      <c r="CH39" s="606"/>
      <c r="CI39" s="606"/>
      <c r="CJ39" s="606"/>
      <c r="CK39" s="606"/>
      <c r="CL39" s="606"/>
      <c r="CM39" s="606"/>
      <c r="CN39" s="606"/>
      <c r="CO39" s="606"/>
      <c r="CP39" s="606"/>
      <c r="CQ39" s="607"/>
      <c r="CR39" s="608">
        <v>476931</v>
      </c>
      <c r="CS39" s="639"/>
      <c r="CT39" s="639"/>
      <c r="CU39" s="639"/>
      <c r="CV39" s="639"/>
      <c r="CW39" s="639"/>
      <c r="CX39" s="639"/>
      <c r="CY39" s="640"/>
      <c r="CZ39" s="613">
        <v>10.199999999999999</v>
      </c>
      <c r="DA39" s="641"/>
      <c r="DB39" s="641"/>
      <c r="DC39" s="643"/>
      <c r="DD39" s="617">
        <v>476313</v>
      </c>
      <c r="DE39" s="639"/>
      <c r="DF39" s="639"/>
      <c r="DG39" s="639"/>
      <c r="DH39" s="639"/>
      <c r="DI39" s="639"/>
      <c r="DJ39" s="639"/>
      <c r="DK39" s="640"/>
      <c r="DL39" s="617" t="s">
        <v>128</v>
      </c>
      <c r="DM39" s="639"/>
      <c r="DN39" s="639"/>
      <c r="DO39" s="639"/>
      <c r="DP39" s="639"/>
      <c r="DQ39" s="639"/>
      <c r="DR39" s="639"/>
      <c r="DS39" s="639"/>
      <c r="DT39" s="639"/>
      <c r="DU39" s="639"/>
      <c r="DV39" s="640"/>
      <c r="DW39" s="613" t="s">
        <v>128</v>
      </c>
      <c r="DX39" s="641"/>
      <c r="DY39" s="641"/>
      <c r="DZ39" s="641"/>
      <c r="EA39" s="641"/>
      <c r="EB39" s="641"/>
      <c r="EC39" s="642"/>
    </row>
    <row r="40" spans="2:133" ht="11.25" customHeight="1" x14ac:dyDescent="0.15">
      <c r="B40" s="605" t="s">
        <v>344</v>
      </c>
      <c r="C40" s="606"/>
      <c r="D40" s="606"/>
      <c r="E40" s="606"/>
      <c r="F40" s="606"/>
      <c r="G40" s="606"/>
      <c r="H40" s="606"/>
      <c r="I40" s="606"/>
      <c r="J40" s="606"/>
      <c r="K40" s="606"/>
      <c r="L40" s="606"/>
      <c r="M40" s="606"/>
      <c r="N40" s="606"/>
      <c r="O40" s="606"/>
      <c r="P40" s="606"/>
      <c r="Q40" s="607"/>
      <c r="R40" s="608">
        <v>526400</v>
      </c>
      <c r="S40" s="609"/>
      <c r="T40" s="609"/>
      <c r="U40" s="609"/>
      <c r="V40" s="609"/>
      <c r="W40" s="609"/>
      <c r="X40" s="609"/>
      <c r="Y40" s="610"/>
      <c r="Z40" s="611">
        <v>10.9</v>
      </c>
      <c r="AA40" s="611"/>
      <c r="AB40" s="611"/>
      <c r="AC40" s="611"/>
      <c r="AD40" s="612" t="s">
        <v>128</v>
      </c>
      <c r="AE40" s="612"/>
      <c r="AF40" s="612"/>
      <c r="AG40" s="612"/>
      <c r="AH40" s="612"/>
      <c r="AI40" s="612"/>
      <c r="AJ40" s="612"/>
      <c r="AK40" s="612"/>
      <c r="AL40" s="613" t="s">
        <v>128</v>
      </c>
      <c r="AM40" s="614"/>
      <c r="AN40" s="614"/>
      <c r="AO40" s="615"/>
      <c r="AQ40" s="674" t="s">
        <v>345</v>
      </c>
      <c r="AR40" s="675"/>
      <c r="AS40" s="675"/>
      <c r="AT40" s="675"/>
      <c r="AU40" s="675"/>
      <c r="AV40" s="675"/>
      <c r="AW40" s="675"/>
      <c r="AX40" s="675"/>
      <c r="AY40" s="676"/>
      <c r="AZ40" s="608" t="s">
        <v>128</v>
      </c>
      <c r="BA40" s="609"/>
      <c r="BB40" s="609"/>
      <c r="BC40" s="609"/>
      <c r="BD40" s="639"/>
      <c r="BE40" s="639"/>
      <c r="BF40" s="665"/>
      <c r="BG40" s="654" t="s">
        <v>346</v>
      </c>
      <c r="BH40" s="655"/>
      <c r="BI40" s="655"/>
      <c r="BJ40" s="655"/>
      <c r="BK40" s="655"/>
      <c r="BL40" s="345"/>
      <c r="BM40" s="606" t="s">
        <v>347</v>
      </c>
      <c r="BN40" s="606"/>
      <c r="BO40" s="606"/>
      <c r="BP40" s="606"/>
      <c r="BQ40" s="606"/>
      <c r="BR40" s="606"/>
      <c r="BS40" s="606"/>
      <c r="BT40" s="606"/>
      <c r="BU40" s="607"/>
      <c r="BV40" s="608">
        <v>109</v>
      </c>
      <c r="BW40" s="609"/>
      <c r="BX40" s="609"/>
      <c r="BY40" s="609"/>
      <c r="BZ40" s="609"/>
      <c r="CA40" s="609"/>
      <c r="CB40" s="618"/>
      <c r="CD40" s="605" t="s">
        <v>348</v>
      </c>
      <c r="CE40" s="606"/>
      <c r="CF40" s="606"/>
      <c r="CG40" s="606"/>
      <c r="CH40" s="606"/>
      <c r="CI40" s="606"/>
      <c r="CJ40" s="606"/>
      <c r="CK40" s="606"/>
      <c r="CL40" s="606"/>
      <c r="CM40" s="606"/>
      <c r="CN40" s="606"/>
      <c r="CO40" s="606"/>
      <c r="CP40" s="606"/>
      <c r="CQ40" s="607"/>
      <c r="CR40" s="608">
        <v>25000</v>
      </c>
      <c r="CS40" s="609"/>
      <c r="CT40" s="609"/>
      <c r="CU40" s="609"/>
      <c r="CV40" s="609"/>
      <c r="CW40" s="609"/>
      <c r="CX40" s="609"/>
      <c r="CY40" s="610"/>
      <c r="CZ40" s="613">
        <v>0.5</v>
      </c>
      <c r="DA40" s="641"/>
      <c r="DB40" s="641"/>
      <c r="DC40" s="643"/>
      <c r="DD40" s="617" t="s">
        <v>128</v>
      </c>
      <c r="DE40" s="609"/>
      <c r="DF40" s="609"/>
      <c r="DG40" s="609"/>
      <c r="DH40" s="609"/>
      <c r="DI40" s="609"/>
      <c r="DJ40" s="609"/>
      <c r="DK40" s="610"/>
      <c r="DL40" s="617" t="s">
        <v>128</v>
      </c>
      <c r="DM40" s="609"/>
      <c r="DN40" s="609"/>
      <c r="DO40" s="609"/>
      <c r="DP40" s="609"/>
      <c r="DQ40" s="609"/>
      <c r="DR40" s="609"/>
      <c r="DS40" s="609"/>
      <c r="DT40" s="609"/>
      <c r="DU40" s="609"/>
      <c r="DV40" s="610"/>
      <c r="DW40" s="613" t="s">
        <v>128</v>
      </c>
      <c r="DX40" s="641"/>
      <c r="DY40" s="641"/>
      <c r="DZ40" s="641"/>
      <c r="EA40" s="641"/>
      <c r="EB40" s="641"/>
      <c r="EC40" s="642"/>
    </row>
    <row r="41" spans="2:133" ht="11.25" customHeight="1" x14ac:dyDescent="0.15">
      <c r="B41" s="605" t="s">
        <v>349</v>
      </c>
      <c r="C41" s="606"/>
      <c r="D41" s="606"/>
      <c r="E41" s="606"/>
      <c r="F41" s="606"/>
      <c r="G41" s="606"/>
      <c r="H41" s="606"/>
      <c r="I41" s="606"/>
      <c r="J41" s="606"/>
      <c r="K41" s="606"/>
      <c r="L41" s="606"/>
      <c r="M41" s="606"/>
      <c r="N41" s="606"/>
      <c r="O41" s="606"/>
      <c r="P41" s="606"/>
      <c r="Q41" s="607"/>
      <c r="R41" s="608" t="s">
        <v>128</v>
      </c>
      <c r="S41" s="609"/>
      <c r="T41" s="609"/>
      <c r="U41" s="609"/>
      <c r="V41" s="609"/>
      <c r="W41" s="609"/>
      <c r="X41" s="609"/>
      <c r="Y41" s="610"/>
      <c r="Z41" s="611" t="s">
        <v>128</v>
      </c>
      <c r="AA41" s="611"/>
      <c r="AB41" s="611"/>
      <c r="AC41" s="611"/>
      <c r="AD41" s="612" t="s">
        <v>128</v>
      </c>
      <c r="AE41" s="612"/>
      <c r="AF41" s="612"/>
      <c r="AG41" s="612"/>
      <c r="AH41" s="612"/>
      <c r="AI41" s="612"/>
      <c r="AJ41" s="612"/>
      <c r="AK41" s="612"/>
      <c r="AL41" s="613" t="s">
        <v>128</v>
      </c>
      <c r="AM41" s="614"/>
      <c r="AN41" s="614"/>
      <c r="AO41" s="615"/>
      <c r="AQ41" s="674" t="s">
        <v>350</v>
      </c>
      <c r="AR41" s="675"/>
      <c r="AS41" s="675"/>
      <c r="AT41" s="675"/>
      <c r="AU41" s="675"/>
      <c r="AV41" s="675"/>
      <c r="AW41" s="675"/>
      <c r="AX41" s="675"/>
      <c r="AY41" s="676"/>
      <c r="AZ41" s="608">
        <v>22766</v>
      </c>
      <c r="BA41" s="609"/>
      <c r="BB41" s="609"/>
      <c r="BC41" s="609"/>
      <c r="BD41" s="639"/>
      <c r="BE41" s="639"/>
      <c r="BF41" s="665"/>
      <c r="BG41" s="654"/>
      <c r="BH41" s="655"/>
      <c r="BI41" s="655"/>
      <c r="BJ41" s="655"/>
      <c r="BK41" s="655"/>
      <c r="BL41" s="345"/>
      <c r="BM41" s="606" t="s">
        <v>351</v>
      </c>
      <c r="BN41" s="606"/>
      <c r="BO41" s="606"/>
      <c r="BP41" s="606"/>
      <c r="BQ41" s="606"/>
      <c r="BR41" s="606"/>
      <c r="BS41" s="606"/>
      <c r="BT41" s="606"/>
      <c r="BU41" s="607"/>
      <c r="BV41" s="608" t="s">
        <v>128</v>
      </c>
      <c r="BW41" s="609"/>
      <c r="BX41" s="609"/>
      <c r="BY41" s="609"/>
      <c r="BZ41" s="609"/>
      <c r="CA41" s="609"/>
      <c r="CB41" s="618"/>
      <c r="CD41" s="605" t="s">
        <v>352</v>
      </c>
      <c r="CE41" s="606"/>
      <c r="CF41" s="606"/>
      <c r="CG41" s="606"/>
      <c r="CH41" s="606"/>
      <c r="CI41" s="606"/>
      <c r="CJ41" s="606"/>
      <c r="CK41" s="606"/>
      <c r="CL41" s="606"/>
      <c r="CM41" s="606"/>
      <c r="CN41" s="606"/>
      <c r="CO41" s="606"/>
      <c r="CP41" s="606"/>
      <c r="CQ41" s="607"/>
      <c r="CR41" s="608" t="s">
        <v>128</v>
      </c>
      <c r="CS41" s="639"/>
      <c r="CT41" s="639"/>
      <c r="CU41" s="639"/>
      <c r="CV41" s="639"/>
      <c r="CW41" s="639"/>
      <c r="CX41" s="639"/>
      <c r="CY41" s="640"/>
      <c r="CZ41" s="613" t="s">
        <v>128</v>
      </c>
      <c r="DA41" s="641"/>
      <c r="DB41" s="641"/>
      <c r="DC41" s="643"/>
      <c r="DD41" s="617" t="s">
        <v>128</v>
      </c>
      <c r="DE41" s="639"/>
      <c r="DF41" s="639"/>
      <c r="DG41" s="639"/>
      <c r="DH41" s="639"/>
      <c r="DI41" s="639"/>
      <c r="DJ41" s="639"/>
      <c r="DK41" s="640"/>
      <c r="DL41" s="683"/>
      <c r="DM41" s="684"/>
      <c r="DN41" s="684"/>
      <c r="DO41" s="684"/>
      <c r="DP41" s="684"/>
      <c r="DQ41" s="684"/>
      <c r="DR41" s="684"/>
      <c r="DS41" s="684"/>
      <c r="DT41" s="684"/>
      <c r="DU41" s="684"/>
      <c r="DV41" s="685"/>
      <c r="DW41" s="677"/>
      <c r="DX41" s="678"/>
      <c r="DY41" s="678"/>
      <c r="DZ41" s="678"/>
      <c r="EA41" s="678"/>
      <c r="EB41" s="678"/>
      <c r="EC41" s="679"/>
    </row>
    <row r="42" spans="2:133" ht="11.25" customHeight="1" x14ac:dyDescent="0.15">
      <c r="B42" s="605" t="s">
        <v>353</v>
      </c>
      <c r="C42" s="606"/>
      <c r="D42" s="606"/>
      <c r="E42" s="606"/>
      <c r="F42" s="606"/>
      <c r="G42" s="606"/>
      <c r="H42" s="606"/>
      <c r="I42" s="606"/>
      <c r="J42" s="606"/>
      <c r="K42" s="606"/>
      <c r="L42" s="606"/>
      <c r="M42" s="606"/>
      <c r="N42" s="606"/>
      <c r="O42" s="606"/>
      <c r="P42" s="606"/>
      <c r="Q42" s="607"/>
      <c r="R42" s="608" t="s">
        <v>128</v>
      </c>
      <c r="S42" s="609"/>
      <c r="T42" s="609"/>
      <c r="U42" s="609"/>
      <c r="V42" s="609"/>
      <c r="W42" s="609"/>
      <c r="X42" s="609"/>
      <c r="Y42" s="610"/>
      <c r="Z42" s="611" t="s">
        <v>128</v>
      </c>
      <c r="AA42" s="611"/>
      <c r="AB42" s="611"/>
      <c r="AC42" s="611"/>
      <c r="AD42" s="612" t="s">
        <v>128</v>
      </c>
      <c r="AE42" s="612"/>
      <c r="AF42" s="612"/>
      <c r="AG42" s="612"/>
      <c r="AH42" s="612"/>
      <c r="AI42" s="612"/>
      <c r="AJ42" s="612"/>
      <c r="AK42" s="612"/>
      <c r="AL42" s="613" t="s">
        <v>128</v>
      </c>
      <c r="AM42" s="614"/>
      <c r="AN42" s="614"/>
      <c r="AO42" s="615"/>
      <c r="AQ42" s="680" t="s">
        <v>354</v>
      </c>
      <c r="AR42" s="681"/>
      <c r="AS42" s="681"/>
      <c r="AT42" s="681"/>
      <c r="AU42" s="681"/>
      <c r="AV42" s="681"/>
      <c r="AW42" s="681"/>
      <c r="AX42" s="681"/>
      <c r="AY42" s="682"/>
      <c r="AZ42" s="686">
        <v>117400</v>
      </c>
      <c r="BA42" s="687"/>
      <c r="BB42" s="687"/>
      <c r="BC42" s="687"/>
      <c r="BD42" s="667"/>
      <c r="BE42" s="667"/>
      <c r="BF42" s="669"/>
      <c r="BG42" s="656"/>
      <c r="BH42" s="657"/>
      <c r="BI42" s="657"/>
      <c r="BJ42" s="657"/>
      <c r="BK42" s="657"/>
      <c r="BL42" s="346"/>
      <c r="BM42" s="630" t="s">
        <v>355</v>
      </c>
      <c r="BN42" s="630"/>
      <c r="BO42" s="630"/>
      <c r="BP42" s="630"/>
      <c r="BQ42" s="630"/>
      <c r="BR42" s="630"/>
      <c r="BS42" s="630"/>
      <c r="BT42" s="630"/>
      <c r="BU42" s="631"/>
      <c r="BV42" s="686">
        <v>433</v>
      </c>
      <c r="BW42" s="687"/>
      <c r="BX42" s="687"/>
      <c r="BY42" s="687"/>
      <c r="BZ42" s="687"/>
      <c r="CA42" s="687"/>
      <c r="CB42" s="693"/>
      <c r="CD42" s="605" t="s">
        <v>356</v>
      </c>
      <c r="CE42" s="606"/>
      <c r="CF42" s="606"/>
      <c r="CG42" s="606"/>
      <c r="CH42" s="606"/>
      <c r="CI42" s="606"/>
      <c r="CJ42" s="606"/>
      <c r="CK42" s="606"/>
      <c r="CL42" s="606"/>
      <c r="CM42" s="606"/>
      <c r="CN42" s="606"/>
      <c r="CO42" s="606"/>
      <c r="CP42" s="606"/>
      <c r="CQ42" s="607"/>
      <c r="CR42" s="608">
        <v>816080</v>
      </c>
      <c r="CS42" s="639"/>
      <c r="CT42" s="639"/>
      <c r="CU42" s="639"/>
      <c r="CV42" s="639"/>
      <c r="CW42" s="639"/>
      <c r="CX42" s="639"/>
      <c r="CY42" s="640"/>
      <c r="CZ42" s="613">
        <v>17.399999999999999</v>
      </c>
      <c r="DA42" s="641"/>
      <c r="DB42" s="641"/>
      <c r="DC42" s="643"/>
      <c r="DD42" s="617">
        <v>139581</v>
      </c>
      <c r="DE42" s="639"/>
      <c r="DF42" s="639"/>
      <c r="DG42" s="639"/>
      <c r="DH42" s="639"/>
      <c r="DI42" s="639"/>
      <c r="DJ42" s="639"/>
      <c r="DK42" s="640"/>
      <c r="DL42" s="683"/>
      <c r="DM42" s="684"/>
      <c r="DN42" s="684"/>
      <c r="DO42" s="684"/>
      <c r="DP42" s="684"/>
      <c r="DQ42" s="684"/>
      <c r="DR42" s="684"/>
      <c r="DS42" s="684"/>
      <c r="DT42" s="684"/>
      <c r="DU42" s="684"/>
      <c r="DV42" s="685"/>
      <c r="DW42" s="677"/>
      <c r="DX42" s="678"/>
      <c r="DY42" s="678"/>
      <c r="DZ42" s="678"/>
      <c r="EA42" s="678"/>
      <c r="EB42" s="678"/>
      <c r="EC42" s="679"/>
    </row>
    <row r="43" spans="2:133" ht="11.25" customHeight="1" x14ac:dyDescent="0.15">
      <c r="B43" s="605" t="s">
        <v>357</v>
      </c>
      <c r="C43" s="606"/>
      <c r="D43" s="606"/>
      <c r="E43" s="606"/>
      <c r="F43" s="606"/>
      <c r="G43" s="606"/>
      <c r="H43" s="606"/>
      <c r="I43" s="606"/>
      <c r="J43" s="606"/>
      <c r="K43" s="606"/>
      <c r="L43" s="606"/>
      <c r="M43" s="606"/>
      <c r="N43" s="606"/>
      <c r="O43" s="606"/>
      <c r="P43" s="606"/>
      <c r="Q43" s="607"/>
      <c r="R43" s="608">
        <v>56300</v>
      </c>
      <c r="S43" s="609"/>
      <c r="T43" s="609"/>
      <c r="U43" s="609"/>
      <c r="V43" s="609"/>
      <c r="W43" s="609"/>
      <c r="X43" s="609"/>
      <c r="Y43" s="610"/>
      <c r="Z43" s="611">
        <v>1.2</v>
      </c>
      <c r="AA43" s="611"/>
      <c r="AB43" s="611"/>
      <c r="AC43" s="611"/>
      <c r="AD43" s="612" t="s">
        <v>128</v>
      </c>
      <c r="AE43" s="612"/>
      <c r="AF43" s="612"/>
      <c r="AG43" s="612"/>
      <c r="AH43" s="612"/>
      <c r="AI43" s="612"/>
      <c r="AJ43" s="612"/>
      <c r="AK43" s="612"/>
      <c r="AL43" s="613" t="s">
        <v>128</v>
      </c>
      <c r="AM43" s="614"/>
      <c r="AN43" s="614"/>
      <c r="AO43" s="615"/>
      <c r="CD43" s="605" t="s">
        <v>358</v>
      </c>
      <c r="CE43" s="606"/>
      <c r="CF43" s="606"/>
      <c r="CG43" s="606"/>
      <c r="CH43" s="606"/>
      <c r="CI43" s="606"/>
      <c r="CJ43" s="606"/>
      <c r="CK43" s="606"/>
      <c r="CL43" s="606"/>
      <c r="CM43" s="606"/>
      <c r="CN43" s="606"/>
      <c r="CO43" s="606"/>
      <c r="CP43" s="606"/>
      <c r="CQ43" s="607"/>
      <c r="CR43" s="608">
        <v>22228</v>
      </c>
      <c r="CS43" s="639"/>
      <c r="CT43" s="639"/>
      <c r="CU43" s="639"/>
      <c r="CV43" s="639"/>
      <c r="CW43" s="639"/>
      <c r="CX43" s="639"/>
      <c r="CY43" s="640"/>
      <c r="CZ43" s="613">
        <v>0.5</v>
      </c>
      <c r="DA43" s="641"/>
      <c r="DB43" s="641"/>
      <c r="DC43" s="643"/>
      <c r="DD43" s="617">
        <v>22228</v>
      </c>
      <c r="DE43" s="639"/>
      <c r="DF43" s="639"/>
      <c r="DG43" s="639"/>
      <c r="DH43" s="639"/>
      <c r="DI43" s="639"/>
      <c r="DJ43" s="639"/>
      <c r="DK43" s="640"/>
      <c r="DL43" s="683"/>
      <c r="DM43" s="684"/>
      <c r="DN43" s="684"/>
      <c r="DO43" s="684"/>
      <c r="DP43" s="684"/>
      <c r="DQ43" s="684"/>
      <c r="DR43" s="684"/>
      <c r="DS43" s="684"/>
      <c r="DT43" s="684"/>
      <c r="DU43" s="684"/>
      <c r="DV43" s="685"/>
      <c r="DW43" s="677"/>
      <c r="DX43" s="678"/>
      <c r="DY43" s="678"/>
      <c r="DZ43" s="678"/>
      <c r="EA43" s="678"/>
      <c r="EB43" s="678"/>
      <c r="EC43" s="679"/>
    </row>
    <row r="44" spans="2:133" ht="11.25" customHeight="1" x14ac:dyDescent="0.15">
      <c r="B44" s="629" t="s">
        <v>359</v>
      </c>
      <c r="C44" s="630"/>
      <c r="D44" s="630"/>
      <c r="E44" s="630"/>
      <c r="F44" s="630"/>
      <c r="G44" s="630"/>
      <c r="H44" s="630"/>
      <c r="I44" s="630"/>
      <c r="J44" s="630"/>
      <c r="K44" s="630"/>
      <c r="L44" s="630"/>
      <c r="M44" s="630"/>
      <c r="N44" s="630"/>
      <c r="O44" s="630"/>
      <c r="P44" s="630"/>
      <c r="Q44" s="631"/>
      <c r="R44" s="686">
        <v>4808248</v>
      </c>
      <c r="S44" s="687"/>
      <c r="T44" s="687"/>
      <c r="U44" s="687"/>
      <c r="V44" s="687"/>
      <c r="W44" s="687"/>
      <c r="X44" s="687"/>
      <c r="Y44" s="688"/>
      <c r="Z44" s="689">
        <v>100</v>
      </c>
      <c r="AA44" s="689"/>
      <c r="AB44" s="689"/>
      <c r="AC44" s="689"/>
      <c r="AD44" s="690">
        <v>2412319</v>
      </c>
      <c r="AE44" s="690"/>
      <c r="AF44" s="690"/>
      <c r="AG44" s="690"/>
      <c r="AH44" s="690"/>
      <c r="AI44" s="690"/>
      <c r="AJ44" s="690"/>
      <c r="AK44" s="690"/>
      <c r="AL44" s="691">
        <v>100</v>
      </c>
      <c r="AM44" s="668"/>
      <c r="AN44" s="668"/>
      <c r="AO44" s="692"/>
      <c r="CD44" s="646" t="s">
        <v>306</v>
      </c>
      <c r="CE44" s="647"/>
      <c r="CF44" s="605" t="s">
        <v>360</v>
      </c>
      <c r="CG44" s="606"/>
      <c r="CH44" s="606"/>
      <c r="CI44" s="606"/>
      <c r="CJ44" s="606"/>
      <c r="CK44" s="606"/>
      <c r="CL44" s="606"/>
      <c r="CM44" s="606"/>
      <c r="CN44" s="606"/>
      <c r="CO44" s="606"/>
      <c r="CP44" s="606"/>
      <c r="CQ44" s="607"/>
      <c r="CR44" s="608">
        <v>747875</v>
      </c>
      <c r="CS44" s="609"/>
      <c r="CT44" s="609"/>
      <c r="CU44" s="609"/>
      <c r="CV44" s="609"/>
      <c r="CW44" s="609"/>
      <c r="CX44" s="609"/>
      <c r="CY44" s="610"/>
      <c r="CZ44" s="613">
        <v>15.9</v>
      </c>
      <c r="DA44" s="614"/>
      <c r="DB44" s="614"/>
      <c r="DC44" s="620"/>
      <c r="DD44" s="617">
        <v>127106</v>
      </c>
      <c r="DE44" s="609"/>
      <c r="DF44" s="609"/>
      <c r="DG44" s="609"/>
      <c r="DH44" s="609"/>
      <c r="DI44" s="609"/>
      <c r="DJ44" s="609"/>
      <c r="DK44" s="610"/>
      <c r="DL44" s="683"/>
      <c r="DM44" s="684"/>
      <c r="DN44" s="684"/>
      <c r="DO44" s="684"/>
      <c r="DP44" s="684"/>
      <c r="DQ44" s="684"/>
      <c r="DR44" s="684"/>
      <c r="DS44" s="684"/>
      <c r="DT44" s="684"/>
      <c r="DU44" s="684"/>
      <c r="DV44" s="685"/>
      <c r="DW44" s="677"/>
      <c r="DX44" s="678"/>
      <c r="DY44" s="678"/>
      <c r="DZ44" s="678"/>
      <c r="EA44" s="678"/>
      <c r="EB44" s="678"/>
      <c r="EC44" s="679"/>
    </row>
    <row r="45" spans="2:133" ht="11.25" customHeight="1" x14ac:dyDescent="0.15">
      <c r="CD45" s="648"/>
      <c r="CE45" s="649"/>
      <c r="CF45" s="605" t="s">
        <v>361</v>
      </c>
      <c r="CG45" s="606"/>
      <c r="CH45" s="606"/>
      <c r="CI45" s="606"/>
      <c r="CJ45" s="606"/>
      <c r="CK45" s="606"/>
      <c r="CL45" s="606"/>
      <c r="CM45" s="606"/>
      <c r="CN45" s="606"/>
      <c r="CO45" s="606"/>
      <c r="CP45" s="606"/>
      <c r="CQ45" s="607"/>
      <c r="CR45" s="608">
        <v>387550</v>
      </c>
      <c r="CS45" s="639"/>
      <c r="CT45" s="639"/>
      <c r="CU45" s="639"/>
      <c r="CV45" s="639"/>
      <c r="CW45" s="639"/>
      <c r="CX45" s="639"/>
      <c r="CY45" s="640"/>
      <c r="CZ45" s="613">
        <v>8.3000000000000007</v>
      </c>
      <c r="DA45" s="641"/>
      <c r="DB45" s="641"/>
      <c r="DC45" s="643"/>
      <c r="DD45" s="617">
        <v>23878</v>
      </c>
      <c r="DE45" s="639"/>
      <c r="DF45" s="639"/>
      <c r="DG45" s="639"/>
      <c r="DH45" s="639"/>
      <c r="DI45" s="639"/>
      <c r="DJ45" s="639"/>
      <c r="DK45" s="640"/>
      <c r="DL45" s="683"/>
      <c r="DM45" s="684"/>
      <c r="DN45" s="684"/>
      <c r="DO45" s="684"/>
      <c r="DP45" s="684"/>
      <c r="DQ45" s="684"/>
      <c r="DR45" s="684"/>
      <c r="DS45" s="684"/>
      <c r="DT45" s="684"/>
      <c r="DU45" s="684"/>
      <c r="DV45" s="685"/>
      <c r="DW45" s="677"/>
      <c r="DX45" s="678"/>
      <c r="DY45" s="678"/>
      <c r="DZ45" s="678"/>
      <c r="EA45" s="678"/>
      <c r="EB45" s="678"/>
      <c r="EC45" s="679"/>
    </row>
    <row r="46" spans="2:133" ht="11.25" customHeight="1" x14ac:dyDescent="0.15">
      <c r="B46" s="342" t="s">
        <v>362</v>
      </c>
      <c r="CD46" s="648"/>
      <c r="CE46" s="649"/>
      <c r="CF46" s="605" t="s">
        <v>363</v>
      </c>
      <c r="CG46" s="606"/>
      <c r="CH46" s="606"/>
      <c r="CI46" s="606"/>
      <c r="CJ46" s="606"/>
      <c r="CK46" s="606"/>
      <c r="CL46" s="606"/>
      <c r="CM46" s="606"/>
      <c r="CN46" s="606"/>
      <c r="CO46" s="606"/>
      <c r="CP46" s="606"/>
      <c r="CQ46" s="607"/>
      <c r="CR46" s="608">
        <v>303363</v>
      </c>
      <c r="CS46" s="609"/>
      <c r="CT46" s="609"/>
      <c r="CU46" s="609"/>
      <c r="CV46" s="609"/>
      <c r="CW46" s="609"/>
      <c r="CX46" s="609"/>
      <c r="CY46" s="610"/>
      <c r="CZ46" s="613">
        <v>6.5</v>
      </c>
      <c r="DA46" s="614"/>
      <c r="DB46" s="614"/>
      <c r="DC46" s="620"/>
      <c r="DD46" s="617">
        <v>95166</v>
      </c>
      <c r="DE46" s="609"/>
      <c r="DF46" s="609"/>
      <c r="DG46" s="609"/>
      <c r="DH46" s="609"/>
      <c r="DI46" s="609"/>
      <c r="DJ46" s="609"/>
      <c r="DK46" s="610"/>
      <c r="DL46" s="683"/>
      <c r="DM46" s="684"/>
      <c r="DN46" s="684"/>
      <c r="DO46" s="684"/>
      <c r="DP46" s="684"/>
      <c r="DQ46" s="684"/>
      <c r="DR46" s="684"/>
      <c r="DS46" s="684"/>
      <c r="DT46" s="684"/>
      <c r="DU46" s="684"/>
      <c r="DV46" s="685"/>
      <c r="DW46" s="677"/>
      <c r="DX46" s="678"/>
      <c r="DY46" s="678"/>
      <c r="DZ46" s="678"/>
      <c r="EA46" s="678"/>
      <c r="EB46" s="678"/>
      <c r="EC46" s="679"/>
    </row>
    <row r="47" spans="2:133" ht="11.25" customHeight="1" x14ac:dyDescent="0.15">
      <c r="B47" s="704" t="s">
        <v>364</v>
      </c>
      <c r="C47" s="704"/>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4"/>
      <c r="AS47" s="704"/>
      <c r="AT47" s="704"/>
      <c r="AU47" s="704"/>
      <c r="AV47" s="704"/>
      <c r="AW47" s="704"/>
      <c r="AX47" s="704"/>
      <c r="AY47" s="704"/>
      <c r="AZ47" s="704"/>
      <c r="BA47" s="704"/>
      <c r="BB47" s="704"/>
      <c r="BC47" s="704"/>
      <c r="BD47" s="704"/>
      <c r="BE47" s="704"/>
      <c r="BF47" s="704"/>
      <c r="BG47" s="704"/>
      <c r="BH47" s="704"/>
      <c r="BI47" s="704"/>
      <c r="BJ47" s="704"/>
      <c r="BK47" s="704"/>
      <c r="BL47" s="704"/>
      <c r="BM47" s="704"/>
      <c r="BN47" s="704"/>
      <c r="BO47" s="704"/>
      <c r="BP47" s="704"/>
      <c r="BQ47" s="704"/>
      <c r="BR47" s="704"/>
      <c r="BS47" s="704"/>
      <c r="BT47" s="704"/>
      <c r="BU47" s="704"/>
      <c r="BV47" s="704"/>
      <c r="BW47" s="704"/>
      <c r="BX47" s="704"/>
      <c r="BY47" s="704"/>
      <c r="BZ47" s="704"/>
      <c r="CA47" s="704"/>
      <c r="CB47" s="704"/>
      <c r="CD47" s="648"/>
      <c r="CE47" s="649"/>
      <c r="CF47" s="605" t="s">
        <v>365</v>
      </c>
      <c r="CG47" s="606"/>
      <c r="CH47" s="606"/>
      <c r="CI47" s="606"/>
      <c r="CJ47" s="606"/>
      <c r="CK47" s="606"/>
      <c r="CL47" s="606"/>
      <c r="CM47" s="606"/>
      <c r="CN47" s="606"/>
      <c r="CO47" s="606"/>
      <c r="CP47" s="606"/>
      <c r="CQ47" s="607"/>
      <c r="CR47" s="608">
        <v>68205</v>
      </c>
      <c r="CS47" s="639"/>
      <c r="CT47" s="639"/>
      <c r="CU47" s="639"/>
      <c r="CV47" s="639"/>
      <c r="CW47" s="639"/>
      <c r="CX47" s="639"/>
      <c r="CY47" s="640"/>
      <c r="CZ47" s="613">
        <v>1.5</v>
      </c>
      <c r="DA47" s="641"/>
      <c r="DB47" s="641"/>
      <c r="DC47" s="643"/>
      <c r="DD47" s="617">
        <v>12475</v>
      </c>
      <c r="DE47" s="639"/>
      <c r="DF47" s="639"/>
      <c r="DG47" s="639"/>
      <c r="DH47" s="639"/>
      <c r="DI47" s="639"/>
      <c r="DJ47" s="639"/>
      <c r="DK47" s="640"/>
      <c r="DL47" s="683"/>
      <c r="DM47" s="684"/>
      <c r="DN47" s="684"/>
      <c r="DO47" s="684"/>
      <c r="DP47" s="684"/>
      <c r="DQ47" s="684"/>
      <c r="DR47" s="684"/>
      <c r="DS47" s="684"/>
      <c r="DT47" s="684"/>
      <c r="DU47" s="684"/>
      <c r="DV47" s="685"/>
      <c r="DW47" s="677"/>
      <c r="DX47" s="678"/>
      <c r="DY47" s="678"/>
      <c r="DZ47" s="678"/>
      <c r="EA47" s="678"/>
      <c r="EB47" s="678"/>
      <c r="EC47" s="679"/>
    </row>
    <row r="48" spans="2:133" x14ac:dyDescent="0.15">
      <c r="B48" s="704" t="s">
        <v>366</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704"/>
      <c r="BP48" s="704"/>
      <c r="BQ48" s="704"/>
      <c r="BR48" s="704"/>
      <c r="BS48" s="704"/>
      <c r="BT48" s="704"/>
      <c r="BU48" s="704"/>
      <c r="BV48" s="704"/>
      <c r="BW48" s="704"/>
      <c r="BX48" s="704"/>
      <c r="BY48" s="704"/>
      <c r="BZ48" s="704"/>
      <c r="CA48" s="704"/>
      <c r="CB48" s="704"/>
      <c r="CD48" s="650"/>
      <c r="CE48" s="651"/>
      <c r="CF48" s="605" t="s">
        <v>367</v>
      </c>
      <c r="CG48" s="606"/>
      <c r="CH48" s="606"/>
      <c r="CI48" s="606"/>
      <c r="CJ48" s="606"/>
      <c r="CK48" s="606"/>
      <c r="CL48" s="606"/>
      <c r="CM48" s="606"/>
      <c r="CN48" s="606"/>
      <c r="CO48" s="606"/>
      <c r="CP48" s="606"/>
      <c r="CQ48" s="607"/>
      <c r="CR48" s="608" t="s">
        <v>128</v>
      </c>
      <c r="CS48" s="609"/>
      <c r="CT48" s="609"/>
      <c r="CU48" s="609"/>
      <c r="CV48" s="609"/>
      <c r="CW48" s="609"/>
      <c r="CX48" s="609"/>
      <c r="CY48" s="610"/>
      <c r="CZ48" s="613" t="s">
        <v>128</v>
      </c>
      <c r="DA48" s="614"/>
      <c r="DB48" s="614"/>
      <c r="DC48" s="620"/>
      <c r="DD48" s="617" t="s">
        <v>128</v>
      </c>
      <c r="DE48" s="609"/>
      <c r="DF48" s="609"/>
      <c r="DG48" s="609"/>
      <c r="DH48" s="609"/>
      <c r="DI48" s="609"/>
      <c r="DJ48" s="609"/>
      <c r="DK48" s="610"/>
      <c r="DL48" s="683"/>
      <c r="DM48" s="684"/>
      <c r="DN48" s="684"/>
      <c r="DO48" s="684"/>
      <c r="DP48" s="684"/>
      <c r="DQ48" s="684"/>
      <c r="DR48" s="684"/>
      <c r="DS48" s="684"/>
      <c r="DT48" s="684"/>
      <c r="DU48" s="684"/>
      <c r="DV48" s="685"/>
      <c r="DW48" s="677"/>
      <c r="DX48" s="678"/>
      <c r="DY48" s="678"/>
      <c r="DZ48" s="678"/>
      <c r="EA48" s="678"/>
      <c r="EB48" s="678"/>
      <c r="EC48" s="679"/>
    </row>
    <row r="49" spans="2:133" ht="11.25" customHeight="1" x14ac:dyDescent="0.15">
      <c r="B49" s="347"/>
      <c r="CD49" s="629" t="s">
        <v>368</v>
      </c>
      <c r="CE49" s="630"/>
      <c r="CF49" s="630"/>
      <c r="CG49" s="630"/>
      <c r="CH49" s="630"/>
      <c r="CI49" s="630"/>
      <c r="CJ49" s="630"/>
      <c r="CK49" s="630"/>
      <c r="CL49" s="630"/>
      <c r="CM49" s="630"/>
      <c r="CN49" s="630"/>
      <c r="CO49" s="630"/>
      <c r="CP49" s="630"/>
      <c r="CQ49" s="631"/>
      <c r="CR49" s="686">
        <v>4695338</v>
      </c>
      <c r="CS49" s="667"/>
      <c r="CT49" s="667"/>
      <c r="CU49" s="667"/>
      <c r="CV49" s="667"/>
      <c r="CW49" s="667"/>
      <c r="CX49" s="667"/>
      <c r="CY49" s="694"/>
      <c r="CZ49" s="691">
        <v>100</v>
      </c>
      <c r="DA49" s="695"/>
      <c r="DB49" s="695"/>
      <c r="DC49" s="696"/>
      <c r="DD49" s="697">
        <v>3133189</v>
      </c>
      <c r="DE49" s="667"/>
      <c r="DF49" s="667"/>
      <c r="DG49" s="667"/>
      <c r="DH49" s="667"/>
      <c r="DI49" s="667"/>
      <c r="DJ49" s="667"/>
      <c r="DK49" s="694"/>
      <c r="DL49" s="698"/>
      <c r="DM49" s="699"/>
      <c r="DN49" s="699"/>
      <c r="DO49" s="699"/>
      <c r="DP49" s="699"/>
      <c r="DQ49" s="699"/>
      <c r="DR49" s="699"/>
      <c r="DS49" s="699"/>
      <c r="DT49" s="699"/>
      <c r="DU49" s="699"/>
      <c r="DV49" s="700"/>
      <c r="DW49" s="701"/>
      <c r="DX49" s="702"/>
      <c r="DY49" s="702"/>
      <c r="DZ49" s="702"/>
      <c r="EA49" s="702"/>
      <c r="EB49" s="702"/>
      <c r="EC49" s="703"/>
    </row>
    <row r="50" spans="2:133" hidden="1" x14ac:dyDescent="0.15">
      <c r="B50" s="347"/>
    </row>
  </sheetData>
  <sheetProtection algorithmName="SHA-512" hashValue="qr4YDkyyZXbGIbkCPB6QeDqklEi7F8uZGGYhiKjFEkpk0hHVoZMkOLTT4/RgpyfDaFbrG9kSlFrbW1xxa/pE+Q==" saltValue="OLK9YmvffMvoSHDTshD/R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705" t="s">
        <v>369</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06" t="s">
        <v>370</v>
      </c>
      <c r="DK2" s="707"/>
      <c r="DL2" s="707"/>
      <c r="DM2" s="707"/>
      <c r="DN2" s="707"/>
      <c r="DO2" s="708"/>
      <c r="DP2" s="212"/>
      <c r="DQ2" s="706" t="s">
        <v>371</v>
      </c>
      <c r="DR2" s="707"/>
      <c r="DS2" s="707"/>
      <c r="DT2" s="707"/>
      <c r="DU2" s="707"/>
      <c r="DV2" s="707"/>
      <c r="DW2" s="707"/>
      <c r="DX2" s="707"/>
      <c r="DY2" s="707"/>
      <c r="DZ2" s="708"/>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
      <c r="A4" s="709" t="s">
        <v>372</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216"/>
      <c r="BA4" s="216"/>
      <c r="BB4" s="216"/>
      <c r="BC4" s="216"/>
      <c r="BD4" s="216"/>
      <c r="BE4" s="217"/>
      <c r="BF4" s="217"/>
      <c r="BG4" s="217"/>
      <c r="BH4" s="217"/>
      <c r="BI4" s="217"/>
      <c r="BJ4" s="217"/>
      <c r="BK4" s="217"/>
      <c r="BL4" s="217"/>
      <c r="BM4" s="217"/>
      <c r="BN4" s="217"/>
      <c r="BO4" s="217"/>
      <c r="BP4" s="217"/>
      <c r="BQ4" s="710" t="s">
        <v>373</v>
      </c>
      <c r="BR4" s="710"/>
      <c r="BS4" s="710"/>
      <c r="BT4" s="710"/>
      <c r="BU4" s="710"/>
      <c r="BV4" s="710"/>
      <c r="BW4" s="710"/>
      <c r="BX4" s="710"/>
      <c r="BY4" s="710"/>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0"/>
      <c r="DG4" s="710"/>
      <c r="DH4" s="710"/>
      <c r="DI4" s="710"/>
      <c r="DJ4" s="710"/>
      <c r="DK4" s="710"/>
      <c r="DL4" s="710"/>
      <c r="DM4" s="710"/>
      <c r="DN4" s="710"/>
      <c r="DO4" s="710"/>
      <c r="DP4" s="710"/>
      <c r="DQ4" s="710"/>
      <c r="DR4" s="710"/>
      <c r="DS4" s="710"/>
      <c r="DT4" s="710"/>
      <c r="DU4" s="710"/>
      <c r="DV4" s="710"/>
      <c r="DW4" s="710"/>
      <c r="DX4" s="710"/>
      <c r="DY4" s="710"/>
      <c r="DZ4" s="710"/>
      <c r="EA4" s="219"/>
    </row>
    <row r="5" spans="1:131" s="220" customFormat="1" ht="26.25" customHeight="1" x14ac:dyDescent="0.15">
      <c r="A5" s="711" t="s">
        <v>374</v>
      </c>
      <c r="B5" s="712"/>
      <c r="C5" s="712"/>
      <c r="D5" s="712"/>
      <c r="E5" s="712"/>
      <c r="F5" s="712"/>
      <c r="G5" s="712"/>
      <c r="H5" s="712"/>
      <c r="I5" s="712"/>
      <c r="J5" s="712"/>
      <c r="K5" s="712"/>
      <c r="L5" s="712"/>
      <c r="M5" s="712"/>
      <c r="N5" s="712"/>
      <c r="O5" s="712"/>
      <c r="P5" s="713"/>
      <c r="Q5" s="717" t="s">
        <v>375</v>
      </c>
      <c r="R5" s="718"/>
      <c r="S5" s="718"/>
      <c r="T5" s="718"/>
      <c r="U5" s="719"/>
      <c r="V5" s="717" t="s">
        <v>376</v>
      </c>
      <c r="W5" s="718"/>
      <c r="X5" s="718"/>
      <c r="Y5" s="718"/>
      <c r="Z5" s="719"/>
      <c r="AA5" s="717" t="s">
        <v>377</v>
      </c>
      <c r="AB5" s="718"/>
      <c r="AC5" s="718"/>
      <c r="AD5" s="718"/>
      <c r="AE5" s="718"/>
      <c r="AF5" s="723" t="s">
        <v>378</v>
      </c>
      <c r="AG5" s="718"/>
      <c r="AH5" s="718"/>
      <c r="AI5" s="718"/>
      <c r="AJ5" s="724"/>
      <c r="AK5" s="718" t="s">
        <v>379</v>
      </c>
      <c r="AL5" s="718"/>
      <c r="AM5" s="718"/>
      <c r="AN5" s="718"/>
      <c r="AO5" s="719"/>
      <c r="AP5" s="717" t="s">
        <v>380</v>
      </c>
      <c r="AQ5" s="718"/>
      <c r="AR5" s="718"/>
      <c r="AS5" s="718"/>
      <c r="AT5" s="719"/>
      <c r="AU5" s="717" t="s">
        <v>381</v>
      </c>
      <c r="AV5" s="718"/>
      <c r="AW5" s="718"/>
      <c r="AX5" s="718"/>
      <c r="AY5" s="724"/>
      <c r="AZ5" s="216"/>
      <c r="BA5" s="216"/>
      <c r="BB5" s="216"/>
      <c r="BC5" s="216"/>
      <c r="BD5" s="216"/>
      <c r="BE5" s="217"/>
      <c r="BF5" s="217"/>
      <c r="BG5" s="217"/>
      <c r="BH5" s="217"/>
      <c r="BI5" s="217"/>
      <c r="BJ5" s="217"/>
      <c r="BK5" s="217"/>
      <c r="BL5" s="217"/>
      <c r="BM5" s="217"/>
      <c r="BN5" s="217"/>
      <c r="BO5" s="217"/>
      <c r="BP5" s="217"/>
      <c r="BQ5" s="711" t="s">
        <v>382</v>
      </c>
      <c r="BR5" s="712"/>
      <c r="BS5" s="712"/>
      <c r="BT5" s="712"/>
      <c r="BU5" s="712"/>
      <c r="BV5" s="712"/>
      <c r="BW5" s="712"/>
      <c r="BX5" s="712"/>
      <c r="BY5" s="712"/>
      <c r="BZ5" s="712"/>
      <c r="CA5" s="712"/>
      <c r="CB5" s="712"/>
      <c r="CC5" s="712"/>
      <c r="CD5" s="712"/>
      <c r="CE5" s="712"/>
      <c r="CF5" s="712"/>
      <c r="CG5" s="713"/>
      <c r="CH5" s="717" t="s">
        <v>383</v>
      </c>
      <c r="CI5" s="718"/>
      <c r="CJ5" s="718"/>
      <c r="CK5" s="718"/>
      <c r="CL5" s="719"/>
      <c r="CM5" s="717" t="s">
        <v>384</v>
      </c>
      <c r="CN5" s="718"/>
      <c r="CO5" s="718"/>
      <c r="CP5" s="718"/>
      <c r="CQ5" s="719"/>
      <c r="CR5" s="717" t="s">
        <v>385</v>
      </c>
      <c r="CS5" s="718"/>
      <c r="CT5" s="718"/>
      <c r="CU5" s="718"/>
      <c r="CV5" s="719"/>
      <c r="CW5" s="717" t="s">
        <v>386</v>
      </c>
      <c r="CX5" s="718"/>
      <c r="CY5" s="718"/>
      <c r="CZ5" s="718"/>
      <c r="DA5" s="719"/>
      <c r="DB5" s="717" t="s">
        <v>387</v>
      </c>
      <c r="DC5" s="718"/>
      <c r="DD5" s="718"/>
      <c r="DE5" s="718"/>
      <c r="DF5" s="719"/>
      <c r="DG5" s="747" t="s">
        <v>388</v>
      </c>
      <c r="DH5" s="748"/>
      <c r="DI5" s="748"/>
      <c r="DJ5" s="748"/>
      <c r="DK5" s="749"/>
      <c r="DL5" s="747" t="s">
        <v>389</v>
      </c>
      <c r="DM5" s="748"/>
      <c r="DN5" s="748"/>
      <c r="DO5" s="748"/>
      <c r="DP5" s="749"/>
      <c r="DQ5" s="717" t="s">
        <v>390</v>
      </c>
      <c r="DR5" s="718"/>
      <c r="DS5" s="718"/>
      <c r="DT5" s="718"/>
      <c r="DU5" s="719"/>
      <c r="DV5" s="717" t="s">
        <v>381</v>
      </c>
      <c r="DW5" s="718"/>
      <c r="DX5" s="718"/>
      <c r="DY5" s="718"/>
      <c r="DZ5" s="724"/>
      <c r="EA5" s="219"/>
    </row>
    <row r="6" spans="1:131" s="220" customFormat="1" ht="26.25" customHeight="1" thickBot="1" x14ac:dyDescent="0.2">
      <c r="A6" s="714"/>
      <c r="B6" s="715"/>
      <c r="C6" s="715"/>
      <c r="D6" s="715"/>
      <c r="E6" s="715"/>
      <c r="F6" s="715"/>
      <c r="G6" s="715"/>
      <c r="H6" s="715"/>
      <c r="I6" s="715"/>
      <c r="J6" s="715"/>
      <c r="K6" s="715"/>
      <c r="L6" s="715"/>
      <c r="M6" s="715"/>
      <c r="N6" s="715"/>
      <c r="O6" s="715"/>
      <c r="P6" s="716"/>
      <c r="Q6" s="720"/>
      <c r="R6" s="721"/>
      <c r="S6" s="721"/>
      <c r="T6" s="721"/>
      <c r="U6" s="722"/>
      <c r="V6" s="720"/>
      <c r="W6" s="721"/>
      <c r="X6" s="721"/>
      <c r="Y6" s="721"/>
      <c r="Z6" s="722"/>
      <c r="AA6" s="720"/>
      <c r="AB6" s="721"/>
      <c r="AC6" s="721"/>
      <c r="AD6" s="721"/>
      <c r="AE6" s="721"/>
      <c r="AF6" s="725"/>
      <c r="AG6" s="721"/>
      <c r="AH6" s="721"/>
      <c r="AI6" s="721"/>
      <c r="AJ6" s="726"/>
      <c r="AK6" s="721"/>
      <c r="AL6" s="721"/>
      <c r="AM6" s="721"/>
      <c r="AN6" s="721"/>
      <c r="AO6" s="722"/>
      <c r="AP6" s="720"/>
      <c r="AQ6" s="721"/>
      <c r="AR6" s="721"/>
      <c r="AS6" s="721"/>
      <c r="AT6" s="722"/>
      <c r="AU6" s="720"/>
      <c r="AV6" s="721"/>
      <c r="AW6" s="721"/>
      <c r="AX6" s="721"/>
      <c r="AY6" s="726"/>
      <c r="AZ6" s="216"/>
      <c r="BA6" s="216"/>
      <c r="BB6" s="216"/>
      <c r="BC6" s="216"/>
      <c r="BD6" s="216"/>
      <c r="BE6" s="217"/>
      <c r="BF6" s="217"/>
      <c r="BG6" s="217"/>
      <c r="BH6" s="217"/>
      <c r="BI6" s="217"/>
      <c r="BJ6" s="217"/>
      <c r="BK6" s="217"/>
      <c r="BL6" s="217"/>
      <c r="BM6" s="217"/>
      <c r="BN6" s="217"/>
      <c r="BO6" s="217"/>
      <c r="BP6" s="217"/>
      <c r="BQ6" s="714"/>
      <c r="BR6" s="715"/>
      <c r="BS6" s="715"/>
      <c r="BT6" s="715"/>
      <c r="BU6" s="715"/>
      <c r="BV6" s="715"/>
      <c r="BW6" s="715"/>
      <c r="BX6" s="715"/>
      <c r="BY6" s="715"/>
      <c r="BZ6" s="715"/>
      <c r="CA6" s="715"/>
      <c r="CB6" s="715"/>
      <c r="CC6" s="715"/>
      <c r="CD6" s="715"/>
      <c r="CE6" s="715"/>
      <c r="CF6" s="715"/>
      <c r="CG6" s="716"/>
      <c r="CH6" s="720"/>
      <c r="CI6" s="721"/>
      <c r="CJ6" s="721"/>
      <c r="CK6" s="721"/>
      <c r="CL6" s="722"/>
      <c r="CM6" s="720"/>
      <c r="CN6" s="721"/>
      <c r="CO6" s="721"/>
      <c r="CP6" s="721"/>
      <c r="CQ6" s="722"/>
      <c r="CR6" s="720"/>
      <c r="CS6" s="721"/>
      <c r="CT6" s="721"/>
      <c r="CU6" s="721"/>
      <c r="CV6" s="722"/>
      <c r="CW6" s="720"/>
      <c r="CX6" s="721"/>
      <c r="CY6" s="721"/>
      <c r="CZ6" s="721"/>
      <c r="DA6" s="722"/>
      <c r="DB6" s="720"/>
      <c r="DC6" s="721"/>
      <c r="DD6" s="721"/>
      <c r="DE6" s="721"/>
      <c r="DF6" s="722"/>
      <c r="DG6" s="750"/>
      <c r="DH6" s="751"/>
      <c r="DI6" s="751"/>
      <c r="DJ6" s="751"/>
      <c r="DK6" s="752"/>
      <c r="DL6" s="750"/>
      <c r="DM6" s="751"/>
      <c r="DN6" s="751"/>
      <c r="DO6" s="751"/>
      <c r="DP6" s="752"/>
      <c r="DQ6" s="720"/>
      <c r="DR6" s="721"/>
      <c r="DS6" s="721"/>
      <c r="DT6" s="721"/>
      <c r="DU6" s="722"/>
      <c r="DV6" s="720"/>
      <c r="DW6" s="721"/>
      <c r="DX6" s="721"/>
      <c r="DY6" s="721"/>
      <c r="DZ6" s="726"/>
      <c r="EA6" s="219"/>
    </row>
    <row r="7" spans="1:131" s="220" customFormat="1" ht="26.25" customHeight="1" thickTop="1" x14ac:dyDescent="0.15">
      <c r="A7" s="221">
        <v>1</v>
      </c>
      <c r="B7" s="733" t="s">
        <v>391</v>
      </c>
      <c r="C7" s="734"/>
      <c r="D7" s="734"/>
      <c r="E7" s="734"/>
      <c r="F7" s="734"/>
      <c r="G7" s="734"/>
      <c r="H7" s="734"/>
      <c r="I7" s="734"/>
      <c r="J7" s="734"/>
      <c r="K7" s="734"/>
      <c r="L7" s="734"/>
      <c r="M7" s="734"/>
      <c r="N7" s="734"/>
      <c r="O7" s="734"/>
      <c r="P7" s="735"/>
      <c r="Q7" s="736">
        <v>4629</v>
      </c>
      <c r="R7" s="737"/>
      <c r="S7" s="737"/>
      <c r="T7" s="737"/>
      <c r="U7" s="737"/>
      <c r="V7" s="737">
        <v>4519</v>
      </c>
      <c r="W7" s="737"/>
      <c r="X7" s="737"/>
      <c r="Y7" s="737"/>
      <c r="Z7" s="737"/>
      <c r="AA7" s="737">
        <v>111</v>
      </c>
      <c r="AB7" s="737"/>
      <c r="AC7" s="737"/>
      <c r="AD7" s="737"/>
      <c r="AE7" s="738"/>
      <c r="AF7" s="739">
        <v>102</v>
      </c>
      <c r="AG7" s="740"/>
      <c r="AH7" s="740"/>
      <c r="AI7" s="740"/>
      <c r="AJ7" s="741"/>
      <c r="AK7" s="742">
        <v>150</v>
      </c>
      <c r="AL7" s="743"/>
      <c r="AM7" s="743"/>
      <c r="AN7" s="743"/>
      <c r="AO7" s="743"/>
      <c r="AP7" s="743">
        <v>4493</v>
      </c>
      <c r="AQ7" s="743"/>
      <c r="AR7" s="743"/>
      <c r="AS7" s="743"/>
      <c r="AT7" s="743"/>
      <c r="AU7" s="744"/>
      <c r="AV7" s="744"/>
      <c r="AW7" s="744"/>
      <c r="AX7" s="744"/>
      <c r="AY7" s="745"/>
      <c r="AZ7" s="216"/>
      <c r="BA7" s="216"/>
      <c r="BB7" s="216"/>
      <c r="BC7" s="216"/>
      <c r="BD7" s="216"/>
      <c r="BE7" s="217"/>
      <c r="BF7" s="217"/>
      <c r="BG7" s="217"/>
      <c r="BH7" s="217"/>
      <c r="BI7" s="217"/>
      <c r="BJ7" s="217"/>
      <c r="BK7" s="217"/>
      <c r="BL7" s="217"/>
      <c r="BM7" s="217"/>
      <c r="BN7" s="217"/>
      <c r="BO7" s="217"/>
      <c r="BP7" s="217"/>
      <c r="BQ7" s="221">
        <v>1</v>
      </c>
      <c r="BR7" s="222"/>
      <c r="BS7" s="730" t="s">
        <v>594</v>
      </c>
      <c r="BT7" s="731"/>
      <c r="BU7" s="731"/>
      <c r="BV7" s="731"/>
      <c r="BW7" s="731"/>
      <c r="BX7" s="731"/>
      <c r="BY7" s="731"/>
      <c r="BZ7" s="731"/>
      <c r="CA7" s="731"/>
      <c r="CB7" s="731"/>
      <c r="CC7" s="731"/>
      <c r="CD7" s="731"/>
      <c r="CE7" s="731"/>
      <c r="CF7" s="731"/>
      <c r="CG7" s="746"/>
      <c r="CH7" s="727">
        <v>5</v>
      </c>
      <c r="CI7" s="728"/>
      <c r="CJ7" s="728"/>
      <c r="CK7" s="728"/>
      <c r="CL7" s="729"/>
      <c r="CM7" s="727">
        <v>25</v>
      </c>
      <c r="CN7" s="728"/>
      <c r="CO7" s="728"/>
      <c r="CP7" s="728"/>
      <c r="CQ7" s="729"/>
      <c r="CR7" s="727">
        <v>13</v>
      </c>
      <c r="CS7" s="728"/>
      <c r="CT7" s="728"/>
      <c r="CU7" s="728"/>
      <c r="CV7" s="729"/>
      <c r="CW7" s="727">
        <v>3</v>
      </c>
      <c r="CX7" s="728"/>
      <c r="CY7" s="728"/>
      <c r="CZ7" s="728"/>
      <c r="DA7" s="729"/>
      <c r="DB7" s="727" t="s">
        <v>596</v>
      </c>
      <c r="DC7" s="728"/>
      <c r="DD7" s="728"/>
      <c r="DE7" s="728"/>
      <c r="DF7" s="729"/>
      <c r="DG7" s="727" t="s">
        <v>596</v>
      </c>
      <c r="DH7" s="728"/>
      <c r="DI7" s="728"/>
      <c r="DJ7" s="728"/>
      <c r="DK7" s="729"/>
      <c r="DL7" s="727" t="s">
        <v>596</v>
      </c>
      <c r="DM7" s="728"/>
      <c r="DN7" s="728"/>
      <c r="DO7" s="728"/>
      <c r="DP7" s="729"/>
      <c r="DQ7" s="727" t="s">
        <v>596</v>
      </c>
      <c r="DR7" s="728"/>
      <c r="DS7" s="728"/>
      <c r="DT7" s="728"/>
      <c r="DU7" s="729"/>
      <c r="DV7" s="730"/>
      <c r="DW7" s="731"/>
      <c r="DX7" s="731"/>
      <c r="DY7" s="731"/>
      <c r="DZ7" s="732"/>
      <c r="EA7" s="219"/>
    </row>
    <row r="8" spans="1:131" s="220" customFormat="1" ht="26.25" customHeight="1" x14ac:dyDescent="0.15">
      <c r="A8" s="223">
        <v>2</v>
      </c>
      <c r="B8" s="764" t="s">
        <v>392</v>
      </c>
      <c r="C8" s="765"/>
      <c r="D8" s="765"/>
      <c r="E8" s="765"/>
      <c r="F8" s="765"/>
      <c r="G8" s="765"/>
      <c r="H8" s="765"/>
      <c r="I8" s="765"/>
      <c r="J8" s="765"/>
      <c r="K8" s="765"/>
      <c r="L8" s="765"/>
      <c r="M8" s="765"/>
      <c r="N8" s="765"/>
      <c r="O8" s="765"/>
      <c r="P8" s="766"/>
      <c r="Q8" s="767">
        <v>218</v>
      </c>
      <c r="R8" s="768"/>
      <c r="S8" s="768"/>
      <c r="T8" s="768"/>
      <c r="U8" s="768"/>
      <c r="V8" s="768">
        <v>215</v>
      </c>
      <c r="W8" s="768"/>
      <c r="X8" s="768"/>
      <c r="Y8" s="768"/>
      <c r="Z8" s="768"/>
      <c r="AA8" s="768">
        <v>2</v>
      </c>
      <c r="AB8" s="768"/>
      <c r="AC8" s="768"/>
      <c r="AD8" s="768"/>
      <c r="AE8" s="769"/>
      <c r="AF8" s="770">
        <v>2</v>
      </c>
      <c r="AG8" s="771"/>
      <c r="AH8" s="771"/>
      <c r="AI8" s="771"/>
      <c r="AJ8" s="772"/>
      <c r="AK8" s="753">
        <v>39</v>
      </c>
      <c r="AL8" s="754"/>
      <c r="AM8" s="754"/>
      <c r="AN8" s="754"/>
      <c r="AO8" s="754"/>
      <c r="AP8" s="754">
        <v>60</v>
      </c>
      <c r="AQ8" s="754"/>
      <c r="AR8" s="754"/>
      <c r="AS8" s="754"/>
      <c r="AT8" s="754"/>
      <c r="AU8" s="755"/>
      <c r="AV8" s="755"/>
      <c r="AW8" s="755"/>
      <c r="AX8" s="755"/>
      <c r="AY8" s="756"/>
      <c r="AZ8" s="216"/>
      <c r="BA8" s="216"/>
      <c r="BB8" s="216"/>
      <c r="BC8" s="216"/>
      <c r="BD8" s="216"/>
      <c r="BE8" s="217"/>
      <c r="BF8" s="217"/>
      <c r="BG8" s="217"/>
      <c r="BH8" s="217"/>
      <c r="BI8" s="217"/>
      <c r="BJ8" s="217"/>
      <c r="BK8" s="217"/>
      <c r="BL8" s="217"/>
      <c r="BM8" s="217"/>
      <c r="BN8" s="217"/>
      <c r="BO8" s="217"/>
      <c r="BP8" s="217"/>
      <c r="BQ8" s="223">
        <v>2</v>
      </c>
      <c r="BR8" s="224"/>
      <c r="BS8" s="757" t="s">
        <v>595</v>
      </c>
      <c r="BT8" s="758"/>
      <c r="BU8" s="758"/>
      <c r="BV8" s="758"/>
      <c r="BW8" s="758"/>
      <c r="BX8" s="758"/>
      <c r="BY8" s="758"/>
      <c r="BZ8" s="758"/>
      <c r="CA8" s="758"/>
      <c r="CB8" s="758"/>
      <c r="CC8" s="758"/>
      <c r="CD8" s="758"/>
      <c r="CE8" s="758"/>
      <c r="CF8" s="758"/>
      <c r="CG8" s="759"/>
      <c r="CH8" s="760">
        <v>-1</v>
      </c>
      <c r="CI8" s="761"/>
      <c r="CJ8" s="761"/>
      <c r="CK8" s="761"/>
      <c r="CL8" s="762"/>
      <c r="CM8" s="760">
        <v>78</v>
      </c>
      <c r="CN8" s="761"/>
      <c r="CO8" s="761"/>
      <c r="CP8" s="761"/>
      <c r="CQ8" s="762"/>
      <c r="CR8" s="760">
        <v>39</v>
      </c>
      <c r="CS8" s="761"/>
      <c r="CT8" s="761"/>
      <c r="CU8" s="761"/>
      <c r="CV8" s="762"/>
      <c r="CW8" s="760" t="s">
        <v>596</v>
      </c>
      <c r="CX8" s="761"/>
      <c r="CY8" s="761"/>
      <c r="CZ8" s="761"/>
      <c r="DA8" s="762"/>
      <c r="DB8" s="760">
        <v>25</v>
      </c>
      <c r="DC8" s="761"/>
      <c r="DD8" s="761"/>
      <c r="DE8" s="761"/>
      <c r="DF8" s="762"/>
      <c r="DG8" s="760" t="s">
        <v>596</v>
      </c>
      <c r="DH8" s="761"/>
      <c r="DI8" s="761"/>
      <c r="DJ8" s="761"/>
      <c r="DK8" s="762"/>
      <c r="DL8" s="760" t="s">
        <v>596</v>
      </c>
      <c r="DM8" s="761"/>
      <c r="DN8" s="761"/>
      <c r="DO8" s="761"/>
      <c r="DP8" s="762"/>
      <c r="DQ8" s="760" t="s">
        <v>596</v>
      </c>
      <c r="DR8" s="761"/>
      <c r="DS8" s="761"/>
      <c r="DT8" s="761"/>
      <c r="DU8" s="762"/>
      <c r="DV8" s="757"/>
      <c r="DW8" s="758"/>
      <c r="DX8" s="758"/>
      <c r="DY8" s="758"/>
      <c r="DZ8" s="763"/>
      <c r="EA8" s="219"/>
    </row>
    <row r="9" spans="1:131" s="220" customFormat="1" ht="26.25" customHeight="1" x14ac:dyDescent="0.15">
      <c r="A9" s="223">
        <v>3</v>
      </c>
      <c r="B9" s="764"/>
      <c r="C9" s="765"/>
      <c r="D9" s="765"/>
      <c r="E9" s="765"/>
      <c r="F9" s="765"/>
      <c r="G9" s="765"/>
      <c r="H9" s="765"/>
      <c r="I9" s="765"/>
      <c r="J9" s="765"/>
      <c r="K9" s="765"/>
      <c r="L9" s="765"/>
      <c r="M9" s="765"/>
      <c r="N9" s="765"/>
      <c r="O9" s="765"/>
      <c r="P9" s="766"/>
      <c r="Q9" s="767"/>
      <c r="R9" s="768"/>
      <c r="S9" s="768"/>
      <c r="T9" s="768"/>
      <c r="U9" s="768"/>
      <c r="V9" s="768"/>
      <c r="W9" s="768"/>
      <c r="X9" s="768"/>
      <c r="Y9" s="768"/>
      <c r="Z9" s="768"/>
      <c r="AA9" s="768"/>
      <c r="AB9" s="768"/>
      <c r="AC9" s="768"/>
      <c r="AD9" s="768"/>
      <c r="AE9" s="769"/>
      <c r="AF9" s="770"/>
      <c r="AG9" s="771"/>
      <c r="AH9" s="771"/>
      <c r="AI9" s="771"/>
      <c r="AJ9" s="772"/>
      <c r="AK9" s="753"/>
      <c r="AL9" s="754"/>
      <c r="AM9" s="754"/>
      <c r="AN9" s="754"/>
      <c r="AO9" s="754"/>
      <c r="AP9" s="754"/>
      <c r="AQ9" s="754"/>
      <c r="AR9" s="754"/>
      <c r="AS9" s="754"/>
      <c r="AT9" s="754"/>
      <c r="AU9" s="755"/>
      <c r="AV9" s="755"/>
      <c r="AW9" s="755"/>
      <c r="AX9" s="755"/>
      <c r="AY9" s="756"/>
      <c r="AZ9" s="216"/>
      <c r="BA9" s="216"/>
      <c r="BB9" s="216"/>
      <c r="BC9" s="216"/>
      <c r="BD9" s="216"/>
      <c r="BE9" s="217"/>
      <c r="BF9" s="217"/>
      <c r="BG9" s="217"/>
      <c r="BH9" s="217"/>
      <c r="BI9" s="217"/>
      <c r="BJ9" s="217"/>
      <c r="BK9" s="217"/>
      <c r="BL9" s="217"/>
      <c r="BM9" s="217"/>
      <c r="BN9" s="217"/>
      <c r="BO9" s="217"/>
      <c r="BP9" s="217"/>
      <c r="BQ9" s="223">
        <v>3</v>
      </c>
      <c r="BR9" s="224"/>
      <c r="BS9" s="757"/>
      <c r="BT9" s="758"/>
      <c r="BU9" s="758"/>
      <c r="BV9" s="758"/>
      <c r="BW9" s="758"/>
      <c r="BX9" s="758"/>
      <c r="BY9" s="758"/>
      <c r="BZ9" s="758"/>
      <c r="CA9" s="758"/>
      <c r="CB9" s="758"/>
      <c r="CC9" s="758"/>
      <c r="CD9" s="758"/>
      <c r="CE9" s="758"/>
      <c r="CF9" s="758"/>
      <c r="CG9" s="759"/>
      <c r="CH9" s="760"/>
      <c r="CI9" s="761"/>
      <c r="CJ9" s="761"/>
      <c r="CK9" s="761"/>
      <c r="CL9" s="762"/>
      <c r="CM9" s="760"/>
      <c r="CN9" s="761"/>
      <c r="CO9" s="761"/>
      <c r="CP9" s="761"/>
      <c r="CQ9" s="762"/>
      <c r="CR9" s="760"/>
      <c r="CS9" s="761"/>
      <c r="CT9" s="761"/>
      <c r="CU9" s="761"/>
      <c r="CV9" s="762"/>
      <c r="CW9" s="760"/>
      <c r="CX9" s="761"/>
      <c r="CY9" s="761"/>
      <c r="CZ9" s="761"/>
      <c r="DA9" s="762"/>
      <c r="DB9" s="760"/>
      <c r="DC9" s="761"/>
      <c r="DD9" s="761"/>
      <c r="DE9" s="761"/>
      <c r="DF9" s="762"/>
      <c r="DG9" s="760"/>
      <c r="DH9" s="761"/>
      <c r="DI9" s="761"/>
      <c r="DJ9" s="761"/>
      <c r="DK9" s="762"/>
      <c r="DL9" s="760"/>
      <c r="DM9" s="761"/>
      <c r="DN9" s="761"/>
      <c r="DO9" s="761"/>
      <c r="DP9" s="762"/>
      <c r="DQ9" s="760"/>
      <c r="DR9" s="761"/>
      <c r="DS9" s="761"/>
      <c r="DT9" s="761"/>
      <c r="DU9" s="762"/>
      <c r="DV9" s="757"/>
      <c r="DW9" s="758"/>
      <c r="DX9" s="758"/>
      <c r="DY9" s="758"/>
      <c r="DZ9" s="763"/>
      <c r="EA9" s="219"/>
    </row>
    <row r="10" spans="1:131" s="220" customFormat="1" ht="26.25" customHeight="1" x14ac:dyDescent="0.15">
      <c r="A10" s="223">
        <v>4</v>
      </c>
      <c r="B10" s="764"/>
      <c r="C10" s="765"/>
      <c r="D10" s="765"/>
      <c r="E10" s="765"/>
      <c r="F10" s="765"/>
      <c r="G10" s="765"/>
      <c r="H10" s="765"/>
      <c r="I10" s="765"/>
      <c r="J10" s="765"/>
      <c r="K10" s="765"/>
      <c r="L10" s="765"/>
      <c r="M10" s="765"/>
      <c r="N10" s="765"/>
      <c r="O10" s="765"/>
      <c r="P10" s="766"/>
      <c r="Q10" s="767"/>
      <c r="R10" s="768"/>
      <c r="S10" s="768"/>
      <c r="T10" s="768"/>
      <c r="U10" s="768"/>
      <c r="V10" s="768"/>
      <c r="W10" s="768"/>
      <c r="X10" s="768"/>
      <c r="Y10" s="768"/>
      <c r="Z10" s="768"/>
      <c r="AA10" s="768"/>
      <c r="AB10" s="768"/>
      <c r="AC10" s="768"/>
      <c r="AD10" s="768"/>
      <c r="AE10" s="769"/>
      <c r="AF10" s="770"/>
      <c r="AG10" s="771"/>
      <c r="AH10" s="771"/>
      <c r="AI10" s="771"/>
      <c r="AJ10" s="772"/>
      <c r="AK10" s="753"/>
      <c r="AL10" s="754"/>
      <c r="AM10" s="754"/>
      <c r="AN10" s="754"/>
      <c r="AO10" s="754"/>
      <c r="AP10" s="754"/>
      <c r="AQ10" s="754"/>
      <c r="AR10" s="754"/>
      <c r="AS10" s="754"/>
      <c r="AT10" s="754"/>
      <c r="AU10" s="755"/>
      <c r="AV10" s="755"/>
      <c r="AW10" s="755"/>
      <c r="AX10" s="755"/>
      <c r="AY10" s="756"/>
      <c r="AZ10" s="216"/>
      <c r="BA10" s="216"/>
      <c r="BB10" s="216"/>
      <c r="BC10" s="216"/>
      <c r="BD10" s="216"/>
      <c r="BE10" s="217"/>
      <c r="BF10" s="217"/>
      <c r="BG10" s="217"/>
      <c r="BH10" s="217"/>
      <c r="BI10" s="217"/>
      <c r="BJ10" s="217"/>
      <c r="BK10" s="217"/>
      <c r="BL10" s="217"/>
      <c r="BM10" s="217"/>
      <c r="BN10" s="217"/>
      <c r="BO10" s="217"/>
      <c r="BP10" s="217"/>
      <c r="BQ10" s="223">
        <v>4</v>
      </c>
      <c r="BR10" s="224"/>
      <c r="BS10" s="757"/>
      <c r="BT10" s="758"/>
      <c r="BU10" s="758"/>
      <c r="BV10" s="758"/>
      <c r="BW10" s="758"/>
      <c r="BX10" s="758"/>
      <c r="BY10" s="758"/>
      <c r="BZ10" s="758"/>
      <c r="CA10" s="758"/>
      <c r="CB10" s="758"/>
      <c r="CC10" s="758"/>
      <c r="CD10" s="758"/>
      <c r="CE10" s="758"/>
      <c r="CF10" s="758"/>
      <c r="CG10" s="759"/>
      <c r="CH10" s="760"/>
      <c r="CI10" s="761"/>
      <c r="CJ10" s="761"/>
      <c r="CK10" s="761"/>
      <c r="CL10" s="762"/>
      <c r="CM10" s="760"/>
      <c r="CN10" s="761"/>
      <c r="CO10" s="761"/>
      <c r="CP10" s="761"/>
      <c r="CQ10" s="762"/>
      <c r="CR10" s="760"/>
      <c r="CS10" s="761"/>
      <c r="CT10" s="761"/>
      <c r="CU10" s="761"/>
      <c r="CV10" s="762"/>
      <c r="CW10" s="760"/>
      <c r="CX10" s="761"/>
      <c r="CY10" s="761"/>
      <c r="CZ10" s="761"/>
      <c r="DA10" s="762"/>
      <c r="DB10" s="760"/>
      <c r="DC10" s="761"/>
      <c r="DD10" s="761"/>
      <c r="DE10" s="761"/>
      <c r="DF10" s="762"/>
      <c r="DG10" s="760"/>
      <c r="DH10" s="761"/>
      <c r="DI10" s="761"/>
      <c r="DJ10" s="761"/>
      <c r="DK10" s="762"/>
      <c r="DL10" s="760"/>
      <c r="DM10" s="761"/>
      <c r="DN10" s="761"/>
      <c r="DO10" s="761"/>
      <c r="DP10" s="762"/>
      <c r="DQ10" s="760"/>
      <c r="DR10" s="761"/>
      <c r="DS10" s="761"/>
      <c r="DT10" s="761"/>
      <c r="DU10" s="762"/>
      <c r="DV10" s="757"/>
      <c r="DW10" s="758"/>
      <c r="DX10" s="758"/>
      <c r="DY10" s="758"/>
      <c r="DZ10" s="763"/>
      <c r="EA10" s="219"/>
    </row>
    <row r="11" spans="1:131" s="220" customFormat="1" ht="26.25" customHeight="1" x14ac:dyDescent="0.15">
      <c r="A11" s="223">
        <v>5</v>
      </c>
      <c r="B11" s="764"/>
      <c r="C11" s="765"/>
      <c r="D11" s="765"/>
      <c r="E11" s="765"/>
      <c r="F11" s="765"/>
      <c r="G11" s="765"/>
      <c r="H11" s="765"/>
      <c r="I11" s="765"/>
      <c r="J11" s="765"/>
      <c r="K11" s="765"/>
      <c r="L11" s="765"/>
      <c r="M11" s="765"/>
      <c r="N11" s="765"/>
      <c r="O11" s="765"/>
      <c r="P11" s="766"/>
      <c r="Q11" s="767"/>
      <c r="R11" s="768"/>
      <c r="S11" s="768"/>
      <c r="T11" s="768"/>
      <c r="U11" s="768"/>
      <c r="V11" s="768"/>
      <c r="W11" s="768"/>
      <c r="X11" s="768"/>
      <c r="Y11" s="768"/>
      <c r="Z11" s="768"/>
      <c r="AA11" s="768"/>
      <c r="AB11" s="768"/>
      <c r="AC11" s="768"/>
      <c r="AD11" s="768"/>
      <c r="AE11" s="769"/>
      <c r="AF11" s="770"/>
      <c r="AG11" s="771"/>
      <c r="AH11" s="771"/>
      <c r="AI11" s="771"/>
      <c r="AJ11" s="772"/>
      <c r="AK11" s="753"/>
      <c r="AL11" s="754"/>
      <c r="AM11" s="754"/>
      <c r="AN11" s="754"/>
      <c r="AO11" s="754"/>
      <c r="AP11" s="754"/>
      <c r="AQ11" s="754"/>
      <c r="AR11" s="754"/>
      <c r="AS11" s="754"/>
      <c r="AT11" s="754"/>
      <c r="AU11" s="755"/>
      <c r="AV11" s="755"/>
      <c r="AW11" s="755"/>
      <c r="AX11" s="755"/>
      <c r="AY11" s="756"/>
      <c r="AZ11" s="216"/>
      <c r="BA11" s="216"/>
      <c r="BB11" s="216"/>
      <c r="BC11" s="216"/>
      <c r="BD11" s="216"/>
      <c r="BE11" s="217"/>
      <c r="BF11" s="217"/>
      <c r="BG11" s="217"/>
      <c r="BH11" s="217"/>
      <c r="BI11" s="217"/>
      <c r="BJ11" s="217"/>
      <c r="BK11" s="217"/>
      <c r="BL11" s="217"/>
      <c r="BM11" s="217"/>
      <c r="BN11" s="217"/>
      <c r="BO11" s="217"/>
      <c r="BP11" s="217"/>
      <c r="BQ11" s="223">
        <v>5</v>
      </c>
      <c r="BR11" s="224"/>
      <c r="BS11" s="757"/>
      <c r="BT11" s="758"/>
      <c r="BU11" s="758"/>
      <c r="BV11" s="758"/>
      <c r="BW11" s="758"/>
      <c r="BX11" s="758"/>
      <c r="BY11" s="758"/>
      <c r="BZ11" s="758"/>
      <c r="CA11" s="758"/>
      <c r="CB11" s="758"/>
      <c r="CC11" s="758"/>
      <c r="CD11" s="758"/>
      <c r="CE11" s="758"/>
      <c r="CF11" s="758"/>
      <c r="CG11" s="759"/>
      <c r="CH11" s="760"/>
      <c r="CI11" s="761"/>
      <c r="CJ11" s="761"/>
      <c r="CK11" s="761"/>
      <c r="CL11" s="762"/>
      <c r="CM11" s="760"/>
      <c r="CN11" s="761"/>
      <c r="CO11" s="761"/>
      <c r="CP11" s="761"/>
      <c r="CQ11" s="762"/>
      <c r="CR11" s="760"/>
      <c r="CS11" s="761"/>
      <c r="CT11" s="761"/>
      <c r="CU11" s="761"/>
      <c r="CV11" s="762"/>
      <c r="CW11" s="760"/>
      <c r="CX11" s="761"/>
      <c r="CY11" s="761"/>
      <c r="CZ11" s="761"/>
      <c r="DA11" s="762"/>
      <c r="DB11" s="760"/>
      <c r="DC11" s="761"/>
      <c r="DD11" s="761"/>
      <c r="DE11" s="761"/>
      <c r="DF11" s="762"/>
      <c r="DG11" s="760"/>
      <c r="DH11" s="761"/>
      <c r="DI11" s="761"/>
      <c r="DJ11" s="761"/>
      <c r="DK11" s="762"/>
      <c r="DL11" s="760"/>
      <c r="DM11" s="761"/>
      <c r="DN11" s="761"/>
      <c r="DO11" s="761"/>
      <c r="DP11" s="762"/>
      <c r="DQ11" s="760"/>
      <c r="DR11" s="761"/>
      <c r="DS11" s="761"/>
      <c r="DT11" s="761"/>
      <c r="DU11" s="762"/>
      <c r="DV11" s="757"/>
      <c r="DW11" s="758"/>
      <c r="DX11" s="758"/>
      <c r="DY11" s="758"/>
      <c r="DZ11" s="763"/>
      <c r="EA11" s="219"/>
    </row>
    <row r="12" spans="1:131" s="220" customFormat="1" ht="26.25" customHeight="1" x14ac:dyDescent="0.15">
      <c r="A12" s="223">
        <v>6</v>
      </c>
      <c r="B12" s="764"/>
      <c r="C12" s="765"/>
      <c r="D12" s="765"/>
      <c r="E12" s="765"/>
      <c r="F12" s="765"/>
      <c r="G12" s="765"/>
      <c r="H12" s="765"/>
      <c r="I12" s="765"/>
      <c r="J12" s="765"/>
      <c r="K12" s="765"/>
      <c r="L12" s="765"/>
      <c r="M12" s="765"/>
      <c r="N12" s="765"/>
      <c r="O12" s="765"/>
      <c r="P12" s="766"/>
      <c r="Q12" s="767"/>
      <c r="R12" s="768"/>
      <c r="S12" s="768"/>
      <c r="T12" s="768"/>
      <c r="U12" s="768"/>
      <c r="V12" s="768"/>
      <c r="W12" s="768"/>
      <c r="X12" s="768"/>
      <c r="Y12" s="768"/>
      <c r="Z12" s="768"/>
      <c r="AA12" s="768"/>
      <c r="AB12" s="768"/>
      <c r="AC12" s="768"/>
      <c r="AD12" s="768"/>
      <c r="AE12" s="769"/>
      <c r="AF12" s="770"/>
      <c r="AG12" s="771"/>
      <c r="AH12" s="771"/>
      <c r="AI12" s="771"/>
      <c r="AJ12" s="772"/>
      <c r="AK12" s="753"/>
      <c r="AL12" s="754"/>
      <c r="AM12" s="754"/>
      <c r="AN12" s="754"/>
      <c r="AO12" s="754"/>
      <c r="AP12" s="754"/>
      <c r="AQ12" s="754"/>
      <c r="AR12" s="754"/>
      <c r="AS12" s="754"/>
      <c r="AT12" s="754"/>
      <c r="AU12" s="755"/>
      <c r="AV12" s="755"/>
      <c r="AW12" s="755"/>
      <c r="AX12" s="755"/>
      <c r="AY12" s="756"/>
      <c r="AZ12" s="216"/>
      <c r="BA12" s="216"/>
      <c r="BB12" s="216"/>
      <c r="BC12" s="216"/>
      <c r="BD12" s="216"/>
      <c r="BE12" s="217"/>
      <c r="BF12" s="217"/>
      <c r="BG12" s="217"/>
      <c r="BH12" s="217"/>
      <c r="BI12" s="217"/>
      <c r="BJ12" s="217"/>
      <c r="BK12" s="217"/>
      <c r="BL12" s="217"/>
      <c r="BM12" s="217"/>
      <c r="BN12" s="217"/>
      <c r="BO12" s="217"/>
      <c r="BP12" s="217"/>
      <c r="BQ12" s="223">
        <v>6</v>
      </c>
      <c r="BR12" s="224"/>
      <c r="BS12" s="757"/>
      <c r="BT12" s="758"/>
      <c r="BU12" s="758"/>
      <c r="BV12" s="758"/>
      <c r="BW12" s="758"/>
      <c r="BX12" s="758"/>
      <c r="BY12" s="758"/>
      <c r="BZ12" s="758"/>
      <c r="CA12" s="758"/>
      <c r="CB12" s="758"/>
      <c r="CC12" s="758"/>
      <c r="CD12" s="758"/>
      <c r="CE12" s="758"/>
      <c r="CF12" s="758"/>
      <c r="CG12" s="759"/>
      <c r="CH12" s="760"/>
      <c r="CI12" s="761"/>
      <c r="CJ12" s="761"/>
      <c r="CK12" s="761"/>
      <c r="CL12" s="762"/>
      <c r="CM12" s="760"/>
      <c r="CN12" s="761"/>
      <c r="CO12" s="761"/>
      <c r="CP12" s="761"/>
      <c r="CQ12" s="762"/>
      <c r="CR12" s="760"/>
      <c r="CS12" s="761"/>
      <c r="CT12" s="761"/>
      <c r="CU12" s="761"/>
      <c r="CV12" s="762"/>
      <c r="CW12" s="760"/>
      <c r="CX12" s="761"/>
      <c r="CY12" s="761"/>
      <c r="CZ12" s="761"/>
      <c r="DA12" s="762"/>
      <c r="DB12" s="760"/>
      <c r="DC12" s="761"/>
      <c r="DD12" s="761"/>
      <c r="DE12" s="761"/>
      <c r="DF12" s="762"/>
      <c r="DG12" s="760"/>
      <c r="DH12" s="761"/>
      <c r="DI12" s="761"/>
      <c r="DJ12" s="761"/>
      <c r="DK12" s="762"/>
      <c r="DL12" s="760"/>
      <c r="DM12" s="761"/>
      <c r="DN12" s="761"/>
      <c r="DO12" s="761"/>
      <c r="DP12" s="762"/>
      <c r="DQ12" s="760"/>
      <c r="DR12" s="761"/>
      <c r="DS12" s="761"/>
      <c r="DT12" s="761"/>
      <c r="DU12" s="762"/>
      <c r="DV12" s="757"/>
      <c r="DW12" s="758"/>
      <c r="DX12" s="758"/>
      <c r="DY12" s="758"/>
      <c r="DZ12" s="763"/>
      <c r="EA12" s="219"/>
    </row>
    <row r="13" spans="1:131" s="220" customFormat="1" ht="26.25" customHeight="1" x14ac:dyDescent="0.15">
      <c r="A13" s="223">
        <v>7</v>
      </c>
      <c r="B13" s="764"/>
      <c r="C13" s="765"/>
      <c r="D13" s="765"/>
      <c r="E13" s="765"/>
      <c r="F13" s="765"/>
      <c r="G13" s="765"/>
      <c r="H13" s="765"/>
      <c r="I13" s="765"/>
      <c r="J13" s="765"/>
      <c r="K13" s="765"/>
      <c r="L13" s="765"/>
      <c r="M13" s="765"/>
      <c r="N13" s="765"/>
      <c r="O13" s="765"/>
      <c r="P13" s="766"/>
      <c r="Q13" s="767"/>
      <c r="R13" s="768"/>
      <c r="S13" s="768"/>
      <c r="T13" s="768"/>
      <c r="U13" s="768"/>
      <c r="V13" s="768"/>
      <c r="W13" s="768"/>
      <c r="X13" s="768"/>
      <c r="Y13" s="768"/>
      <c r="Z13" s="768"/>
      <c r="AA13" s="768"/>
      <c r="AB13" s="768"/>
      <c r="AC13" s="768"/>
      <c r="AD13" s="768"/>
      <c r="AE13" s="769"/>
      <c r="AF13" s="770"/>
      <c r="AG13" s="771"/>
      <c r="AH13" s="771"/>
      <c r="AI13" s="771"/>
      <c r="AJ13" s="772"/>
      <c r="AK13" s="753"/>
      <c r="AL13" s="754"/>
      <c r="AM13" s="754"/>
      <c r="AN13" s="754"/>
      <c r="AO13" s="754"/>
      <c r="AP13" s="754"/>
      <c r="AQ13" s="754"/>
      <c r="AR13" s="754"/>
      <c r="AS13" s="754"/>
      <c r="AT13" s="754"/>
      <c r="AU13" s="755"/>
      <c r="AV13" s="755"/>
      <c r="AW13" s="755"/>
      <c r="AX13" s="755"/>
      <c r="AY13" s="756"/>
      <c r="AZ13" s="216"/>
      <c r="BA13" s="216"/>
      <c r="BB13" s="216"/>
      <c r="BC13" s="216"/>
      <c r="BD13" s="216"/>
      <c r="BE13" s="217"/>
      <c r="BF13" s="217"/>
      <c r="BG13" s="217"/>
      <c r="BH13" s="217"/>
      <c r="BI13" s="217"/>
      <c r="BJ13" s="217"/>
      <c r="BK13" s="217"/>
      <c r="BL13" s="217"/>
      <c r="BM13" s="217"/>
      <c r="BN13" s="217"/>
      <c r="BO13" s="217"/>
      <c r="BP13" s="217"/>
      <c r="BQ13" s="223">
        <v>7</v>
      </c>
      <c r="BR13" s="224"/>
      <c r="BS13" s="757"/>
      <c r="BT13" s="758"/>
      <c r="BU13" s="758"/>
      <c r="BV13" s="758"/>
      <c r="BW13" s="758"/>
      <c r="BX13" s="758"/>
      <c r="BY13" s="758"/>
      <c r="BZ13" s="758"/>
      <c r="CA13" s="758"/>
      <c r="CB13" s="758"/>
      <c r="CC13" s="758"/>
      <c r="CD13" s="758"/>
      <c r="CE13" s="758"/>
      <c r="CF13" s="758"/>
      <c r="CG13" s="759"/>
      <c r="CH13" s="760"/>
      <c r="CI13" s="761"/>
      <c r="CJ13" s="761"/>
      <c r="CK13" s="761"/>
      <c r="CL13" s="762"/>
      <c r="CM13" s="760"/>
      <c r="CN13" s="761"/>
      <c r="CO13" s="761"/>
      <c r="CP13" s="761"/>
      <c r="CQ13" s="762"/>
      <c r="CR13" s="760"/>
      <c r="CS13" s="761"/>
      <c r="CT13" s="761"/>
      <c r="CU13" s="761"/>
      <c r="CV13" s="762"/>
      <c r="CW13" s="760"/>
      <c r="CX13" s="761"/>
      <c r="CY13" s="761"/>
      <c r="CZ13" s="761"/>
      <c r="DA13" s="762"/>
      <c r="DB13" s="760"/>
      <c r="DC13" s="761"/>
      <c r="DD13" s="761"/>
      <c r="DE13" s="761"/>
      <c r="DF13" s="762"/>
      <c r="DG13" s="760"/>
      <c r="DH13" s="761"/>
      <c r="DI13" s="761"/>
      <c r="DJ13" s="761"/>
      <c r="DK13" s="762"/>
      <c r="DL13" s="760"/>
      <c r="DM13" s="761"/>
      <c r="DN13" s="761"/>
      <c r="DO13" s="761"/>
      <c r="DP13" s="762"/>
      <c r="DQ13" s="760"/>
      <c r="DR13" s="761"/>
      <c r="DS13" s="761"/>
      <c r="DT13" s="761"/>
      <c r="DU13" s="762"/>
      <c r="DV13" s="757"/>
      <c r="DW13" s="758"/>
      <c r="DX13" s="758"/>
      <c r="DY13" s="758"/>
      <c r="DZ13" s="763"/>
      <c r="EA13" s="219"/>
    </row>
    <row r="14" spans="1:131" s="220" customFormat="1" ht="26.25" customHeight="1" x14ac:dyDescent="0.15">
      <c r="A14" s="223">
        <v>8</v>
      </c>
      <c r="B14" s="764"/>
      <c r="C14" s="765"/>
      <c r="D14" s="765"/>
      <c r="E14" s="765"/>
      <c r="F14" s="765"/>
      <c r="G14" s="765"/>
      <c r="H14" s="765"/>
      <c r="I14" s="765"/>
      <c r="J14" s="765"/>
      <c r="K14" s="765"/>
      <c r="L14" s="765"/>
      <c r="M14" s="765"/>
      <c r="N14" s="765"/>
      <c r="O14" s="765"/>
      <c r="P14" s="766"/>
      <c r="Q14" s="767"/>
      <c r="R14" s="768"/>
      <c r="S14" s="768"/>
      <c r="T14" s="768"/>
      <c r="U14" s="768"/>
      <c r="V14" s="768"/>
      <c r="W14" s="768"/>
      <c r="X14" s="768"/>
      <c r="Y14" s="768"/>
      <c r="Z14" s="768"/>
      <c r="AA14" s="768"/>
      <c r="AB14" s="768"/>
      <c r="AC14" s="768"/>
      <c r="AD14" s="768"/>
      <c r="AE14" s="769"/>
      <c r="AF14" s="770"/>
      <c r="AG14" s="771"/>
      <c r="AH14" s="771"/>
      <c r="AI14" s="771"/>
      <c r="AJ14" s="772"/>
      <c r="AK14" s="753"/>
      <c r="AL14" s="754"/>
      <c r="AM14" s="754"/>
      <c r="AN14" s="754"/>
      <c r="AO14" s="754"/>
      <c r="AP14" s="754"/>
      <c r="AQ14" s="754"/>
      <c r="AR14" s="754"/>
      <c r="AS14" s="754"/>
      <c r="AT14" s="754"/>
      <c r="AU14" s="755"/>
      <c r="AV14" s="755"/>
      <c r="AW14" s="755"/>
      <c r="AX14" s="755"/>
      <c r="AY14" s="756"/>
      <c r="AZ14" s="216"/>
      <c r="BA14" s="216"/>
      <c r="BB14" s="216"/>
      <c r="BC14" s="216"/>
      <c r="BD14" s="216"/>
      <c r="BE14" s="217"/>
      <c r="BF14" s="217"/>
      <c r="BG14" s="217"/>
      <c r="BH14" s="217"/>
      <c r="BI14" s="217"/>
      <c r="BJ14" s="217"/>
      <c r="BK14" s="217"/>
      <c r="BL14" s="217"/>
      <c r="BM14" s="217"/>
      <c r="BN14" s="217"/>
      <c r="BO14" s="217"/>
      <c r="BP14" s="217"/>
      <c r="BQ14" s="223">
        <v>8</v>
      </c>
      <c r="BR14" s="224"/>
      <c r="BS14" s="757"/>
      <c r="BT14" s="758"/>
      <c r="BU14" s="758"/>
      <c r="BV14" s="758"/>
      <c r="BW14" s="758"/>
      <c r="BX14" s="758"/>
      <c r="BY14" s="758"/>
      <c r="BZ14" s="758"/>
      <c r="CA14" s="758"/>
      <c r="CB14" s="758"/>
      <c r="CC14" s="758"/>
      <c r="CD14" s="758"/>
      <c r="CE14" s="758"/>
      <c r="CF14" s="758"/>
      <c r="CG14" s="759"/>
      <c r="CH14" s="760"/>
      <c r="CI14" s="761"/>
      <c r="CJ14" s="761"/>
      <c r="CK14" s="761"/>
      <c r="CL14" s="762"/>
      <c r="CM14" s="760"/>
      <c r="CN14" s="761"/>
      <c r="CO14" s="761"/>
      <c r="CP14" s="761"/>
      <c r="CQ14" s="762"/>
      <c r="CR14" s="760"/>
      <c r="CS14" s="761"/>
      <c r="CT14" s="761"/>
      <c r="CU14" s="761"/>
      <c r="CV14" s="762"/>
      <c r="CW14" s="760"/>
      <c r="CX14" s="761"/>
      <c r="CY14" s="761"/>
      <c r="CZ14" s="761"/>
      <c r="DA14" s="762"/>
      <c r="DB14" s="760"/>
      <c r="DC14" s="761"/>
      <c r="DD14" s="761"/>
      <c r="DE14" s="761"/>
      <c r="DF14" s="762"/>
      <c r="DG14" s="760"/>
      <c r="DH14" s="761"/>
      <c r="DI14" s="761"/>
      <c r="DJ14" s="761"/>
      <c r="DK14" s="762"/>
      <c r="DL14" s="760"/>
      <c r="DM14" s="761"/>
      <c r="DN14" s="761"/>
      <c r="DO14" s="761"/>
      <c r="DP14" s="762"/>
      <c r="DQ14" s="760"/>
      <c r="DR14" s="761"/>
      <c r="DS14" s="761"/>
      <c r="DT14" s="761"/>
      <c r="DU14" s="762"/>
      <c r="DV14" s="757"/>
      <c r="DW14" s="758"/>
      <c r="DX14" s="758"/>
      <c r="DY14" s="758"/>
      <c r="DZ14" s="763"/>
      <c r="EA14" s="219"/>
    </row>
    <row r="15" spans="1:131" s="220" customFormat="1" ht="26.25" customHeight="1" x14ac:dyDescent="0.15">
      <c r="A15" s="223">
        <v>9</v>
      </c>
      <c r="B15" s="764"/>
      <c r="C15" s="765"/>
      <c r="D15" s="765"/>
      <c r="E15" s="765"/>
      <c r="F15" s="765"/>
      <c r="G15" s="765"/>
      <c r="H15" s="765"/>
      <c r="I15" s="765"/>
      <c r="J15" s="765"/>
      <c r="K15" s="765"/>
      <c r="L15" s="765"/>
      <c r="M15" s="765"/>
      <c r="N15" s="765"/>
      <c r="O15" s="765"/>
      <c r="P15" s="766"/>
      <c r="Q15" s="767"/>
      <c r="R15" s="768"/>
      <c r="S15" s="768"/>
      <c r="T15" s="768"/>
      <c r="U15" s="768"/>
      <c r="V15" s="768"/>
      <c r="W15" s="768"/>
      <c r="X15" s="768"/>
      <c r="Y15" s="768"/>
      <c r="Z15" s="768"/>
      <c r="AA15" s="768"/>
      <c r="AB15" s="768"/>
      <c r="AC15" s="768"/>
      <c r="AD15" s="768"/>
      <c r="AE15" s="769"/>
      <c r="AF15" s="770"/>
      <c r="AG15" s="771"/>
      <c r="AH15" s="771"/>
      <c r="AI15" s="771"/>
      <c r="AJ15" s="772"/>
      <c r="AK15" s="753"/>
      <c r="AL15" s="754"/>
      <c r="AM15" s="754"/>
      <c r="AN15" s="754"/>
      <c r="AO15" s="754"/>
      <c r="AP15" s="754"/>
      <c r="AQ15" s="754"/>
      <c r="AR15" s="754"/>
      <c r="AS15" s="754"/>
      <c r="AT15" s="754"/>
      <c r="AU15" s="755"/>
      <c r="AV15" s="755"/>
      <c r="AW15" s="755"/>
      <c r="AX15" s="755"/>
      <c r="AY15" s="756"/>
      <c r="AZ15" s="216"/>
      <c r="BA15" s="216"/>
      <c r="BB15" s="216"/>
      <c r="BC15" s="216"/>
      <c r="BD15" s="216"/>
      <c r="BE15" s="217"/>
      <c r="BF15" s="217"/>
      <c r="BG15" s="217"/>
      <c r="BH15" s="217"/>
      <c r="BI15" s="217"/>
      <c r="BJ15" s="217"/>
      <c r="BK15" s="217"/>
      <c r="BL15" s="217"/>
      <c r="BM15" s="217"/>
      <c r="BN15" s="217"/>
      <c r="BO15" s="217"/>
      <c r="BP15" s="217"/>
      <c r="BQ15" s="223">
        <v>9</v>
      </c>
      <c r="BR15" s="224"/>
      <c r="BS15" s="757"/>
      <c r="BT15" s="758"/>
      <c r="BU15" s="758"/>
      <c r="BV15" s="758"/>
      <c r="BW15" s="758"/>
      <c r="BX15" s="758"/>
      <c r="BY15" s="758"/>
      <c r="BZ15" s="758"/>
      <c r="CA15" s="758"/>
      <c r="CB15" s="758"/>
      <c r="CC15" s="758"/>
      <c r="CD15" s="758"/>
      <c r="CE15" s="758"/>
      <c r="CF15" s="758"/>
      <c r="CG15" s="759"/>
      <c r="CH15" s="760"/>
      <c r="CI15" s="761"/>
      <c r="CJ15" s="761"/>
      <c r="CK15" s="761"/>
      <c r="CL15" s="762"/>
      <c r="CM15" s="760"/>
      <c r="CN15" s="761"/>
      <c r="CO15" s="761"/>
      <c r="CP15" s="761"/>
      <c r="CQ15" s="762"/>
      <c r="CR15" s="760"/>
      <c r="CS15" s="761"/>
      <c r="CT15" s="761"/>
      <c r="CU15" s="761"/>
      <c r="CV15" s="762"/>
      <c r="CW15" s="760"/>
      <c r="CX15" s="761"/>
      <c r="CY15" s="761"/>
      <c r="CZ15" s="761"/>
      <c r="DA15" s="762"/>
      <c r="DB15" s="760"/>
      <c r="DC15" s="761"/>
      <c r="DD15" s="761"/>
      <c r="DE15" s="761"/>
      <c r="DF15" s="762"/>
      <c r="DG15" s="760"/>
      <c r="DH15" s="761"/>
      <c r="DI15" s="761"/>
      <c r="DJ15" s="761"/>
      <c r="DK15" s="762"/>
      <c r="DL15" s="760"/>
      <c r="DM15" s="761"/>
      <c r="DN15" s="761"/>
      <c r="DO15" s="761"/>
      <c r="DP15" s="762"/>
      <c r="DQ15" s="760"/>
      <c r="DR15" s="761"/>
      <c r="DS15" s="761"/>
      <c r="DT15" s="761"/>
      <c r="DU15" s="762"/>
      <c r="DV15" s="757"/>
      <c r="DW15" s="758"/>
      <c r="DX15" s="758"/>
      <c r="DY15" s="758"/>
      <c r="DZ15" s="763"/>
      <c r="EA15" s="219"/>
    </row>
    <row r="16" spans="1:131" s="220" customFormat="1" ht="26.25" customHeight="1" x14ac:dyDescent="0.15">
      <c r="A16" s="223">
        <v>10</v>
      </c>
      <c r="B16" s="764"/>
      <c r="C16" s="765"/>
      <c r="D16" s="765"/>
      <c r="E16" s="765"/>
      <c r="F16" s="765"/>
      <c r="G16" s="765"/>
      <c r="H16" s="765"/>
      <c r="I16" s="765"/>
      <c r="J16" s="765"/>
      <c r="K16" s="765"/>
      <c r="L16" s="765"/>
      <c r="M16" s="765"/>
      <c r="N16" s="765"/>
      <c r="O16" s="765"/>
      <c r="P16" s="766"/>
      <c r="Q16" s="767"/>
      <c r="R16" s="768"/>
      <c r="S16" s="768"/>
      <c r="T16" s="768"/>
      <c r="U16" s="768"/>
      <c r="V16" s="768"/>
      <c r="W16" s="768"/>
      <c r="X16" s="768"/>
      <c r="Y16" s="768"/>
      <c r="Z16" s="768"/>
      <c r="AA16" s="768"/>
      <c r="AB16" s="768"/>
      <c r="AC16" s="768"/>
      <c r="AD16" s="768"/>
      <c r="AE16" s="769"/>
      <c r="AF16" s="770"/>
      <c r="AG16" s="771"/>
      <c r="AH16" s="771"/>
      <c r="AI16" s="771"/>
      <c r="AJ16" s="772"/>
      <c r="AK16" s="753"/>
      <c r="AL16" s="754"/>
      <c r="AM16" s="754"/>
      <c r="AN16" s="754"/>
      <c r="AO16" s="754"/>
      <c r="AP16" s="754"/>
      <c r="AQ16" s="754"/>
      <c r="AR16" s="754"/>
      <c r="AS16" s="754"/>
      <c r="AT16" s="754"/>
      <c r="AU16" s="755"/>
      <c r="AV16" s="755"/>
      <c r="AW16" s="755"/>
      <c r="AX16" s="755"/>
      <c r="AY16" s="756"/>
      <c r="AZ16" s="216"/>
      <c r="BA16" s="216"/>
      <c r="BB16" s="216"/>
      <c r="BC16" s="216"/>
      <c r="BD16" s="216"/>
      <c r="BE16" s="217"/>
      <c r="BF16" s="217"/>
      <c r="BG16" s="217"/>
      <c r="BH16" s="217"/>
      <c r="BI16" s="217"/>
      <c r="BJ16" s="217"/>
      <c r="BK16" s="217"/>
      <c r="BL16" s="217"/>
      <c r="BM16" s="217"/>
      <c r="BN16" s="217"/>
      <c r="BO16" s="217"/>
      <c r="BP16" s="217"/>
      <c r="BQ16" s="223">
        <v>10</v>
      </c>
      <c r="BR16" s="224"/>
      <c r="BS16" s="757"/>
      <c r="BT16" s="758"/>
      <c r="BU16" s="758"/>
      <c r="BV16" s="758"/>
      <c r="BW16" s="758"/>
      <c r="BX16" s="758"/>
      <c r="BY16" s="758"/>
      <c r="BZ16" s="758"/>
      <c r="CA16" s="758"/>
      <c r="CB16" s="758"/>
      <c r="CC16" s="758"/>
      <c r="CD16" s="758"/>
      <c r="CE16" s="758"/>
      <c r="CF16" s="758"/>
      <c r="CG16" s="759"/>
      <c r="CH16" s="760"/>
      <c r="CI16" s="761"/>
      <c r="CJ16" s="761"/>
      <c r="CK16" s="761"/>
      <c r="CL16" s="762"/>
      <c r="CM16" s="760"/>
      <c r="CN16" s="761"/>
      <c r="CO16" s="761"/>
      <c r="CP16" s="761"/>
      <c r="CQ16" s="762"/>
      <c r="CR16" s="760"/>
      <c r="CS16" s="761"/>
      <c r="CT16" s="761"/>
      <c r="CU16" s="761"/>
      <c r="CV16" s="762"/>
      <c r="CW16" s="760"/>
      <c r="CX16" s="761"/>
      <c r="CY16" s="761"/>
      <c r="CZ16" s="761"/>
      <c r="DA16" s="762"/>
      <c r="DB16" s="760"/>
      <c r="DC16" s="761"/>
      <c r="DD16" s="761"/>
      <c r="DE16" s="761"/>
      <c r="DF16" s="762"/>
      <c r="DG16" s="760"/>
      <c r="DH16" s="761"/>
      <c r="DI16" s="761"/>
      <c r="DJ16" s="761"/>
      <c r="DK16" s="762"/>
      <c r="DL16" s="760"/>
      <c r="DM16" s="761"/>
      <c r="DN16" s="761"/>
      <c r="DO16" s="761"/>
      <c r="DP16" s="762"/>
      <c r="DQ16" s="760"/>
      <c r="DR16" s="761"/>
      <c r="DS16" s="761"/>
      <c r="DT16" s="761"/>
      <c r="DU16" s="762"/>
      <c r="DV16" s="757"/>
      <c r="DW16" s="758"/>
      <c r="DX16" s="758"/>
      <c r="DY16" s="758"/>
      <c r="DZ16" s="763"/>
      <c r="EA16" s="219"/>
    </row>
    <row r="17" spans="1:131" s="220" customFormat="1" ht="26.25" customHeight="1" x14ac:dyDescent="0.15">
      <c r="A17" s="223">
        <v>11</v>
      </c>
      <c r="B17" s="764"/>
      <c r="C17" s="765"/>
      <c r="D17" s="765"/>
      <c r="E17" s="765"/>
      <c r="F17" s="765"/>
      <c r="G17" s="765"/>
      <c r="H17" s="765"/>
      <c r="I17" s="765"/>
      <c r="J17" s="765"/>
      <c r="K17" s="765"/>
      <c r="L17" s="765"/>
      <c r="M17" s="765"/>
      <c r="N17" s="765"/>
      <c r="O17" s="765"/>
      <c r="P17" s="766"/>
      <c r="Q17" s="767"/>
      <c r="R17" s="768"/>
      <c r="S17" s="768"/>
      <c r="T17" s="768"/>
      <c r="U17" s="768"/>
      <c r="V17" s="768"/>
      <c r="W17" s="768"/>
      <c r="X17" s="768"/>
      <c r="Y17" s="768"/>
      <c r="Z17" s="768"/>
      <c r="AA17" s="768"/>
      <c r="AB17" s="768"/>
      <c r="AC17" s="768"/>
      <c r="AD17" s="768"/>
      <c r="AE17" s="769"/>
      <c r="AF17" s="770"/>
      <c r="AG17" s="771"/>
      <c r="AH17" s="771"/>
      <c r="AI17" s="771"/>
      <c r="AJ17" s="772"/>
      <c r="AK17" s="753"/>
      <c r="AL17" s="754"/>
      <c r="AM17" s="754"/>
      <c r="AN17" s="754"/>
      <c r="AO17" s="754"/>
      <c r="AP17" s="754"/>
      <c r="AQ17" s="754"/>
      <c r="AR17" s="754"/>
      <c r="AS17" s="754"/>
      <c r="AT17" s="754"/>
      <c r="AU17" s="755"/>
      <c r="AV17" s="755"/>
      <c r="AW17" s="755"/>
      <c r="AX17" s="755"/>
      <c r="AY17" s="756"/>
      <c r="AZ17" s="216"/>
      <c r="BA17" s="216"/>
      <c r="BB17" s="216"/>
      <c r="BC17" s="216"/>
      <c r="BD17" s="216"/>
      <c r="BE17" s="217"/>
      <c r="BF17" s="217"/>
      <c r="BG17" s="217"/>
      <c r="BH17" s="217"/>
      <c r="BI17" s="217"/>
      <c r="BJ17" s="217"/>
      <c r="BK17" s="217"/>
      <c r="BL17" s="217"/>
      <c r="BM17" s="217"/>
      <c r="BN17" s="217"/>
      <c r="BO17" s="217"/>
      <c r="BP17" s="217"/>
      <c r="BQ17" s="223">
        <v>11</v>
      </c>
      <c r="BR17" s="224"/>
      <c r="BS17" s="757"/>
      <c r="BT17" s="758"/>
      <c r="BU17" s="758"/>
      <c r="BV17" s="758"/>
      <c r="BW17" s="758"/>
      <c r="BX17" s="758"/>
      <c r="BY17" s="758"/>
      <c r="BZ17" s="758"/>
      <c r="CA17" s="758"/>
      <c r="CB17" s="758"/>
      <c r="CC17" s="758"/>
      <c r="CD17" s="758"/>
      <c r="CE17" s="758"/>
      <c r="CF17" s="758"/>
      <c r="CG17" s="759"/>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57"/>
      <c r="DW17" s="758"/>
      <c r="DX17" s="758"/>
      <c r="DY17" s="758"/>
      <c r="DZ17" s="763"/>
      <c r="EA17" s="219"/>
    </row>
    <row r="18" spans="1:131" s="220" customFormat="1" ht="26.25" customHeight="1" x14ac:dyDescent="0.15">
      <c r="A18" s="223">
        <v>12</v>
      </c>
      <c r="B18" s="764"/>
      <c r="C18" s="765"/>
      <c r="D18" s="765"/>
      <c r="E18" s="765"/>
      <c r="F18" s="765"/>
      <c r="G18" s="765"/>
      <c r="H18" s="765"/>
      <c r="I18" s="765"/>
      <c r="J18" s="765"/>
      <c r="K18" s="765"/>
      <c r="L18" s="765"/>
      <c r="M18" s="765"/>
      <c r="N18" s="765"/>
      <c r="O18" s="765"/>
      <c r="P18" s="766"/>
      <c r="Q18" s="767"/>
      <c r="R18" s="768"/>
      <c r="S18" s="768"/>
      <c r="T18" s="768"/>
      <c r="U18" s="768"/>
      <c r="V18" s="768"/>
      <c r="W18" s="768"/>
      <c r="X18" s="768"/>
      <c r="Y18" s="768"/>
      <c r="Z18" s="768"/>
      <c r="AA18" s="768"/>
      <c r="AB18" s="768"/>
      <c r="AC18" s="768"/>
      <c r="AD18" s="768"/>
      <c r="AE18" s="769"/>
      <c r="AF18" s="770"/>
      <c r="AG18" s="771"/>
      <c r="AH18" s="771"/>
      <c r="AI18" s="771"/>
      <c r="AJ18" s="772"/>
      <c r="AK18" s="753"/>
      <c r="AL18" s="754"/>
      <c r="AM18" s="754"/>
      <c r="AN18" s="754"/>
      <c r="AO18" s="754"/>
      <c r="AP18" s="754"/>
      <c r="AQ18" s="754"/>
      <c r="AR18" s="754"/>
      <c r="AS18" s="754"/>
      <c r="AT18" s="754"/>
      <c r="AU18" s="755"/>
      <c r="AV18" s="755"/>
      <c r="AW18" s="755"/>
      <c r="AX18" s="755"/>
      <c r="AY18" s="756"/>
      <c r="AZ18" s="216"/>
      <c r="BA18" s="216"/>
      <c r="BB18" s="216"/>
      <c r="BC18" s="216"/>
      <c r="BD18" s="216"/>
      <c r="BE18" s="217"/>
      <c r="BF18" s="217"/>
      <c r="BG18" s="217"/>
      <c r="BH18" s="217"/>
      <c r="BI18" s="217"/>
      <c r="BJ18" s="217"/>
      <c r="BK18" s="217"/>
      <c r="BL18" s="217"/>
      <c r="BM18" s="217"/>
      <c r="BN18" s="217"/>
      <c r="BO18" s="217"/>
      <c r="BP18" s="217"/>
      <c r="BQ18" s="223">
        <v>12</v>
      </c>
      <c r="BR18" s="224"/>
      <c r="BS18" s="757"/>
      <c r="BT18" s="758"/>
      <c r="BU18" s="758"/>
      <c r="BV18" s="758"/>
      <c r="BW18" s="758"/>
      <c r="BX18" s="758"/>
      <c r="BY18" s="758"/>
      <c r="BZ18" s="758"/>
      <c r="CA18" s="758"/>
      <c r="CB18" s="758"/>
      <c r="CC18" s="758"/>
      <c r="CD18" s="758"/>
      <c r="CE18" s="758"/>
      <c r="CF18" s="758"/>
      <c r="CG18" s="759"/>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57"/>
      <c r="DW18" s="758"/>
      <c r="DX18" s="758"/>
      <c r="DY18" s="758"/>
      <c r="DZ18" s="763"/>
      <c r="EA18" s="219"/>
    </row>
    <row r="19" spans="1:131" s="220" customFormat="1" ht="26.25" customHeight="1" x14ac:dyDescent="0.15">
      <c r="A19" s="223">
        <v>13</v>
      </c>
      <c r="B19" s="764"/>
      <c r="C19" s="765"/>
      <c r="D19" s="765"/>
      <c r="E19" s="765"/>
      <c r="F19" s="765"/>
      <c r="G19" s="765"/>
      <c r="H19" s="765"/>
      <c r="I19" s="765"/>
      <c r="J19" s="765"/>
      <c r="K19" s="765"/>
      <c r="L19" s="765"/>
      <c r="M19" s="765"/>
      <c r="N19" s="765"/>
      <c r="O19" s="765"/>
      <c r="P19" s="766"/>
      <c r="Q19" s="767"/>
      <c r="R19" s="768"/>
      <c r="S19" s="768"/>
      <c r="T19" s="768"/>
      <c r="U19" s="768"/>
      <c r="V19" s="768"/>
      <c r="W19" s="768"/>
      <c r="X19" s="768"/>
      <c r="Y19" s="768"/>
      <c r="Z19" s="768"/>
      <c r="AA19" s="768"/>
      <c r="AB19" s="768"/>
      <c r="AC19" s="768"/>
      <c r="AD19" s="768"/>
      <c r="AE19" s="769"/>
      <c r="AF19" s="770"/>
      <c r="AG19" s="771"/>
      <c r="AH19" s="771"/>
      <c r="AI19" s="771"/>
      <c r="AJ19" s="772"/>
      <c r="AK19" s="753"/>
      <c r="AL19" s="754"/>
      <c r="AM19" s="754"/>
      <c r="AN19" s="754"/>
      <c r="AO19" s="754"/>
      <c r="AP19" s="754"/>
      <c r="AQ19" s="754"/>
      <c r="AR19" s="754"/>
      <c r="AS19" s="754"/>
      <c r="AT19" s="754"/>
      <c r="AU19" s="755"/>
      <c r="AV19" s="755"/>
      <c r="AW19" s="755"/>
      <c r="AX19" s="755"/>
      <c r="AY19" s="756"/>
      <c r="AZ19" s="216"/>
      <c r="BA19" s="216"/>
      <c r="BB19" s="216"/>
      <c r="BC19" s="216"/>
      <c r="BD19" s="216"/>
      <c r="BE19" s="217"/>
      <c r="BF19" s="217"/>
      <c r="BG19" s="217"/>
      <c r="BH19" s="217"/>
      <c r="BI19" s="217"/>
      <c r="BJ19" s="217"/>
      <c r="BK19" s="217"/>
      <c r="BL19" s="217"/>
      <c r="BM19" s="217"/>
      <c r="BN19" s="217"/>
      <c r="BO19" s="217"/>
      <c r="BP19" s="217"/>
      <c r="BQ19" s="223">
        <v>13</v>
      </c>
      <c r="BR19" s="224"/>
      <c r="BS19" s="757"/>
      <c r="BT19" s="758"/>
      <c r="BU19" s="758"/>
      <c r="BV19" s="758"/>
      <c r="BW19" s="758"/>
      <c r="BX19" s="758"/>
      <c r="BY19" s="758"/>
      <c r="BZ19" s="758"/>
      <c r="CA19" s="758"/>
      <c r="CB19" s="758"/>
      <c r="CC19" s="758"/>
      <c r="CD19" s="758"/>
      <c r="CE19" s="758"/>
      <c r="CF19" s="758"/>
      <c r="CG19" s="759"/>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57"/>
      <c r="DW19" s="758"/>
      <c r="DX19" s="758"/>
      <c r="DY19" s="758"/>
      <c r="DZ19" s="763"/>
      <c r="EA19" s="219"/>
    </row>
    <row r="20" spans="1:131" s="220" customFormat="1" ht="26.25" customHeight="1" x14ac:dyDescent="0.15">
      <c r="A20" s="223">
        <v>14</v>
      </c>
      <c r="B20" s="764"/>
      <c r="C20" s="765"/>
      <c r="D20" s="765"/>
      <c r="E20" s="765"/>
      <c r="F20" s="765"/>
      <c r="G20" s="765"/>
      <c r="H20" s="765"/>
      <c r="I20" s="765"/>
      <c r="J20" s="765"/>
      <c r="K20" s="765"/>
      <c r="L20" s="765"/>
      <c r="M20" s="765"/>
      <c r="N20" s="765"/>
      <c r="O20" s="765"/>
      <c r="P20" s="766"/>
      <c r="Q20" s="767"/>
      <c r="R20" s="768"/>
      <c r="S20" s="768"/>
      <c r="T20" s="768"/>
      <c r="U20" s="768"/>
      <c r="V20" s="768"/>
      <c r="W20" s="768"/>
      <c r="X20" s="768"/>
      <c r="Y20" s="768"/>
      <c r="Z20" s="768"/>
      <c r="AA20" s="768"/>
      <c r="AB20" s="768"/>
      <c r="AC20" s="768"/>
      <c r="AD20" s="768"/>
      <c r="AE20" s="769"/>
      <c r="AF20" s="770"/>
      <c r="AG20" s="771"/>
      <c r="AH20" s="771"/>
      <c r="AI20" s="771"/>
      <c r="AJ20" s="772"/>
      <c r="AK20" s="753"/>
      <c r="AL20" s="754"/>
      <c r="AM20" s="754"/>
      <c r="AN20" s="754"/>
      <c r="AO20" s="754"/>
      <c r="AP20" s="754"/>
      <c r="AQ20" s="754"/>
      <c r="AR20" s="754"/>
      <c r="AS20" s="754"/>
      <c r="AT20" s="754"/>
      <c r="AU20" s="755"/>
      <c r="AV20" s="755"/>
      <c r="AW20" s="755"/>
      <c r="AX20" s="755"/>
      <c r="AY20" s="756"/>
      <c r="AZ20" s="216"/>
      <c r="BA20" s="216"/>
      <c r="BB20" s="216"/>
      <c r="BC20" s="216"/>
      <c r="BD20" s="216"/>
      <c r="BE20" s="217"/>
      <c r="BF20" s="217"/>
      <c r="BG20" s="217"/>
      <c r="BH20" s="217"/>
      <c r="BI20" s="217"/>
      <c r="BJ20" s="217"/>
      <c r="BK20" s="217"/>
      <c r="BL20" s="217"/>
      <c r="BM20" s="217"/>
      <c r="BN20" s="217"/>
      <c r="BO20" s="217"/>
      <c r="BP20" s="217"/>
      <c r="BQ20" s="223">
        <v>14</v>
      </c>
      <c r="BR20" s="224"/>
      <c r="BS20" s="757"/>
      <c r="BT20" s="758"/>
      <c r="BU20" s="758"/>
      <c r="BV20" s="758"/>
      <c r="BW20" s="758"/>
      <c r="BX20" s="758"/>
      <c r="BY20" s="758"/>
      <c r="BZ20" s="758"/>
      <c r="CA20" s="758"/>
      <c r="CB20" s="758"/>
      <c r="CC20" s="758"/>
      <c r="CD20" s="758"/>
      <c r="CE20" s="758"/>
      <c r="CF20" s="758"/>
      <c r="CG20" s="759"/>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57"/>
      <c r="DW20" s="758"/>
      <c r="DX20" s="758"/>
      <c r="DY20" s="758"/>
      <c r="DZ20" s="763"/>
      <c r="EA20" s="219"/>
    </row>
    <row r="21" spans="1:131" s="220" customFormat="1" ht="26.25" customHeight="1" thickBot="1" x14ac:dyDescent="0.2">
      <c r="A21" s="223">
        <v>15</v>
      </c>
      <c r="B21" s="764"/>
      <c r="C21" s="765"/>
      <c r="D21" s="765"/>
      <c r="E21" s="765"/>
      <c r="F21" s="765"/>
      <c r="G21" s="765"/>
      <c r="H21" s="765"/>
      <c r="I21" s="765"/>
      <c r="J21" s="765"/>
      <c r="K21" s="765"/>
      <c r="L21" s="765"/>
      <c r="M21" s="765"/>
      <c r="N21" s="765"/>
      <c r="O21" s="765"/>
      <c r="P21" s="766"/>
      <c r="Q21" s="767"/>
      <c r="R21" s="768"/>
      <c r="S21" s="768"/>
      <c r="T21" s="768"/>
      <c r="U21" s="768"/>
      <c r="V21" s="768"/>
      <c r="W21" s="768"/>
      <c r="X21" s="768"/>
      <c r="Y21" s="768"/>
      <c r="Z21" s="768"/>
      <c r="AA21" s="768"/>
      <c r="AB21" s="768"/>
      <c r="AC21" s="768"/>
      <c r="AD21" s="768"/>
      <c r="AE21" s="769"/>
      <c r="AF21" s="770"/>
      <c r="AG21" s="771"/>
      <c r="AH21" s="771"/>
      <c r="AI21" s="771"/>
      <c r="AJ21" s="772"/>
      <c r="AK21" s="753"/>
      <c r="AL21" s="754"/>
      <c r="AM21" s="754"/>
      <c r="AN21" s="754"/>
      <c r="AO21" s="754"/>
      <c r="AP21" s="754"/>
      <c r="AQ21" s="754"/>
      <c r="AR21" s="754"/>
      <c r="AS21" s="754"/>
      <c r="AT21" s="754"/>
      <c r="AU21" s="755"/>
      <c r="AV21" s="755"/>
      <c r="AW21" s="755"/>
      <c r="AX21" s="755"/>
      <c r="AY21" s="756"/>
      <c r="AZ21" s="216"/>
      <c r="BA21" s="216"/>
      <c r="BB21" s="216"/>
      <c r="BC21" s="216"/>
      <c r="BD21" s="216"/>
      <c r="BE21" s="217"/>
      <c r="BF21" s="217"/>
      <c r="BG21" s="217"/>
      <c r="BH21" s="217"/>
      <c r="BI21" s="217"/>
      <c r="BJ21" s="217"/>
      <c r="BK21" s="217"/>
      <c r="BL21" s="217"/>
      <c r="BM21" s="217"/>
      <c r="BN21" s="217"/>
      <c r="BO21" s="217"/>
      <c r="BP21" s="217"/>
      <c r="BQ21" s="223">
        <v>15</v>
      </c>
      <c r="BR21" s="224"/>
      <c r="BS21" s="757"/>
      <c r="BT21" s="758"/>
      <c r="BU21" s="758"/>
      <c r="BV21" s="758"/>
      <c r="BW21" s="758"/>
      <c r="BX21" s="758"/>
      <c r="BY21" s="758"/>
      <c r="BZ21" s="758"/>
      <c r="CA21" s="758"/>
      <c r="CB21" s="758"/>
      <c r="CC21" s="758"/>
      <c r="CD21" s="758"/>
      <c r="CE21" s="758"/>
      <c r="CF21" s="758"/>
      <c r="CG21" s="759"/>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57"/>
      <c r="DW21" s="758"/>
      <c r="DX21" s="758"/>
      <c r="DY21" s="758"/>
      <c r="DZ21" s="763"/>
      <c r="EA21" s="219"/>
    </row>
    <row r="22" spans="1:131" s="220" customFormat="1" ht="26.25" customHeight="1" x14ac:dyDescent="0.15">
      <c r="A22" s="223">
        <v>16</v>
      </c>
      <c r="B22" s="764"/>
      <c r="C22" s="765"/>
      <c r="D22" s="765"/>
      <c r="E22" s="765"/>
      <c r="F22" s="765"/>
      <c r="G22" s="765"/>
      <c r="H22" s="765"/>
      <c r="I22" s="765"/>
      <c r="J22" s="765"/>
      <c r="K22" s="765"/>
      <c r="L22" s="765"/>
      <c r="M22" s="765"/>
      <c r="N22" s="765"/>
      <c r="O22" s="765"/>
      <c r="P22" s="766"/>
      <c r="Q22" s="783"/>
      <c r="R22" s="784"/>
      <c r="S22" s="784"/>
      <c r="T22" s="784"/>
      <c r="U22" s="784"/>
      <c r="V22" s="784"/>
      <c r="W22" s="784"/>
      <c r="X22" s="784"/>
      <c r="Y22" s="784"/>
      <c r="Z22" s="784"/>
      <c r="AA22" s="784"/>
      <c r="AB22" s="784"/>
      <c r="AC22" s="784"/>
      <c r="AD22" s="784"/>
      <c r="AE22" s="785"/>
      <c r="AF22" s="770"/>
      <c r="AG22" s="771"/>
      <c r="AH22" s="771"/>
      <c r="AI22" s="771"/>
      <c r="AJ22" s="772"/>
      <c r="AK22" s="786"/>
      <c r="AL22" s="787"/>
      <c r="AM22" s="787"/>
      <c r="AN22" s="787"/>
      <c r="AO22" s="787"/>
      <c r="AP22" s="787"/>
      <c r="AQ22" s="787"/>
      <c r="AR22" s="787"/>
      <c r="AS22" s="787"/>
      <c r="AT22" s="787"/>
      <c r="AU22" s="788"/>
      <c r="AV22" s="788"/>
      <c r="AW22" s="788"/>
      <c r="AX22" s="788"/>
      <c r="AY22" s="789"/>
      <c r="AZ22" s="790" t="s">
        <v>393</v>
      </c>
      <c r="BA22" s="790"/>
      <c r="BB22" s="790"/>
      <c r="BC22" s="790"/>
      <c r="BD22" s="791"/>
      <c r="BE22" s="217"/>
      <c r="BF22" s="217"/>
      <c r="BG22" s="217"/>
      <c r="BH22" s="217"/>
      <c r="BI22" s="217"/>
      <c r="BJ22" s="217"/>
      <c r="BK22" s="217"/>
      <c r="BL22" s="217"/>
      <c r="BM22" s="217"/>
      <c r="BN22" s="217"/>
      <c r="BO22" s="217"/>
      <c r="BP22" s="217"/>
      <c r="BQ22" s="223">
        <v>16</v>
      </c>
      <c r="BR22" s="224"/>
      <c r="BS22" s="757"/>
      <c r="BT22" s="758"/>
      <c r="BU22" s="758"/>
      <c r="BV22" s="758"/>
      <c r="BW22" s="758"/>
      <c r="BX22" s="758"/>
      <c r="BY22" s="758"/>
      <c r="BZ22" s="758"/>
      <c r="CA22" s="758"/>
      <c r="CB22" s="758"/>
      <c r="CC22" s="758"/>
      <c r="CD22" s="758"/>
      <c r="CE22" s="758"/>
      <c r="CF22" s="758"/>
      <c r="CG22" s="759"/>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57"/>
      <c r="DW22" s="758"/>
      <c r="DX22" s="758"/>
      <c r="DY22" s="758"/>
      <c r="DZ22" s="763"/>
      <c r="EA22" s="219"/>
    </row>
    <row r="23" spans="1:131" s="220" customFormat="1" ht="26.25" customHeight="1" thickBot="1" x14ac:dyDescent="0.2">
      <c r="A23" s="225" t="s">
        <v>394</v>
      </c>
      <c r="B23" s="773" t="s">
        <v>395</v>
      </c>
      <c r="C23" s="774"/>
      <c r="D23" s="774"/>
      <c r="E23" s="774"/>
      <c r="F23" s="774"/>
      <c r="G23" s="774"/>
      <c r="H23" s="774"/>
      <c r="I23" s="774"/>
      <c r="J23" s="774"/>
      <c r="K23" s="774"/>
      <c r="L23" s="774"/>
      <c r="M23" s="774"/>
      <c r="N23" s="774"/>
      <c r="O23" s="774"/>
      <c r="P23" s="775"/>
      <c r="Q23" s="776">
        <v>4847</v>
      </c>
      <c r="R23" s="777"/>
      <c r="S23" s="777"/>
      <c r="T23" s="777"/>
      <c r="U23" s="777"/>
      <c r="V23" s="777">
        <v>4734</v>
      </c>
      <c r="W23" s="777"/>
      <c r="X23" s="777"/>
      <c r="Y23" s="777"/>
      <c r="Z23" s="777"/>
      <c r="AA23" s="777">
        <v>113</v>
      </c>
      <c r="AB23" s="777"/>
      <c r="AC23" s="777"/>
      <c r="AD23" s="777"/>
      <c r="AE23" s="778"/>
      <c r="AF23" s="779">
        <v>105</v>
      </c>
      <c r="AG23" s="777"/>
      <c r="AH23" s="777"/>
      <c r="AI23" s="777"/>
      <c r="AJ23" s="780"/>
      <c r="AK23" s="781"/>
      <c r="AL23" s="782"/>
      <c r="AM23" s="782"/>
      <c r="AN23" s="782"/>
      <c r="AO23" s="782"/>
      <c r="AP23" s="777">
        <v>4553</v>
      </c>
      <c r="AQ23" s="777"/>
      <c r="AR23" s="777"/>
      <c r="AS23" s="777"/>
      <c r="AT23" s="777"/>
      <c r="AU23" s="793"/>
      <c r="AV23" s="793"/>
      <c r="AW23" s="793"/>
      <c r="AX23" s="793"/>
      <c r="AY23" s="794"/>
      <c r="AZ23" s="795" t="s">
        <v>396</v>
      </c>
      <c r="BA23" s="796"/>
      <c r="BB23" s="796"/>
      <c r="BC23" s="796"/>
      <c r="BD23" s="797"/>
      <c r="BE23" s="217"/>
      <c r="BF23" s="217"/>
      <c r="BG23" s="217"/>
      <c r="BH23" s="217"/>
      <c r="BI23" s="217"/>
      <c r="BJ23" s="217"/>
      <c r="BK23" s="217"/>
      <c r="BL23" s="217"/>
      <c r="BM23" s="217"/>
      <c r="BN23" s="217"/>
      <c r="BO23" s="217"/>
      <c r="BP23" s="217"/>
      <c r="BQ23" s="223">
        <v>17</v>
      </c>
      <c r="BR23" s="224"/>
      <c r="BS23" s="757"/>
      <c r="BT23" s="758"/>
      <c r="BU23" s="758"/>
      <c r="BV23" s="758"/>
      <c r="BW23" s="758"/>
      <c r="BX23" s="758"/>
      <c r="BY23" s="758"/>
      <c r="BZ23" s="758"/>
      <c r="CA23" s="758"/>
      <c r="CB23" s="758"/>
      <c r="CC23" s="758"/>
      <c r="CD23" s="758"/>
      <c r="CE23" s="758"/>
      <c r="CF23" s="758"/>
      <c r="CG23" s="759"/>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57"/>
      <c r="DW23" s="758"/>
      <c r="DX23" s="758"/>
      <c r="DY23" s="758"/>
      <c r="DZ23" s="763"/>
      <c r="EA23" s="219"/>
    </row>
    <row r="24" spans="1:131" s="220" customFormat="1" ht="26.25" customHeight="1" x14ac:dyDescent="0.15">
      <c r="A24" s="792" t="s">
        <v>397</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216"/>
      <c r="BA24" s="216"/>
      <c r="BB24" s="216"/>
      <c r="BC24" s="216"/>
      <c r="BD24" s="216"/>
      <c r="BE24" s="217"/>
      <c r="BF24" s="217"/>
      <c r="BG24" s="217"/>
      <c r="BH24" s="217"/>
      <c r="BI24" s="217"/>
      <c r="BJ24" s="217"/>
      <c r="BK24" s="217"/>
      <c r="BL24" s="217"/>
      <c r="BM24" s="217"/>
      <c r="BN24" s="217"/>
      <c r="BO24" s="217"/>
      <c r="BP24" s="217"/>
      <c r="BQ24" s="223">
        <v>18</v>
      </c>
      <c r="BR24" s="224"/>
      <c r="BS24" s="757"/>
      <c r="BT24" s="758"/>
      <c r="BU24" s="758"/>
      <c r="BV24" s="758"/>
      <c r="BW24" s="758"/>
      <c r="BX24" s="758"/>
      <c r="BY24" s="758"/>
      <c r="BZ24" s="758"/>
      <c r="CA24" s="758"/>
      <c r="CB24" s="758"/>
      <c r="CC24" s="758"/>
      <c r="CD24" s="758"/>
      <c r="CE24" s="758"/>
      <c r="CF24" s="758"/>
      <c r="CG24" s="759"/>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57"/>
      <c r="DW24" s="758"/>
      <c r="DX24" s="758"/>
      <c r="DY24" s="758"/>
      <c r="DZ24" s="763"/>
      <c r="EA24" s="219"/>
    </row>
    <row r="25" spans="1:131" ht="26.25" customHeight="1" thickBot="1" x14ac:dyDescent="0.2">
      <c r="A25" s="709" t="s">
        <v>398</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09"/>
      <c r="AV25" s="709"/>
      <c r="AW25" s="709"/>
      <c r="AX25" s="709"/>
      <c r="AY25" s="709"/>
      <c r="AZ25" s="709"/>
      <c r="BA25" s="709"/>
      <c r="BB25" s="709"/>
      <c r="BC25" s="709"/>
      <c r="BD25" s="709"/>
      <c r="BE25" s="709"/>
      <c r="BF25" s="709"/>
      <c r="BG25" s="709"/>
      <c r="BH25" s="709"/>
      <c r="BI25" s="709"/>
      <c r="BJ25" s="216"/>
      <c r="BK25" s="216"/>
      <c r="BL25" s="216"/>
      <c r="BM25" s="216"/>
      <c r="BN25" s="216"/>
      <c r="BO25" s="226"/>
      <c r="BP25" s="226"/>
      <c r="BQ25" s="223">
        <v>19</v>
      </c>
      <c r="BR25" s="224"/>
      <c r="BS25" s="757"/>
      <c r="BT25" s="758"/>
      <c r="BU25" s="758"/>
      <c r="BV25" s="758"/>
      <c r="BW25" s="758"/>
      <c r="BX25" s="758"/>
      <c r="BY25" s="758"/>
      <c r="BZ25" s="758"/>
      <c r="CA25" s="758"/>
      <c r="CB25" s="758"/>
      <c r="CC25" s="758"/>
      <c r="CD25" s="758"/>
      <c r="CE25" s="758"/>
      <c r="CF25" s="758"/>
      <c r="CG25" s="759"/>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57"/>
      <c r="DW25" s="758"/>
      <c r="DX25" s="758"/>
      <c r="DY25" s="758"/>
      <c r="DZ25" s="763"/>
      <c r="EA25" s="214"/>
    </row>
    <row r="26" spans="1:131" ht="26.25" customHeight="1" x14ac:dyDescent="0.15">
      <c r="A26" s="711" t="s">
        <v>374</v>
      </c>
      <c r="B26" s="712"/>
      <c r="C26" s="712"/>
      <c r="D26" s="712"/>
      <c r="E26" s="712"/>
      <c r="F26" s="712"/>
      <c r="G26" s="712"/>
      <c r="H26" s="712"/>
      <c r="I26" s="712"/>
      <c r="J26" s="712"/>
      <c r="K26" s="712"/>
      <c r="L26" s="712"/>
      <c r="M26" s="712"/>
      <c r="N26" s="712"/>
      <c r="O26" s="712"/>
      <c r="P26" s="713"/>
      <c r="Q26" s="717" t="s">
        <v>399</v>
      </c>
      <c r="R26" s="718"/>
      <c r="S26" s="718"/>
      <c r="T26" s="718"/>
      <c r="U26" s="719"/>
      <c r="V26" s="717" t="s">
        <v>400</v>
      </c>
      <c r="W26" s="718"/>
      <c r="X26" s="718"/>
      <c r="Y26" s="718"/>
      <c r="Z26" s="719"/>
      <c r="AA26" s="717" t="s">
        <v>401</v>
      </c>
      <c r="AB26" s="718"/>
      <c r="AC26" s="718"/>
      <c r="AD26" s="718"/>
      <c r="AE26" s="718"/>
      <c r="AF26" s="798" t="s">
        <v>402</v>
      </c>
      <c r="AG26" s="799"/>
      <c r="AH26" s="799"/>
      <c r="AI26" s="799"/>
      <c r="AJ26" s="800"/>
      <c r="AK26" s="718" t="s">
        <v>403</v>
      </c>
      <c r="AL26" s="718"/>
      <c r="AM26" s="718"/>
      <c r="AN26" s="718"/>
      <c r="AO26" s="719"/>
      <c r="AP26" s="717" t="s">
        <v>404</v>
      </c>
      <c r="AQ26" s="718"/>
      <c r="AR26" s="718"/>
      <c r="AS26" s="718"/>
      <c r="AT26" s="719"/>
      <c r="AU26" s="717" t="s">
        <v>405</v>
      </c>
      <c r="AV26" s="718"/>
      <c r="AW26" s="718"/>
      <c r="AX26" s="718"/>
      <c r="AY26" s="719"/>
      <c r="AZ26" s="717" t="s">
        <v>406</v>
      </c>
      <c r="BA26" s="718"/>
      <c r="BB26" s="718"/>
      <c r="BC26" s="718"/>
      <c r="BD26" s="719"/>
      <c r="BE26" s="717" t="s">
        <v>381</v>
      </c>
      <c r="BF26" s="718"/>
      <c r="BG26" s="718"/>
      <c r="BH26" s="718"/>
      <c r="BI26" s="724"/>
      <c r="BJ26" s="216"/>
      <c r="BK26" s="216"/>
      <c r="BL26" s="216"/>
      <c r="BM26" s="216"/>
      <c r="BN26" s="216"/>
      <c r="BO26" s="226"/>
      <c r="BP26" s="226"/>
      <c r="BQ26" s="223">
        <v>20</v>
      </c>
      <c r="BR26" s="224"/>
      <c r="BS26" s="757"/>
      <c r="BT26" s="758"/>
      <c r="BU26" s="758"/>
      <c r="BV26" s="758"/>
      <c r="BW26" s="758"/>
      <c r="BX26" s="758"/>
      <c r="BY26" s="758"/>
      <c r="BZ26" s="758"/>
      <c r="CA26" s="758"/>
      <c r="CB26" s="758"/>
      <c r="CC26" s="758"/>
      <c r="CD26" s="758"/>
      <c r="CE26" s="758"/>
      <c r="CF26" s="758"/>
      <c r="CG26" s="759"/>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57"/>
      <c r="DW26" s="758"/>
      <c r="DX26" s="758"/>
      <c r="DY26" s="758"/>
      <c r="DZ26" s="763"/>
      <c r="EA26" s="214"/>
    </row>
    <row r="27" spans="1:131" ht="26.25" customHeight="1" thickBot="1" x14ac:dyDescent="0.2">
      <c r="A27" s="714"/>
      <c r="B27" s="715"/>
      <c r="C27" s="715"/>
      <c r="D27" s="715"/>
      <c r="E27" s="715"/>
      <c r="F27" s="715"/>
      <c r="G27" s="715"/>
      <c r="H27" s="715"/>
      <c r="I27" s="715"/>
      <c r="J27" s="715"/>
      <c r="K27" s="715"/>
      <c r="L27" s="715"/>
      <c r="M27" s="715"/>
      <c r="N27" s="715"/>
      <c r="O27" s="715"/>
      <c r="P27" s="716"/>
      <c r="Q27" s="720"/>
      <c r="R27" s="721"/>
      <c r="S27" s="721"/>
      <c r="T27" s="721"/>
      <c r="U27" s="722"/>
      <c r="V27" s="720"/>
      <c r="W27" s="721"/>
      <c r="X27" s="721"/>
      <c r="Y27" s="721"/>
      <c r="Z27" s="722"/>
      <c r="AA27" s="720"/>
      <c r="AB27" s="721"/>
      <c r="AC27" s="721"/>
      <c r="AD27" s="721"/>
      <c r="AE27" s="721"/>
      <c r="AF27" s="801"/>
      <c r="AG27" s="802"/>
      <c r="AH27" s="802"/>
      <c r="AI27" s="802"/>
      <c r="AJ27" s="803"/>
      <c r="AK27" s="721"/>
      <c r="AL27" s="721"/>
      <c r="AM27" s="721"/>
      <c r="AN27" s="721"/>
      <c r="AO27" s="722"/>
      <c r="AP27" s="720"/>
      <c r="AQ27" s="721"/>
      <c r="AR27" s="721"/>
      <c r="AS27" s="721"/>
      <c r="AT27" s="722"/>
      <c r="AU27" s="720"/>
      <c r="AV27" s="721"/>
      <c r="AW27" s="721"/>
      <c r="AX27" s="721"/>
      <c r="AY27" s="722"/>
      <c r="AZ27" s="720"/>
      <c r="BA27" s="721"/>
      <c r="BB27" s="721"/>
      <c r="BC27" s="721"/>
      <c r="BD27" s="722"/>
      <c r="BE27" s="720"/>
      <c r="BF27" s="721"/>
      <c r="BG27" s="721"/>
      <c r="BH27" s="721"/>
      <c r="BI27" s="726"/>
      <c r="BJ27" s="216"/>
      <c r="BK27" s="216"/>
      <c r="BL27" s="216"/>
      <c r="BM27" s="216"/>
      <c r="BN27" s="216"/>
      <c r="BO27" s="226"/>
      <c r="BP27" s="226"/>
      <c r="BQ27" s="223">
        <v>21</v>
      </c>
      <c r="BR27" s="224"/>
      <c r="BS27" s="757"/>
      <c r="BT27" s="758"/>
      <c r="BU27" s="758"/>
      <c r="BV27" s="758"/>
      <c r="BW27" s="758"/>
      <c r="BX27" s="758"/>
      <c r="BY27" s="758"/>
      <c r="BZ27" s="758"/>
      <c r="CA27" s="758"/>
      <c r="CB27" s="758"/>
      <c r="CC27" s="758"/>
      <c r="CD27" s="758"/>
      <c r="CE27" s="758"/>
      <c r="CF27" s="758"/>
      <c r="CG27" s="759"/>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57"/>
      <c r="DW27" s="758"/>
      <c r="DX27" s="758"/>
      <c r="DY27" s="758"/>
      <c r="DZ27" s="763"/>
      <c r="EA27" s="214"/>
    </row>
    <row r="28" spans="1:131" ht="26.25" customHeight="1" thickTop="1" x14ac:dyDescent="0.15">
      <c r="A28" s="227">
        <v>1</v>
      </c>
      <c r="B28" s="733" t="s">
        <v>407</v>
      </c>
      <c r="C28" s="734"/>
      <c r="D28" s="734"/>
      <c r="E28" s="734"/>
      <c r="F28" s="734"/>
      <c r="G28" s="734"/>
      <c r="H28" s="734"/>
      <c r="I28" s="734"/>
      <c r="J28" s="734"/>
      <c r="K28" s="734"/>
      <c r="L28" s="734"/>
      <c r="M28" s="734"/>
      <c r="N28" s="734"/>
      <c r="O28" s="734"/>
      <c r="P28" s="735"/>
      <c r="Q28" s="806">
        <v>442</v>
      </c>
      <c r="R28" s="807"/>
      <c r="S28" s="807"/>
      <c r="T28" s="807"/>
      <c r="U28" s="807"/>
      <c r="V28" s="807">
        <v>415</v>
      </c>
      <c r="W28" s="807"/>
      <c r="X28" s="807"/>
      <c r="Y28" s="807"/>
      <c r="Z28" s="807"/>
      <c r="AA28" s="807">
        <v>28</v>
      </c>
      <c r="AB28" s="807"/>
      <c r="AC28" s="807"/>
      <c r="AD28" s="807"/>
      <c r="AE28" s="808"/>
      <c r="AF28" s="809">
        <v>28</v>
      </c>
      <c r="AG28" s="807"/>
      <c r="AH28" s="807"/>
      <c r="AI28" s="807"/>
      <c r="AJ28" s="810"/>
      <c r="AK28" s="811">
        <v>23</v>
      </c>
      <c r="AL28" s="812"/>
      <c r="AM28" s="812"/>
      <c r="AN28" s="812"/>
      <c r="AO28" s="812"/>
      <c r="AP28" s="812" t="s">
        <v>587</v>
      </c>
      <c r="AQ28" s="812"/>
      <c r="AR28" s="812"/>
      <c r="AS28" s="812"/>
      <c r="AT28" s="812"/>
      <c r="AU28" s="812" t="s">
        <v>587</v>
      </c>
      <c r="AV28" s="812"/>
      <c r="AW28" s="812"/>
      <c r="AX28" s="812"/>
      <c r="AY28" s="812"/>
      <c r="AZ28" s="813" t="s">
        <v>587</v>
      </c>
      <c r="BA28" s="813"/>
      <c r="BB28" s="813"/>
      <c r="BC28" s="813"/>
      <c r="BD28" s="813"/>
      <c r="BE28" s="804"/>
      <c r="BF28" s="804"/>
      <c r="BG28" s="804"/>
      <c r="BH28" s="804"/>
      <c r="BI28" s="805"/>
      <c r="BJ28" s="216"/>
      <c r="BK28" s="216"/>
      <c r="BL28" s="216"/>
      <c r="BM28" s="216"/>
      <c r="BN28" s="216"/>
      <c r="BO28" s="226"/>
      <c r="BP28" s="226"/>
      <c r="BQ28" s="223">
        <v>22</v>
      </c>
      <c r="BR28" s="224"/>
      <c r="BS28" s="757"/>
      <c r="BT28" s="758"/>
      <c r="BU28" s="758"/>
      <c r="BV28" s="758"/>
      <c r="BW28" s="758"/>
      <c r="BX28" s="758"/>
      <c r="BY28" s="758"/>
      <c r="BZ28" s="758"/>
      <c r="CA28" s="758"/>
      <c r="CB28" s="758"/>
      <c r="CC28" s="758"/>
      <c r="CD28" s="758"/>
      <c r="CE28" s="758"/>
      <c r="CF28" s="758"/>
      <c r="CG28" s="759"/>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57"/>
      <c r="DW28" s="758"/>
      <c r="DX28" s="758"/>
      <c r="DY28" s="758"/>
      <c r="DZ28" s="763"/>
      <c r="EA28" s="214"/>
    </row>
    <row r="29" spans="1:131" ht="26.25" customHeight="1" x14ac:dyDescent="0.15">
      <c r="A29" s="227">
        <v>2</v>
      </c>
      <c r="B29" s="764" t="s">
        <v>408</v>
      </c>
      <c r="C29" s="765"/>
      <c r="D29" s="765"/>
      <c r="E29" s="765"/>
      <c r="F29" s="765"/>
      <c r="G29" s="765"/>
      <c r="H29" s="765"/>
      <c r="I29" s="765"/>
      <c r="J29" s="765"/>
      <c r="K29" s="765"/>
      <c r="L29" s="765"/>
      <c r="M29" s="765"/>
      <c r="N29" s="765"/>
      <c r="O29" s="765"/>
      <c r="P29" s="766"/>
      <c r="Q29" s="767">
        <v>456</v>
      </c>
      <c r="R29" s="768"/>
      <c r="S29" s="768"/>
      <c r="T29" s="768"/>
      <c r="U29" s="768"/>
      <c r="V29" s="768">
        <v>440</v>
      </c>
      <c r="W29" s="768"/>
      <c r="X29" s="768"/>
      <c r="Y29" s="768"/>
      <c r="Z29" s="768"/>
      <c r="AA29" s="768">
        <v>15</v>
      </c>
      <c r="AB29" s="768"/>
      <c r="AC29" s="768"/>
      <c r="AD29" s="768"/>
      <c r="AE29" s="769"/>
      <c r="AF29" s="770">
        <v>15</v>
      </c>
      <c r="AG29" s="771"/>
      <c r="AH29" s="771"/>
      <c r="AI29" s="771"/>
      <c r="AJ29" s="772"/>
      <c r="AK29" s="818">
        <v>69</v>
      </c>
      <c r="AL29" s="814"/>
      <c r="AM29" s="814"/>
      <c r="AN29" s="814"/>
      <c r="AO29" s="814"/>
      <c r="AP29" s="814" t="s">
        <v>587</v>
      </c>
      <c r="AQ29" s="814"/>
      <c r="AR29" s="814"/>
      <c r="AS29" s="814"/>
      <c r="AT29" s="814"/>
      <c r="AU29" s="814" t="s">
        <v>587</v>
      </c>
      <c r="AV29" s="814"/>
      <c r="AW29" s="814"/>
      <c r="AX29" s="814"/>
      <c r="AY29" s="814"/>
      <c r="AZ29" s="815" t="s">
        <v>587</v>
      </c>
      <c r="BA29" s="815"/>
      <c r="BB29" s="815"/>
      <c r="BC29" s="815"/>
      <c r="BD29" s="815"/>
      <c r="BE29" s="816"/>
      <c r="BF29" s="816"/>
      <c r="BG29" s="816"/>
      <c r="BH29" s="816"/>
      <c r="BI29" s="817"/>
      <c r="BJ29" s="216"/>
      <c r="BK29" s="216"/>
      <c r="BL29" s="216"/>
      <c r="BM29" s="216"/>
      <c r="BN29" s="216"/>
      <c r="BO29" s="226"/>
      <c r="BP29" s="226"/>
      <c r="BQ29" s="223">
        <v>23</v>
      </c>
      <c r="BR29" s="224"/>
      <c r="BS29" s="757"/>
      <c r="BT29" s="758"/>
      <c r="BU29" s="758"/>
      <c r="BV29" s="758"/>
      <c r="BW29" s="758"/>
      <c r="BX29" s="758"/>
      <c r="BY29" s="758"/>
      <c r="BZ29" s="758"/>
      <c r="CA29" s="758"/>
      <c r="CB29" s="758"/>
      <c r="CC29" s="758"/>
      <c r="CD29" s="758"/>
      <c r="CE29" s="758"/>
      <c r="CF29" s="758"/>
      <c r="CG29" s="759"/>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57"/>
      <c r="DW29" s="758"/>
      <c r="DX29" s="758"/>
      <c r="DY29" s="758"/>
      <c r="DZ29" s="763"/>
      <c r="EA29" s="214"/>
    </row>
    <row r="30" spans="1:131" ht="26.25" customHeight="1" x14ac:dyDescent="0.15">
      <c r="A30" s="227">
        <v>3</v>
      </c>
      <c r="B30" s="764" t="s">
        <v>409</v>
      </c>
      <c r="C30" s="765"/>
      <c r="D30" s="765"/>
      <c r="E30" s="765"/>
      <c r="F30" s="765"/>
      <c r="G30" s="765"/>
      <c r="H30" s="765"/>
      <c r="I30" s="765"/>
      <c r="J30" s="765"/>
      <c r="K30" s="765"/>
      <c r="L30" s="765"/>
      <c r="M30" s="765"/>
      <c r="N30" s="765"/>
      <c r="O30" s="765"/>
      <c r="P30" s="766"/>
      <c r="Q30" s="767">
        <v>43</v>
      </c>
      <c r="R30" s="768"/>
      <c r="S30" s="768"/>
      <c r="T30" s="768"/>
      <c r="U30" s="768"/>
      <c r="V30" s="768">
        <v>43</v>
      </c>
      <c r="W30" s="768"/>
      <c r="X30" s="768"/>
      <c r="Y30" s="768"/>
      <c r="Z30" s="768"/>
      <c r="AA30" s="768">
        <v>0</v>
      </c>
      <c r="AB30" s="768"/>
      <c r="AC30" s="768"/>
      <c r="AD30" s="768"/>
      <c r="AE30" s="769"/>
      <c r="AF30" s="770">
        <v>0</v>
      </c>
      <c r="AG30" s="771"/>
      <c r="AH30" s="771"/>
      <c r="AI30" s="771"/>
      <c r="AJ30" s="772"/>
      <c r="AK30" s="818">
        <v>15</v>
      </c>
      <c r="AL30" s="814"/>
      <c r="AM30" s="814"/>
      <c r="AN30" s="814"/>
      <c r="AO30" s="814"/>
      <c r="AP30" s="814" t="s">
        <v>587</v>
      </c>
      <c r="AQ30" s="814"/>
      <c r="AR30" s="814"/>
      <c r="AS30" s="814"/>
      <c r="AT30" s="814"/>
      <c r="AU30" s="814" t="s">
        <v>587</v>
      </c>
      <c r="AV30" s="814"/>
      <c r="AW30" s="814"/>
      <c r="AX30" s="814"/>
      <c r="AY30" s="814"/>
      <c r="AZ30" s="815" t="s">
        <v>587</v>
      </c>
      <c r="BA30" s="815"/>
      <c r="BB30" s="815"/>
      <c r="BC30" s="815"/>
      <c r="BD30" s="815"/>
      <c r="BE30" s="816"/>
      <c r="BF30" s="816"/>
      <c r="BG30" s="816"/>
      <c r="BH30" s="816"/>
      <c r="BI30" s="817"/>
      <c r="BJ30" s="216"/>
      <c r="BK30" s="216"/>
      <c r="BL30" s="216"/>
      <c r="BM30" s="216"/>
      <c r="BN30" s="216"/>
      <c r="BO30" s="226"/>
      <c r="BP30" s="226"/>
      <c r="BQ30" s="223">
        <v>24</v>
      </c>
      <c r="BR30" s="224"/>
      <c r="BS30" s="757"/>
      <c r="BT30" s="758"/>
      <c r="BU30" s="758"/>
      <c r="BV30" s="758"/>
      <c r="BW30" s="758"/>
      <c r="BX30" s="758"/>
      <c r="BY30" s="758"/>
      <c r="BZ30" s="758"/>
      <c r="CA30" s="758"/>
      <c r="CB30" s="758"/>
      <c r="CC30" s="758"/>
      <c r="CD30" s="758"/>
      <c r="CE30" s="758"/>
      <c r="CF30" s="758"/>
      <c r="CG30" s="759"/>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57"/>
      <c r="DW30" s="758"/>
      <c r="DX30" s="758"/>
      <c r="DY30" s="758"/>
      <c r="DZ30" s="763"/>
      <c r="EA30" s="214"/>
    </row>
    <row r="31" spans="1:131" ht="26.25" customHeight="1" x14ac:dyDescent="0.15">
      <c r="A31" s="227">
        <v>4</v>
      </c>
      <c r="B31" s="764" t="s">
        <v>410</v>
      </c>
      <c r="C31" s="765"/>
      <c r="D31" s="765"/>
      <c r="E31" s="765"/>
      <c r="F31" s="765"/>
      <c r="G31" s="765"/>
      <c r="H31" s="765"/>
      <c r="I31" s="765"/>
      <c r="J31" s="765"/>
      <c r="K31" s="765"/>
      <c r="L31" s="765"/>
      <c r="M31" s="765"/>
      <c r="N31" s="765"/>
      <c r="O31" s="765"/>
      <c r="P31" s="766"/>
      <c r="Q31" s="767">
        <v>143</v>
      </c>
      <c r="R31" s="768"/>
      <c r="S31" s="768"/>
      <c r="T31" s="768"/>
      <c r="U31" s="768"/>
      <c r="V31" s="768">
        <v>142</v>
      </c>
      <c r="W31" s="768"/>
      <c r="X31" s="768"/>
      <c r="Y31" s="768"/>
      <c r="Z31" s="768"/>
      <c r="AA31" s="768">
        <v>0</v>
      </c>
      <c r="AB31" s="768"/>
      <c r="AC31" s="768"/>
      <c r="AD31" s="768"/>
      <c r="AE31" s="769"/>
      <c r="AF31" s="770">
        <v>0</v>
      </c>
      <c r="AG31" s="771"/>
      <c r="AH31" s="771"/>
      <c r="AI31" s="771"/>
      <c r="AJ31" s="772"/>
      <c r="AK31" s="818">
        <v>53</v>
      </c>
      <c r="AL31" s="814"/>
      <c r="AM31" s="814"/>
      <c r="AN31" s="814"/>
      <c r="AO31" s="814"/>
      <c r="AP31" s="814">
        <v>690</v>
      </c>
      <c r="AQ31" s="814"/>
      <c r="AR31" s="814"/>
      <c r="AS31" s="814"/>
      <c r="AT31" s="814"/>
      <c r="AU31" s="814">
        <v>502</v>
      </c>
      <c r="AV31" s="814"/>
      <c r="AW31" s="814"/>
      <c r="AX31" s="814"/>
      <c r="AY31" s="814"/>
      <c r="AZ31" s="815" t="s">
        <v>587</v>
      </c>
      <c r="BA31" s="815"/>
      <c r="BB31" s="815"/>
      <c r="BC31" s="815"/>
      <c r="BD31" s="815"/>
      <c r="BE31" s="816" t="s">
        <v>411</v>
      </c>
      <c r="BF31" s="816"/>
      <c r="BG31" s="816"/>
      <c r="BH31" s="816"/>
      <c r="BI31" s="817"/>
      <c r="BJ31" s="216"/>
      <c r="BK31" s="216"/>
      <c r="BL31" s="216"/>
      <c r="BM31" s="216"/>
      <c r="BN31" s="216"/>
      <c r="BO31" s="226"/>
      <c r="BP31" s="226"/>
      <c r="BQ31" s="223">
        <v>25</v>
      </c>
      <c r="BR31" s="224"/>
      <c r="BS31" s="757"/>
      <c r="BT31" s="758"/>
      <c r="BU31" s="758"/>
      <c r="BV31" s="758"/>
      <c r="BW31" s="758"/>
      <c r="BX31" s="758"/>
      <c r="BY31" s="758"/>
      <c r="BZ31" s="758"/>
      <c r="CA31" s="758"/>
      <c r="CB31" s="758"/>
      <c r="CC31" s="758"/>
      <c r="CD31" s="758"/>
      <c r="CE31" s="758"/>
      <c r="CF31" s="758"/>
      <c r="CG31" s="759"/>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57"/>
      <c r="DW31" s="758"/>
      <c r="DX31" s="758"/>
      <c r="DY31" s="758"/>
      <c r="DZ31" s="763"/>
      <c r="EA31" s="214"/>
    </row>
    <row r="32" spans="1:131" ht="26.25" customHeight="1" x14ac:dyDescent="0.15">
      <c r="A32" s="227">
        <v>5</v>
      </c>
      <c r="B32" s="764" t="s">
        <v>412</v>
      </c>
      <c r="C32" s="765"/>
      <c r="D32" s="765"/>
      <c r="E32" s="765"/>
      <c r="F32" s="765"/>
      <c r="G32" s="765"/>
      <c r="H32" s="765"/>
      <c r="I32" s="765"/>
      <c r="J32" s="765"/>
      <c r="K32" s="765"/>
      <c r="L32" s="765"/>
      <c r="M32" s="765"/>
      <c r="N32" s="765"/>
      <c r="O32" s="765"/>
      <c r="P32" s="766"/>
      <c r="Q32" s="767">
        <v>291</v>
      </c>
      <c r="R32" s="768"/>
      <c r="S32" s="768"/>
      <c r="T32" s="768"/>
      <c r="U32" s="768"/>
      <c r="V32" s="768">
        <v>290</v>
      </c>
      <c r="W32" s="768"/>
      <c r="X32" s="768"/>
      <c r="Y32" s="768"/>
      <c r="Z32" s="768"/>
      <c r="AA32" s="768">
        <v>1</v>
      </c>
      <c r="AB32" s="768"/>
      <c r="AC32" s="768"/>
      <c r="AD32" s="768"/>
      <c r="AE32" s="769"/>
      <c r="AF32" s="770">
        <v>1</v>
      </c>
      <c r="AG32" s="771"/>
      <c r="AH32" s="771"/>
      <c r="AI32" s="771"/>
      <c r="AJ32" s="772"/>
      <c r="AK32" s="818">
        <v>114</v>
      </c>
      <c r="AL32" s="814"/>
      <c r="AM32" s="814"/>
      <c r="AN32" s="814"/>
      <c r="AO32" s="814"/>
      <c r="AP32" s="814">
        <v>591</v>
      </c>
      <c r="AQ32" s="814"/>
      <c r="AR32" s="814"/>
      <c r="AS32" s="814"/>
      <c r="AT32" s="814"/>
      <c r="AU32" s="814">
        <v>591</v>
      </c>
      <c r="AV32" s="814"/>
      <c r="AW32" s="814"/>
      <c r="AX32" s="814"/>
      <c r="AY32" s="814"/>
      <c r="AZ32" s="815" t="s">
        <v>587</v>
      </c>
      <c r="BA32" s="815"/>
      <c r="BB32" s="815"/>
      <c r="BC32" s="815"/>
      <c r="BD32" s="815"/>
      <c r="BE32" s="816" t="s">
        <v>413</v>
      </c>
      <c r="BF32" s="816"/>
      <c r="BG32" s="816"/>
      <c r="BH32" s="816"/>
      <c r="BI32" s="817"/>
      <c r="BJ32" s="216"/>
      <c r="BK32" s="216"/>
      <c r="BL32" s="216"/>
      <c r="BM32" s="216"/>
      <c r="BN32" s="216"/>
      <c r="BO32" s="226"/>
      <c r="BP32" s="226"/>
      <c r="BQ32" s="223">
        <v>26</v>
      </c>
      <c r="BR32" s="224"/>
      <c r="BS32" s="757"/>
      <c r="BT32" s="758"/>
      <c r="BU32" s="758"/>
      <c r="BV32" s="758"/>
      <c r="BW32" s="758"/>
      <c r="BX32" s="758"/>
      <c r="BY32" s="758"/>
      <c r="BZ32" s="758"/>
      <c r="CA32" s="758"/>
      <c r="CB32" s="758"/>
      <c r="CC32" s="758"/>
      <c r="CD32" s="758"/>
      <c r="CE32" s="758"/>
      <c r="CF32" s="758"/>
      <c r="CG32" s="759"/>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57"/>
      <c r="DW32" s="758"/>
      <c r="DX32" s="758"/>
      <c r="DY32" s="758"/>
      <c r="DZ32" s="763"/>
      <c r="EA32" s="214"/>
    </row>
    <row r="33" spans="1:131" ht="26.25" customHeight="1" x14ac:dyDescent="0.15">
      <c r="A33" s="227">
        <v>6</v>
      </c>
      <c r="B33" s="764" t="s">
        <v>414</v>
      </c>
      <c r="C33" s="765"/>
      <c r="D33" s="765"/>
      <c r="E33" s="765"/>
      <c r="F33" s="765"/>
      <c r="G33" s="765"/>
      <c r="H33" s="765"/>
      <c r="I33" s="765"/>
      <c r="J33" s="765"/>
      <c r="K33" s="765"/>
      <c r="L33" s="765"/>
      <c r="M33" s="765"/>
      <c r="N33" s="765"/>
      <c r="O33" s="765"/>
      <c r="P33" s="766"/>
      <c r="Q33" s="767">
        <v>26</v>
      </c>
      <c r="R33" s="768"/>
      <c r="S33" s="768"/>
      <c r="T33" s="768"/>
      <c r="U33" s="768"/>
      <c r="V33" s="768">
        <v>26</v>
      </c>
      <c r="W33" s="768"/>
      <c r="X33" s="768"/>
      <c r="Y33" s="768"/>
      <c r="Z33" s="768"/>
      <c r="AA33" s="768">
        <v>0</v>
      </c>
      <c r="AB33" s="768"/>
      <c r="AC33" s="768"/>
      <c r="AD33" s="768"/>
      <c r="AE33" s="769"/>
      <c r="AF33" s="770">
        <v>0</v>
      </c>
      <c r="AG33" s="771"/>
      <c r="AH33" s="771"/>
      <c r="AI33" s="771"/>
      <c r="AJ33" s="772"/>
      <c r="AK33" s="818">
        <v>5</v>
      </c>
      <c r="AL33" s="814"/>
      <c r="AM33" s="814"/>
      <c r="AN33" s="814"/>
      <c r="AO33" s="814"/>
      <c r="AP33" s="814">
        <v>40</v>
      </c>
      <c r="AQ33" s="814"/>
      <c r="AR33" s="814"/>
      <c r="AS33" s="814"/>
      <c r="AT33" s="814"/>
      <c r="AU33" s="814">
        <v>40</v>
      </c>
      <c r="AV33" s="814"/>
      <c r="AW33" s="814"/>
      <c r="AX33" s="814"/>
      <c r="AY33" s="814"/>
      <c r="AZ33" s="815" t="s">
        <v>587</v>
      </c>
      <c r="BA33" s="815"/>
      <c r="BB33" s="815"/>
      <c r="BC33" s="815"/>
      <c r="BD33" s="815"/>
      <c r="BE33" s="816" t="s">
        <v>413</v>
      </c>
      <c r="BF33" s="816"/>
      <c r="BG33" s="816"/>
      <c r="BH33" s="816"/>
      <c r="BI33" s="817"/>
      <c r="BJ33" s="216"/>
      <c r="BK33" s="216"/>
      <c r="BL33" s="216"/>
      <c r="BM33" s="216"/>
      <c r="BN33" s="216"/>
      <c r="BO33" s="226"/>
      <c r="BP33" s="226"/>
      <c r="BQ33" s="223">
        <v>27</v>
      </c>
      <c r="BR33" s="224"/>
      <c r="BS33" s="757"/>
      <c r="BT33" s="758"/>
      <c r="BU33" s="758"/>
      <c r="BV33" s="758"/>
      <c r="BW33" s="758"/>
      <c r="BX33" s="758"/>
      <c r="BY33" s="758"/>
      <c r="BZ33" s="758"/>
      <c r="CA33" s="758"/>
      <c r="CB33" s="758"/>
      <c r="CC33" s="758"/>
      <c r="CD33" s="758"/>
      <c r="CE33" s="758"/>
      <c r="CF33" s="758"/>
      <c r="CG33" s="759"/>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57"/>
      <c r="DW33" s="758"/>
      <c r="DX33" s="758"/>
      <c r="DY33" s="758"/>
      <c r="DZ33" s="763"/>
      <c r="EA33" s="214"/>
    </row>
    <row r="34" spans="1:131" ht="26.25" customHeight="1" x14ac:dyDescent="0.15">
      <c r="A34" s="227">
        <v>7</v>
      </c>
      <c r="B34" s="764"/>
      <c r="C34" s="765"/>
      <c r="D34" s="765"/>
      <c r="E34" s="765"/>
      <c r="F34" s="765"/>
      <c r="G34" s="765"/>
      <c r="H34" s="765"/>
      <c r="I34" s="765"/>
      <c r="J34" s="765"/>
      <c r="K34" s="765"/>
      <c r="L34" s="765"/>
      <c r="M34" s="765"/>
      <c r="N34" s="765"/>
      <c r="O34" s="765"/>
      <c r="P34" s="766"/>
      <c r="Q34" s="767"/>
      <c r="R34" s="768"/>
      <c r="S34" s="768"/>
      <c r="T34" s="768"/>
      <c r="U34" s="768"/>
      <c r="V34" s="768"/>
      <c r="W34" s="768"/>
      <c r="X34" s="768"/>
      <c r="Y34" s="768"/>
      <c r="Z34" s="768"/>
      <c r="AA34" s="768"/>
      <c r="AB34" s="768"/>
      <c r="AC34" s="768"/>
      <c r="AD34" s="768"/>
      <c r="AE34" s="769"/>
      <c r="AF34" s="770"/>
      <c r="AG34" s="771"/>
      <c r="AH34" s="771"/>
      <c r="AI34" s="771"/>
      <c r="AJ34" s="772"/>
      <c r="AK34" s="818"/>
      <c r="AL34" s="814"/>
      <c r="AM34" s="814"/>
      <c r="AN34" s="814"/>
      <c r="AO34" s="814"/>
      <c r="AP34" s="814"/>
      <c r="AQ34" s="814"/>
      <c r="AR34" s="814"/>
      <c r="AS34" s="814"/>
      <c r="AT34" s="814"/>
      <c r="AU34" s="814"/>
      <c r="AV34" s="814"/>
      <c r="AW34" s="814"/>
      <c r="AX34" s="814"/>
      <c r="AY34" s="814"/>
      <c r="AZ34" s="815"/>
      <c r="BA34" s="815"/>
      <c r="BB34" s="815"/>
      <c r="BC34" s="815"/>
      <c r="BD34" s="815"/>
      <c r="BE34" s="816"/>
      <c r="BF34" s="816"/>
      <c r="BG34" s="816"/>
      <c r="BH34" s="816"/>
      <c r="BI34" s="817"/>
      <c r="BJ34" s="216"/>
      <c r="BK34" s="216"/>
      <c r="BL34" s="216"/>
      <c r="BM34" s="216"/>
      <c r="BN34" s="216"/>
      <c r="BO34" s="226"/>
      <c r="BP34" s="226"/>
      <c r="BQ34" s="223">
        <v>28</v>
      </c>
      <c r="BR34" s="224"/>
      <c r="BS34" s="757"/>
      <c r="BT34" s="758"/>
      <c r="BU34" s="758"/>
      <c r="BV34" s="758"/>
      <c r="BW34" s="758"/>
      <c r="BX34" s="758"/>
      <c r="BY34" s="758"/>
      <c r="BZ34" s="758"/>
      <c r="CA34" s="758"/>
      <c r="CB34" s="758"/>
      <c r="CC34" s="758"/>
      <c r="CD34" s="758"/>
      <c r="CE34" s="758"/>
      <c r="CF34" s="758"/>
      <c r="CG34" s="759"/>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57"/>
      <c r="DW34" s="758"/>
      <c r="DX34" s="758"/>
      <c r="DY34" s="758"/>
      <c r="DZ34" s="763"/>
      <c r="EA34" s="214"/>
    </row>
    <row r="35" spans="1:131" ht="26.25" customHeight="1" x14ac:dyDescent="0.15">
      <c r="A35" s="227">
        <v>8</v>
      </c>
      <c r="B35" s="764"/>
      <c r="C35" s="765"/>
      <c r="D35" s="765"/>
      <c r="E35" s="765"/>
      <c r="F35" s="765"/>
      <c r="G35" s="765"/>
      <c r="H35" s="765"/>
      <c r="I35" s="765"/>
      <c r="J35" s="765"/>
      <c r="K35" s="765"/>
      <c r="L35" s="765"/>
      <c r="M35" s="765"/>
      <c r="N35" s="765"/>
      <c r="O35" s="765"/>
      <c r="P35" s="766"/>
      <c r="Q35" s="767"/>
      <c r="R35" s="768"/>
      <c r="S35" s="768"/>
      <c r="T35" s="768"/>
      <c r="U35" s="768"/>
      <c r="V35" s="768"/>
      <c r="W35" s="768"/>
      <c r="X35" s="768"/>
      <c r="Y35" s="768"/>
      <c r="Z35" s="768"/>
      <c r="AA35" s="768"/>
      <c r="AB35" s="768"/>
      <c r="AC35" s="768"/>
      <c r="AD35" s="768"/>
      <c r="AE35" s="769"/>
      <c r="AF35" s="770"/>
      <c r="AG35" s="771"/>
      <c r="AH35" s="771"/>
      <c r="AI35" s="771"/>
      <c r="AJ35" s="772"/>
      <c r="AK35" s="818"/>
      <c r="AL35" s="814"/>
      <c r="AM35" s="814"/>
      <c r="AN35" s="814"/>
      <c r="AO35" s="814"/>
      <c r="AP35" s="814"/>
      <c r="AQ35" s="814"/>
      <c r="AR35" s="814"/>
      <c r="AS35" s="814"/>
      <c r="AT35" s="814"/>
      <c r="AU35" s="814"/>
      <c r="AV35" s="814"/>
      <c r="AW35" s="814"/>
      <c r="AX35" s="814"/>
      <c r="AY35" s="814"/>
      <c r="AZ35" s="815"/>
      <c r="BA35" s="815"/>
      <c r="BB35" s="815"/>
      <c r="BC35" s="815"/>
      <c r="BD35" s="815"/>
      <c r="BE35" s="816"/>
      <c r="BF35" s="816"/>
      <c r="BG35" s="816"/>
      <c r="BH35" s="816"/>
      <c r="BI35" s="817"/>
      <c r="BJ35" s="216"/>
      <c r="BK35" s="216"/>
      <c r="BL35" s="216"/>
      <c r="BM35" s="216"/>
      <c r="BN35" s="216"/>
      <c r="BO35" s="226"/>
      <c r="BP35" s="226"/>
      <c r="BQ35" s="223">
        <v>29</v>
      </c>
      <c r="BR35" s="224"/>
      <c r="BS35" s="757"/>
      <c r="BT35" s="758"/>
      <c r="BU35" s="758"/>
      <c r="BV35" s="758"/>
      <c r="BW35" s="758"/>
      <c r="BX35" s="758"/>
      <c r="BY35" s="758"/>
      <c r="BZ35" s="758"/>
      <c r="CA35" s="758"/>
      <c r="CB35" s="758"/>
      <c r="CC35" s="758"/>
      <c r="CD35" s="758"/>
      <c r="CE35" s="758"/>
      <c r="CF35" s="758"/>
      <c r="CG35" s="759"/>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57"/>
      <c r="DW35" s="758"/>
      <c r="DX35" s="758"/>
      <c r="DY35" s="758"/>
      <c r="DZ35" s="763"/>
      <c r="EA35" s="214"/>
    </row>
    <row r="36" spans="1:131" ht="26.25" customHeight="1" x14ac:dyDescent="0.15">
      <c r="A36" s="227">
        <v>9</v>
      </c>
      <c r="B36" s="764"/>
      <c r="C36" s="765"/>
      <c r="D36" s="765"/>
      <c r="E36" s="765"/>
      <c r="F36" s="765"/>
      <c r="G36" s="765"/>
      <c r="H36" s="765"/>
      <c r="I36" s="765"/>
      <c r="J36" s="765"/>
      <c r="K36" s="765"/>
      <c r="L36" s="765"/>
      <c r="M36" s="765"/>
      <c r="N36" s="765"/>
      <c r="O36" s="765"/>
      <c r="P36" s="766"/>
      <c r="Q36" s="767"/>
      <c r="R36" s="768"/>
      <c r="S36" s="768"/>
      <c r="T36" s="768"/>
      <c r="U36" s="768"/>
      <c r="V36" s="768"/>
      <c r="W36" s="768"/>
      <c r="X36" s="768"/>
      <c r="Y36" s="768"/>
      <c r="Z36" s="768"/>
      <c r="AA36" s="768"/>
      <c r="AB36" s="768"/>
      <c r="AC36" s="768"/>
      <c r="AD36" s="768"/>
      <c r="AE36" s="769"/>
      <c r="AF36" s="770"/>
      <c r="AG36" s="771"/>
      <c r="AH36" s="771"/>
      <c r="AI36" s="771"/>
      <c r="AJ36" s="772"/>
      <c r="AK36" s="818"/>
      <c r="AL36" s="814"/>
      <c r="AM36" s="814"/>
      <c r="AN36" s="814"/>
      <c r="AO36" s="814"/>
      <c r="AP36" s="814"/>
      <c r="AQ36" s="814"/>
      <c r="AR36" s="814"/>
      <c r="AS36" s="814"/>
      <c r="AT36" s="814"/>
      <c r="AU36" s="814"/>
      <c r="AV36" s="814"/>
      <c r="AW36" s="814"/>
      <c r="AX36" s="814"/>
      <c r="AY36" s="814"/>
      <c r="AZ36" s="815"/>
      <c r="BA36" s="815"/>
      <c r="BB36" s="815"/>
      <c r="BC36" s="815"/>
      <c r="BD36" s="815"/>
      <c r="BE36" s="816"/>
      <c r="BF36" s="816"/>
      <c r="BG36" s="816"/>
      <c r="BH36" s="816"/>
      <c r="BI36" s="817"/>
      <c r="BJ36" s="216"/>
      <c r="BK36" s="216"/>
      <c r="BL36" s="216"/>
      <c r="BM36" s="216"/>
      <c r="BN36" s="216"/>
      <c r="BO36" s="226"/>
      <c r="BP36" s="226"/>
      <c r="BQ36" s="223">
        <v>30</v>
      </c>
      <c r="BR36" s="224"/>
      <c r="BS36" s="757"/>
      <c r="BT36" s="758"/>
      <c r="BU36" s="758"/>
      <c r="BV36" s="758"/>
      <c r="BW36" s="758"/>
      <c r="BX36" s="758"/>
      <c r="BY36" s="758"/>
      <c r="BZ36" s="758"/>
      <c r="CA36" s="758"/>
      <c r="CB36" s="758"/>
      <c r="CC36" s="758"/>
      <c r="CD36" s="758"/>
      <c r="CE36" s="758"/>
      <c r="CF36" s="758"/>
      <c r="CG36" s="759"/>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57"/>
      <c r="DW36" s="758"/>
      <c r="DX36" s="758"/>
      <c r="DY36" s="758"/>
      <c r="DZ36" s="763"/>
      <c r="EA36" s="214"/>
    </row>
    <row r="37" spans="1:131" ht="26.25" customHeight="1" x14ac:dyDescent="0.15">
      <c r="A37" s="227">
        <v>10</v>
      </c>
      <c r="B37" s="764"/>
      <c r="C37" s="765"/>
      <c r="D37" s="765"/>
      <c r="E37" s="765"/>
      <c r="F37" s="765"/>
      <c r="G37" s="765"/>
      <c r="H37" s="765"/>
      <c r="I37" s="765"/>
      <c r="J37" s="765"/>
      <c r="K37" s="765"/>
      <c r="L37" s="765"/>
      <c r="M37" s="765"/>
      <c r="N37" s="765"/>
      <c r="O37" s="765"/>
      <c r="P37" s="766"/>
      <c r="Q37" s="767"/>
      <c r="R37" s="768"/>
      <c r="S37" s="768"/>
      <c r="T37" s="768"/>
      <c r="U37" s="768"/>
      <c r="V37" s="768"/>
      <c r="W37" s="768"/>
      <c r="X37" s="768"/>
      <c r="Y37" s="768"/>
      <c r="Z37" s="768"/>
      <c r="AA37" s="768"/>
      <c r="AB37" s="768"/>
      <c r="AC37" s="768"/>
      <c r="AD37" s="768"/>
      <c r="AE37" s="769"/>
      <c r="AF37" s="770"/>
      <c r="AG37" s="771"/>
      <c r="AH37" s="771"/>
      <c r="AI37" s="771"/>
      <c r="AJ37" s="772"/>
      <c r="AK37" s="818"/>
      <c r="AL37" s="814"/>
      <c r="AM37" s="814"/>
      <c r="AN37" s="814"/>
      <c r="AO37" s="814"/>
      <c r="AP37" s="814"/>
      <c r="AQ37" s="814"/>
      <c r="AR37" s="814"/>
      <c r="AS37" s="814"/>
      <c r="AT37" s="814"/>
      <c r="AU37" s="814"/>
      <c r="AV37" s="814"/>
      <c r="AW37" s="814"/>
      <c r="AX37" s="814"/>
      <c r="AY37" s="814"/>
      <c r="AZ37" s="815"/>
      <c r="BA37" s="815"/>
      <c r="BB37" s="815"/>
      <c r="BC37" s="815"/>
      <c r="BD37" s="815"/>
      <c r="BE37" s="816"/>
      <c r="BF37" s="816"/>
      <c r="BG37" s="816"/>
      <c r="BH37" s="816"/>
      <c r="BI37" s="817"/>
      <c r="BJ37" s="216"/>
      <c r="BK37" s="216"/>
      <c r="BL37" s="216"/>
      <c r="BM37" s="216"/>
      <c r="BN37" s="216"/>
      <c r="BO37" s="226"/>
      <c r="BP37" s="226"/>
      <c r="BQ37" s="223">
        <v>31</v>
      </c>
      <c r="BR37" s="224"/>
      <c r="BS37" s="757"/>
      <c r="BT37" s="758"/>
      <c r="BU37" s="758"/>
      <c r="BV37" s="758"/>
      <c r="BW37" s="758"/>
      <c r="BX37" s="758"/>
      <c r="BY37" s="758"/>
      <c r="BZ37" s="758"/>
      <c r="CA37" s="758"/>
      <c r="CB37" s="758"/>
      <c r="CC37" s="758"/>
      <c r="CD37" s="758"/>
      <c r="CE37" s="758"/>
      <c r="CF37" s="758"/>
      <c r="CG37" s="759"/>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57"/>
      <c r="DW37" s="758"/>
      <c r="DX37" s="758"/>
      <c r="DY37" s="758"/>
      <c r="DZ37" s="763"/>
      <c r="EA37" s="214"/>
    </row>
    <row r="38" spans="1:131" ht="26.25" customHeight="1" x14ac:dyDescent="0.15">
      <c r="A38" s="227">
        <v>11</v>
      </c>
      <c r="B38" s="764"/>
      <c r="C38" s="765"/>
      <c r="D38" s="765"/>
      <c r="E38" s="765"/>
      <c r="F38" s="765"/>
      <c r="G38" s="765"/>
      <c r="H38" s="765"/>
      <c r="I38" s="765"/>
      <c r="J38" s="765"/>
      <c r="K38" s="765"/>
      <c r="L38" s="765"/>
      <c r="M38" s="765"/>
      <c r="N38" s="765"/>
      <c r="O38" s="765"/>
      <c r="P38" s="766"/>
      <c r="Q38" s="767"/>
      <c r="R38" s="768"/>
      <c r="S38" s="768"/>
      <c r="T38" s="768"/>
      <c r="U38" s="768"/>
      <c r="V38" s="768"/>
      <c r="W38" s="768"/>
      <c r="X38" s="768"/>
      <c r="Y38" s="768"/>
      <c r="Z38" s="768"/>
      <c r="AA38" s="768"/>
      <c r="AB38" s="768"/>
      <c r="AC38" s="768"/>
      <c r="AD38" s="768"/>
      <c r="AE38" s="769"/>
      <c r="AF38" s="770"/>
      <c r="AG38" s="771"/>
      <c r="AH38" s="771"/>
      <c r="AI38" s="771"/>
      <c r="AJ38" s="772"/>
      <c r="AK38" s="818"/>
      <c r="AL38" s="814"/>
      <c r="AM38" s="814"/>
      <c r="AN38" s="814"/>
      <c r="AO38" s="814"/>
      <c r="AP38" s="814"/>
      <c r="AQ38" s="814"/>
      <c r="AR38" s="814"/>
      <c r="AS38" s="814"/>
      <c r="AT38" s="814"/>
      <c r="AU38" s="814"/>
      <c r="AV38" s="814"/>
      <c r="AW38" s="814"/>
      <c r="AX38" s="814"/>
      <c r="AY38" s="814"/>
      <c r="AZ38" s="815"/>
      <c r="BA38" s="815"/>
      <c r="BB38" s="815"/>
      <c r="BC38" s="815"/>
      <c r="BD38" s="815"/>
      <c r="BE38" s="816"/>
      <c r="BF38" s="816"/>
      <c r="BG38" s="816"/>
      <c r="BH38" s="816"/>
      <c r="BI38" s="817"/>
      <c r="BJ38" s="216"/>
      <c r="BK38" s="216"/>
      <c r="BL38" s="216"/>
      <c r="BM38" s="216"/>
      <c r="BN38" s="216"/>
      <c r="BO38" s="226"/>
      <c r="BP38" s="226"/>
      <c r="BQ38" s="223">
        <v>32</v>
      </c>
      <c r="BR38" s="224"/>
      <c r="BS38" s="757"/>
      <c r="BT38" s="758"/>
      <c r="BU38" s="758"/>
      <c r="BV38" s="758"/>
      <c r="BW38" s="758"/>
      <c r="BX38" s="758"/>
      <c r="BY38" s="758"/>
      <c r="BZ38" s="758"/>
      <c r="CA38" s="758"/>
      <c r="CB38" s="758"/>
      <c r="CC38" s="758"/>
      <c r="CD38" s="758"/>
      <c r="CE38" s="758"/>
      <c r="CF38" s="758"/>
      <c r="CG38" s="759"/>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57"/>
      <c r="DW38" s="758"/>
      <c r="DX38" s="758"/>
      <c r="DY38" s="758"/>
      <c r="DZ38" s="763"/>
      <c r="EA38" s="214"/>
    </row>
    <row r="39" spans="1:131" ht="26.25" customHeight="1" x14ac:dyDescent="0.15">
      <c r="A39" s="227">
        <v>12</v>
      </c>
      <c r="B39" s="764"/>
      <c r="C39" s="765"/>
      <c r="D39" s="765"/>
      <c r="E39" s="765"/>
      <c r="F39" s="765"/>
      <c r="G39" s="765"/>
      <c r="H39" s="765"/>
      <c r="I39" s="765"/>
      <c r="J39" s="765"/>
      <c r="K39" s="765"/>
      <c r="L39" s="765"/>
      <c r="M39" s="765"/>
      <c r="N39" s="765"/>
      <c r="O39" s="765"/>
      <c r="P39" s="766"/>
      <c r="Q39" s="767"/>
      <c r="R39" s="768"/>
      <c r="S39" s="768"/>
      <c r="T39" s="768"/>
      <c r="U39" s="768"/>
      <c r="V39" s="768"/>
      <c r="W39" s="768"/>
      <c r="X39" s="768"/>
      <c r="Y39" s="768"/>
      <c r="Z39" s="768"/>
      <c r="AA39" s="768"/>
      <c r="AB39" s="768"/>
      <c r="AC39" s="768"/>
      <c r="AD39" s="768"/>
      <c r="AE39" s="769"/>
      <c r="AF39" s="770"/>
      <c r="AG39" s="771"/>
      <c r="AH39" s="771"/>
      <c r="AI39" s="771"/>
      <c r="AJ39" s="772"/>
      <c r="AK39" s="818"/>
      <c r="AL39" s="814"/>
      <c r="AM39" s="814"/>
      <c r="AN39" s="814"/>
      <c r="AO39" s="814"/>
      <c r="AP39" s="814"/>
      <c r="AQ39" s="814"/>
      <c r="AR39" s="814"/>
      <c r="AS39" s="814"/>
      <c r="AT39" s="814"/>
      <c r="AU39" s="814"/>
      <c r="AV39" s="814"/>
      <c r="AW39" s="814"/>
      <c r="AX39" s="814"/>
      <c r="AY39" s="814"/>
      <c r="AZ39" s="815"/>
      <c r="BA39" s="815"/>
      <c r="BB39" s="815"/>
      <c r="BC39" s="815"/>
      <c r="BD39" s="815"/>
      <c r="BE39" s="816"/>
      <c r="BF39" s="816"/>
      <c r="BG39" s="816"/>
      <c r="BH39" s="816"/>
      <c r="BI39" s="817"/>
      <c r="BJ39" s="216"/>
      <c r="BK39" s="216"/>
      <c r="BL39" s="216"/>
      <c r="BM39" s="216"/>
      <c r="BN39" s="216"/>
      <c r="BO39" s="226"/>
      <c r="BP39" s="226"/>
      <c r="BQ39" s="223">
        <v>33</v>
      </c>
      <c r="BR39" s="224"/>
      <c r="BS39" s="757"/>
      <c r="BT39" s="758"/>
      <c r="BU39" s="758"/>
      <c r="BV39" s="758"/>
      <c r="BW39" s="758"/>
      <c r="BX39" s="758"/>
      <c r="BY39" s="758"/>
      <c r="BZ39" s="758"/>
      <c r="CA39" s="758"/>
      <c r="CB39" s="758"/>
      <c r="CC39" s="758"/>
      <c r="CD39" s="758"/>
      <c r="CE39" s="758"/>
      <c r="CF39" s="758"/>
      <c r="CG39" s="759"/>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57"/>
      <c r="DW39" s="758"/>
      <c r="DX39" s="758"/>
      <c r="DY39" s="758"/>
      <c r="DZ39" s="763"/>
      <c r="EA39" s="214"/>
    </row>
    <row r="40" spans="1:131" ht="26.25" customHeight="1" x14ac:dyDescent="0.15">
      <c r="A40" s="223">
        <v>13</v>
      </c>
      <c r="B40" s="764"/>
      <c r="C40" s="765"/>
      <c r="D40" s="765"/>
      <c r="E40" s="765"/>
      <c r="F40" s="765"/>
      <c r="G40" s="765"/>
      <c r="H40" s="765"/>
      <c r="I40" s="765"/>
      <c r="J40" s="765"/>
      <c r="K40" s="765"/>
      <c r="L40" s="765"/>
      <c r="M40" s="765"/>
      <c r="N40" s="765"/>
      <c r="O40" s="765"/>
      <c r="P40" s="766"/>
      <c r="Q40" s="767"/>
      <c r="R40" s="768"/>
      <c r="S40" s="768"/>
      <c r="T40" s="768"/>
      <c r="U40" s="768"/>
      <c r="V40" s="768"/>
      <c r="W40" s="768"/>
      <c r="X40" s="768"/>
      <c r="Y40" s="768"/>
      <c r="Z40" s="768"/>
      <c r="AA40" s="768"/>
      <c r="AB40" s="768"/>
      <c r="AC40" s="768"/>
      <c r="AD40" s="768"/>
      <c r="AE40" s="769"/>
      <c r="AF40" s="770"/>
      <c r="AG40" s="771"/>
      <c r="AH40" s="771"/>
      <c r="AI40" s="771"/>
      <c r="AJ40" s="772"/>
      <c r="AK40" s="818"/>
      <c r="AL40" s="814"/>
      <c r="AM40" s="814"/>
      <c r="AN40" s="814"/>
      <c r="AO40" s="814"/>
      <c r="AP40" s="814"/>
      <c r="AQ40" s="814"/>
      <c r="AR40" s="814"/>
      <c r="AS40" s="814"/>
      <c r="AT40" s="814"/>
      <c r="AU40" s="814"/>
      <c r="AV40" s="814"/>
      <c r="AW40" s="814"/>
      <c r="AX40" s="814"/>
      <c r="AY40" s="814"/>
      <c r="AZ40" s="815"/>
      <c r="BA40" s="815"/>
      <c r="BB40" s="815"/>
      <c r="BC40" s="815"/>
      <c r="BD40" s="815"/>
      <c r="BE40" s="816"/>
      <c r="BF40" s="816"/>
      <c r="BG40" s="816"/>
      <c r="BH40" s="816"/>
      <c r="BI40" s="817"/>
      <c r="BJ40" s="216"/>
      <c r="BK40" s="216"/>
      <c r="BL40" s="216"/>
      <c r="BM40" s="216"/>
      <c r="BN40" s="216"/>
      <c r="BO40" s="226"/>
      <c r="BP40" s="226"/>
      <c r="BQ40" s="223">
        <v>34</v>
      </c>
      <c r="BR40" s="224"/>
      <c r="BS40" s="757"/>
      <c r="BT40" s="758"/>
      <c r="BU40" s="758"/>
      <c r="BV40" s="758"/>
      <c r="BW40" s="758"/>
      <c r="BX40" s="758"/>
      <c r="BY40" s="758"/>
      <c r="BZ40" s="758"/>
      <c r="CA40" s="758"/>
      <c r="CB40" s="758"/>
      <c r="CC40" s="758"/>
      <c r="CD40" s="758"/>
      <c r="CE40" s="758"/>
      <c r="CF40" s="758"/>
      <c r="CG40" s="759"/>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57"/>
      <c r="DW40" s="758"/>
      <c r="DX40" s="758"/>
      <c r="DY40" s="758"/>
      <c r="DZ40" s="763"/>
      <c r="EA40" s="214"/>
    </row>
    <row r="41" spans="1:131" ht="26.25" customHeight="1" x14ac:dyDescent="0.15">
      <c r="A41" s="223">
        <v>14</v>
      </c>
      <c r="B41" s="764"/>
      <c r="C41" s="765"/>
      <c r="D41" s="765"/>
      <c r="E41" s="765"/>
      <c r="F41" s="765"/>
      <c r="G41" s="765"/>
      <c r="H41" s="765"/>
      <c r="I41" s="765"/>
      <c r="J41" s="765"/>
      <c r="K41" s="765"/>
      <c r="L41" s="765"/>
      <c r="M41" s="765"/>
      <c r="N41" s="765"/>
      <c r="O41" s="765"/>
      <c r="P41" s="766"/>
      <c r="Q41" s="767"/>
      <c r="R41" s="768"/>
      <c r="S41" s="768"/>
      <c r="T41" s="768"/>
      <c r="U41" s="768"/>
      <c r="V41" s="768"/>
      <c r="W41" s="768"/>
      <c r="X41" s="768"/>
      <c r="Y41" s="768"/>
      <c r="Z41" s="768"/>
      <c r="AA41" s="768"/>
      <c r="AB41" s="768"/>
      <c r="AC41" s="768"/>
      <c r="AD41" s="768"/>
      <c r="AE41" s="769"/>
      <c r="AF41" s="770"/>
      <c r="AG41" s="771"/>
      <c r="AH41" s="771"/>
      <c r="AI41" s="771"/>
      <c r="AJ41" s="772"/>
      <c r="AK41" s="818"/>
      <c r="AL41" s="814"/>
      <c r="AM41" s="814"/>
      <c r="AN41" s="814"/>
      <c r="AO41" s="814"/>
      <c r="AP41" s="814"/>
      <c r="AQ41" s="814"/>
      <c r="AR41" s="814"/>
      <c r="AS41" s="814"/>
      <c r="AT41" s="814"/>
      <c r="AU41" s="814"/>
      <c r="AV41" s="814"/>
      <c r="AW41" s="814"/>
      <c r="AX41" s="814"/>
      <c r="AY41" s="814"/>
      <c r="AZ41" s="815"/>
      <c r="BA41" s="815"/>
      <c r="BB41" s="815"/>
      <c r="BC41" s="815"/>
      <c r="BD41" s="815"/>
      <c r="BE41" s="816"/>
      <c r="BF41" s="816"/>
      <c r="BG41" s="816"/>
      <c r="BH41" s="816"/>
      <c r="BI41" s="817"/>
      <c r="BJ41" s="216"/>
      <c r="BK41" s="216"/>
      <c r="BL41" s="216"/>
      <c r="BM41" s="216"/>
      <c r="BN41" s="216"/>
      <c r="BO41" s="226"/>
      <c r="BP41" s="226"/>
      <c r="BQ41" s="223">
        <v>35</v>
      </c>
      <c r="BR41" s="224"/>
      <c r="BS41" s="757"/>
      <c r="BT41" s="758"/>
      <c r="BU41" s="758"/>
      <c r="BV41" s="758"/>
      <c r="BW41" s="758"/>
      <c r="BX41" s="758"/>
      <c r="BY41" s="758"/>
      <c r="BZ41" s="758"/>
      <c r="CA41" s="758"/>
      <c r="CB41" s="758"/>
      <c r="CC41" s="758"/>
      <c r="CD41" s="758"/>
      <c r="CE41" s="758"/>
      <c r="CF41" s="758"/>
      <c r="CG41" s="759"/>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57"/>
      <c r="DW41" s="758"/>
      <c r="DX41" s="758"/>
      <c r="DY41" s="758"/>
      <c r="DZ41" s="763"/>
      <c r="EA41" s="214"/>
    </row>
    <row r="42" spans="1:131" ht="26.25" customHeight="1" x14ac:dyDescent="0.15">
      <c r="A42" s="223">
        <v>15</v>
      </c>
      <c r="B42" s="764"/>
      <c r="C42" s="765"/>
      <c r="D42" s="765"/>
      <c r="E42" s="765"/>
      <c r="F42" s="765"/>
      <c r="G42" s="765"/>
      <c r="H42" s="765"/>
      <c r="I42" s="765"/>
      <c r="J42" s="765"/>
      <c r="K42" s="765"/>
      <c r="L42" s="765"/>
      <c r="M42" s="765"/>
      <c r="N42" s="765"/>
      <c r="O42" s="765"/>
      <c r="P42" s="766"/>
      <c r="Q42" s="767"/>
      <c r="R42" s="768"/>
      <c r="S42" s="768"/>
      <c r="T42" s="768"/>
      <c r="U42" s="768"/>
      <c r="V42" s="768"/>
      <c r="W42" s="768"/>
      <c r="X42" s="768"/>
      <c r="Y42" s="768"/>
      <c r="Z42" s="768"/>
      <c r="AA42" s="768"/>
      <c r="AB42" s="768"/>
      <c r="AC42" s="768"/>
      <c r="AD42" s="768"/>
      <c r="AE42" s="769"/>
      <c r="AF42" s="770"/>
      <c r="AG42" s="771"/>
      <c r="AH42" s="771"/>
      <c r="AI42" s="771"/>
      <c r="AJ42" s="772"/>
      <c r="AK42" s="818"/>
      <c r="AL42" s="814"/>
      <c r="AM42" s="814"/>
      <c r="AN42" s="814"/>
      <c r="AO42" s="814"/>
      <c r="AP42" s="814"/>
      <c r="AQ42" s="814"/>
      <c r="AR42" s="814"/>
      <c r="AS42" s="814"/>
      <c r="AT42" s="814"/>
      <c r="AU42" s="814"/>
      <c r="AV42" s="814"/>
      <c r="AW42" s="814"/>
      <c r="AX42" s="814"/>
      <c r="AY42" s="814"/>
      <c r="AZ42" s="815"/>
      <c r="BA42" s="815"/>
      <c r="BB42" s="815"/>
      <c r="BC42" s="815"/>
      <c r="BD42" s="815"/>
      <c r="BE42" s="816"/>
      <c r="BF42" s="816"/>
      <c r="BG42" s="816"/>
      <c r="BH42" s="816"/>
      <c r="BI42" s="817"/>
      <c r="BJ42" s="216"/>
      <c r="BK42" s="216"/>
      <c r="BL42" s="216"/>
      <c r="BM42" s="216"/>
      <c r="BN42" s="216"/>
      <c r="BO42" s="226"/>
      <c r="BP42" s="226"/>
      <c r="BQ42" s="223">
        <v>36</v>
      </c>
      <c r="BR42" s="224"/>
      <c r="BS42" s="757"/>
      <c r="BT42" s="758"/>
      <c r="BU42" s="758"/>
      <c r="BV42" s="758"/>
      <c r="BW42" s="758"/>
      <c r="BX42" s="758"/>
      <c r="BY42" s="758"/>
      <c r="BZ42" s="758"/>
      <c r="CA42" s="758"/>
      <c r="CB42" s="758"/>
      <c r="CC42" s="758"/>
      <c r="CD42" s="758"/>
      <c r="CE42" s="758"/>
      <c r="CF42" s="758"/>
      <c r="CG42" s="759"/>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57"/>
      <c r="DW42" s="758"/>
      <c r="DX42" s="758"/>
      <c r="DY42" s="758"/>
      <c r="DZ42" s="763"/>
      <c r="EA42" s="214"/>
    </row>
    <row r="43" spans="1:131" ht="26.25" customHeight="1" x14ac:dyDescent="0.15">
      <c r="A43" s="223">
        <v>16</v>
      </c>
      <c r="B43" s="764"/>
      <c r="C43" s="765"/>
      <c r="D43" s="765"/>
      <c r="E43" s="765"/>
      <c r="F43" s="765"/>
      <c r="G43" s="765"/>
      <c r="H43" s="765"/>
      <c r="I43" s="765"/>
      <c r="J43" s="765"/>
      <c r="K43" s="765"/>
      <c r="L43" s="765"/>
      <c r="M43" s="765"/>
      <c r="N43" s="765"/>
      <c r="O43" s="765"/>
      <c r="P43" s="766"/>
      <c r="Q43" s="767"/>
      <c r="R43" s="768"/>
      <c r="S43" s="768"/>
      <c r="T43" s="768"/>
      <c r="U43" s="768"/>
      <c r="V43" s="768"/>
      <c r="W43" s="768"/>
      <c r="X43" s="768"/>
      <c r="Y43" s="768"/>
      <c r="Z43" s="768"/>
      <c r="AA43" s="768"/>
      <c r="AB43" s="768"/>
      <c r="AC43" s="768"/>
      <c r="AD43" s="768"/>
      <c r="AE43" s="769"/>
      <c r="AF43" s="770"/>
      <c r="AG43" s="771"/>
      <c r="AH43" s="771"/>
      <c r="AI43" s="771"/>
      <c r="AJ43" s="772"/>
      <c r="AK43" s="818"/>
      <c r="AL43" s="814"/>
      <c r="AM43" s="814"/>
      <c r="AN43" s="814"/>
      <c r="AO43" s="814"/>
      <c r="AP43" s="814"/>
      <c r="AQ43" s="814"/>
      <c r="AR43" s="814"/>
      <c r="AS43" s="814"/>
      <c r="AT43" s="814"/>
      <c r="AU43" s="814"/>
      <c r="AV43" s="814"/>
      <c r="AW43" s="814"/>
      <c r="AX43" s="814"/>
      <c r="AY43" s="814"/>
      <c r="AZ43" s="815"/>
      <c r="BA43" s="815"/>
      <c r="BB43" s="815"/>
      <c r="BC43" s="815"/>
      <c r="BD43" s="815"/>
      <c r="BE43" s="816"/>
      <c r="BF43" s="816"/>
      <c r="BG43" s="816"/>
      <c r="BH43" s="816"/>
      <c r="BI43" s="817"/>
      <c r="BJ43" s="216"/>
      <c r="BK43" s="216"/>
      <c r="BL43" s="216"/>
      <c r="BM43" s="216"/>
      <c r="BN43" s="216"/>
      <c r="BO43" s="226"/>
      <c r="BP43" s="226"/>
      <c r="BQ43" s="223">
        <v>37</v>
      </c>
      <c r="BR43" s="224"/>
      <c r="BS43" s="757"/>
      <c r="BT43" s="758"/>
      <c r="BU43" s="758"/>
      <c r="BV43" s="758"/>
      <c r="BW43" s="758"/>
      <c r="BX43" s="758"/>
      <c r="BY43" s="758"/>
      <c r="BZ43" s="758"/>
      <c r="CA43" s="758"/>
      <c r="CB43" s="758"/>
      <c r="CC43" s="758"/>
      <c r="CD43" s="758"/>
      <c r="CE43" s="758"/>
      <c r="CF43" s="758"/>
      <c r="CG43" s="759"/>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57"/>
      <c r="DW43" s="758"/>
      <c r="DX43" s="758"/>
      <c r="DY43" s="758"/>
      <c r="DZ43" s="763"/>
      <c r="EA43" s="214"/>
    </row>
    <row r="44" spans="1:131" ht="26.25" customHeight="1" x14ac:dyDescent="0.15">
      <c r="A44" s="223">
        <v>17</v>
      </c>
      <c r="B44" s="764"/>
      <c r="C44" s="765"/>
      <c r="D44" s="765"/>
      <c r="E44" s="765"/>
      <c r="F44" s="765"/>
      <c r="G44" s="765"/>
      <c r="H44" s="765"/>
      <c r="I44" s="765"/>
      <c r="J44" s="765"/>
      <c r="K44" s="765"/>
      <c r="L44" s="765"/>
      <c r="M44" s="765"/>
      <c r="N44" s="765"/>
      <c r="O44" s="765"/>
      <c r="P44" s="766"/>
      <c r="Q44" s="767"/>
      <c r="R44" s="768"/>
      <c r="S44" s="768"/>
      <c r="T44" s="768"/>
      <c r="U44" s="768"/>
      <c r="V44" s="768"/>
      <c r="W44" s="768"/>
      <c r="X44" s="768"/>
      <c r="Y44" s="768"/>
      <c r="Z44" s="768"/>
      <c r="AA44" s="768"/>
      <c r="AB44" s="768"/>
      <c r="AC44" s="768"/>
      <c r="AD44" s="768"/>
      <c r="AE44" s="769"/>
      <c r="AF44" s="770"/>
      <c r="AG44" s="771"/>
      <c r="AH44" s="771"/>
      <c r="AI44" s="771"/>
      <c r="AJ44" s="772"/>
      <c r="AK44" s="818"/>
      <c r="AL44" s="814"/>
      <c r="AM44" s="814"/>
      <c r="AN44" s="814"/>
      <c r="AO44" s="814"/>
      <c r="AP44" s="814"/>
      <c r="AQ44" s="814"/>
      <c r="AR44" s="814"/>
      <c r="AS44" s="814"/>
      <c r="AT44" s="814"/>
      <c r="AU44" s="814"/>
      <c r="AV44" s="814"/>
      <c r="AW44" s="814"/>
      <c r="AX44" s="814"/>
      <c r="AY44" s="814"/>
      <c r="AZ44" s="815"/>
      <c r="BA44" s="815"/>
      <c r="BB44" s="815"/>
      <c r="BC44" s="815"/>
      <c r="BD44" s="815"/>
      <c r="BE44" s="816"/>
      <c r="BF44" s="816"/>
      <c r="BG44" s="816"/>
      <c r="BH44" s="816"/>
      <c r="BI44" s="817"/>
      <c r="BJ44" s="216"/>
      <c r="BK44" s="216"/>
      <c r="BL44" s="216"/>
      <c r="BM44" s="216"/>
      <c r="BN44" s="216"/>
      <c r="BO44" s="226"/>
      <c r="BP44" s="226"/>
      <c r="BQ44" s="223">
        <v>38</v>
      </c>
      <c r="BR44" s="224"/>
      <c r="BS44" s="757"/>
      <c r="BT44" s="758"/>
      <c r="BU44" s="758"/>
      <c r="BV44" s="758"/>
      <c r="BW44" s="758"/>
      <c r="BX44" s="758"/>
      <c r="BY44" s="758"/>
      <c r="BZ44" s="758"/>
      <c r="CA44" s="758"/>
      <c r="CB44" s="758"/>
      <c r="CC44" s="758"/>
      <c r="CD44" s="758"/>
      <c r="CE44" s="758"/>
      <c r="CF44" s="758"/>
      <c r="CG44" s="759"/>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57"/>
      <c r="DW44" s="758"/>
      <c r="DX44" s="758"/>
      <c r="DY44" s="758"/>
      <c r="DZ44" s="763"/>
      <c r="EA44" s="214"/>
    </row>
    <row r="45" spans="1:131" ht="26.25" customHeight="1" x14ac:dyDescent="0.15">
      <c r="A45" s="223">
        <v>18</v>
      </c>
      <c r="B45" s="764"/>
      <c r="C45" s="765"/>
      <c r="D45" s="765"/>
      <c r="E45" s="765"/>
      <c r="F45" s="765"/>
      <c r="G45" s="765"/>
      <c r="H45" s="765"/>
      <c r="I45" s="765"/>
      <c r="J45" s="765"/>
      <c r="K45" s="765"/>
      <c r="L45" s="765"/>
      <c r="M45" s="765"/>
      <c r="N45" s="765"/>
      <c r="O45" s="765"/>
      <c r="P45" s="766"/>
      <c r="Q45" s="767"/>
      <c r="R45" s="768"/>
      <c r="S45" s="768"/>
      <c r="T45" s="768"/>
      <c r="U45" s="768"/>
      <c r="V45" s="768"/>
      <c r="W45" s="768"/>
      <c r="X45" s="768"/>
      <c r="Y45" s="768"/>
      <c r="Z45" s="768"/>
      <c r="AA45" s="768"/>
      <c r="AB45" s="768"/>
      <c r="AC45" s="768"/>
      <c r="AD45" s="768"/>
      <c r="AE45" s="769"/>
      <c r="AF45" s="770"/>
      <c r="AG45" s="771"/>
      <c r="AH45" s="771"/>
      <c r="AI45" s="771"/>
      <c r="AJ45" s="772"/>
      <c r="AK45" s="818"/>
      <c r="AL45" s="814"/>
      <c r="AM45" s="814"/>
      <c r="AN45" s="814"/>
      <c r="AO45" s="814"/>
      <c r="AP45" s="814"/>
      <c r="AQ45" s="814"/>
      <c r="AR45" s="814"/>
      <c r="AS45" s="814"/>
      <c r="AT45" s="814"/>
      <c r="AU45" s="814"/>
      <c r="AV45" s="814"/>
      <c r="AW45" s="814"/>
      <c r="AX45" s="814"/>
      <c r="AY45" s="814"/>
      <c r="AZ45" s="815"/>
      <c r="BA45" s="815"/>
      <c r="BB45" s="815"/>
      <c r="BC45" s="815"/>
      <c r="BD45" s="815"/>
      <c r="BE45" s="816"/>
      <c r="BF45" s="816"/>
      <c r="BG45" s="816"/>
      <c r="BH45" s="816"/>
      <c r="BI45" s="817"/>
      <c r="BJ45" s="216"/>
      <c r="BK45" s="216"/>
      <c r="BL45" s="216"/>
      <c r="BM45" s="216"/>
      <c r="BN45" s="216"/>
      <c r="BO45" s="226"/>
      <c r="BP45" s="226"/>
      <c r="BQ45" s="223">
        <v>39</v>
      </c>
      <c r="BR45" s="224"/>
      <c r="BS45" s="757"/>
      <c r="BT45" s="758"/>
      <c r="BU45" s="758"/>
      <c r="BV45" s="758"/>
      <c r="BW45" s="758"/>
      <c r="BX45" s="758"/>
      <c r="BY45" s="758"/>
      <c r="BZ45" s="758"/>
      <c r="CA45" s="758"/>
      <c r="CB45" s="758"/>
      <c r="CC45" s="758"/>
      <c r="CD45" s="758"/>
      <c r="CE45" s="758"/>
      <c r="CF45" s="758"/>
      <c r="CG45" s="759"/>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57"/>
      <c r="DW45" s="758"/>
      <c r="DX45" s="758"/>
      <c r="DY45" s="758"/>
      <c r="DZ45" s="763"/>
      <c r="EA45" s="214"/>
    </row>
    <row r="46" spans="1:131" ht="26.25" customHeight="1" x14ac:dyDescent="0.15">
      <c r="A46" s="223">
        <v>19</v>
      </c>
      <c r="B46" s="764"/>
      <c r="C46" s="765"/>
      <c r="D46" s="765"/>
      <c r="E46" s="765"/>
      <c r="F46" s="765"/>
      <c r="G46" s="765"/>
      <c r="H46" s="765"/>
      <c r="I46" s="765"/>
      <c r="J46" s="765"/>
      <c r="K46" s="765"/>
      <c r="L46" s="765"/>
      <c r="M46" s="765"/>
      <c r="N46" s="765"/>
      <c r="O46" s="765"/>
      <c r="P46" s="766"/>
      <c r="Q46" s="767"/>
      <c r="R46" s="768"/>
      <c r="S46" s="768"/>
      <c r="T46" s="768"/>
      <c r="U46" s="768"/>
      <c r="V46" s="768"/>
      <c r="W46" s="768"/>
      <c r="X46" s="768"/>
      <c r="Y46" s="768"/>
      <c r="Z46" s="768"/>
      <c r="AA46" s="768"/>
      <c r="AB46" s="768"/>
      <c r="AC46" s="768"/>
      <c r="AD46" s="768"/>
      <c r="AE46" s="769"/>
      <c r="AF46" s="770"/>
      <c r="AG46" s="771"/>
      <c r="AH46" s="771"/>
      <c r="AI46" s="771"/>
      <c r="AJ46" s="772"/>
      <c r="AK46" s="818"/>
      <c r="AL46" s="814"/>
      <c r="AM46" s="814"/>
      <c r="AN46" s="814"/>
      <c r="AO46" s="814"/>
      <c r="AP46" s="814"/>
      <c r="AQ46" s="814"/>
      <c r="AR46" s="814"/>
      <c r="AS46" s="814"/>
      <c r="AT46" s="814"/>
      <c r="AU46" s="814"/>
      <c r="AV46" s="814"/>
      <c r="AW46" s="814"/>
      <c r="AX46" s="814"/>
      <c r="AY46" s="814"/>
      <c r="AZ46" s="815"/>
      <c r="BA46" s="815"/>
      <c r="BB46" s="815"/>
      <c r="BC46" s="815"/>
      <c r="BD46" s="815"/>
      <c r="BE46" s="816"/>
      <c r="BF46" s="816"/>
      <c r="BG46" s="816"/>
      <c r="BH46" s="816"/>
      <c r="BI46" s="817"/>
      <c r="BJ46" s="216"/>
      <c r="BK46" s="216"/>
      <c r="BL46" s="216"/>
      <c r="BM46" s="216"/>
      <c r="BN46" s="216"/>
      <c r="BO46" s="226"/>
      <c r="BP46" s="226"/>
      <c r="BQ46" s="223">
        <v>40</v>
      </c>
      <c r="BR46" s="224"/>
      <c r="BS46" s="757"/>
      <c r="BT46" s="758"/>
      <c r="BU46" s="758"/>
      <c r="BV46" s="758"/>
      <c r="BW46" s="758"/>
      <c r="BX46" s="758"/>
      <c r="BY46" s="758"/>
      <c r="BZ46" s="758"/>
      <c r="CA46" s="758"/>
      <c r="CB46" s="758"/>
      <c r="CC46" s="758"/>
      <c r="CD46" s="758"/>
      <c r="CE46" s="758"/>
      <c r="CF46" s="758"/>
      <c r="CG46" s="759"/>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57"/>
      <c r="DW46" s="758"/>
      <c r="DX46" s="758"/>
      <c r="DY46" s="758"/>
      <c r="DZ46" s="763"/>
      <c r="EA46" s="214"/>
    </row>
    <row r="47" spans="1:131" ht="26.25" customHeight="1" x14ac:dyDescent="0.15">
      <c r="A47" s="223">
        <v>20</v>
      </c>
      <c r="B47" s="764"/>
      <c r="C47" s="765"/>
      <c r="D47" s="765"/>
      <c r="E47" s="765"/>
      <c r="F47" s="765"/>
      <c r="G47" s="765"/>
      <c r="H47" s="765"/>
      <c r="I47" s="765"/>
      <c r="J47" s="765"/>
      <c r="K47" s="765"/>
      <c r="L47" s="765"/>
      <c r="M47" s="765"/>
      <c r="N47" s="765"/>
      <c r="O47" s="765"/>
      <c r="P47" s="766"/>
      <c r="Q47" s="767"/>
      <c r="R47" s="768"/>
      <c r="S47" s="768"/>
      <c r="T47" s="768"/>
      <c r="U47" s="768"/>
      <c r="V47" s="768"/>
      <c r="W47" s="768"/>
      <c r="X47" s="768"/>
      <c r="Y47" s="768"/>
      <c r="Z47" s="768"/>
      <c r="AA47" s="768"/>
      <c r="AB47" s="768"/>
      <c r="AC47" s="768"/>
      <c r="AD47" s="768"/>
      <c r="AE47" s="769"/>
      <c r="AF47" s="770"/>
      <c r="AG47" s="771"/>
      <c r="AH47" s="771"/>
      <c r="AI47" s="771"/>
      <c r="AJ47" s="772"/>
      <c r="AK47" s="818"/>
      <c r="AL47" s="814"/>
      <c r="AM47" s="814"/>
      <c r="AN47" s="814"/>
      <c r="AO47" s="814"/>
      <c r="AP47" s="814"/>
      <c r="AQ47" s="814"/>
      <c r="AR47" s="814"/>
      <c r="AS47" s="814"/>
      <c r="AT47" s="814"/>
      <c r="AU47" s="814"/>
      <c r="AV47" s="814"/>
      <c r="AW47" s="814"/>
      <c r="AX47" s="814"/>
      <c r="AY47" s="814"/>
      <c r="AZ47" s="815"/>
      <c r="BA47" s="815"/>
      <c r="BB47" s="815"/>
      <c r="BC47" s="815"/>
      <c r="BD47" s="815"/>
      <c r="BE47" s="816"/>
      <c r="BF47" s="816"/>
      <c r="BG47" s="816"/>
      <c r="BH47" s="816"/>
      <c r="BI47" s="817"/>
      <c r="BJ47" s="216"/>
      <c r="BK47" s="216"/>
      <c r="BL47" s="216"/>
      <c r="BM47" s="216"/>
      <c r="BN47" s="216"/>
      <c r="BO47" s="226"/>
      <c r="BP47" s="226"/>
      <c r="BQ47" s="223">
        <v>41</v>
      </c>
      <c r="BR47" s="224"/>
      <c r="BS47" s="757"/>
      <c r="BT47" s="758"/>
      <c r="BU47" s="758"/>
      <c r="BV47" s="758"/>
      <c r="BW47" s="758"/>
      <c r="BX47" s="758"/>
      <c r="BY47" s="758"/>
      <c r="BZ47" s="758"/>
      <c r="CA47" s="758"/>
      <c r="CB47" s="758"/>
      <c r="CC47" s="758"/>
      <c r="CD47" s="758"/>
      <c r="CE47" s="758"/>
      <c r="CF47" s="758"/>
      <c r="CG47" s="759"/>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57"/>
      <c r="DW47" s="758"/>
      <c r="DX47" s="758"/>
      <c r="DY47" s="758"/>
      <c r="DZ47" s="763"/>
      <c r="EA47" s="214"/>
    </row>
    <row r="48" spans="1:131" ht="26.25" customHeight="1" x14ac:dyDescent="0.15">
      <c r="A48" s="223">
        <v>21</v>
      </c>
      <c r="B48" s="764"/>
      <c r="C48" s="765"/>
      <c r="D48" s="765"/>
      <c r="E48" s="765"/>
      <c r="F48" s="765"/>
      <c r="G48" s="765"/>
      <c r="H48" s="765"/>
      <c r="I48" s="765"/>
      <c r="J48" s="765"/>
      <c r="K48" s="765"/>
      <c r="L48" s="765"/>
      <c r="M48" s="765"/>
      <c r="N48" s="765"/>
      <c r="O48" s="765"/>
      <c r="P48" s="766"/>
      <c r="Q48" s="767"/>
      <c r="R48" s="768"/>
      <c r="S48" s="768"/>
      <c r="T48" s="768"/>
      <c r="U48" s="768"/>
      <c r="V48" s="768"/>
      <c r="W48" s="768"/>
      <c r="X48" s="768"/>
      <c r="Y48" s="768"/>
      <c r="Z48" s="768"/>
      <c r="AA48" s="768"/>
      <c r="AB48" s="768"/>
      <c r="AC48" s="768"/>
      <c r="AD48" s="768"/>
      <c r="AE48" s="769"/>
      <c r="AF48" s="770"/>
      <c r="AG48" s="771"/>
      <c r="AH48" s="771"/>
      <c r="AI48" s="771"/>
      <c r="AJ48" s="772"/>
      <c r="AK48" s="818"/>
      <c r="AL48" s="814"/>
      <c r="AM48" s="814"/>
      <c r="AN48" s="814"/>
      <c r="AO48" s="814"/>
      <c r="AP48" s="814"/>
      <c r="AQ48" s="814"/>
      <c r="AR48" s="814"/>
      <c r="AS48" s="814"/>
      <c r="AT48" s="814"/>
      <c r="AU48" s="814"/>
      <c r="AV48" s="814"/>
      <c r="AW48" s="814"/>
      <c r="AX48" s="814"/>
      <c r="AY48" s="814"/>
      <c r="AZ48" s="815"/>
      <c r="BA48" s="815"/>
      <c r="BB48" s="815"/>
      <c r="BC48" s="815"/>
      <c r="BD48" s="815"/>
      <c r="BE48" s="816"/>
      <c r="BF48" s="816"/>
      <c r="BG48" s="816"/>
      <c r="BH48" s="816"/>
      <c r="BI48" s="817"/>
      <c r="BJ48" s="216"/>
      <c r="BK48" s="216"/>
      <c r="BL48" s="216"/>
      <c r="BM48" s="216"/>
      <c r="BN48" s="216"/>
      <c r="BO48" s="226"/>
      <c r="BP48" s="226"/>
      <c r="BQ48" s="223">
        <v>42</v>
      </c>
      <c r="BR48" s="224"/>
      <c r="BS48" s="757"/>
      <c r="BT48" s="758"/>
      <c r="BU48" s="758"/>
      <c r="BV48" s="758"/>
      <c r="BW48" s="758"/>
      <c r="BX48" s="758"/>
      <c r="BY48" s="758"/>
      <c r="BZ48" s="758"/>
      <c r="CA48" s="758"/>
      <c r="CB48" s="758"/>
      <c r="CC48" s="758"/>
      <c r="CD48" s="758"/>
      <c r="CE48" s="758"/>
      <c r="CF48" s="758"/>
      <c r="CG48" s="759"/>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57"/>
      <c r="DW48" s="758"/>
      <c r="DX48" s="758"/>
      <c r="DY48" s="758"/>
      <c r="DZ48" s="763"/>
      <c r="EA48" s="214"/>
    </row>
    <row r="49" spans="1:131" ht="26.25" customHeight="1" x14ac:dyDescent="0.15">
      <c r="A49" s="223">
        <v>22</v>
      </c>
      <c r="B49" s="764"/>
      <c r="C49" s="765"/>
      <c r="D49" s="765"/>
      <c r="E49" s="765"/>
      <c r="F49" s="765"/>
      <c r="G49" s="765"/>
      <c r="H49" s="765"/>
      <c r="I49" s="765"/>
      <c r="J49" s="765"/>
      <c r="K49" s="765"/>
      <c r="L49" s="765"/>
      <c r="M49" s="765"/>
      <c r="N49" s="765"/>
      <c r="O49" s="765"/>
      <c r="P49" s="766"/>
      <c r="Q49" s="767"/>
      <c r="R49" s="768"/>
      <c r="S49" s="768"/>
      <c r="T49" s="768"/>
      <c r="U49" s="768"/>
      <c r="V49" s="768"/>
      <c r="W49" s="768"/>
      <c r="X49" s="768"/>
      <c r="Y49" s="768"/>
      <c r="Z49" s="768"/>
      <c r="AA49" s="768"/>
      <c r="AB49" s="768"/>
      <c r="AC49" s="768"/>
      <c r="AD49" s="768"/>
      <c r="AE49" s="769"/>
      <c r="AF49" s="770"/>
      <c r="AG49" s="771"/>
      <c r="AH49" s="771"/>
      <c r="AI49" s="771"/>
      <c r="AJ49" s="772"/>
      <c r="AK49" s="818"/>
      <c r="AL49" s="814"/>
      <c r="AM49" s="814"/>
      <c r="AN49" s="814"/>
      <c r="AO49" s="814"/>
      <c r="AP49" s="814"/>
      <c r="AQ49" s="814"/>
      <c r="AR49" s="814"/>
      <c r="AS49" s="814"/>
      <c r="AT49" s="814"/>
      <c r="AU49" s="814"/>
      <c r="AV49" s="814"/>
      <c r="AW49" s="814"/>
      <c r="AX49" s="814"/>
      <c r="AY49" s="814"/>
      <c r="AZ49" s="815"/>
      <c r="BA49" s="815"/>
      <c r="BB49" s="815"/>
      <c r="BC49" s="815"/>
      <c r="BD49" s="815"/>
      <c r="BE49" s="816"/>
      <c r="BF49" s="816"/>
      <c r="BG49" s="816"/>
      <c r="BH49" s="816"/>
      <c r="BI49" s="817"/>
      <c r="BJ49" s="216"/>
      <c r="BK49" s="216"/>
      <c r="BL49" s="216"/>
      <c r="BM49" s="216"/>
      <c r="BN49" s="216"/>
      <c r="BO49" s="226"/>
      <c r="BP49" s="226"/>
      <c r="BQ49" s="223">
        <v>43</v>
      </c>
      <c r="BR49" s="224"/>
      <c r="BS49" s="757"/>
      <c r="BT49" s="758"/>
      <c r="BU49" s="758"/>
      <c r="BV49" s="758"/>
      <c r="BW49" s="758"/>
      <c r="BX49" s="758"/>
      <c r="BY49" s="758"/>
      <c r="BZ49" s="758"/>
      <c r="CA49" s="758"/>
      <c r="CB49" s="758"/>
      <c r="CC49" s="758"/>
      <c r="CD49" s="758"/>
      <c r="CE49" s="758"/>
      <c r="CF49" s="758"/>
      <c r="CG49" s="759"/>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57"/>
      <c r="DW49" s="758"/>
      <c r="DX49" s="758"/>
      <c r="DY49" s="758"/>
      <c r="DZ49" s="763"/>
      <c r="EA49" s="214"/>
    </row>
    <row r="50" spans="1:131" ht="26.25" customHeight="1" x14ac:dyDescent="0.15">
      <c r="A50" s="223">
        <v>23</v>
      </c>
      <c r="B50" s="764"/>
      <c r="C50" s="765"/>
      <c r="D50" s="765"/>
      <c r="E50" s="765"/>
      <c r="F50" s="765"/>
      <c r="G50" s="765"/>
      <c r="H50" s="765"/>
      <c r="I50" s="765"/>
      <c r="J50" s="765"/>
      <c r="K50" s="765"/>
      <c r="L50" s="765"/>
      <c r="M50" s="765"/>
      <c r="N50" s="765"/>
      <c r="O50" s="765"/>
      <c r="P50" s="766"/>
      <c r="Q50" s="819"/>
      <c r="R50" s="820"/>
      <c r="S50" s="820"/>
      <c r="T50" s="820"/>
      <c r="U50" s="820"/>
      <c r="V50" s="820"/>
      <c r="W50" s="820"/>
      <c r="X50" s="820"/>
      <c r="Y50" s="820"/>
      <c r="Z50" s="820"/>
      <c r="AA50" s="820"/>
      <c r="AB50" s="820"/>
      <c r="AC50" s="820"/>
      <c r="AD50" s="820"/>
      <c r="AE50" s="821"/>
      <c r="AF50" s="770"/>
      <c r="AG50" s="771"/>
      <c r="AH50" s="771"/>
      <c r="AI50" s="771"/>
      <c r="AJ50" s="772"/>
      <c r="AK50" s="823"/>
      <c r="AL50" s="820"/>
      <c r="AM50" s="820"/>
      <c r="AN50" s="820"/>
      <c r="AO50" s="820"/>
      <c r="AP50" s="820"/>
      <c r="AQ50" s="820"/>
      <c r="AR50" s="820"/>
      <c r="AS50" s="820"/>
      <c r="AT50" s="820"/>
      <c r="AU50" s="820"/>
      <c r="AV50" s="820"/>
      <c r="AW50" s="820"/>
      <c r="AX50" s="820"/>
      <c r="AY50" s="820"/>
      <c r="AZ50" s="822"/>
      <c r="BA50" s="822"/>
      <c r="BB50" s="822"/>
      <c r="BC50" s="822"/>
      <c r="BD50" s="822"/>
      <c r="BE50" s="816"/>
      <c r="BF50" s="816"/>
      <c r="BG50" s="816"/>
      <c r="BH50" s="816"/>
      <c r="BI50" s="817"/>
      <c r="BJ50" s="216"/>
      <c r="BK50" s="216"/>
      <c r="BL50" s="216"/>
      <c r="BM50" s="216"/>
      <c r="BN50" s="216"/>
      <c r="BO50" s="226"/>
      <c r="BP50" s="226"/>
      <c r="BQ50" s="223">
        <v>44</v>
      </c>
      <c r="BR50" s="224"/>
      <c r="BS50" s="757"/>
      <c r="BT50" s="758"/>
      <c r="BU50" s="758"/>
      <c r="BV50" s="758"/>
      <c r="BW50" s="758"/>
      <c r="BX50" s="758"/>
      <c r="BY50" s="758"/>
      <c r="BZ50" s="758"/>
      <c r="CA50" s="758"/>
      <c r="CB50" s="758"/>
      <c r="CC50" s="758"/>
      <c r="CD50" s="758"/>
      <c r="CE50" s="758"/>
      <c r="CF50" s="758"/>
      <c r="CG50" s="759"/>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57"/>
      <c r="DW50" s="758"/>
      <c r="DX50" s="758"/>
      <c r="DY50" s="758"/>
      <c r="DZ50" s="763"/>
      <c r="EA50" s="214"/>
    </row>
    <row r="51" spans="1:131" ht="26.25" customHeight="1" x14ac:dyDescent="0.15">
      <c r="A51" s="223">
        <v>24</v>
      </c>
      <c r="B51" s="764"/>
      <c r="C51" s="765"/>
      <c r="D51" s="765"/>
      <c r="E51" s="765"/>
      <c r="F51" s="765"/>
      <c r="G51" s="765"/>
      <c r="H51" s="765"/>
      <c r="I51" s="765"/>
      <c r="J51" s="765"/>
      <c r="K51" s="765"/>
      <c r="L51" s="765"/>
      <c r="M51" s="765"/>
      <c r="N51" s="765"/>
      <c r="O51" s="765"/>
      <c r="P51" s="766"/>
      <c r="Q51" s="819"/>
      <c r="R51" s="820"/>
      <c r="S51" s="820"/>
      <c r="T51" s="820"/>
      <c r="U51" s="820"/>
      <c r="V51" s="820"/>
      <c r="W51" s="820"/>
      <c r="X51" s="820"/>
      <c r="Y51" s="820"/>
      <c r="Z51" s="820"/>
      <c r="AA51" s="820"/>
      <c r="AB51" s="820"/>
      <c r="AC51" s="820"/>
      <c r="AD51" s="820"/>
      <c r="AE51" s="821"/>
      <c r="AF51" s="770"/>
      <c r="AG51" s="771"/>
      <c r="AH51" s="771"/>
      <c r="AI51" s="771"/>
      <c r="AJ51" s="772"/>
      <c r="AK51" s="823"/>
      <c r="AL51" s="820"/>
      <c r="AM51" s="820"/>
      <c r="AN51" s="820"/>
      <c r="AO51" s="820"/>
      <c r="AP51" s="820"/>
      <c r="AQ51" s="820"/>
      <c r="AR51" s="820"/>
      <c r="AS51" s="820"/>
      <c r="AT51" s="820"/>
      <c r="AU51" s="820"/>
      <c r="AV51" s="820"/>
      <c r="AW51" s="820"/>
      <c r="AX51" s="820"/>
      <c r="AY51" s="820"/>
      <c r="AZ51" s="822"/>
      <c r="BA51" s="822"/>
      <c r="BB51" s="822"/>
      <c r="BC51" s="822"/>
      <c r="BD51" s="822"/>
      <c r="BE51" s="816"/>
      <c r="BF51" s="816"/>
      <c r="BG51" s="816"/>
      <c r="BH51" s="816"/>
      <c r="BI51" s="817"/>
      <c r="BJ51" s="216"/>
      <c r="BK51" s="216"/>
      <c r="BL51" s="216"/>
      <c r="BM51" s="216"/>
      <c r="BN51" s="216"/>
      <c r="BO51" s="226"/>
      <c r="BP51" s="226"/>
      <c r="BQ51" s="223">
        <v>45</v>
      </c>
      <c r="BR51" s="224"/>
      <c r="BS51" s="757"/>
      <c r="BT51" s="758"/>
      <c r="BU51" s="758"/>
      <c r="BV51" s="758"/>
      <c r="BW51" s="758"/>
      <c r="BX51" s="758"/>
      <c r="BY51" s="758"/>
      <c r="BZ51" s="758"/>
      <c r="CA51" s="758"/>
      <c r="CB51" s="758"/>
      <c r="CC51" s="758"/>
      <c r="CD51" s="758"/>
      <c r="CE51" s="758"/>
      <c r="CF51" s="758"/>
      <c r="CG51" s="759"/>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57"/>
      <c r="DW51" s="758"/>
      <c r="DX51" s="758"/>
      <c r="DY51" s="758"/>
      <c r="DZ51" s="763"/>
      <c r="EA51" s="214"/>
    </row>
    <row r="52" spans="1:131" ht="26.25" customHeight="1" x14ac:dyDescent="0.15">
      <c r="A52" s="223">
        <v>25</v>
      </c>
      <c r="B52" s="764"/>
      <c r="C52" s="765"/>
      <c r="D52" s="765"/>
      <c r="E52" s="765"/>
      <c r="F52" s="765"/>
      <c r="G52" s="765"/>
      <c r="H52" s="765"/>
      <c r="I52" s="765"/>
      <c r="J52" s="765"/>
      <c r="K52" s="765"/>
      <c r="L52" s="765"/>
      <c r="M52" s="765"/>
      <c r="N52" s="765"/>
      <c r="O52" s="765"/>
      <c r="P52" s="766"/>
      <c r="Q52" s="819"/>
      <c r="R52" s="820"/>
      <c r="S52" s="820"/>
      <c r="T52" s="820"/>
      <c r="U52" s="820"/>
      <c r="V52" s="820"/>
      <c r="W52" s="820"/>
      <c r="X52" s="820"/>
      <c r="Y52" s="820"/>
      <c r="Z52" s="820"/>
      <c r="AA52" s="820"/>
      <c r="AB52" s="820"/>
      <c r="AC52" s="820"/>
      <c r="AD52" s="820"/>
      <c r="AE52" s="821"/>
      <c r="AF52" s="770"/>
      <c r="AG52" s="771"/>
      <c r="AH52" s="771"/>
      <c r="AI52" s="771"/>
      <c r="AJ52" s="772"/>
      <c r="AK52" s="823"/>
      <c r="AL52" s="820"/>
      <c r="AM52" s="820"/>
      <c r="AN52" s="820"/>
      <c r="AO52" s="820"/>
      <c r="AP52" s="820"/>
      <c r="AQ52" s="820"/>
      <c r="AR52" s="820"/>
      <c r="AS52" s="820"/>
      <c r="AT52" s="820"/>
      <c r="AU52" s="820"/>
      <c r="AV52" s="820"/>
      <c r="AW52" s="820"/>
      <c r="AX52" s="820"/>
      <c r="AY52" s="820"/>
      <c r="AZ52" s="822"/>
      <c r="BA52" s="822"/>
      <c r="BB52" s="822"/>
      <c r="BC52" s="822"/>
      <c r="BD52" s="822"/>
      <c r="BE52" s="816"/>
      <c r="BF52" s="816"/>
      <c r="BG52" s="816"/>
      <c r="BH52" s="816"/>
      <c r="BI52" s="817"/>
      <c r="BJ52" s="216"/>
      <c r="BK52" s="216"/>
      <c r="BL52" s="216"/>
      <c r="BM52" s="216"/>
      <c r="BN52" s="216"/>
      <c r="BO52" s="226"/>
      <c r="BP52" s="226"/>
      <c r="BQ52" s="223">
        <v>46</v>
      </c>
      <c r="BR52" s="224"/>
      <c r="BS52" s="757"/>
      <c r="BT52" s="758"/>
      <c r="BU52" s="758"/>
      <c r="BV52" s="758"/>
      <c r="BW52" s="758"/>
      <c r="BX52" s="758"/>
      <c r="BY52" s="758"/>
      <c r="BZ52" s="758"/>
      <c r="CA52" s="758"/>
      <c r="CB52" s="758"/>
      <c r="CC52" s="758"/>
      <c r="CD52" s="758"/>
      <c r="CE52" s="758"/>
      <c r="CF52" s="758"/>
      <c r="CG52" s="759"/>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57"/>
      <c r="DW52" s="758"/>
      <c r="DX52" s="758"/>
      <c r="DY52" s="758"/>
      <c r="DZ52" s="763"/>
      <c r="EA52" s="214"/>
    </row>
    <row r="53" spans="1:131" ht="26.25" customHeight="1" x14ac:dyDescent="0.15">
      <c r="A53" s="223">
        <v>26</v>
      </c>
      <c r="B53" s="764"/>
      <c r="C53" s="765"/>
      <c r="D53" s="765"/>
      <c r="E53" s="765"/>
      <c r="F53" s="765"/>
      <c r="G53" s="765"/>
      <c r="H53" s="765"/>
      <c r="I53" s="765"/>
      <c r="J53" s="765"/>
      <c r="K53" s="765"/>
      <c r="L53" s="765"/>
      <c r="M53" s="765"/>
      <c r="N53" s="765"/>
      <c r="O53" s="765"/>
      <c r="P53" s="766"/>
      <c r="Q53" s="819"/>
      <c r="R53" s="820"/>
      <c r="S53" s="820"/>
      <c r="T53" s="820"/>
      <c r="U53" s="820"/>
      <c r="V53" s="820"/>
      <c r="W53" s="820"/>
      <c r="X53" s="820"/>
      <c r="Y53" s="820"/>
      <c r="Z53" s="820"/>
      <c r="AA53" s="820"/>
      <c r="AB53" s="820"/>
      <c r="AC53" s="820"/>
      <c r="AD53" s="820"/>
      <c r="AE53" s="821"/>
      <c r="AF53" s="770"/>
      <c r="AG53" s="771"/>
      <c r="AH53" s="771"/>
      <c r="AI53" s="771"/>
      <c r="AJ53" s="772"/>
      <c r="AK53" s="823"/>
      <c r="AL53" s="820"/>
      <c r="AM53" s="820"/>
      <c r="AN53" s="820"/>
      <c r="AO53" s="820"/>
      <c r="AP53" s="820"/>
      <c r="AQ53" s="820"/>
      <c r="AR53" s="820"/>
      <c r="AS53" s="820"/>
      <c r="AT53" s="820"/>
      <c r="AU53" s="820"/>
      <c r="AV53" s="820"/>
      <c r="AW53" s="820"/>
      <c r="AX53" s="820"/>
      <c r="AY53" s="820"/>
      <c r="AZ53" s="822"/>
      <c r="BA53" s="822"/>
      <c r="BB53" s="822"/>
      <c r="BC53" s="822"/>
      <c r="BD53" s="822"/>
      <c r="BE53" s="816"/>
      <c r="BF53" s="816"/>
      <c r="BG53" s="816"/>
      <c r="BH53" s="816"/>
      <c r="BI53" s="817"/>
      <c r="BJ53" s="216"/>
      <c r="BK53" s="216"/>
      <c r="BL53" s="216"/>
      <c r="BM53" s="216"/>
      <c r="BN53" s="216"/>
      <c r="BO53" s="226"/>
      <c r="BP53" s="226"/>
      <c r="BQ53" s="223">
        <v>47</v>
      </c>
      <c r="BR53" s="224"/>
      <c r="BS53" s="757"/>
      <c r="BT53" s="758"/>
      <c r="BU53" s="758"/>
      <c r="BV53" s="758"/>
      <c r="BW53" s="758"/>
      <c r="BX53" s="758"/>
      <c r="BY53" s="758"/>
      <c r="BZ53" s="758"/>
      <c r="CA53" s="758"/>
      <c r="CB53" s="758"/>
      <c r="CC53" s="758"/>
      <c r="CD53" s="758"/>
      <c r="CE53" s="758"/>
      <c r="CF53" s="758"/>
      <c r="CG53" s="759"/>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57"/>
      <c r="DW53" s="758"/>
      <c r="DX53" s="758"/>
      <c r="DY53" s="758"/>
      <c r="DZ53" s="763"/>
      <c r="EA53" s="214"/>
    </row>
    <row r="54" spans="1:131" ht="26.25" customHeight="1" x14ac:dyDescent="0.15">
      <c r="A54" s="223">
        <v>27</v>
      </c>
      <c r="B54" s="764"/>
      <c r="C54" s="765"/>
      <c r="D54" s="765"/>
      <c r="E54" s="765"/>
      <c r="F54" s="765"/>
      <c r="G54" s="765"/>
      <c r="H54" s="765"/>
      <c r="I54" s="765"/>
      <c r="J54" s="765"/>
      <c r="K54" s="765"/>
      <c r="L54" s="765"/>
      <c r="M54" s="765"/>
      <c r="N54" s="765"/>
      <c r="O54" s="765"/>
      <c r="P54" s="766"/>
      <c r="Q54" s="819"/>
      <c r="R54" s="820"/>
      <c r="S54" s="820"/>
      <c r="T54" s="820"/>
      <c r="U54" s="820"/>
      <c r="V54" s="820"/>
      <c r="W54" s="820"/>
      <c r="X54" s="820"/>
      <c r="Y54" s="820"/>
      <c r="Z54" s="820"/>
      <c r="AA54" s="820"/>
      <c r="AB54" s="820"/>
      <c r="AC54" s="820"/>
      <c r="AD54" s="820"/>
      <c r="AE54" s="821"/>
      <c r="AF54" s="770"/>
      <c r="AG54" s="771"/>
      <c r="AH54" s="771"/>
      <c r="AI54" s="771"/>
      <c r="AJ54" s="772"/>
      <c r="AK54" s="823"/>
      <c r="AL54" s="820"/>
      <c r="AM54" s="820"/>
      <c r="AN54" s="820"/>
      <c r="AO54" s="820"/>
      <c r="AP54" s="820"/>
      <c r="AQ54" s="820"/>
      <c r="AR54" s="820"/>
      <c r="AS54" s="820"/>
      <c r="AT54" s="820"/>
      <c r="AU54" s="820"/>
      <c r="AV54" s="820"/>
      <c r="AW54" s="820"/>
      <c r="AX54" s="820"/>
      <c r="AY54" s="820"/>
      <c r="AZ54" s="822"/>
      <c r="BA54" s="822"/>
      <c r="BB54" s="822"/>
      <c r="BC54" s="822"/>
      <c r="BD54" s="822"/>
      <c r="BE54" s="816"/>
      <c r="BF54" s="816"/>
      <c r="BG54" s="816"/>
      <c r="BH54" s="816"/>
      <c r="BI54" s="817"/>
      <c r="BJ54" s="216"/>
      <c r="BK54" s="216"/>
      <c r="BL54" s="216"/>
      <c r="BM54" s="216"/>
      <c r="BN54" s="216"/>
      <c r="BO54" s="226"/>
      <c r="BP54" s="226"/>
      <c r="BQ54" s="223">
        <v>48</v>
      </c>
      <c r="BR54" s="224"/>
      <c r="BS54" s="757"/>
      <c r="BT54" s="758"/>
      <c r="BU54" s="758"/>
      <c r="BV54" s="758"/>
      <c r="BW54" s="758"/>
      <c r="BX54" s="758"/>
      <c r="BY54" s="758"/>
      <c r="BZ54" s="758"/>
      <c r="CA54" s="758"/>
      <c r="CB54" s="758"/>
      <c r="CC54" s="758"/>
      <c r="CD54" s="758"/>
      <c r="CE54" s="758"/>
      <c r="CF54" s="758"/>
      <c r="CG54" s="759"/>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57"/>
      <c r="DW54" s="758"/>
      <c r="DX54" s="758"/>
      <c r="DY54" s="758"/>
      <c r="DZ54" s="763"/>
      <c r="EA54" s="214"/>
    </row>
    <row r="55" spans="1:131" ht="26.25" customHeight="1" x14ac:dyDescent="0.15">
      <c r="A55" s="223">
        <v>28</v>
      </c>
      <c r="B55" s="764"/>
      <c r="C55" s="765"/>
      <c r="D55" s="765"/>
      <c r="E55" s="765"/>
      <c r="F55" s="765"/>
      <c r="G55" s="765"/>
      <c r="H55" s="765"/>
      <c r="I55" s="765"/>
      <c r="J55" s="765"/>
      <c r="K55" s="765"/>
      <c r="L55" s="765"/>
      <c r="M55" s="765"/>
      <c r="N55" s="765"/>
      <c r="O55" s="765"/>
      <c r="P55" s="766"/>
      <c r="Q55" s="819"/>
      <c r="R55" s="820"/>
      <c r="S55" s="820"/>
      <c r="T55" s="820"/>
      <c r="U55" s="820"/>
      <c r="V55" s="820"/>
      <c r="W55" s="820"/>
      <c r="X55" s="820"/>
      <c r="Y55" s="820"/>
      <c r="Z55" s="820"/>
      <c r="AA55" s="820"/>
      <c r="AB55" s="820"/>
      <c r="AC55" s="820"/>
      <c r="AD55" s="820"/>
      <c r="AE55" s="821"/>
      <c r="AF55" s="770"/>
      <c r="AG55" s="771"/>
      <c r="AH55" s="771"/>
      <c r="AI55" s="771"/>
      <c r="AJ55" s="772"/>
      <c r="AK55" s="823"/>
      <c r="AL55" s="820"/>
      <c r="AM55" s="820"/>
      <c r="AN55" s="820"/>
      <c r="AO55" s="820"/>
      <c r="AP55" s="820"/>
      <c r="AQ55" s="820"/>
      <c r="AR55" s="820"/>
      <c r="AS55" s="820"/>
      <c r="AT55" s="820"/>
      <c r="AU55" s="820"/>
      <c r="AV55" s="820"/>
      <c r="AW55" s="820"/>
      <c r="AX55" s="820"/>
      <c r="AY55" s="820"/>
      <c r="AZ55" s="822"/>
      <c r="BA55" s="822"/>
      <c r="BB55" s="822"/>
      <c r="BC55" s="822"/>
      <c r="BD55" s="822"/>
      <c r="BE55" s="816"/>
      <c r="BF55" s="816"/>
      <c r="BG55" s="816"/>
      <c r="BH55" s="816"/>
      <c r="BI55" s="817"/>
      <c r="BJ55" s="216"/>
      <c r="BK55" s="216"/>
      <c r="BL55" s="216"/>
      <c r="BM55" s="216"/>
      <c r="BN55" s="216"/>
      <c r="BO55" s="226"/>
      <c r="BP55" s="226"/>
      <c r="BQ55" s="223">
        <v>49</v>
      </c>
      <c r="BR55" s="224"/>
      <c r="BS55" s="757"/>
      <c r="BT55" s="758"/>
      <c r="BU55" s="758"/>
      <c r="BV55" s="758"/>
      <c r="BW55" s="758"/>
      <c r="BX55" s="758"/>
      <c r="BY55" s="758"/>
      <c r="BZ55" s="758"/>
      <c r="CA55" s="758"/>
      <c r="CB55" s="758"/>
      <c r="CC55" s="758"/>
      <c r="CD55" s="758"/>
      <c r="CE55" s="758"/>
      <c r="CF55" s="758"/>
      <c r="CG55" s="759"/>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57"/>
      <c r="DW55" s="758"/>
      <c r="DX55" s="758"/>
      <c r="DY55" s="758"/>
      <c r="DZ55" s="763"/>
      <c r="EA55" s="214"/>
    </row>
    <row r="56" spans="1:131" ht="26.25" customHeight="1" x14ac:dyDescent="0.15">
      <c r="A56" s="223">
        <v>29</v>
      </c>
      <c r="B56" s="764"/>
      <c r="C56" s="765"/>
      <c r="D56" s="765"/>
      <c r="E56" s="765"/>
      <c r="F56" s="765"/>
      <c r="G56" s="765"/>
      <c r="H56" s="765"/>
      <c r="I56" s="765"/>
      <c r="J56" s="765"/>
      <c r="K56" s="765"/>
      <c r="L56" s="765"/>
      <c r="M56" s="765"/>
      <c r="N56" s="765"/>
      <c r="O56" s="765"/>
      <c r="P56" s="766"/>
      <c r="Q56" s="819"/>
      <c r="R56" s="820"/>
      <c r="S56" s="820"/>
      <c r="T56" s="820"/>
      <c r="U56" s="820"/>
      <c r="V56" s="820"/>
      <c r="W56" s="820"/>
      <c r="X56" s="820"/>
      <c r="Y56" s="820"/>
      <c r="Z56" s="820"/>
      <c r="AA56" s="820"/>
      <c r="AB56" s="820"/>
      <c r="AC56" s="820"/>
      <c r="AD56" s="820"/>
      <c r="AE56" s="821"/>
      <c r="AF56" s="770"/>
      <c r="AG56" s="771"/>
      <c r="AH56" s="771"/>
      <c r="AI56" s="771"/>
      <c r="AJ56" s="772"/>
      <c r="AK56" s="823"/>
      <c r="AL56" s="820"/>
      <c r="AM56" s="820"/>
      <c r="AN56" s="820"/>
      <c r="AO56" s="820"/>
      <c r="AP56" s="820"/>
      <c r="AQ56" s="820"/>
      <c r="AR56" s="820"/>
      <c r="AS56" s="820"/>
      <c r="AT56" s="820"/>
      <c r="AU56" s="820"/>
      <c r="AV56" s="820"/>
      <c r="AW56" s="820"/>
      <c r="AX56" s="820"/>
      <c r="AY56" s="820"/>
      <c r="AZ56" s="822"/>
      <c r="BA56" s="822"/>
      <c r="BB56" s="822"/>
      <c r="BC56" s="822"/>
      <c r="BD56" s="822"/>
      <c r="BE56" s="816"/>
      <c r="BF56" s="816"/>
      <c r="BG56" s="816"/>
      <c r="BH56" s="816"/>
      <c r="BI56" s="817"/>
      <c r="BJ56" s="216"/>
      <c r="BK56" s="216"/>
      <c r="BL56" s="216"/>
      <c r="BM56" s="216"/>
      <c r="BN56" s="216"/>
      <c r="BO56" s="226"/>
      <c r="BP56" s="226"/>
      <c r="BQ56" s="223">
        <v>50</v>
      </c>
      <c r="BR56" s="224"/>
      <c r="BS56" s="757"/>
      <c r="BT56" s="758"/>
      <c r="BU56" s="758"/>
      <c r="BV56" s="758"/>
      <c r="BW56" s="758"/>
      <c r="BX56" s="758"/>
      <c r="BY56" s="758"/>
      <c r="BZ56" s="758"/>
      <c r="CA56" s="758"/>
      <c r="CB56" s="758"/>
      <c r="CC56" s="758"/>
      <c r="CD56" s="758"/>
      <c r="CE56" s="758"/>
      <c r="CF56" s="758"/>
      <c r="CG56" s="759"/>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57"/>
      <c r="DW56" s="758"/>
      <c r="DX56" s="758"/>
      <c r="DY56" s="758"/>
      <c r="DZ56" s="763"/>
      <c r="EA56" s="214"/>
    </row>
    <row r="57" spans="1:131" ht="26.25" customHeight="1" x14ac:dyDescent="0.15">
      <c r="A57" s="223">
        <v>30</v>
      </c>
      <c r="B57" s="764"/>
      <c r="C57" s="765"/>
      <c r="D57" s="765"/>
      <c r="E57" s="765"/>
      <c r="F57" s="765"/>
      <c r="G57" s="765"/>
      <c r="H57" s="765"/>
      <c r="I57" s="765"/>
      <c r="J57" s="765"/>
      <c r="K57" s="765"/>
      <c r="L57" s="765"/>
      <c r="M57" s="765"/>
      <c r="N57" s="765"/>
      <c r="O57" s="765"/>
      <c r="P57" s="766"/>
      <c r="Q57" s="819"/>
      <c r="R57" s="820"/>
      <c r="S57" s="820"/>
      <c r="T57" s="820"/>
      <c r="U57" s="820"/>
      <c r="V57" s="820"/>
      <c r="W57" s="820"/>
      <c r="X57" s="820"/>
      <c r="Y57" s="820"/>
      <c r="Z57" s="820"/>
      <c r="AA57" s="820"/>
      <c r="AB57" s="820"/>
      <c r="AC57" s="820"/>
      <c r="AD57" s="820"/>
      <c r="AE57" s="821"/>
      <c r="AF57" s="770"/>
      <c r="AG57" s="771"/>
      <c r="AH57" s="771"/>
      <c r="AI57" s="771"/>
      <c r="AJ57" s="772"/>
      <c r="AK57" s="823"/>
      <c r="AL57" s="820"/>
      <c r="AM57" s="820"/>
      <c r="AN57" s="820"/>
      <c r="AO57" s="820"/>
      <c r="AP57" s="820"/>
      <c r="AQ57" s="820"/>
      <c r="AR57" s="820"/>
      <c r="AS57" s="820"/>
      <c r="AT57" s="820"/>
      <c r="AU57" s="820"/>
      <c r="AV57" s="820"/>
      <c r="AW57" s="820"/>
      <c r="AX57" s="820"/>
      <c r="AY57" s="820"/>
      <c r="AZ57" s="822"/>
      <c r="BA57" s="822"/>
      <c r="BB57" s="822"/>
      <c r="BC57" s="822"/>
      <c r="BD57" s="822"/>
      <c r="BE57" s="816"/>
      <c r="BF57" s="816"/>
      <c r="BG57" s="816"/>
      <c r="BH57" s="816"/>
      <c r="BI57" s="817"/>
      <c r="BJ57" s="216"/>
      <c r="BK57" s="216"/>
      <c r="BL57" s="216"/>
      <c r="BM57" s="216"/>
      <c r="BN57" s="216"/>
      <c r="BO57" s="226"/>
      <c r="BP57" s="226"/>
      <c r="BQ57" s="223">
        <v>51</v>
      </c>
      <c r="BR57" s="224"/>
      <c r="BS57" s="757"/>
      <c r="BT57" s="758"/>
      <c r="BU57" s="758"/>
      <c r="BV57" s="758"/>
      <c r="BW57" s="758"/>
      <c r="BX57" s="758"/>
      <c r="BY57" s="758"/>
      <c r="BZ57" s="758"/>
      <c r="CA57" s="758"/>
      <c r="CB57" s="758"/>
      <c r="CC57" s="758"/>
      <c r="CD57" s="758"/>
      <c r="CE57" s="758"/>
      <c r="CF57" s="758"/>
      <c r="CG57" s="759"/>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57"/>
      <c r="DW57" s="758"/>
      <c r="DX57" s="758"/>
      <c r="DY57" s="758"/>
      <c r="DZ57" s="763"/>
      <c r="EA57" s="214"/>
    </row>
    <row r="58" spans="1:131" ht="26.25" customHeight="1" x14ac:dyDescent="0.15">
      <c r="A58" s="223">
        <v>31</v>
      </c>
      <c r="B58" s="764"/>
      <c r="C58" s="765"/>
      <c r="D58" s="765"/>
      <c r="E58" s="765"/>
      <c r="F58" s="765"/>
      <c r="G58" s="765"/>
      <c r="H58" s="765"/>
      <c r="I58" s="765"/>
      <c r="J58" s="765"/>
      <c r="K58" s="765"/>
      <c r="L58" s="765"/>
      <c r="M58" s="765"/>
      <c r="N58" s="765"/>
      <c r="O58" s="765"/>
      <c r="P58" s="766"/>
      <c r="Q58" s="819"/>
      <c r="R58" s="820"/>
      <c r="S58" s="820"/>
      <c r="T58" s="820"/>
      <c r="U58" s="820"/>
      <c r="V58" s="820"/>
      <c r="W58" s="820"/>
      <c r="X58" s="820"/>
      <c r="Y58" s="820"/>
      <c r="Z58" s="820"/>
      <c r="AA58" s="820"/>
      <c r="AB58" s="820"/>
      <c r="AC58" s="820"/>
      <c r="AD58" s="820"/>
      <c r="AE58" s="821"/>
      <c r="AF58" s="770"/>
      <c r="AG58" s="771"/>
      <c r="AH58" s="771"/>
      <c r="AI58" s="771"/>
      <c r="AJ58" s="772"/>
      <c r="AK58" s="823"/>
      <c r="AL58" s="820"/>
      <c r="AM58" s="820"/>
      <c r="AN58" s="820"/>
      <c r="AO58" s="820"/>
      <c r="AP58" s="820"/>
      <c r="AQ58" s="820"/>
      <c r="AR58" s="820"/>
      <c r="AS58" s="820"/>
      <c r="AT58" s="820"/>
      <c r="AU58" s="820"/>
      <c r="AV58" s="820"/>
      <c r="AW58" s="820"/>
      <c r="AX58" s="820"/>
      <c r="AY58" s="820"/>
      <c r="AZ58" s="822"/>
      <c r="BA58" s="822"/>
      <c r="BB58" s="822"/>
      <c r="BC58" s="822"/>
      <c r="BD58" s="822"/>
      <c r="BE58" s="816"/>
      <c r="BF58" s="816"/>
      <c r="BG58" s="816"/>
      <c r="BH58" s="816"/>
      <c r="BI58" s="817"/>
      <c r="BJ58" s="216"/>
      <c r="BK58" s="216"/>
      <c r="BL58" s="216"/>
      <c r="BM58" s="216"/>
      <c r="BN58" s="216"/>
      <c r="BO58" s="226"/>
      <c r="BP58" s="226"/>
      <c r="BQ58" s="223">
        <v>52</v>
      </c>
      <c r="BR58" s="224"/>
      <c r="BS58" s="757"/>
      <c r="BT58" s="758"/>
      <c r="BU58" s="758"/>
      <c r="BV58" s="758"/>
      <c r="BW58" s="758"/>
      <c r="BX58" s="758"/>
      <c r="BY58" s="758"/>
      <c r="BZ58" s="758"/>
      <c r="CA58" s="758"/>
      <c r="CB58" s="758"/>
      <c r="CC58" s="758"/>
      <c r="CD58" s="758"/>
      <c r="CE58" s="758"/>
      <c r="CF58" s="758"/>
      <c r="CG58" s="759"/>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57"/>
      <c r="DW58" s="758"/>
      <c r="DX58" s="758"/>
      <c r="DY58" s="758"/>
      <c r="DZ58" s="763"/>
      <c r="EA58" s="214"/>
    </row>
    <row r="59" spans="1:131" ht="26.25" customHeight="1" x14ac:dyDescent="0.15">
      <c r="A59" s="223">
        <v>32</v>
      </c>
      <c r="B59" s="764"/>
      <c r="C59" s="765"/>
      <c r="D59" s="765"/>
      <c r="E59" s="765"/>
      <c r="F59" s="765"/>
      <c r="G59" s="765"/>
      <c r="H59" s="765"/>
      <c r="I59" s="765"/>
      <c r="J59" s="765"/>
      <c r="K59" s="765"/>
      <c r="L59" s="765"/>
      <c r="M59" s="765"/>
      <c r="N59" s="765"/>
      <c r="O59" s="765"/>
      <c r="P59" s="766"/>
      <c r="Q59" s="819"/>
      <c r="R59" s="820"/>
      <c r="S59" s="820"/>
      <c r="T59" s="820"/>
      <c r="U59" s="820"/>
      <c r="V59" s="820"/>
      <c r="W59" s="820"/>
      <c r="X59" s="820"/>
      <c r="Y59" s="820"/>
      <c r="Z59" s="820"/>
      <c r="AA59" s="820"/>
      <c r="AB59" s="820"/>
      <c r="AC59" s="820"/>
      <c r="AD59" s="820"/>
      <c r="AE59" s="821"/>
      <c r="AF59" s="770"/>
      <c r="AG59" s="771"/>
      <c r="AH59" s="771"/>
      <c r="AI59" s="771"/>
      <c r="AJ59" s="772"/>
      <c r="AK59" s="823"/>
      <c r="AL59" s="820"/>
      <c r="AM59" s="820"/>
      <c r="AN59" s="820"/>
      <c r="AO59" s="820"/>
      <c r="AP59" s="820"/>
      <c r="AQ59" s="820"/>
      <c r="AR59" s="820"/>
      <c r="AS59" s="820"/>
      <c r="AT59" s="820"/>
      <c r="AU59" s="820"/>
      <c r="AV59" s="820"/>
      <c r="AW59" s="820"/>
      <c r="AX59" s="820"/>
      <c r="AY59" s="820"/>
      <c r="AZ59" s="822"/>
      <c r="BA59" s="822"/>
      <c r="BB59" s="822"/>
      <c r="BC59" s="822"/>
      <c r="BD59" s="822"/>
      <c r="BE59" s="816"/>
      <c r="BF59" s="816"/>
      <c r="BG59" s="816"/>
      <c r="BH59" s="816"/>
      <c r="BI59" s="817"/>
      <c r="BJ59" s="216"/>
      <c r="BK59" s="216"/>
      <c r="BL59" s="216"/>
      <c r="BM59" s="216"/>
      <c r="BN59" s="216"/>
      <c r="BO59" s="226"/>
      <c r="BP59" s="226"/>
      <c r="BQ59" s="223">
        <v>53</v>
      </c>
      <c r="BR59" s="224"/>
      <c r="BS59" s="757"/>
      <c r="BT59" s="758"/>
      <c r="BU59" s="758"/>
      <c r="BV59" s="758"/>
      <c r="BW59" s="758"/>
      <c r="BX59" s="758"/>
      <c r="BY59" s="758"/>
      <c r="BZ59" s="758"/>
      <c r="CA59" s="758"/>
      <c r="CB59" s="758"/>
      <c r="CC59" s="758"/>
      <c r="CD59" s="758"/>
      <c r="CE59" s="758"/>
      <c r="CF59" s="758"/>
      <c r="CG59" s="759"/>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57"/>
      <c r="DW59" s="758"/>
      <c r="DX59" s="758"/>
      <c r="DY59" s="758"/>
      <c r="DZ59" s="763"/>
      <c r="EA59" s="214"/>
    </row>
    <row r="60" spans="1:131" ht="26.25" customHeight="1" x14ac:dyDescent="0.15">
      <c r="A60" s="223">
        <v>33</v>
      </c>
      <c r="B60" s="764"/>
      <c r="C60" s="765"/>
      <c r="D60" s="765"/>
      <c r="E60" s="765"/>
      <c r="F60" s="765"/>
      <c r="G60" s="765"/>
      <c r="H60" s="765"/>
      <c r="I60" s="765"/>
      <c r="J60" s="765"/>
      <c r="K60" s="765"/>
      <c r="L60" s="765"/>
      <c r="M60" s="765"/>
      <c r="N60" s="765"/>
      <c r="O60" s="765"/>
      <c r="P60" s="766"/>
      <c r="Q60" s="819"/>
      <c r="R60" s="820"/>
      <c r="S60" s="820"/>
      <c r="T60" s="820"/>
      <c r="U60" s="820"/>
      <c r="V60" s="820"/>
      <c r="W60" s="820"/>
      <c r="X60" s="820"/>
      <c r="Y60" s="820"/>
      <c r="Z60" s="820"/>
      <c r="AA60" s="820"/>
      <c r="AB60" s="820"/>
      <c r="AC60" s="820"/>
      <c r="AD60" s="820"/>
      <c r="AE60" s="821"/>
      <c r="AF60" s="770"/>
      <c r="AG60" s="771"/>
      <c r="AH60" s="771"/>
      <c r="AI60" s="771"/>
      <c r="AJ60" s="772"/>
      <c r="AK60" s="823"/>
      <c r="AL60" s="820"/>
      <c r="AM60" s="820"/>
      <c r="AN60" s="820"/>
      <c r="AO60" s="820"/>
      <c r="AP60" s="820"/>
      <c r="AQ60" s="820"/>
      <c r="AR60" s="820"/>
      <c r="AS60" s="820"/>
      <c r="AT60" s="820"/>
      <c r="AU60" s="820"/>
      <c r="AV60" s="820"/>
      <c r="AW60" s="820"/>
      <c r="AX60" s="820"/>
      <c r="AY60" s="820"/>
      <c r="AZ60" s="822"/>
      <c r="BA60" s="822"/>
      <c r="BB60" s="822"/>
      <c r="BC60" s="822"/>
      <c r="BD60" s="822"/>
      <c r="BE60" s="816"/>
      <c r="BF60" s="816"/>
      <c r="BG60" s="816"/>
      <c r="BH60" s="816"/>
      <c r="BI60" s="817"/>
      <c r="BJ60" s="216"/>
      <c r="BK60" s="216"/>
      <c r="BL60" s="216"/>
      <c r="BM60" s="216"/>
      <c r="BN60" s="216"/>
      <c r="BO60" s="226"/>
      <c r="BP60" s="226"/>
      <c r="BQ60" s="223">
        <v>54</v>
      </c>
      <c r="BR60" s="224"/>
      <c r="BS60" s="757"/>
      <c r="BT60" s="758"/>
      <c r="BU60" s="758"/>
      <c r="BV60" s="758"/>
      <c r="BW60" s="758"/>
      <c r="BX60" s="758"/>
      <c r="BY60" s="758"/>
      <c r="BZ60" s="758"/>
      <c r="CA60" s="758"/>
      <c r="CB60" s="758"/>
      <c r="CC60" s="758"/>
      <c r="CD60" s="758"/>
      <c r="CE60" s="758"/>
      <c r="CF60" s="758"/>
      <c r="CG60" s="759"/>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57"/>
      <c r="DW60" s="758"/>
      <c r="DX60" s="758"/>
      <c r="DY60" s="758"/>
      <c r="DZ60" s="763"/>
      <c r="EA60" s="214"/>
    </row>
    <row r="61" spans="1:131" ht="26.25" customHeight="1" thickBot="1" x14ac:dyDescent="0.2">
      <c r="A61" s="223">
        <v>34</v>
      </c>
      <c r="B61" s="764"/>
      <c r="C61" s="765"/>
      <c r="D61" s="765"/>
      <c r="E61" s="765"/>
      <c r="F61" s="765"/>
      <c r="G61" s="765"/>
      <c r="H61" s="765"/>
      <c r="I61" s="765"/>
      <c r="J61" s="765"/>
      <c r="K61" s="765"/>
      <c r="L61" s="765"/>
      <c r="M61" s="765"/>
      <c r="N61" s="765"/>
      <c r="O61" s="765"/>
      <c r="P61" s="766"/>
      <c r="Q61" s="819"/>
      <c r="R61" s="820"/>
      <c r="S61" s="820"/>
      <c r="T61" s="820"/>
      <c r="U61" s="820"/>
      <c r="V61" s="820"/>
      <c r="W61" s="820"/>
      <c r="X61" s="820"/>
      <c r="Y61" s="820"/>
      <c r="Z61" s="820"/>
      <c r="AA61" s="820"/>
      <c r="AB61" s="820"/>
      <c r="AC61" s="820"/>
      <c r="AD61" s="820"/>
      <c r="AE61" s="821"/>
      <c r="AF61" s="770"/>
      <c r="AG61" s="771"/>
      <c r="AH61" s="771"/>
      <c r="AI61" s="771"/>
      <c r="AJ61" s="772"/>
      <c r="AK61" s="823"/>
      <c r="AL61" s="820"/>
      <c r="AM61" s="820"/>
      <c r="AN61" s="820"/>
      <c r="AO61" s="820"/>
      <c r="AP61" s="820"/>
      <c r="AQ61" s="820"/>
      <c r="AR61" s="820"/>
      <c r="AS61" s="820"/>
      <c r="AT61" s="820"/>
      <c r="AU61" s="820"/>
      <c r="AV61" s="820"/>
      <c r="AW61" s="820"/>
      <c r="AX61" s="820"/>
      <c r="AY61" s="820"/>
      <c r="AZ61" s="822"/>
      <c r="BA61" s="822"/>
      <c r="BB61" s="822"/>
      <c r="BC61" s="822"/>
      <c r="BD61" s="822"/>
      <c r="BE61" s="816"/>
      <c r="BF61" s="816"/>
      <c r="BG61" s="816"/>
      <c r="BH61" s="816"/>
      <c r="BI61" s="817"/>
      <c r="BJ61" s="216"/>
      <c r="BK61" s="216"/>
      <c r="BL61" s="216"/>
      <c r="BM61" s="216"/>
      <c r="BN61" s="216"/>
      <c r="BO61" s="226"/>
      <c r="BP61" s="226"/>
      <c r="BQ61" s="223">
        <v>55</v>
      </c>
      <c r="BR61" s="224"/>
      <c r="BS61" s="757"/>
      <c r="BT61" s="758"/>
      <c r="BU61" s="758"/>
      <c r="BV61" s="758"/>
      <c r="BW61" s="758"/>
      <c r="BX61" s="758"/>
      <c r="BY61" s="758"/>
      <c r="BZ61" s="758"/>
      <c r="CA61" s="758"/>
      <c r="CB61" s="758"/>
      <c r="CC61" s="758"/>
      <c r="CD61" s="758"/>
      <c r="CE61" s="758"/>
      <c r="CF61" s="758"/>
      <c r="CG61" s="759"/>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57"/>
      <c r="DW61" s="758"/>
      <c r="DX61" s="758"/>
      <c r="DY61" s="758"/>
      <c r="DZ61" s="763"/>
      <c r="EA61" s="214"/>
    </row>
    <row r="62" spans="1:131" ht="26.25" customHeight="1" x14ac:dyDescent="0.15">
      <c r="A62" s="223">
        <v>35</v>
      </c>
      <c r="B62" s="764"/>
      <c r="C62" s="765"/>
      <c r="D62" s="765"/>
      <c r="E62" s="765"/>
      <c r="F62" s="765"/>
      <c r="G62" s="765"/>
      <c r="H62" s="765"/>
      <c r="I62" s="765"/>
      <c r="J62" s="765"/>
      <c r="K62" s="765"/>
      <c r="L62" s="765"/>
      <c r="M62" s="765"/>
      <c r="N62" s="765"/>
      <c r="O62" s="765"/>
      <c r="P62" s="766"/>
      <c r="Q62" s="819"/>
      <c r="R62" s="820"/>
      <c r="S62" s="820"/>
      <c r="T62" s="820"/>
      <c r="U62" s="820"/>
      <c r="V62" s="820"/>
      <c r="W62" s="820"/>
      <c r="X62" s="820"/>
      <c r="Y62" s="820"/>
      <c r="Z62" s="820"/>
      <c r="AA62" s="820"/>
      <c r="AB62" s="820"/>
      <c r="AC62" s="820"/>
      <c r="AD62" s="820"/>
      <c r="AE62" s="821"/>
      <c r="AF62" s="770"/>
      <c r="AG62" s="771"/>
      <c r="AH62" s="771"/>
      <c r="AI62" s="771"/>
      <c r="AJ62" s="772"/>
      <c r="AK62" s="823"/>
      <c r="AL62" s="820"/>
      <c r="AM62" s="820"/>
      <c r="AN62" s="820"/>
      <c r="AO62" s="820"/>
      <c r="AP62" s="820"/>
      <c r="AQ62" s="820"/>
      <c r="AR62" s="820"/>
      <c r="AS62" s="820"/>
      <c r="AT62" s="820"/>
      <c r="AU62" s="820"/>
      <c r="AV62" s="820"/>
      <c r="AW62" s="820"/>
      <c r="AX62" s="820"/>
      <c r="AY62" s="820"/>
      <c r="AZ62" s="822"/>
      <c r="BA62" s="822"/>
      <c r="BB62" s="822"/>
      <c r="BC62" s="822"/>
      <c r="BD62" s="822"/>
      <c r="BE62" s="816"/>
      <c r="BF62" s="816"/>
      <c r="BG62" s="816"/>
      <c r="BH62" s="816"/>
      <c r="BI62" s="817"/>
      <c r="BJ62" s="831" t="s">
        <v>415</v>
      </c>
      <c r="BK62" s="790"/>
      <c r="BL62" s="790"/>
      <c r="BM62" s="790"/>
      <c r="BN62" s="791"/>
      <c r="BO62" s="226"/>
      <c r="BP62" s="226"/>
      <c r="BQ62" s="223">
        <v>56</v>
      </c>
      <c r="BR62" s="224"/>
      <c r="BS62" s="757"/>
      <c r="BT62" s="758"/>
      <c r="BU62" s="758"/>
      <c r="BV62" s="758"/>
      <c r="BW62" s="758"/>
      <c r="BX62" s="758"/>
      <c r="BY62" s="758"/>
      <c r="BZ62" s="758"/>
      <c r="CA62" s="758"/>
      <c r="CB62" s="758"/>
      <c r="CC62" s="758"/>
      <c r="CD62" s="758"/>
      <c r="CE62" s="758"/>
      <c r="CF62" s="758"/>
      <c r="CG62" s="759"/>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57"/>
      <c r="DW62" s="758"/>
      <c r="DX62" s="758"/>
      <c r="DY62" s="758"/>
      <c r="DZ62" s="763"/>
      <c r="EA62" s="214"/>
    </row>
    <row r="63" spans="1:131" ht="26.25" customHeight="1" thickBot="1" x14ac:dyDescent="0.2">
      <c r="A63" s="225" t="s">
        <v>394</v>
      </c>
      <c r="B63" s="773" t="s">
        <v>416</v>
      </c>
      <c r="C63" s="774"/>
      <c r="D63" s="774"/>
      <c r="E63" s="774"/>
      <c r="F63" s="774"/>
      <c r="G63" s="774"/>
      <c r="H63" s="774"/>
      <c r="I63" s="774"/>
      <c r="J63" s="774"/>
      <c r="K63" s="774"/>
      <c r="L63" s="774"/>
      <c r="M63" s="774"/>
      <c r="N63" s="774"/>
      <c r="O63" s="774"/>
      <c r="P63" s="775"/>
      <c r="Q63" s="824"/>
      <c r="R63" s="825"/>
      <c r="S63" s="825"/>
      <c r="T63" s="825"/>
      <c r="U63" s="825"/>
      <c r="V63" s="825"/>
      <c r="W63" s="825"/>
      <c r="X63" s="825"/>
      <c r="Y63" s="825"/>
      <c r="Z63" s="825"/>
      <c r="AA63" s="825"/>
      <c r="AB63" s="825"/>
      <c r="AC63" s="825"/>
      <c r="AD63" s="825"/>
      <c r="AE63" s="826"/>
      <c r="AF63" s="827">
        <v>45</v>
      </c>
      <c r="AG63" s="828"/>
      <c r="AH63" s="828"/>
      <c r="AI63" s="828"/>
      <c r="AJ63" s="829"/>
      <c r="AK63" s="830"/>
      <c r="AL63" s="825"/>
      <c r="AM63" s="825"/>
      <c r="AN63" s="825"/>
      <c r="AO63" s="825"/>
      <c r="AP63" s="828">
        <v>1321</v>
      </c>
      <c r="AQ63" s="828"/>
      <c r="AR63" s="828"/>
      <c r="AS63" s="828"/>
      <c r="AT63" s="828"/>
      <c r="AU63" s="828">
        <v>1133</v>
      </c>
      <c r="AV63" s="828"/>
      <c r="AW63" s="828"/>
      <c r="AX63" s="828"/>
      <c r="AY63" s="828"/>
      <c r="AZ63" s="832"/>
      <c r="BA63" s="832"/>
      <c r="BB63" s="832"/>
      <c r="BC63" s="832"/>
      <c r="BD63" s="832"/>
      <c r="BE63" s="833"/>
      <c r="BF63" s="833"/>
      <c r="BG63" s="833"/>
      <c r="BH63" s="833"/>
      <c r="BI63" s="834"/>
      <c r="BJ63" s="835" t="s">
        <v>417</v>
      </c>
      <c r="BK63" s="836"/>
      <c r="BL63" s="836"/>
      <c r="BM63" s="836"/>
      <c r="BN63" s="837"/>
      <c r="BO63" s="226"/>
      <c r="BP63" s="226"/>
      <c r="BQ63" s="223">
        <v>57</v>
      </c>
      <c r="BR63" s="224"/>
      <c r="BS63" s="757"/>
      <c r="BT63" s="758"/>
      <c r="BU63" s="758"/>
      <c r="BV63" s="758"/>
      <c r="BW63" s="758"/>
      <c r="BX63" s="758"/>
      <c r="BY63" s="758"/>
      <c r="BZ63" s="758"/>
      <c r="CA63" s="758"/>
      <c r="CB63" s="758"/>
      <c r="CC63" s="758"/>
      <c r="CD63" s="758"/>
      <c r="CE63" s="758"/>
      <c r="CF63" s="758"/>
      <c r="CG63" s="759"/>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57"/>
      <c r="DW63" s="758"/>
      <c r="DX63" s="758"/>
      <c r="DY63" s="758"/>
      <c r="DZ63" s="763"/>
      <c r="EA63" s="214"/>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57"/>
      <c r="BT64" s="758"/>
      <c r="BU64" s="758"/>
      <c r="BV64" s="758"/>
      <c r="BW64" s="758"/>
      <c r="BX64" s="758"/>
      <c r="BY64" s="758"/>
      <c r="BZ64" s="758"/>
      <c r="CA64" s="758"/>
      <c r="CB64" s="758"/>
      <c r="CC64" s="758"/>
      <c r="CD64" s="758"/>
      <c r="CE64" s="758"/>
      <c r="CF64" s="758"/>
      <c r="CG64" s="759"/>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57"/>
      <c r="DW64" s="758"/>
      <c r="DX64" s="758"/>
      <c r="DY64" s="758"/>
      <c r="DZ64" s="763"/>
      <c r="EA64" s="214"/>
    </row>
    <row r="65" spans="1:131" ht="26.25" customHeight="1" thickBot="1" x14ac:dyDescent="0.2">
      <c r="A65" s="216" t="s">
        <v>418</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757"/>
      <c r="BT65" s="758"/>
      <c r="BU65" s="758"/>
      <c r="BV65" s="758"/>
      <c r="BW65" s="758"/>
      <c r="BX65" s="758"/>
      <c r="BY65" s="758"/>
      <c r="BZ65" s="758"/>
      <c r="CA65" s="758"/>
      <c r="CB65" s="758"/>
      <c r="CC65" s="758"/>
      <c r="CD65" s="758"/>
      <c r="CE65" s="758"/>
      <c r="CF65" s="758"/>
      <c r="CG65" s="759"/>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57"/>
      <c r="DW65" s="758"/>
      <c r="DX65" s="758"/>
      <c r="DY65" s="758"/>
      <c r="DZ65" s="763"/>
      <c r="EA65" s="214"/>
    </row>
    <row r="66" spans="1:131" ht="26.25" customHeight="1" x14ac:dyDescent="0.15">
      <c r="A66" s="711" t="s">
        <v>419</v>
      </c>
      <c r="B66" s="712"/>
      <c r="C66" s="712"/>
      <c r="D66" s="712"/>
      <c r="E66" s="712"/>
      <c r="F66" s="712"/>
      <c r="G66" s="712"/>
      <c r="H66" s="712"/>
      <c r="I66" s="712"/>
      <c r="J66" s="712"/>
      <c r="K66" s="712"/>
      <c r="L66" s="712"/>
      <c r="M66" s="712"/>
      <c r="N66" s="712"/>
      <c r="O66" s="712"/>
      <c r="P66" s="713"/>
      <c r="Q66" s="717" t="s">
        <v>399</v>
      </c>
      <c r="R66" s="718"/>
      <c r="S66" s="718"/>
      <c r="T66" s="718"/>
      <c r="U66" s="719"/>
      <c r="V66" s="717" t="s">
        <v>420</v>
      </c>
      <c r="W66" s="718"/>
      <c r="X66" s="718"/>
      <c r="Y66" s="718"/>
      <c r="Z66" s="719"/>
      <c r="AA66" s="717" t="s">
        <v>401</v>
      </c>
      <c r="AB66" s="718"/>
      <c r="AC66" s="718"/>
      <c r="AD66" s="718"/>
      <c r="AE66" s="719"/>
      <c r="AF66" s="838" t="s">
        <v>421</v>
      </c>
      <c r="AG66" s="799"/>
      <c r="AH66" s="799"/>
      <c r="AI66" s="799"/>
      <c r="AJ66" s="839"/>
      <c r="AK66" s="717" t="s">
        <v>422</v>
      </c>
      <c r="AL66" s="712"/>
      <c r="AM66" s="712"/>
      <c r="AN66" s="712"/>
      <c r="AO66" s="713"/>
      <c r="AP66" s="717" t="s">
        <v>423</v>
      </c>
      <c r="AQ66" s="718"/>
      <c r="AR66" s="718"/>
      <c r="AS66" s="718"/>
      <c r="AT66" s="719"/>
      <c r="AU66" s="717" t="s">
        <v>424</v>
      </c>
      <c r="AV66" s="718"/>
      <c r="AW66" s="718"/>
      <c r="AX66" s="718"/>
      <c r="AY66" s="719"/>
      <c r="AZ66" s="717" t="s">
        <v>381</v>
      </c>
      <c r="BA66" s="718"/>
      <c r="BB66" s="718"/>
      <c r="BC66" s="718"/>
      <c r="BD66" s="724"/>
      <c r="BE66" s="226"/>
      <c r="BF66" s="226"/>
      <c r="BG66" s="226"/>
      <c r="BH66" s="226"/>
      <c r="BI66" s="226"/>
      <c r="BJ66" s="226"/>
      <c r="BK66" s="226"/>
      <c r="BL66" s="226"/>
      <c r="BM66" s="226"/>
      <c r="BN66" s="226"/>
      <c r="BO66" s="226"/>
      <c r="BP66" s="226"/>
      <c r="BQ66" s="223">
        <v>60</v>
      </c>
      <c r="BR66" s="228"/>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14"/>
    </row>
    <row r="67" spans="1:131" ht="26.25" customHeight="1" thickBot="1" x14ac:dyDescent="0.2">
      <c r="A67" s="714"/>
      <c r="B67" s="715"/>
      <c r="C67" s="715"/>
      <c r="D67" s="715"/>
      <c r="E67" s="715"/>
      <c r="F67" s="715"/>
      <c r="G67" s="715"/>
      <c r="H67" s="715"/>
      <c r="I67" s="715"/>
      <c r="J67" s="715"/>
      <c r="K67" s="715"/>
      <c r="L67" s="715"/>
      <c r="M67" s="715"/>
      <c r="N67" s="715"/>
      <c r="O67" s="715"/>
      <c r="P67" s="716"/>
      <c r="Q67" s="720"/>
      <c r="R67" s="721"/>
      <c r="S67" s="721"/>
      <c r="T67" s="721"/>
      <c r="U67" s="722"/>
      <c r="V67" s="720"/>
      <c r="W67" s="721"/>
      <c r="X67" s="721"/>
      <c r="Y67" s="721"/>
      <c r="Z67" s="722"/>
      <c r="AA67" s="720"/>
      <c r="AB67" s="721"/>
      <c r="AC67" s="721"/>
      <c r="AD67" s="721"/>
      <c r="AE67" s="722"/>
      <c r="AF67" s="840"/>
      <c r="AG67" s="802"/>
      <c r="AH67" s="802"/>
      <c r="AI67" s="802"/>
      <c r="AJ67" s="841"/>
      <c r="AK67" s="842"/>
      <c r="AL67" s="715"/>
      <c r="AM67" s="715"/>
      <c r="AN67" s="715"/>
      <c r="AO67" s="716"/>
      <c r="AP67" s="720"/>
      <c r="AQ67" s="721"/>
      <c r="AR67" s="721"/>
      <c r="AS67" s="721"/>
      <c r="AT67" s="722"/>
      <c r="AU67" s="720"/>
      <c r="AV67" s="721"/>
      <c r="AW67" s="721"/>
      <c r="AX67" s="721"/>
      <c r="AY67" s="722"/>
      <c r="AZ67" s="720"/>
      <c r="BA67" s="721"/>
      <c r="BB67" s="721"/>
      <c r="BC67" s="721"/>
      <c r="BD67" s="726"/>
      <c r="BE67" s="226"/>
      <c r="BF67" s="226"/>
      <c r="BG67" s="226"/>
      <c r="BH67" s="226"/>
      <c r="BI67" s="226"/>
      <c r="BJ67" s="226"/>
      <c r="BK67" s="226"/>
      <c r="BL67" s="226"/>
      <c r="BM67" s="226"/>
      <c r="BN67" s="226"/>
      <c r="BO67" s="226"/>
      <c r="BP67" s="226"/>
      <c r="BQ67" s="223">
        <v>61</v>
      </c>
      <c r="BR67" s="228"/>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14"/>
    </row>
    <row r="68" spans="1:131" ht="26.25" customHeight="1" thickTop="1" x14ac:dyDescent="0.15">
      <c r="A68" s="221">
        <v>1</v>
      </c>
      <c r="B68" s="853" t="s">
        <v>586</v>
      </c>
      <c r="C68" s="854"/>
      <c r="D68" s="854"/>
      <c r="E68" s="854"/>
      <c r="F68" s="854"/>
      <c r="G68" s="854"/>
      <c r="H68" s="854"/>
      <c r="I68" s="854"/>
      <c r="J68" s="854"/>
      <c r="K68" s="854"/>
      <c r="L68" s="854"/>
      <c r="M68" s="854"/>
      <c r="N68" s="854"/>
      <c r="O68" s="854"/>
      <c r="P68" s="855"/>
      <c r="Q68" s="856">
        <v>1065</v>
      </c>
      <c r="R68" s="850"/>
      <c r="S68" s="850"/>
      <c r="T68" s="850"/>
      <c r="U68" s="850"/>
      <c r="V68" s="850">
        <v>1062</v>
      </c>
      <c r="W68" s="850"/>
      <c r="X68" s="850"/>
      <c r="Y68" s="850"/>
      <c r="Z68" s="850"/>
      <c r="AA68" s="850">
        <v>4</v>
      </c>
      <c r="AB68" s="850"/>
      <c r="AC68" s="850"/>
      <c r="AD68" s="850"/>
      <c r="AE68" s="850"/>
      <c r="AF68" s="850">
        <v>4</v>
      </c>
      <c r="AG68" s="850"/>
      <c r="AH68" s="850"/>
      <c r="AI68" s="850"/>
      <c r="AJ68" s="850"/>
      <c r="AK68" s="850" t="s">
        <v>587</v>
      </c>
      <c r="AL68" s="850"/>
      <c r="AM68" s="850"/>
      <c r="AN68" s="850"/>
      <c r="AO68" s="850"/>
      <c r="AP68" s="850" t="s">
        <v>587</v>
      </c>
      <c r="AQ68" s="850"/>
      <c r="AR68" s="850"/>
      <c r="AS68" s="850"/>
      <c r="AT68" s="850"/>
      <c r="AU68" s="850" t="s">
        <v>587</v>
      </c>
      <c r="AV68" s="850"/>
      <c r="AW68" s="850"/>
      <c r="AX68" s="850"/>
      <c r="AY68" s="850"/>
      <c r="AZ68" s="851"/>
      <c r="BA68" s="851"/>
      <c r="BB68" s="851"/>
      <c r="BC68" s="851"/>
      <c r="BD68" s="852"/>
      <c r="BE68" s="226"/>
      <c r="BF68" s="226"/>
      <c r="BG68" s="226"/>
      <c r="BH68" s="226"/>
      <c r="BI68" s="226"/>
      <c r="BJ68" s="226"/>
      <c r="BK68" s="226"/>
      <c r="BL68" s="226"/>
      <c r="BM68" s="226"/>
      <c r="BN68" s="226"/>
      <c r="BO68" s="226"/>
      <c r="BP68" s="226"/>
      <c r="BQ68" s="223">
        <v>62</v>
      </c>
      <c r="BR68" s="228"/>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14"/>
    </row>
    <row r="69" spans="1:131" ht="26.25" customHeight="1" x14ac:dyDescent="0.15">
      <c r="A69" s="223">
        <v>2</v>
      </c>
      <c r="B69" s="857" t="s">
        <v>588</v>
      </c>
      <c r="C69" s="858"/>
      <c r="D69" s="858"/>
      <c r="E69" s="858"/>
      <c r="F69" s="858"/>
      <c r="G69" s="858"/>
      <c r="H69" s="858"/>
      <c r="I69" s="858"/>
      <c r="J69" s="858"/>
      <c r="K69" s="858"/>
      <c r="L69" s="858"/>
      <c r="M69" s="858"/>
      <c r="N69" s="858"/>
      <c r="O69" s="858"/>
      <c r="P69" s="859"/>
      <c r="Q69" s="860">
        <v>88</v>
      </c>
      <c r="R69" s="814"/>
      <c r="S69" s="814"/>
      <c r="T69" s="814"/>
      <c r="U69" s="814"/>
      <c r="V69" s="814">
        <v>76</v>
      </c>
      <c r="W69" s="814"/>
      <c r="X69" s="814"/>
      <c r="Y69" s="814"/>
      <c r="Z69" s="814"/>
      <c r="AA69" s="814">
        <v>12</v>
      </c>
      <c r="AB69" s="814"/>
      <c r="AC69" s="814"/>
      <c r="AD69" s="814"/>
      <c r="AE69" s="814"/>
      <c r="AF69" s="814">
        <v>12</v>
      </c>
      <c r="AG69" s="814"/>
      <c r="AH69" s="814"/>
      <c r="AI69" s="814"/>
      <c r="AJ69" s="814"/>
      <c r="AK69" s="814" t="s">
        <v>587</v>
      </c>
      <c r="AL69" s="814"/>
      <c r="AM69" s="814"/>
      <c r="AN69" s="814"/>
      <c r="AO69" s="814"/>
      <c r="AP69" s="814" t="s">
        <v>587</v>
      </c>
      <c r="AQ69" s="814"/>
      <c r="AR69" s="814"/>
      <c r="AS69" s="814"/>
      <c r="AT69" s="814"/>
      <c r="AU69" s="814" t="s">
        <v>587</v>
      </c>
      <c r="AV69" s="814"/>
      <c r="AW69" s="814"/>
      <c r="AX69" s="814"/>
      <c r="AY69" s="814"/>
      <c r="AZ69" s="816"/>
      <c r="BA69" s="816"/>
      <c r="BB69" s="816"/>
      <c r="BC69" s="816"/>
      <c r="BD69" s="817"/>
      <c r="BE69" s="226"/>
      <c r="BF69" s="226"/>
      <c r="BG69" s="226"/>
      <c r="BH69" s="226"/>
      <c r="BI69" s="226"/>
      <c r="BJ69" s="226"/>
      <c r="BK69" s="226"/>
      <c r="BL69" s="226"/>
      <c r="BM69" s="226"/>
      <c r="BN69" s="226"/>
      <c r="BO69" s="226"/>
      <c r="BP69" s="226"/>
      <c r="BQ69" s="223">
        <v>63</v>
      </c>
      <c r="BR69" s="228"/>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14"/>
    </row>
    <row r="70" spans="1:131" ht="26.25" customHeight="1" x14ac:dyDescent="0.15">
      <c r="A70" s="223">
        <v>3</v>
      </c>
      <c r="B70" s="857" t="s">
        <v>589</v>
      </c>
      <c r="C70" s="858"/>
      <c r="D70" s="858"/>
      <c r="E70" s="858"/>
      <c r="F70" s="858"/>
      <c r="G70" s="858"/>
      <c r="H70" s="858"/>
      <c r="I70" s="858"/>
      <c r="J70" s="858"/>
      <c r="K70" s="858"/>
      <c r="L70" s="858"/>
      <c r="M70" s="858"/>
      <c r="N70" s="858"/>
      <c r="O70" s="858"/>
      <c r="P70" s="859"/>
      <c r="Q70" s="860">
        <v>6846</v>
      </c>
      <c r="R70" s="814"/>
      <c r="S70" s="814"/>
      <c r="T70" s="814"/>
      <c r="U70" s="814"/>
      <c r="V70" s="814">
        <v>6764</v>
      </c>
      <c r="W70" s="814"/>
      <c r="X70" s="814"/>
      <c r="Y70" s="814"/>
      <c r="Z70" s="814"/>
      <c r="AA70" s="814">
        <v>82</v>
      </c>
      <c r="AB70" s="814"/>
      <c r="AC70" s="814"/>
      <c r="AD70" s="814"/>
      <c r="AE70" s="814"/>
      <c r="AF70" s="814">
        <v>82</v>
      </c>
      <c r="AG70" s="814"/>
      <c r="AH70" s="814"/>
      <c r="AI70" s="814"/>
      <c r="AJ70" s="814"/>
      <c r="AK70" s="814" t="s">
        <v>587</v>
      </c>
      <c r="AL70" s="814"/>
      <c r="AM70" s="814"/>
      <c r="AN70" s="814"/>
      <c r="AO70" s="814"/>
      <c r="AP70" s="814" t="s">
        <v>587</v>
      </c>
      <c r="AQ70" s="814"/>
      <c r="AR70" s="814"/>
      <c r="AS70" s="814"/>
      <c r="AT70" s="814"/>
      <c r="AU70" s="814" t="s">
        <v>587</v>
      </c>
      <c r="AV70" s="814"/>
      <c r="AW70" s="814"/>
      <c r="AX70" s="814"/>
      <c r="AY70" s="814"/>
      <c r="AZ70" s="816"/>
      <c r="BA70" s="816"/>
      <c r="BB70" s="816"/>
      <c r="BC70" s="816"/>
      <c r="BD70" s="817"/>
      <c r="BE70" s="226"/>
      <c r="BF70" s="226"/>
      <c r="BG70" s="226"/>
      <c r="BH70" s="226"/>
      <c r="BI70" s="226"/>
      <c r="BJ70" s="226"/>
      <c r="BK70" s="226"/>
      <c r="BL70" s="226"/>
      <c r="BM70" s="226"/>
      <c r="BN70" s="226"/>
      <c r="BO70" s="226"/>
      <c r="BP70" s="226"/>
      <c r="BQ70" s="223">
        <v>64</v>
      </c>
      <c r="BR70" s="228"/>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14"/>
    </row>
    <row r="71" spans="1:131" ht="26.25" customHeight="1" x14ac:dyDescent="0.15">
      <c r="A71" s="223">
        <v>4</v>
      </c>
      <c r="B71" s="857" t="s">
        <v>590</v>
      </c>
      <c r="C71" s="858"/>
      <c r="D71" s="858"/>
      <c r="E71" s="858"/>
      <c r="F71" s="858"/>
      <c r="G71" s="858"/>
      <c r="H71" s="858"/>
      <c r="I71" s="858"/>
      <c r="J71" s="858"/>
      <c r="K71" s="858"/>
      <c r="L71" s="858"/>
      <c r="M71" s="858"/>
      <c r="N71" s="858"/>
      <c r="O71" s="858"/>
      <c r="P71" s="859"/>
      <c r="Q71" s="860">
        <v>32</v>
      </c>
      <c r="R71" s="814"/>
      <c r="S71" s="814"/>
      <c r="T71" s="814"/>
      <c r="U71" s="814"/>
      <c r="V71" s="814">
        <v>28</v>
      </c>
      <c r="W71" s="814"/>
      <c r="X71" s="814"/>
      <c r="Y71" s="814"/>
      <c r="Z71" s="814"/>
      <c r="AA71" s="814">
        <v>4</v>
      </c>
      <c r="AB71" s="814"/>
      <c r="AC71" s="814"/>
      <c r="AD71" s="814"/>
      <c r="AE71" s="814"/>
      <c r="AF71" s="814">
        <v>4</v>
      </c>
      <c r="AG71" s="814"/>
      <c r="AH71" s="814"/>
      <c r="AI71" s="814"/>
      <c r="AJ71" s="814"/>
      <c r="AK71" s="814">
        <v>8</v>
      </c>
      <c r="AL71" s="814"/>
      <c r="AM71" s="814"/>
      <c r="AN71" s="814"/>
      <c r="AO71" s="814"/>
      <c r="AP71" s="814" t="s">
        <v>587</v>
      </c>
      <c r="AQ71" s="814"/>
      <c r="AR71" s="814"/>
      <c r="AS71" s="814"/>
      <c r="AT71" s="814"/>
      <c r="AU71" s="814" t="s">
        <v>587</v>
      </c>
      <c r="AV71" s="814"/>
      <c r="AW71" s="814"/>
      <c r="AX71" s="814"/>
      <c r="AY71" s="814"/>
      <c r="AZ71" s="816"/>
      <c r="BA71" s="816"/>
      <c r="BB71" s="816"/>
      <c r="BC71" s="816"/>
      <c r="BD71" s="817"/>
      <c r="BE71" s="226"/>
      <c r="BF71" s="226"/>
      <c r="BG71" s="226"/>
      <c r="BH71" s="226"/>
      <c r="BI71" s="226"/>
      <c r="BJ71" s="226"/>
      <c r="BK71" s="226"/>
      <c r="BL71" s="226"/>
      <c r="BM71" s="226"/>
      <c r="BN71" s="226"/>
      <c r="BO71" s="226"/>
      <c r="BP71" s="226"/>
      <c r="BQ71" s="223">
        <v>65</v>
      </c>
      <c r="BR71" s="228"/>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14"/>
    </row>
    <row r="72" spans="1:131" ht="26.25" customHeight="1" x14ac:dyDescent="0.15">
      <c r="A72" s="223">
        <v>5</v>
      </c>
      <c r="B72" s="857" t="s">
        <v>591</v>
      </c>
      <c r="C72" s="858"/>
      <c r="D72" s="858"/>
      <c r="E72" s="858"/>
      <c r="F72" s="858"/>
      <c r="G72" s="858"/>
      <c r="H72" s="858"/>
      <c r="I72" s="858"/>
      <c r="J72" s="858"/>
      <c r="K72" s="858"/>
      <c r="L72" s="858"/>
      <c r="M72" s="858"/>
      <c r="N72" s="858"/>
      <c r="O72" s="858"/>
      <c r="P72" s="859"/>
      <c r="Q72" s="860">
        <v>3145</v>
      </c>
      <c r="R72" s="814"/>
      <c r="S72" s="814"/>
      <c r="T72" s="814"/>
      <c r="U72" s="814"/>
      <c r="V72" s="814">
        <v>3067</v>
      </c>
      <c r="W72" s="814"/>
      <c r="X72" s="814"/>
      <c r="Y72" s="814"/>
      <c r="Z72" s="814"/>
      <c r="AA72" s="814">
        <v>79</v>
      </c>
      <c r="AB72" s="814"/>
      <c r="AC72" s="814"/>
      <c r="AD72" s="814"/>
      <c r="AE72" s="814"/>
      <c r="AF72" s="814">
        <v>79</v>
      </c>
      <c r="AG72" s="814"/>
      <c r="AH72" s="814"/>
      <c r="AI72" s="814"/>
      <c r="AJ72" s="814"/>
      <c r="AK72" s="814">
        <v>0</v>
      </c>
      <c r="AL72" s="814"/>
      <c r="AM72" s="814"/>
      <c r="AN72" s="814"/>
      <c r="AO72" s="814"/>
      <c r="AP72" s="814">
        <v>807</v>
      </c>
      <c r="AQ72" s="814"/>
      <c r="AR72" s="814"/>
      <c r="AS72" s="814"/>
      <c r="AT72" s="814"/>
      <c r="AU72" s="814">
        <v>2</v>
      </c>
      <c r="AV72" s="814"/>
      <c r="AW72" s="814"/>
      <c r="AX72" s="814"/>
      <c r="AY72" s="814"/>
      <c r="AZ72" s="816"/>
      <c r="BA72" s="816"/>
      <c r="BB72" s="816"/>
      <c r="BC72" s="816"/>
      <c r="BD72" s="817"/>
      <c r="BE72" s="226"/>
      <c r="BF72" s="226"/>
      <c r="BG72" s="226"/>
      <c r="BH72" s="226"/>
      <c r="BI72" s="226"/>
      <c r="BJ72" s="226"/>
      <c r="BK72" s="226"/>
      <c r="BL72" s="226"/>
      <c r="BM72" s="226"/>
      <c r="BN72" s="226"/>
      <c r="BO72" s="226"/>
      <c r="BP72" s="226"/>
      <c r="BQ72" s="223">
        <v>66</v>
      </c>
      <c r="BR72" s="228"/>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14"/>
    </row>
    <row r="73" spans="1:131" ht="26.25" customHeight="1" x14ac:dyDescent="0.15">
      <c r="A73" s="223">
        <v>6</v>
      </c>
      <c r="B73" s="857" t="s">
        <v>592</v>
      </c>
      <c r="C73" s="858"/>
      <c r="D73" s="858"/>
      <c r="E73" s="858"/>
      <c r="F73" s="858"/>
      <c r="G73" s="858"/>
      <c r="H73" s="858"/>
      <c r="I73" s="858"/>
      <c r="J73" s="858"/>
      <c r="K73" s="858"/>
      <c r="L73" s="858"/>
      <c r="M73" s="858"/>
      <c r="N73" s="858"/>
      <c r="O73" s="858"/>
      <c r="P73" s="859"/>
      <c r="Q73" s="860">
        <v>222</v>
      </c>
      <c r="R73" s="814"/>
      <c r="S73" s="814"/>
      <c r="T73" s="814"/>
      <c r="U73" s="814"/>
      <c r="V73" s="814">
        <v>127</v>
      </c>
      <c r="W73" s="814"/>
      <c r="X73" s="814"/>
      <c r="Y73" s="814"/>
      <c r="Z73" s="814"/>
      <c r="AA73" s="814">
        <v>95</v>
      </c>
      <c r="AB73" s="814"/>
      <c r="AC73" s="814"/>
      <c r="AD73" s="814"/>
      <c r="AE73" s="814"/>
      <c r="AF73" s="814">
        <v>95</v>
      </c>
      <c r="AG73" s="814"/>
      <c r="AH73" s="814"/>
      <c r="AI73" s="814"/>
      <c r="AJ73" s="814"/>
      <c r="AK73" s="814" t="s">
        <v>587</v>
      </c>
      <c r="AL73" s="814"/>
      <c r="AM73" s="814"/>
      <c r="AN73" s="814"/>
      <c r="AO73" s="814"/>
      <c r="AP73" s="814" t="s">
        <v>587</v>
      </c>
      <c r="AQ73" s="814"/>
      <c r="AR73" s="814"/>
      <c r="AS73" s="814"/>
      <c r="AT73" s="814"/>
      <c r="AU73" s="814" t="s">
        <v>587</v>
      </c>
      <c r="AV73" s="814"/>
      <c r="AW73" s="814"/>
      <c r="AX73" s="814"/>
      <c r="AY73" s="814"/>
      <c r="AZ73" s="816"/>
      <c r="BA73" s="816"/>
      <c r="BB73" s="816"/>
      <c r="BC73" s="816"/>
      <c r="BD73" s="817"/>
      <c r="BE73" s="226"/>
      <c r="BF73" s="226"/>
      <c r="BG73" s="226"/>
      <c r="BH73" s="226"/>
      <c r="BI73" s="226"/>
      <c r="BJ73" s="226"/>
      <c r="BK73" s="226"/>
      <c r="BL73" s="226"/>
      <c r="BM73" s="226"/>
      <c r="BN73" s="226"/>
      <c r="BO73" s="226"/>
      <c r="BP73" s="226"/>
      <c r="BQ73" s="223">
        <v>67</v>
      </c>
      <c r="BR73" s="228"/>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14"/>
    </row>
    <row r="74" spans="1:131" ht="26.25" customHeight="1" x14ac:dyDescent="0.15">
      <c r="A74" s="223">
        <v>7</v>
      </c>
      <c r="B74" s="857" t="s">
        <v>593</v>
      </c>
      <c r="C74" s="858"/>
      <c r="D74" s="858"/>
      <c r="E74" s="858"/>
      <c r="F74" s="858"/>
      <c r="G74" s="858"/>
      <c r="H74" s="858"/>
      <c r="I74" s="858"/>
      <c r="J74" s="858"/>
      <c r="K74" s="858"/>
      <c r="L74" s="858"/>
      <c r="M74" s="858"/>
      <c r="N74" s="858"/>
      <c r="O74" s="858"/>
      <c r="P74" s="859"/>
      <c r="Q74" s="860">
        <v>159547</v>
      </c>
      <c r="R74" s="814"/>
      <c r="S74" s="814"/>
      <c r="T74" s="814"/>
      <c r="U74" s="814"/>
      <c r="V74" s="814">
        <v>155011</v>
      </c>
      <c r="W74" s="814"/>
      <c r="X74" s="814"/>
      <c r="Y74" s="814"/>
      <c r="Z74" s="814"/>
      <c r="AA74" s="814">
        <v>4536</v>
      </c>
      <c r="AB74" s="814"/>
      <c r="AC74" s="814"/>
      <c r="AD74" s="814"/>
      <c r="AE74" s="814"/>
      <c r="AF74" s="814">
        <v>4536</v>
      </c>
      <c r="AG74" s="814"/>
      <c r="AH74" s="814"/>
      <c r="AI74" s="814"/>
      <c r="AJ74" s="814"/>
      <c r="AK74" s="814">
        <v>1201</v>
      </c>
      <c r="AL74" s="814"/>
      <c r="AM74" s="814"/>
      <c r="AN74" s="814"/>
      <c r="AO74" s="814"/>
      <c r="AP74" s="814" t="s">
        <v>587</v>
      </c>
      <c r="AQ74" s="814"/>
      <c r="AR74" s="814"/>
      <c r="AS74" s="814"/>
      <c r="AT74" s="814"/>
      <c r="AU74" s="814" t="s">
        <v>587</v>
      </c>
      <c r="AV74" s="814"/>
      <c r="AW74" s="814"/>
      <c r="AX74" s="814"/>
      <c r="AY74" s="814"/>
      <c r="AZ74" s="816"/>
      <c r="BA74" s="816"/>
      <c r="BB74" s="816"/>
      <c r="BC74" s="816"/>
      <c r="BD74" s="817"/>
      <c r="BE74" s="226"/>
      <c r="BF74" s="226"/>
      <c r="BG74" s="226"/>
      <c r="BH74" s="226"/>
      <c r="BI74" s="226"/>
      <c r="BJ74" s="226"/>
      <c r="BK74" s="226"/>
      <c r="BL74" s="226"/>
      <c r="BM74" s="226"/>
      <c r="BN74" s="226"/>
      <c r="BO74" s="226"/>
      <c r="BP74" s="226"/>
      <c r="BQ74" s="223">
        <v>68</v>
      </c>
      <c r="BR74" s="228"/>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14"/>
    </row>
    <row r="75" spans="1:131" ht="26.25" customHeight="1" x14ac:dyDescent="0.15">
      <c r="A75" s="223">
        <v>8</v>
      </c>
      <c r="B75" s="857"/>
      <c r="C75" s="858"/>
      <c r="D75" s="858"/>
      <c r="E75" s="858"/>
      <c r="F75" s="858"/>
      <c r="G75" s="858"/>
      <c r="H75" s="858"/>
      <c r="I75" s="858"/>
      <c r="J75" s="858"/>
      <c r="K75" s="858"/>
      <c r="L75" s="858"/>
      <c r="M75" s="858"/>
      <c r="N75" s="858"/>
      <c r="O75" s="858"/>
      <c r="P75" s="859"/>
      <c r="Q75" s="861"/>
      <c r="R75" s="862"/>
      <c r="S75" s="862"/>
      <c r="T75" s="862"/>
      <c r="U75" s="818"/>
      <c r="V75" s="863"/>
      <c r="W75" s="862"/>
      <c r="X75" s="862"/>
      <c r="Y75" s="862"/>
      <c r="Z75" s="818"/>
      <c r="AA75" s="863"/>
      <c r="AB75" s="862"/>
      <c r="AC75" s="862"/>
      <c r="AD75" s="862"/>
      <c r="AE75" s="818"/>
      <c r="AF75" s="863"/>
      <c r="AG75" s="862"/>
      <c r="AH75" s="862"/>
      <c r="AI75" s="862"/>
      <c r="AJ75" s="818"/>
      <c r="AK75" s="863"/>
      <c r="AL75" s="862"/>
      <c r="AM75" s="862"/>
      <c r="AN75" s="862"/>
      <c r="AO75" s="818"/>
      <c r="AP75" s="863"/>
      <c r="AQ75" s="862"/>
      <c r="AR75" s="862"/>
      <c r="AS75" s="862"/>
      <c r="AT75" s="818"/>
      <c r="AU75" s="863"/>
      <c r="AV75" s="862"/>
      <c r="AW75" s="862"/>
      <c r="AX75" s="862"/>
      <c r="AY75" s="818"/>
      <c r="AZ75" s="816"/>
      <c r="BA75" s="816"/>
      <c r="BB75" s="816"/>
      <c r="BC75" s="816"/>
      <c r="BD75" s="817"/>
      <c r="BE75" s="226"/>
      <c r="BF75" s="226"/>
      <c r="BG75" s="226"/>
      <c r="BH75" s="226"/>
      <c r="BI75" s="226"/>
      <c r="BJ75" s="226"/>
      <c r="BK75" s="226"/>
      <c r="BL75" s="226"/>
      <c r="BM75" s="226"/>
      <c r="BN75" s="226"/>
      <c r="BO75" s="226"/>
      <c r="BP75" s="226"/>
      <c r="BQ75" s="223">
        <v>69</v>
      </c>
      <c r="BR75" s="228"/>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14"/>
    </row>
    <row r="76" spans="1:131" ht="26.25" customHeight="1" x14ac:dyDescent="0.15">
      <c r="A76" s="223">
        <v>9</v>
      </c>
      <c r="B76" s="857"/>
      <c r="C76" s="858"/>
      <c r="D76" s="858"/>
      <c r="E76" s="858"/>
      <c r="F76" s="858"/>
      <c r="G76" s="858"/>
      <c r="H76" s="858"/>
      <c r="I76" s="858"/>
      <c r="J76" s="858"/>
      <c r="K76" s="858"/>
      <c r="L76" s="858"/>
      <c r="M76" s="858"/>
      <c r="N76" s="858"/>
      <c r="O76" s="858"/>
      <c r="P76" s="859"/>
      <c r="Q76" s="861"/>
      <c r="R76" s="862"/>
      <c r="S76" s="862"/>
      <c r="T76" s="862"/>
      <c r="U76" s="818"/>
      <c r="V76" s="863"/>
      <c r="W76" s="862"/>
      <c r="X76" s="862"/>
      <c r="Y76" s="862"/>
      <c r="Z76" s="818"/>
      <c r="AA76" s="863"/>
      <c r="AB76" s="862"/>
      <c r="AC76" s="862"/>
      <c r="AD76" s="862"/>
      <c r="AE76" s="818"/>
      <c r="AF76" s="863"/>
      <c r="AG76" s="862"/>
      <c r="AH76" s="862"/>
      <c r="AI76" s="862"/>
      <c r="AJ76" s="818"/>
      <c r="AK76" s="863"/>
      <c r="AL76" s="862"/>
      <c r="AM76" s="862"/>
      <c r="AN76" s="862"/>
      <c r="AO76" s="818"/>
      <c r="AP76" s="863"/>
      <c r="AQ76" s="862"/>
      <c r="AR76" s="862"/>
      <c r="AS76" s="862"/>
      <c r="AT76" s="818"/>
      <c r="AU76" s="863"/>
      <c r="AV76" s="862"/>
      <c r="AW76" s="862"/>
      <c r="AX76" s="862"/>
      <c r="AY76" s="818"/>
      <c r="AZ76" s="816"/>
      <c r="BA76" s="816"/>
      <c r="BB76" s="816"/>
      <c r="BC76" s="816"/>
      <c r="BD76" s="817"/>
      <c r="BE76" s="226"/>
      <c r="BF76" s="226"/>
      <c r="BG76" s="226"/>
      <c r="BH76" s="226"/>
      <c r="BI76" s="226"/>
      <c r="BJ76" s="226"/>
      <c r="BK76" s="226"/>
      <c r="BL76" s="226"/>
      <c r="BM76" s="226"/>
      <c r="BN76" s="226"/>
      <c r="BO76" s="226"/>
      <c r="BP76" s="226"/>
      <c r="BQ76" s="223">
        <v>70</v>
      </c>
      <c r="BR76" s="228"/>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14"/>
    </row>
    <row r="77" spans="1:131" ht="26.25" customHeight="1" x14ac:dyDescent="0.15">
      <c r="A77" s="223">
        <v>10</v>
      </c>
      <c r="B77" s="857"/>
      <c r="C77" s="858"/>
      <c r="D77" s="858"/>
      <c r="E77" s="858"/>
      <c r="F77" s="858"/>
      <c r="G77" s="858"/>
      <c r="H77" s="858"/>
      <c r="I77" s="858"/>
      <c r="J77" s="858"/>
      <c r="K77" s="858"/>
      <c r="L77" s="858"/>
      <c r="M77" s="858"/>
      <c r="N77" s="858"/>
      <c r="O77" s="858"/>
      <c r="P77" s="859"/>
      <c r="Q77" s="861"/>
      <c r="R77" s="862"/>
      <c r="S77" s="862"/>
      <c r="T77" s="862"/>
      <c r="U77" s="818"/>
      <c r="V77" s="863"/>
      <c r="W77" s="862"/>
      <c r="X77" s="862"/>
      <c r="Y77" s="862"/>
      <c r="Z77" s="818"/>
      <c r="AA77" s="863"/>
      <c r="AB77" s="862"/>
      <c r="AC77" s="862"/>
      <c r="AD77" s="862"/>
      <c r="AE77" s="818"/>
      <c r="AF77" s="863"/>
      <c r="AG77" s="862"/>
      <c r="AH77" s="862"/>
      <c r="AI77" s="862"/>
      <c r="AJ77" s="818"/>
      <c r="AK77" s="863"/>
      <c r="AL77" s="862"/>
      <c r="AM77" s="862"/>
      <c r="AN77" s="862"/>
      <c r="AO77" s="818"/>
      <c r="AP77" s="863"/>
      <c r="AQ77" s="862"/>
      <c r="AR77" s="862"/>
      <c r="AS77" s="862"/>
      <c r="AT77" s="818"/>
      <c r="AU77" s="863"/>
      <c r="AV77" s="862"/>
      <c r="AW77" s="862"/>
      <c r="AX77" s="862"/>
      <c r="AY77" s="818"/>
      <c r="AZ77" s="816"/>
      <c r="BA77" s="816"/>
      <c r="BB77" s="816"/>
      <c r="BC77" s="816"/>
      <c r="BD77" s="817"/>
      <c r="BE77" s="226"/>
      <c r="BF77" s="226"/>
      <c r="BG77" s="226"/>
      <c r="BH77" s="226"/>
      <c r="BI77" s="226"/>
      <c r="BJ77" s="226"/>
      <c r="BK77" s="226"/>
      <c r="BL77" s="226"/>
      <c r="BM77" s="226"/>
      <c r="BN77" s="226"/>
      <c r="BO77" s="226"/>
      <c r="BP77" s="226"/>
      <c r="BQ77" s="223">
        <v>71</v>
      </c>
      <c r="BR77" s="228"/>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14"/>
    </row>
    <row r="78" spans="1:131" ht="26.25" customHeight="1" x14ac:dyDescent="0.15">
      <c r="A78" s="223">
        <v>11</v>
      </c>
      <c r="B78" s="857"/>
      <c r="C78" s="858"/>
      <c r="D78" s="858"/>
      <c r="E78" s="858"/>
      <c r="F78" s="858"/>
      <c r="G78" s="858"/>
      <c r="H78" s="858"/>
      <c r="I78" s="858"/>
      <c r="J78" s="858"/>
      <c r="K78" s="858"/>
      <c r="L78" s="858"/>
      <c r="M78" s="858"/>
      <c r="N78" s="858"/>
      <c r="O78" s="858"/>
      <c r="P78" s="859"/>
      <c r="Q78" s="860"/>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6"/>
      <c r="BA78" s="816"/>
      <c r="BB78" s="816"/>
      <c r="BC78" s="816"/>
      <c r="BD78" s="817"/>
      <c r="BE78" s="226"/>
      <c r="BF78" s="226"/>
      <c r="BG78" s="226"/>
      <c r="BH78" s="226"/>
      <c r="BI78" s="226"/>
      <c r="BJ78" s="214"/>
      <c r="BK78" s="214"/>
      <c r="BL78" s="214"/>
      <c r="BM78" s="214"/>
      <c r="BN78" s="214"/>
      <c r="BO78" s="226"/>
      <c r="BP78" s="226"/>
      <c r="BQ78" s="223">
        <v>72</v>
      </c>
      <c r="BR78" s="228"/>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14"/>
    </row>
    <row r="79" spans="1:131" ht="26.25" customHeight="1" x14ac:dyDescent="0.15">
      <c r="A79" s="223">
        <v>12</v>
      </c>
      <c r="B79" s="857"/>
      <c r="C79" s="858"/>
      <c r="D79" s="858"/>
      <c r="E79" s="858"/>
      <c r="F79" s="858"/>
      <c r="G79" s="858"/>
      <c r="H79" s="858"/>
      <c r="I79" s="858"/>
      <c r="J79" s="858"/>
      <c r="K79" s="858"/>
      <c r="L79" s="858"/>
      <c r="M79" s="858"/>
      <c r="N79" s="858"/>
      <c r="O79" s="858"/>
      <c r="P79" s="859"/>
      <c r="Q79" s="860"/>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6"/>
      <c r="BA79" s="816"/>
      <c r="BB79" s="816"/>
      <c r="BC79" s="816"/>
      <c r="BD79" s="817"/>
      <c r="BE79" s="226"/>
      <c r="BF79" s="226"/>
      <c r="BG79" s="226"/>
      <c r="BH79" s="226"/>
      <c r="BI79" s="226"/>
      <c r="BJ79" s="214"/>
      <c r="BK79" s="214"/>
      <c r="BL79" s="214"/>
      <c r="BM79" s="214"/>
      <c r="BN79" s="214"/>
      <c r="BO79" s="226"/>
      <c r="BP79" s="226"/>
      <c r="BQ79" s="223">
        <v>73</v>
      </c>
      <c r="BR79" s="228"/>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14"/>
    </row>
    <row r="80" spans="1:131" ht="26.25" customHeight="1" x14ac:dyDescent="0.15">
      <c r="A80" s="223">
        <v>13</v>
      </c>
      <c r="B80" s="857"/>
      <c r="C80" s="858"/>
      <c r="D80" s="858"/>
      <c r="E80" s="858"/>
      <c r="F80" s="858"/>
      <c r="G80" s="858"/>
      <c r="H80" s="858"/>
      <c r="I80" s="858"/>
      <c r="J80" s="858"/>
      <c r="K80" s="858"/>
      <c r="L80" s="858"/>
      <c r="M80" s="858"/>
      <c r="N80" s="858"/>
      <c r="O80" s="858"/>
      <c r="P80" s="859"/>
      <c r="Q80" s="860"/>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6"/>
      <c r="BA80" s="816"/>
      <c r="BB80" s="816"/>
      <c r="BC80" s="816"/>
      <c r="BD80" s="817"/>
      <c r="BE80" s="226"/>
      <c r="BF80" s="226"/>
      <c r="BG80" s="226"/>
      <c r="BH80" s="226"/>
      <c r="BI80" s="226"/>
      <c r="BJ80" s="226"/>
      <c r="BK80" s="226"/>
      <c r="BL80" s="226"/>
      <c r="BM80" s="226"/>
      <c r="BN80" s="226"/>
      <c r="BO80" s="226"/>
      <c r="BP80" s="226"/>
      <c r="BQ80" s="223">
        <v>74</v>
      </c>
      <c r="BR80" s="228"/>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14"/>
    </row>
    <row r="81" spans="1:131" ht="26.25" customHeight="1" x14ac:dyDescent="0.15">
      <c r="A81" s="223">
        <v>14</v>
      </c>
      <c r="B81" s="857"/>
      <c r="C81" s="858"/>
      <c r="D81" s="858"/>
      <c r="E81" s="858"/>
      <c r="F81" s="858"/>
      <c r="G81" s="858"/>
      <c r="H81" s="858"/>
      <c r="I81" s="858"/>
      <c r="J81" s="858"/>
      <c r="K81" s="858"/>
      <c r="L81" s="858"/>
      <c r="M81" s="858"/>
      <c r="N81" s="858"/>
      <c r="O81" s="858"/>
      <c r="P81" s="859"/>
      <c r="Q81" s="860"/>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16"/>
      <c r="BA81" s="816"/>
      <c r="BB81" s="816"/>
      <c r="BC81" s="816"/>
      <c r="BD81" s="817"/>
      <c r="BE81" s="226"/>
      <c r="BF81" s="226"/>
      <c r="BG81" s="226"/>
      <c r="BH81" s="226"/>
      <c r="BI81" s="226"/>
      <c r="BJ81" s="226"/>
      <c r="BK81" s="226"/>
      <c r="BL81" s="226"/>
      <c r="BM81" s="226"/>
      <c r="BN81" s="226"/>
      <c r="BO81" s="226"/>
      <c r="BP81" s="226"/>
      <c r="BQ81" s="223">
        <v>75</v>
      </c>
      <c r="BR81" s="228"/>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14"/>
    </row>
    <row r="82" spans="1:131" ht="26.25" customHeight="1" x14ac:dyDescent="0.15">
      <c r="A82" s="223">
        <v>15</v>
      </c>
      <c r="B82" s="857"/>
      <c r="C82" s="858"/>
      <c r="D82" s="858"/>
      <c r="E82" s="858"/>
      <c r="F82" s="858"/>
      <c r="G82" s="858"/>
      <c r="H82" s="858"/>
      <c r="I82" s="858"/>
      <c r="J82" s="858"/>
      <c r="K82" s="858"/>
      <c r="L82" s="858"/>
      <c r="M82" s="858"/>
      <c r="N82" s="858"/>
      <c r="O82" s="858"/>
      <c r="P82" s="859"/>
      <c r="Q82" s="860"/>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16"/>
      <c r="BA82" s="816"/>
      <c r="BB82" s="816"/>
      <c r="BC82" s="816"/>
      <c r="BD82" s="817"/>
      <c r="BE82" s="226"/>
      <c r="BF82" s="226"/>
      <c r="BG82" s="226"/>
      <c r="BH82" s="226"/>
      <c r="BI82" s="226"/>
      <c r="BJ82" s="226"/>
      <c r="BK82" s="226"/>
      <c r="BL82" s="226"/>
      <c r="BM82" s="226"/>
      <c r="BN82" s="226"/>
      <c r="BO82" s="226"/>
      <c r="BP82" s="226"/>
      <c r="BQ82" s="223">
        <v>76</v>
      </c>
      <c r="BR82" s="228"/>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14"/>
    </row>
    <row r="83" spans="1:131" ht="26.25" customHeight="1" x14ac:dyDescent="0.15">
      <c r="A83" s="223">
        <v>16</v>
      </c>
      <c r="B83" s="857"/>
      <c r="C83" s="858"/>
      <c r="D83" s="858"/>
      <c r="E83" s="858"/>
      <c r="F83" s="858"/>
      <c r="G83" s="858"/>
      <c r="H83" s="858"/>
      <c r="I83" s="858"/>
      <c r="J83" s="858"/>
      <c r="K83" s="858"/>
      <c r="L83" s="858"/>
      <c r="M83" s="858"/>
      <c r="N83" s="858"/>
      <c r="O83" s="858"/>
      <c r="P83" s="859"/>
      <c r="Q83" s="860"/>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16"/>
      <c r="BA83" s="816"/>
      <c r="BB83" s="816"/>
      <c r="BC83" s="816"/>
      <c r="BD83" s="817"/>
      <c r="BE83" s="226"/>
      <c r="BF83" s="226"/>
      <c r="BG83" s="226"/>
      <c r="BH83" s="226"/>
      <c r="BI83" s="226"/>
      <c r="BJ83" s="226"/>
      <c r="BK83" s="226"/>
      <c r="BL83" s="226"/>
      <c r="BM83" s="226"/>
      <c r="BN83" s="226"/>
      <c r="BO83" s="226"/>
      <c r="BP83" s="226"/>
      <c r="BQ83" s="223">
        <v>77</v>
      </c>
      <c r="BR83" s="228"/>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14"/>
    </row>
    <row r="84" spans="1:131" ht="26.25" customHeight="1" x14ac:dyDescent="0.15">
      <c r="A84" s="223">
        <v>17</v>
      </c>
      <c r="B84" s="857"/>
      <c r="C84" s="858"/>
      <c r="D84" s="858"/>
      <c r="E84" s="858"/>
      <c r="F84" s="858"/>
      <c r="G84" s="858"/>
      <c r="H84" s="858"/>
      <c r="I84" s="858"/>
      <c r="J84" s="858"/>
      <c r="K84" s="858"/>
      <c r="L84" s="858"/>
      <c r="M84" s="858"/>
      <c r="N84" s="858"/>
      <c r="O84" s="858"/>
      <c r="P84" s="859"/>
      <c r="Q84" s="860"/>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6"/>
      <c r="BA84" s="816"/>
      <c r="BB84" s="816"/>
      <c r="BC84" s="816"/>
      <c r="BD84" s="817"/>
      <c r="BE84" s="226"/>
      <c r="BF84" s="226"/>
      <c r="BG84" s="226"/>
      <c r="BH84" s="226"/>
      <c r="BI84" s="226"/>
      <c r="BJ84" s="226"/>
      <c r="BK84" s="226"/>
      <c r="BL84" s="226"/>
      <c r="BM84" s="226"/>
      <c r="BN84" s="226"/>
      <c r="BO84" s="226"/>
      <c r="BP84" s="226"/>
      <c r="BQ84" s="223">
        <v>78</v>
      </c>
      <c r="BR84" s="228"/>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14"/>
    </row>
    <row r="85" spans="1:131" ht="26.25" customHeight="1" x14ac:dyDescent="0.15">
      <c r="A85" s="223">
        <v>18</v>
      </c>
      <c r="B85" s="857"/>
      <c r="C85" s="858"/>
      <c r="D85" s="858"/>
      <c r="E85" s="858"/>
      <c r="F85" s="858"/>
      <c r="G85" s="858"/>
      <c r="H85" s="858"/>
      <c r="I85" s="858"/>
      <c r="J85" s="858"/>
      <c r="K85" s="858"/>
      <c r="L85" s="858"/>
      <c r="M85" s="858"/>
      <c r="N85" s="858"/>
      <c r="O85" s="858"/>
      <c r="P85" s="859"/>
      <c r="Q85" s="860"/>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6"/>
      <c r="BA85" s="816"/>
      <c r="BB85" s="816"/>
      <c r="BC85" s="816"/>
      <c r="BD85" s="817"/>
      <c r="BE85" s="226"/>
      <c r="BF85" s="226"/>
      <c r="BG85" s="226"/>
      <c r="BH85" s="226"/>
      <c r="BI85" s="226"/>
      <c r="BJ85" s="226"/>
      <c r="BK85" s="226"/>
      <c r="BL85" s="226"/>
      <c r="BM85" s="226"/>
      <c r="BN85" s="226"/>
      <c r="BO85" s="226"/>
      <c r="BP85" s="226"/>
      <c r="BQ85" s="223">
        <v>79</v>
      </c>
      <c r="BR85" s="228"/>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14"/>
    </row>
    <row r="86" spans="1:131" ht="26.25" customHeight="1" x14ac:dyDescent="0.15">
      <c r="A86" s="223">
        <v>19</v>
      </c>
      <c r="B86" s="857"/>
      <c r="C86" s="858"/>
      <c r="D86" s="858"/>
      <c r="E86" s="858"/>
      <c r="F86" s="858"/>
      <c r="G86" s="858"/>
      <c r="H86" s="858"/>
      <c r="I86" s="858"/>
      <c r="J86" s="858"/>
      <c r="K86" s="858"/>
      <c r="L86" s="858"/>
      <c r="M86" s="858"/>
      <c r="N86" s="858"/>
      <c r="O86" s="858"/>
      <c r="P86" s="859"/>
      <c r="Q86" s="860"/>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6"/>
      <c r="BA86" s="816"/>
      <c r="BB86" s="816"/>
      <c r="BC86" s="816"/>
      <c r="BD86" s="817"/>
      <c r="BE86" s="226"/>
      <c r="BF86" s="226"/>
      <c r="BG86" s="226"/>
      <c r="BH86" s="226"/>
      <c r="BI86" s="226"/>
      <c r="BJ86" s="226"/>
      <c r="BK86" s="226"/>
      <c r="BL86" s="226"/>
      <c r="BM86" s="226"/>
      <c r="BN86" s="226"/>
      <c r="BO86" s="226"/>
      <c r="BP86" s="226"/>
      <c r="BQ86" s="223">
        <v>80</v>
      </c>
      <c r="BR86" s="228"/>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14"/>
    </row>
    <row r="87" spans="1:131" ht="26.25" customHeight="1" x14ac:dyDescent="0.15">
      <c r="A87" s="229">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26"/>
      <c r="BF87" s="226"/>
      <c r="BG87" s="226"/>
      <c r="BH87" s="226"/>
      <c r="BI87" s="226"/>
      <c r="BJ87" s="226"/>
      <c r="BK87" s="226"/>
      <c r="BL87" s="226"/>
      <c r="BM87" s="226"/>
      <c r="BN87" s="226"/>
      <c r="BO87" s="226"/>
      <c r="BP87" s="226"/>
      <c r="BQ87" s="223">
        <v>81</v>
      </c>
      <c r="BR87" s="228"/>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14"/>
    </row>
    <row r="88" spans="1:131" ht="26.25" customHeight="1" thickBot="1" x14ac:dyDescent="0.2">
      <c r="A88" s="225" t="s">
        <v>394</v>
      </c>
      <c r="B88" s="773" t="s">
        <v>425</v>
      </c>
      <c r="C88" s="774"/>
      <c r="D88" s="774"/>
      <c r="E88" s="774"/>
      <c r="F88" s="774"/>
      <c r="G88" s="774"/>
      <c r="H88" s="774"/>
      <c r="I88" s="774"/>
      <c r="J88" s="774"/>
      <c r="K88" s="774"/>
      <c r="L88" s="774"/>
      <c r="M88" s="774"/>
      <c r="N88" s="774"/>
      <c r="O88" s="774"/>
      <c r="P88" s="775"/>
      <c r="Q88" s="824"/>
      <c r="R88" s="825"/>
      <c r="S88" s="825"/>
      <c r="T88" s="825"/>
      <c r="U88" s="825"/>
      <c r="V88" s="825"/>
      <c r="W88" s="825"/>
      <c r="X88" s="825"/>
      <c r="Y88" s="825"/>
      <c r="Z88" s="825"/>
      <c r="AA88" s="825"/>
      <c r="AB88" s="825"/>
      <c r="AC88" s="825"/>
      <c r="AD88" s="825"/>
      <c r="AE88" s="825"/>
      <c r="AF88" s="828">
        <v>4817</v>
      </c>
      <c r="AG88" s="828"/>
      <c r="AH88" s="828"/>
      <c r="AI88" s="828"/>
      <c r="AJ88" s="828"/>
      <c r="AK88" s="825"/>
      <c r="AL88" s="825"/>
      <c r="AM88" s="825"/>
      <c r="AN88" s="825"/>
      <c r="AO88" s="825"/>
      <c r="AP88" s="828">
        <v>807</v>
      </c>
      <c r="AQ88" s="828"/>
      <c r="AR88" s="828"/>
      <c r="AS88" s="828"/>
      <c r="AT88" s="828"/>
      <c r="AU88" s="828">
        <v>2</v>
      </c>
      <c r="AV88" s="828"/>
      <c r="AW88" s="828"/>
      <c r="AX88" s="828"/>
      <c r="AY88" s="828"/>
      <c r="AZ88" s="833"/>
      <c r="BA88" s="833"/>
      <c r="BB88" s="833"/>
      <c r="BC88" s="833"/>
      <c r="BD88" s="834"/>
      <c r="BE88" s="226"/>
      <c r="BF88" s="226"/>
      <c r="BG88" s="226"/>
      <c r="BH88" s="226"/>
      <c r="BI88" s="226"/>
      <c r="BJ88" s="226"/>
      <c r="BK88" s="226"/>
      <c r="BL88" s="226"/>
      <c r="BM88" s="226"/>
      <c r="BN88" s="226"/>
      <c r="BO88" s="226"/>
      <c r="BP88" s="226"/>
      <c r="BQ88" s="223">
        <v>82</v>
      </c>
      <c r="BR88" s="228"/>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14"/>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14"/>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14"/>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14"/>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14"/>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14"/>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14"/>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14"/>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14"/>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14"/>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14"/>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14"/>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14"/>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14"/>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394</v>
      </c>
      <c r="BR102" s="773" t="s">
        <v>426</v>
      </c>
      <c r="BS102" s="774"/>
      <c r="BT102" s="774"/>
      <c r="BU102" s="774"/>
      <c r="BV102" s="774"/>
      <c r="BW102" s="774"/>
      <c r="BX102" s="774"/>
      <c r="BY102" s="774"/>
      <c r="BZ102" s="774"/>
      <c r="CA102" s="774"/>
      <c r="CB102" s="774"/>
      <c r="CC102" s="774"/>
      <c r="CD102" s="774"/>
      <c r="CE102" s="774"/>
      <c r="CF102" s="774"/>
      <c r="CG102" s="775"/>
      <c r="CH102" s="871"/>
      <c r="CI102" s="872"/>
      <c r="CJ102" s="872"/>
      <c r="CK102" s="872"/>
      <c r="CL102" s="873"/>
      <c r="CM102" s="871"/>
      <c r="CN102" s="872"/>
      <c r="CO102" s="872"/>
      <c r="CP102" s="872"/>
      <c r="CQ102" s="873"/>
      <c r="CR102" s="874">
        <v>52</v>
      </c>
      <c r="CS102" s="836"/>
      <c r="CT102" s="836"/>
      <c r="CU102" s="836"/>
      <c r="CV102" s="875"/>
      <c r="CW102" s="874">
        <v>3</v>
      </c>
      <c r="CX102" s="836"/>
      <c r="CY102" s="836"/>
      <c r="CZ102" s="836"/>
      <c r="DA102" s="875"/>
      <c r="DB102" s="874">
        <v>25</v>
      </c>
      <c r="DC102" s="836"/>
      <c r="DD102" s="836"/>
      <c r="DE102" s="836"/>
      <c r="DF102" s="875"/>
      <c r="DG102" s="874" t="s">
        <v>597</v>
      </c>
      <c r="DH102" s="836"/>
      <c r="DI102" s="836"/>
      <c r="DJ102" s="836"/>
      <c r="DK102" s="875"/>
      <c r="DL102" s="874" t="s">
        <v>597</v>
      </c>
      <c r="DM102" s="836"/>
      <c r="DN102" s="836"/>
      <c r="DO102" s="836"/>
      <c r="DP102" s="875"/>
      <c r="DQ102" s="874" t="s">
        <v>597</v>
      </c>
      <c r="DR102" s="836"/>
      <c r="DS102" s="836"/>
      <c r="DT102" s="836"/>
      <c r="DU102" s="875"/>
      <c r="DV102" s="773"/>
      <c r="DW102" s="774"/>
      <c r="DX102" s="774"/>
      <c r="DY102" s="774"/>
      <c r="DZ102" s="898"/>
      <c r="EA102" s="214"/>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899" t="s">
        <v>427</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14"/>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00" t="s">
        <v>428</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18" t="s">
        <v>429</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430</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01" t="s">
        <v>431</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432</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14" customFormat="1" ht="26.25" customHeight="1" x14ac:dyDescent="0.15">
      <c r="A109" s="896" t="s">
        <v>433</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434</v>
      </c>
      <c r="AB109" s="877"/>
      <c r="AC109" s="877"/>
      <c r="AD109" s="877"/>
      <c r="AE109" s="878"/>
      <c r="AF109" s="876" t="s">
        <v>435</v>
      </c>
      <c r="AG109" s="877"/>
      <c r="AH109" s="877"/>
      <c r="AI109" s="877"/>
      <c r="AJ109" s="878"/>
      <c r="AK109" s="876" t="s">
        <v>308</v>
      </c>
      <c r="AL109" s="877"/>
      <c r="AM109" s="877"/>
      <c r="AN109" s="877"/>
      <c r="AO109" s="878"/>
      <c r="AP109" s="876" t="s">
        <v>436</v>
      </c>
      <c r="AQ109" s="877"/>
      <c r="AR109" s="877"/>
      <c r="AS109" s="877"/>
      <c r="AT109" s="879"/>
      <c r="AU109" s="896" t="s">
        <v>433</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434</v>
      </c>
      <c r="BR109" s="877"/>
      <c r="BS109" s="877"/>
      <c r="BT109" s="877"/>
      <c r="BU109" s="878"/>
      <c r="BV109" s="876" t="s">
        <v>435</v>
      </c>
      <c r="BW109" s="877"/>
      <c r="BX109" s="877"/>
      <c r="BY109" s="877"/>
      <c r="BZ109" s="878"/>
      <c r="CA109" s="876" t="s">
        <v>308</v>
      </c>
      <c r="CB109" s="877"/>
      <c r="CC109" s="877"/>
      <c r="CD109" s="877"/>
      <c r="CE109" s="878"/>
      <c r="CF109" s="897" t="s">
        <v>436</v>
      </c>
      <c r="CG109" s="897"/>
      <c r="CH109" s="897"/>
      <c r="CI109" s="897"/>
      <c r="CJ109" s="897"/>
      <c r="CK109" s="876" t="s">
        <v>437</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434</v>
      </c>
      <c r="DH109" s="877"/>
      <c r="DI109" s="877"/>
      <c r="DJ109" s="877"/>
      <c r="DK109" s="878"/>
      <c r="DL109" s="876" t="s">
        <v>435</v>
      </c>
      <c r="DM109" s="877"/>
      <c r="DN109" s="877"/>
      <c r="DO109" s="877"/>
      <c r="DP109" s="878"/>
      <c r="DQ109" s="876" t="s">
        <v>308</v>
      </c>
      <c r="DR109" s="877"/>
      <c r="DS109" s="877"/>
      <c r="DT109" s="877"/>
      <c r="DU109" s="878"/>
      <c r="DV109" s="876" t="s">
        <v>436</v>
      </c>
      <c r="DW109" s="877"/>
      <c r="DX109" s="877"/>
      <c r="DY109" s="877"/>
      <c r="DZ109" s="879"/>
    </row>
    <row r="110" spans="1:131" s="214" customFormat="1" ht="26.25" customHeight="1" x14ac:dyDescent="0.15">
      <c r="A110" s="880" t="s">
        <v>438</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440029</v>
      </c>
      <c r="AB110" s="884"/>
      <c r="AC110" s="884"/>
      <c r="AD110" s="884"/>
      <c r="AE110" s="885"/>
      <c r="AF110" s="886">
        <v>472784</v>
      </c>
      <c r="AG110" s="884"/>
      <c r="AH110" s="884"/>
      <c r="AI110" s="884"/>
      <c r="AJ110" s="885"/>
      <c r="AK110" s="886">
        <v>513593</v>
      </c>
      <c r="AL110" s="884"/>
      <c r="AM110" s="884"/>
      <c r="AN110" s="884"/>
      <c r="AO110" s="885"/>
      <c r="AP110" s="887">
        <v>25.6</v>
      </c>
      <c r="AQ110" s="888"/>
      <c r="AR110" s="888"/>
      <c r="AS110" s="888"/>
      <c r="AT110" s="889"/>
      <c r="AU110" s="890" t="s">
        <v>73</v>
      </c>
      <c r="AV110" s="891"/>
      <c r="AW110" s="891"/>
      <c r="AX110" s="891"/>
      <c r="AY110" s="891"/>
      <c r="AZ110" s="913" t="s">
        <v>439</v>
      </c>
      <c r="BA110" s="881"/>
      <c r="BB110" s="881"/>
      <c r="BC110" s="881"/>
      <c r="BD110" s="881"/>
      <c r="BE110" s="881"/>
      <c r="BF110" s="881"/>
      <c r="BG110" s="881"/>
      <c r="BH110" s="881"/>
      <c r="BI110" s="881"/>
      <c r="BJ110" s="881"/>
      <c r="BK110" s="881"/>
      <c r="BL110" s="881"/>
      <c r="BM110" s="881"/>
      <c r="BN110" s="881"/>
      <c r="BO110" s="881"/>
      <c r="BP110" s="882"/>
      <c r="BQ110" s="914">
        <v>4618897</v>
      </c>
      <c r="BR110" s="915"/>
      <c r="BS110" s="915"/>
      <c r="BT110" s="915"/>
      <c r="BU110" s="915"/>
      <c r="BV110" s="915">
        <v>4532815</v>
      </c>
      <c r="BW110" s="915"/>
      <c r="BX110" s="915"/>
      <c r="BY110" s="915"/>
      <c r="BZ110" s="915"/>
      <c r="CA110" s="915">
        <v>4553495</v>
      </c>
      <c r="CB110" s="915"/>
      <c r="CC110" s="915"/>
      <c r="CD110" s="915"/>
      <c r="CE110" s="915"/>
      <c r="CF110" s="928">
        <v>226.6</v>
      </c>
      <c r="CG110" s="929"/>
      <c r="CH110" s="929"/>
      <c r="CI110" s="929"/>
      <c r="CJ110" s="929"/>
      <c r="CK110" s="930" t="s">
        <v>440</v>
      </c>
      <c r="CL110" s="931"/>
      <c r="CM110" s="913" t="s">
        <v>441</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914" t="s">
        <v>442</v>
      </c>
      <c r="DH110" s="915"/>
      <c r="DI110" s="915"/>
      <c r="DJ110" s="915"/>
      <c r="DK110" s="915"/>
      <c r="DL110" s="915" t="s">
        <v>443</v>
      </c>
      <c r="DM110" s="915"/>
      <c r="DN110" s="915"/>
      <c r="DO110" s="915"/>
      <c r="DP110" s="915"/>
      <c r="DQ110" s="915" t="s">
        <v>444</v>
      </c>
      <c r="DR110" s="915"/>
      <c r="DS110" s="915"/>
      <c r="DT110" s="915"/>
      <c r="DU110" s="915"/>
      <c r="DV110" s="916" t="s">
        <v>442</v>
      </c>
      <c r="DW110" s="916"/>
      <c r="DX110" s="916"/>
      <c r="DY110" s="916"/>
      <c r="DZ110" s="917"/>
    </row>
    <row r="111" spans="1:131" s="214" customFormat="1" ht="26.25" customHeight="1" x14ac:dyDescent="0.15">
      <c r="A111" s="918" t="s">
        <v>445</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443</v>
      </c>
      <c r="AB111" s="922"/>
      <c r="AC111" s="922"/>
      <c r="AD111" s="922"/>
      <c r="AE111" s="923"/>
      <c r="AF111" s="924" t="s">
        <v>444</v>
      </c>
      <c r="AG111" s="922"/>
      <c r="AH111" s="922"/>
      <c r="AI111" s="922"/>
      <c r="AJ111" s="923"/>
      <c r="AK111" s="924" t="s">
        <v>446</v>
      </c>
      <c r="AL111" s="922"/>
      <c r="AM111" s="922"/>
      <c r="AN111" s="922"/>
      <c r="AO111" s="923"/>
      <c r="AP111" s="925" t="s">
        <v>447</v>
      </c>
      <c r="AQ111" s="926"/>
      <c r="AR111" s="926"/>
      <c r="AS111" s="926"/>
      <c r="AT111" s="927"/>
      <c r="AU111" s="892"/>
      <c r="AV111" s="893"/>
      <c r="AW111" s="893"/>
      <c r="AX111" s="893"/>
      <c r="AY111" s="893"/>
      <c r="AZ111" s="906" t="s">
        <v>448</v>
      </c>
      <c r="BA111" s="907"/>
      <c r="BB111" s="907"/>
      <c r="BC111" s="907"/>
      <c r="BD111" s="907"/>
      <c r="BE111" s="907"/>
      <c r="BF111" s="907"/>
      <c r="BG111" s="907"/>
      <c r="BH111" s="907"/>
      <c r="BI111" s="907"/>
      <c r="BJ111" s="907"/>
      <c r="BK111" s="907"/>
      <c r="BL111" s="907"/>
      <c r="BM111" s="907"/>
      <c r="BN111" s="907"/>
      <c r="BO111" s="907"/>
      <c r="BP111" s="908"/>
      <c r="BQ111" s="909">
        <v>5187</v>
      </c>
      <c r="BR111" s="910"/>
      <c r="BS111" s="910"/>
      <c r="BT111" s="910"/>
      <c r="BU111" s="910"/>
      <c r="BV111" s="910">
        <v>3863</v>
      </c>
      <c r="BW111" s="910"/>
      <c r="BX111" s="910"/>
      <c r="BY111" s="910"/>
      <c r="BZ111" s="910"/>
      <c r="CA111" s="910">
        <v>2556</v>
      </c>
      <c r="CB111" s="910"/>
      <c r="CC111" s="910"/>
      <c r="CD111" s="910"/>
      <c r="CE111" s="910"/>
      <c r="CF111" s="904">
        <v>0.1</v>
      </c>
      <c r="CG111" s="905"/>
      <c r="CH111" s="905"/>
      <c r="CI111" s="905"/>
      <c r="CJ111" s="905"/>
      <c r="CK111" s="932"/>
      <c r="CL111" s="933"/>
      <c r="CM111" s="906" t="s">
        <v>449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450</v>
      </c>
      <c r="DH111" s="910"/>
      <c r="DI111" s="910"/>
      <c r="DJ111" s="910"/>
      <c r="DK111" s="910"/>
      <c r="DL111" s="910" t="s">
        <v>450</v>
      </c>
      <c r="DM111" s="910"/>
      <c r="DN111" s="910"/>
      <c r="DO111" s="910"/>
      <c r="DP111" s="910"/>
      <c r="DQ111" s="910" t="s">
        <v>443</v>
      </c>
      <c r="DR111" s="910"/>
      <c r="DS111" s="910"/>
      <c r="DT111" s="910"/>
      <c r="DU111" s="910"/>
      <c r="DV111" s="911" t="s">
        <v>446</v>
      </c>
      <c r="DW111" s="911"/>
      <c r="DX111" s="911"/>
      <c r="DY111" s="911"/>
      <c r="DZ111" s="912"/>
    </row>
    <row r="112" spans="1:131" s="214" customFormat="1" ht="26.25" customHeight="1" x14ac:dyDescent="0.15">
      <c r="A112" s="936" t="s">
        <v>451</v>
      </c>
      <c r="B112" s="937"/>
      <c r="C112" s="907" t="s">
        <v>452</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42" t="s">
        <v>450</v>
      </c>
      <c r="AB112" s="943"/>
      <c r="AC112" s="943"/>
      <c r="AD112" s="943"/>
      <c r="AE112" s="944"/>
      <c r="AF112" s="945" t="s">
        <v>442</v>
      </c>
      <c r="AG112" s="943"/>
      <c r="AH112" s="943"/>
      <c r="AI112" s="943"/>
      <c r="AJ112" s="944"/>
      <c r="AK112" s="945" t="s">
        <v>446</v>
      </c>
      <c r="AL112" s="943"/>
      <c r="AM112" s="943"/>
      <c r="AN112" s="943"/>
      <c r="AO112" s="944"/>
      <c r="AP112" s="946" t="s">
        <v>453</v>
      </c>
      <c r="AQ112" s="947"/>
      <c r="AR112" s="947"/>
      <c r="AS112" s="947"/>
      <c r="AT112" s="948"/>
      <c r="AU112" s="892"/>
      <c r="AV112" s="893"/>
      <c r="AW112" s="893"/>
      <c r="AX112" s="893"/>
      <c r="AY112" s="893"/>
      <c r="AZ112" s="906" t="s">
        <v>454</v>
      </c>
      <c r="BA112" s="907"/>
      <c r="BB112" s="907"/>
      <c r="BC112" s="907"/>
      <c r="BD112" s="907"/>
      <c r="BE112" s="907"/>
      <c r="BF112" s="907"/>
      <c r="BG112" s="907"/>
      <c r="BH112" s="907"/>
      <c r="BI112" s="907"/>
      <c r="BJ112" s="907"/>
      <c r="BK112" s="907"/>
      <c r="BL112" s="907"/>
      <c r="BM112" s="907"/>
      <c r="BN112" s="907"/>
      <c r="BO112" s="907"/>
      <c r="BP112" s="908"/>
      <c r="BQ112" s="909">
        <v>1243142</v>
      </c>
      <c r="BR112" s="910"/>
      <c r="BS112" s="910"/>
      <c r="BT112" s="910"/>
      <c r="BU112" s="910"/>
      <c r="BV112" s="910">
        <v>1222529</v>
      </c>
      <c r="BW112" s="910"/>
      <c r="BX112" s="910"/>
      <c r="BY112" s="910"/>
      <c r="BZ112" s="910"/>
      <c r="CA112" s="910">
        <v>1132407</v>
      </c>
      <c r="CB112" s="910"/>
      <c r="CC112" s="910"/>
      <c r="CD112" s="910"/>
      <c r="CE112" s="910"/>
      <c r="CF112" s="904">
        <v>56.4</v>
      </c>
      <c r="CG112" s="905"/>
      <c r="CH112" s="905"/>
      <c r="CI112" s="905"/>
      <c r="CJ112" s="905"/>
      <c r="CK112" s="932"/>
      <c r="CL112" s="933"/>
      <c r="CM112" s="906" t="s">
        <v>455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444</v>
      </c>
      <c r="DH112" s="910"/>
      <c r="DI112" s="910"/>
      <c r="DJ112" s="910"/>
      <c r="DK112" s="910"/>
      <c r="DL112" s="910" t="s">
        <v>443</v>
      </c>
      <c r="DM112" s="910"/>
      <c r="DN112" s="910"/>
      <c r="DO112" s="910"/>
      <c r="DP112" s="910"/>
      <c r="DQ112" s="910" t="s">
        <v>450</v>
      </c>
      <c r="DR112" s="910"/>
      <c r="DS112" s="910"/>
      <c r="DT112" s="910"/>
      <c r="DU112" s="910"/>
      <c r="DV112" s="911" t="s">
        <v>442</v>
      </c>
      <c r="DW112" s="911"/>
      <c r="DX112" s="911"/>
      <c r="DY112" s="911"/>
      <c r="DZ112" s="912"/>
    </row>
    <row r="113" spans="1:130" s="214" customFormat="1" ht="26.25" customHeight="1" x14ac:dyDescent="0.15">
      <c r="A113" s="938"/>
      <c r="B113" s="939"/>
      <c r="C113" s="907" t="s">
        <v>456</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21">
        <v>119504</v>
      </c>
      <c r="AB113" s="922"/>
      <c r="AC113" s="922"/>
      <c r="AD113" s="922"/>
      <c r="AE113" s="923"/>
      <c r="AF113" s="924">
        <v>120265</v>
      </c>
      <c r="AG113" s="922"/>
      <c r="AH113" s="922"/>
      <c r="AI113" s="922"/>
      <c r="AJ113" s="923"/>
      <c r="AK113" s="924">
        <v>108860</v>
      </c>
      <c r="AL113" s="922"/>
      <c r="AM113" s="922"/>
      <c r="AN113" s="922"/>
      <c r="AO113" s="923"/>
      <c r="AP113" s="925">
        <v>5.4</v>
      </c>
      <c r="AQ113" s="926"/>
      <c r="AR113" s="926"/>
      <c r="AS113" s="926"/>
      <c r="AT113" s="927"/>
      <c r="AU113" s="892"/>
      <c r="AV113" s="893"/>
      <c r="AW113" s="893"/>
      <c r="AX113" s="893"/>
      <c r="AY113" s="893"/>
      <c r="AZ113" s="906" t="s">
        <v>457</v>
      </c>
      <c r="BA113" s="907"/>
      <c r="BB113" s="907"/>
      <c r="BC113" s="907"/>
      <c r="BD113" s="907"/>
      <c r="BE113" s="907"/>
      <c r="BF113" s="907"/>
      <c r="BG113" s="907"/>
      <c r="BH113" s="907"/>
      <c r="BI113" s="907"/>
      <c r="BJ113" s="907"/>
      <c r="BK113" s="907"/>
      <c r="BL113" s="907"/>
      <c r="BM113" s="907"/>
      <c r="BN113" s="907"/>
      <c r="BO113" s="907"/>
      <c r="BP113" s="908"/>
      <c r="BQ113" s="909">
        <v>16828</v>
      </c>
      <c r="BR113" s="910"/>
      <c r="BS113" s="910"/>
      <c r="BT113" s="910"/>
      <c r="BU113" s="910"/>
      <c r="BV113" s="910">
        <v>2872</v>
      </c>
      <c r="BW113" s="910"/>
      <c r="BX113" s="910"/>
      <c r="BY113" s="910"/>
      <c r="BZ113" s="910"/>
      <c r="CA113" s="910">
        <v>2050</v>
      </c>
      <c r="CB113" s="910"/>
      <c r="CC113" s="910"/>
      <c r="CD113" s="910"/>
      <c r="CE113" s="910"/>
      <c r="CF113" s="904">
        <v>0.1</v>
      </c>
      <c r="CG113" s="905"/>
      <c r="CH113" s="905"/>
      <c r="CI113" s="905"/>
      <c r="CJ113" s="905"/>
      <c r="CK113" s="932"/>
      <c r="CL113" s="93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2" t="s">
        <v>443</v>
      </c>
      <c r="DH113" s="943"/>
      <c r="DI113" s="943"/>
      <c r="DJ113" s="943"/>
      <c r="DK113" s="944"/>
      <c r="DL113" s="945" t="s">
        <v>444</v>
      </c>
      <c r="DM113" s="943"/>
      <c r="DN113" s="943"/>
      <c r="DO113" s="943"/>
      <c r="DP113" s="944"/>
      <c r="DQ113" s="945" t="s">
        <v>444</v>
      </c>
      <c r="DR113" s="943"/>
      <c r="DS113" s="943"/>
      <c r="DT113" s="943"/>
      <c r="DU113" s="944"/>
      <c r="DV113" s="946" t="s">
        <v>442</v>
      </c>
      <c r="DW113" s="947"/>
      <c r="DX113" s="947"/>
      <c r="DY113" s="947"/>
      <c r="DZ113" s="948"/>
    </row>
    <row r="114" spans="1:130" s="214" customFormat="1" ht="26.25" customHeight="1" x14ac:dyDescent="0.15">
      <c r="A114" s="938"/>
      <c r="B114" s="939"/>
      <c r="C114" s="907" t="s">
        <v>459</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42">
        <v>24319</v>
      </c>
      <c r="AB114" s="943"/>
      <c r="AC114" s="943"/>
      <c r="AD114" s="943"/>
      <c r="AE114" s="944"/>
      <c r="AF114" s="945">
        <v>14643</v>
      </c>
      <c r="AG114" s="943"/>
      <c r="AH114" s="943"/>
      <c r="AI114" s="943"/>
      <c r="AJ114" s="944"/>
      <c r="AK114" s="945">
        <v>3723</v>
      </c>
      <c r="AL114" s="943"/>
      <c r="AM114" s="943"/>
      <c r="AN114" s="943"/>
      <c r="AO114" s="944"/>
      <c r="AP114" s="946">
        <v>0.2</v>
      </c>
      <c r="AQ114" s="947"/>
      <c r="AR114" s="947"/>
      <c r="AS114" s="947"/>
      <c r="AT114" s="948"/>
      <c r="AU114" s="892"/>
      <c r="AV114" s="893"/>
      <c r="AW114" s="893"/>
      <c r="AX114" s="893"/>
      <c r="AY114" s="893"/>
      <c r="AZ114" s="906" t="s">
        <v>460</v>
      </c>
      <c r="BA114" s="907"/>
      <c r="BB114" s="907"/>
      <c r="BC114" s="907"/>
      <c r="BD114" s="907"/>
      <c r="BE114" s="907"/>
      <c r="BF114" s="907"/>
      <c r="BG114" s="907"/>
      <c r="BH114" s="907"/>
      <c r="BI114" s="907"/>
      <c r="BJ114" s="907"/>
      <c r="BK114" s="907"/>
      <c r="BL114" s="907"/>
      <c r="BM114" s="907"/>
      <c r="BN114" s="907"/>
      <c r="BO114" s="907"/>
      <c r="BP114" s="908"/>
      <c r="BQ114" s="909">
        <v>152341</v>
      </c>
      <c r="BR114" s="910"/>
      <c r="BS114" s="910"/>
      <c r="BT114" s="910"/>
      <c r="BU114" s="910"/>
      <c r="BV114" s="910">
        <v>151118</v>
      </c>
      <c r="BW114" s="910"/>
      <c r="BX114" s="910"/>
      <c r="BY114" s="910"/>
      <c r="BZ114" s="910"/>
      <c r="CA114" s="910">
        <v>131007</v>
      </c>
      <c r="CB114" s="910"/>
      <c r="CC114" s="910"/>
      <c r="CD114" s="910"/>
      <c r="CE114" s="910"/>
      <c r="CF114" s="904">
        <v>6.5</v>
      </c>
      <c r="CG114" s="905"/>
      <c r="CH114" s="905"/>
      <c r="CI114" s="905"/>
      <c r="CJ114" s="905"/>
      <c r="CK114" s="932"/>
      <c r="CL114" s="93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2" t="s">
        <v>442</v>
      </c>
      <c r="DH114" s="943"/>
      <c r="DI114" s="943"/>
      <c r="DJ114" s="943"/>
      <c r="DK114" s="944"/>
      <c r="DL114" s="945" t="s">
        <v>450</v>
      </c>
      <c r="DM114" s="943"/>
      <c r="DN114" s="943"/>
      <c r="DO114" s="943"/>
      <c r="DP114" s="944"/>
      <c r="DQ114" s="945" t="s">
        <v>443</v>
      </c>
      <c r="DR114" s="943"/>
      <c r="DS114" s="943"/>
      <c r="DT114" s="943"/>
      <c r="DU114" s="944"/>
      <c r="DV114" s="946" t="s">
        <v>444</v>
      </c>
      <c r="DW114" s="947"/>
      <c r="DX114" s="947"/>
      <c r="DY114" s="947"/>
      <c r="DZ114" s="948"/>
    </row>
    <row r="115" spans="1:130" s="214" customFormat="1" ht="26.25" customHeight="1" x14ac:dyDescent="0.15">
      <c r="A115" s="938"/>
      <c r="B115" s="939"/>
      <c r="C115" s="907" t="s">
        <v>462</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21">
        <v>1344</v>
      </c>
      <c r="AB115" s="922"/>
      <c r="AC115" s="922"/>
      <c r="AD115" s="922"/>
      <c r="AE115" s="923"/>
      <c r="AF115" s="924">
        <v>1325</v>
      </c>
      <c r="AG115" s="922"/>
      <c r="AH115" s="922"/>
      <c r="AI115" s="922"/>
      <c r="AJ115" s="923"/>
      <c r="AK115" s="924">
        <v>1306</v>
      </c>
      <c r="AL115" s="922"/>
      <c r="AM115" s="922"/>
      <c r="AN115" s="922"/>
      <c r="AO115" s="923"/>
      <c r="AP115" s="925">
        <v>0.1</v>
      </c>
      <c r="AQ115" s="926"/>
      <c r="AR115" s="926"/>
      <c r="AS115" s="926"/>
      <c r="AT115" s="927"/>
      <c r="AU115" s="892"/>
      <c r="AV115" s="893"/>
      <c r="AW115" s="893"/>
      <c r="AX115" s="893"/>
      <c r="AY115" s="893"/>
      <c r="AZ115" s="906" t="s">
        <v>463</v>
      </c>
      <c r="BA115" s="907"/>
      <c r="BB115" s="907"/>
      <c r="BC115" s="907"/>
      <c r="BD115" s="907"/>
      <c r="BE115" s="907"/>
      <c r="BF115" s="907"/>
      <c r="BG115" s="907"/>
      <c r="BH115" s="907"/>
      <c r="BI115" s="907"/>
      <c r="BJ115" s="907"/>
      <c r="BK115" s="907"/>
      <c r="BL115" s="907"/>
      <c r="BM115" s="907"/>
      <c r="BN115" s="907"/>
      <c r="BO115" s="907"/>
      <c r="BP115" s="908"/>
      <c r="BQ115" s="909" t="s">
        <v>446</v>
      </c>
      <c r="BR115" s="910"/>
      <c r="BS115" s="910"/>
      <c r="BT115" s="910"/>
      <c r="BU115" s="910"/>
      <c r="BV115" s="910" t="s">
        <v>450</v>
      </c>
      <c r="BW115" s="910"/>
      <c r="BX115" s="910"/>
      <c r="BY115" s="910"/>
      <c r="BZ115" s="910"/>
      <c r="CA115" s="910" t="s">
        <v>444</v>
      </c>
      <c r="CB115" s="910"/>
      <c r="CC115" s="910"/>
      <c r="CD115" s="910"/>
      <c r="CE115" s="910"/>
      <c r="CF115" s="904" t="s">
        <v>443</v>
      </c>
      <c r="CG115" s="905"/>
      <c r="CH115" s="905"/>
      <c r="CI115" s="905"/>
      <c r="CJ115" s="905"/>
      <c r="CK115" s="932"/>
      <c r="CL115" s="933"/>
      <c r="CM115" s="906" t="s">
        <v>464</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42" t="s">
        <v>446</v>
      </c>
      <c r="DH115" s="943"/>
      <c r="DI115" s="943"/>
      <c r="DJ115" s="943"/>
      <c r="DK115" s="944"/>
      <c r="DL115" s="945" t="s">
        <v>450</v>
      </c>
      <c r="DM115" s="943"/>
      <c r="DN115" s="943"/>
      <c r="DO115" s="943"/>
      <c r="DP115" s="944"/>
      <c r="DQ115" s="945" t="s">
        <v>450</v>
      </c>
      <c r="DR115" s="943"/>
      <c r="DS115" s="943"/>
      <c r="DT115" s="943"/>
      <c r="DU115" s="944"/>
      <c r="DV115" s="946" t="s">
        <v>465</v>
      </c>
      <c r="DW115" s="947"/>
      <c r="DX115" s="947"/>
      <c r="DY115" s="947"/>
      <c r="DZ115" s="948"/>
    </row>
    <row r="116" spans="1:130" s="214" customFormat="1" ht="26.25" customHeight="1" x14ac:dyDescent="0.15">
      <c r="A116" s="940"/>
      <c r="B116" s="941"/>
      <c r="C116" s="949" t="s">
        <v>466</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42" t="s">
        <v>442</v>
      </c>
      <c r="AB116" s="943"/>
      <c r="AC116" s="943"/>
      <c r="AD116" s="943"/>
      <c r="AE116" s="944"/>
      <c r="AF116" s="945" t="s">
        <v>450</v>
      </c>
      <c r="AG116" s="943"/>
      <c r="AH116" s="943"/>
      <c r="AI116" s="943"/>
      <c r="AJ116" s="944"/>
      <c r="AK116" s="945" t="s">
        <v>450</v>
      </c>
      <c r="AL116" s="943"/>
      <c r="AM116" s="943"/>
      <c r="AN116" s="943"/>
      <c r="AO116" s="944"/>
      <c r="AP116" s="946" t="s">
        <v>442</v>
      </c>
      <c r="AQ116" s="947"/>
      <c r="AR116" s="947"/>
      <c r="AS116" s="947"/>
      <c r="AT116" s="948"/>
      <c r="AU116" s="892"/>
      <c r="AV116" s="893"/>
      <c r="AW116" s="893"/>
      <c r="AX116" s="893"/>
      <c r="AY116" s="893"/>
      <c r="AZ116" s="951" t="s">
        <v>467</v>
      </c>
      <c r="BA116" s="952"/>
      <c r="BB116" s="952"/>
      <c r="BC116" s="952"/>
      <c r="BD116" s="952"/>
      <c r="BE116" s="952"/>
      <c r="BF116" s="952"/>
      <c r="BG116" s="952"/>
      <c r="BH116" s="952"/>
      <c r="BI116" s="952"/>
      <c r="BJ116" s="952"/>
      <c r="BK116" s="952"/>
      <c r="BL116" s="952"/>
      <c r="BM116" s="952"/>
      <c r="BN116" s="952"/>
      <c r="BO116" s="952"/>
      <c r="BP116" s="953"/>
      <c r="BQ116" s="909" t="s">
        <v>443</v>
      </c>
      <c r="BR116" s="910"/>
      <c r="BS116" s="910"/>
      <c r="BT116" s="910"/>
      <c r="BU116" s="910"/>
      <c r="BV116" s="910" t="s">
        <v>444</v>
      </c>
      <c r="BW116" s="910"/>
      <c r="BX116" s="910"/>
      <c r="BY116" s="910"/>
      <c r="BZ116" s="910"/>
      <c r="CA116" s="910" t="s">
        <v>446</v>
      </c>
      <c r="CB116" s="910"/>
      <c r="CC116" s="910"/>
      <c r="CD116" s="910"/>
      <c r="CE116" s="910"/>
      <c r="CF116" s="904" t="s">
        <v>444</v>
      </c>
      <c r="CG116" s="905"/>
      <c r="CH116" s="905"/>
      <c r="CI116" s="905"/>
      <c r="CJ116" s="905"/>
      <c r="CK116" s="932"/>
      <c r="CL116" s="933"/>
      <c r="CM116" s="906" t="s">
        <v>468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2">
        <v>5187</v>
      </c>
      <c r="DH116" s="943"/>
      <c r="DI116" s="943"/>
      <c r="DJ116" s="943"/>
      <c r="DK116" s="944"/>
      <c r="DL116" s="945">
        <v>3863</v>
      </c>
      <c r="DM116" s="943"/>
      <c r="DN116" s="943"/>
      <c r="DO116" s="943"/>
      <c r="DP116" s="944"/>
      <c r="DQ116" s="945">
        <v>2556</v>
      </c>
      <c r="DR116" s="943"/>
      <c r="DS116" s="943"/>
      <c r="DT116" s="943"/>
      <c r="DU116" s="944"/>
      <c r="DV116" s="946">
        <v>0.1</v>
      </c>
      <c r="DW116" s="947"/>
      <c r="DX116" s="947"/>
      <c r="DY116" s="947"/>
      <c r="DZ116" s="948"/>
    </row>
    <row r="117" spans="1:130" s="214" customFormat="1" ht="26.25" customHeight="1" x14ac:dyDescent="0.15">
      <c r="A117" s="896" t="s">
        <v>189</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61" t="s">
        <v>469</v>
      </c>
      <c r="Z117" s="878"/>
      <c r="AA117" s="962">
        <v>585196</v>
      </c>
      <c r="AB117" s="963"/>
      <c r="AC117" s="963"/>
      <c r="AD117" s="963"/>
      <c r="AE117" s="964"/>
      <c r="AF117" s="965">
        <v>609017</v>
      </c>
      <c r="AG117" s="963"/>
      <c r="AH117" s="963"/>
      <c r="AI117" s="963"/>
      <c r="AJ117" s="964"/>
      <c r="AK117" s="965">
        <v>627482</v>
      </c>
      <c r="AL117" s="963"/>
      <c r="AM117" s="963"/>
      <c r="AN117" s="963"/>
      <c r="AO117" s="964"/>
      <c r="AP117" s="966"/>
      <c r="AQ117" s="967"/>
      <c r="AR117" s="967"/>
      <c r="AS117" s="967"/>
      <c r="AT117" s="968"/>
      <c r="AU117" s="892"/>
      <c r="AV117" s="893"/>
      <c r="AW117" s="893"/>
      <c r="AX117" s="893"/>
      <c r="AY117" s="893"/>
      <c r="AZ117" s="958" t="s">
        <v>470</v>
      </c>
      <c r="BA117" s="959"/>
      <c r="BB117" s="959"/>
      <c r="BC117" s="959"/>
      <c r="BD117" s="959"/>
      <c r="BE117" s="959"/>
      <c r="BF117" s="959"/>
      <c r="BG117" s="959"/>
      <c r="BH117" s="959"/>
      <c r="BI117" s="959"/>
      <c r="BJ117" s="959"/>
      <c r="BK117" s="959"/>
      <c r="BL117" s="959"/>
      <c r="BM117" s="959"/>
      <c r="BN117" s="959"/>
      <c r="BO117" s="959"/>
      <c r="BP117" s="960"/>
      <c r="BQ117" s="909" t="s">
        <v>453</v>
      </c>
      <c r="BR117" s="910"/>
      <c r="BS117" s="910"/>
      <c r="BT117" s="910"/>
      <c r="BU117" s="910"/>
      <c r="BV117" s="910" t="s">
        <v>450</v>
      </c>
      <c r="BW117" s="910"/>
      <c r="BX117" s="910"/>
      <c r="BY117" s="910"/>
      <c r="BZ117" s="910"/>
      <c r="CA117" s="910" t="s">
        <v>450</v>
      </c>
      <c r="CB117" s="910"/>
      <c r="CC117" s="910"/>
      <c r="CD117" s="910"/>
      <c r="CE117" s="910"/>
      <c r="CF117" s="904" t="s">
        <v>442</v>
      </c>
      <c r="CG117" s="905"/>
      <c r="CH117" s="905"/>
      <c r="CI117" s="905"/>
      <c r="CJ117" s="905"/>
      <c r="CK117" s="932"/>
      <c r="CL117" s="93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2" t="s">
        <v>450</v>
      </c>
      <c r="DH117" s="943"/>
      <c r="DI117" s="943"/>
      <c r="DJ117" s="943"/>
      <c r="DK117" s="944"/>
      <c r="DL117" s="945" t="s">
        <v>465</v>
      </c>
      <c r="DM117" s="943"/>
      <c r="DN117" s="943"/>
      <c r="DO117" s="943"/>
      <c r="DP117" s="944"/>
      <c r="DQ117" s="945" t="s">
        <v>444</v>
      </c>
      <c r="DR117" s="943"/>
      <c r="DS117" s="943"/>
      <c r="DT117" s="943"/>
      <c r="DU117" s="944"/>
      <c r="DV117" s="946" t="s">
        <v>442</v>
      </c>
      <c r="DW117" s="947"/>
      <c r="DX117" s="947"/>
      <c r="DY117" s="947"/>
      <c r="DZ117" s="948"/>
    </row>
    <row r="118" spans="1:130" s="214" customFormat="1" ht="26.25" customHeight="1" x14ac:dyDescent="0.15">
      <c r="A118" s="896" t="s">
        <v>437</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434</v>
      </c>
      <c r="AB118" s="877"/>
      <c r="AC118" s="877"/>
      <c r="AD118" s="877"/>
      <c r="AE118" s="878"/>
      <c r="AF118" s="876" t="s">
        <v>435</v>
      </c>
      <c r="AG118" s="877"/>
      <c r="AH118" s="877"/>
      <c r="AI118" s="877"/>
      <c r="AJ118" s="878"/>
      <c r="AK118" s="876" t="s">
        <v>308</v>
      </c>
      <c r="AL118" s="877"/>
      <c r="AM118" s="877"/>
      <c r="AN118" s="877"/>
      <c r="AO118" s="878"/>
      <c r="AP118" s="954" t="s">
        <v>436</v>
      </c>
      <c r="AQ118" s="955"/>
      <c r="AR118" s="955"/>
      <c r="AS118" s="955"/>
      <c r="AT118" s="956"/>
      <c r="AU118" s="892"/>
      <c r="AV118" s="893"/>
      <c r="AW118" s="893"/>
      <c r="AX118" s="893"/>
      <c r="AY118" s="893"/>
      <c r="AZ118" s="957" t="s">
        <v>472</v>
      </c>
      <c r="BA118" s="949"/>
      <c r="BB118" s="949"/>
      <c r="BC118" s="949"/>
      <c r="BD118" s="949"/>
      <c r="BE118" s="949"/>
      <c r="BF118" s="949"/>
      <c r="BG118" s="949"/>
      <c r="BH118" s="949"/>
      <c r="BI118" s="949"/>
      <c r="BJ118" s="949"/>
      <c r="BK118" s="949"/>
      <c r="BL118" s="949"/>
      <c r="BM118" s="949"/>
      <c r="BN118" s="949"/>
      <c r="BO118" s="949"/>
      <c r="BP118" s="950"/>
      <c r="BQ118" s="983" t="s">
        <v>450</v>
      </c>
      <c r="BR118" s="984"/>
      <c r="BS118" s="984"/>
      <c r="BT118" s="984"/>
      <c r="BU118" s="984"/>
      <c r="BV118" s="984" t="s">
        <v>444</v>
      </c>
      <c r="BW118" s="984"/>
      <c r="BX118" s="984"/>
      <c r="BY118" s="984"/>
      <c r="BZ118" s="984"/>
      <c r="CA118" s="984" t="s">
        <v>443</v>
      </c>
      <c r="CB118" s="984"/>
      <c r="CC118" s="984"/>
      <c r="CD118" s="984"/>
      <c r="CE118" s="984"/>
      <c r="CF118" s="904" t="s">
        <v>450</v>
      </c>
      <c r="CG118" s="905"/>
      <c r="CH118" s="905"/>
      <c r="CI118" s="905"/>
      <c r="CJ118" s="905"/>
      <c r="CK118" s="932"/>
      <c r="CL118" s="93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2" t="s">
        <v>443</v>
      </c>
      <c r="DH118" s="943"/>
      <c r="DI118" s="943"/>
      <c r="DJ118" s="943"/>
      <c r="DK118" s="944"/>
      <c r="DL118" s="945" t="s">
        <v>443</v>
      </c>
      <c r="DM118" s="943"/>
      <c r="DN118" s="943"/>
      <c r="DO118" s="943"/>
      <c r="DP118" s="944"/>
      <c r="DQ118" s="945" t="s">
        <v>450</v>
      </c>
      <c r="DR118" s="943"/>
      <c r="DS118" s="943"/>
      <c r="DT118" s="943"/>
      <c r="DU118" s="944"/>
      <c r="DV118" s="946" t="s">
        <v>444</v>
      </c>
      <c r="DW118" s="947"/>
      <c r="DX118" s="947"/>
      <c r="DY118" s="947"/>
      <c r="DZ118" s="948"/>
    </row>
    <row r="119" spans="1:130" s="214" customFormat="1" ht="26.25" customHeight="1" x14ac:dyDescent="0.15">
      <c r="A119" s="1040" t="s">
        <v>440</v>
      </c>
      <c r="B119" s="931"/>
      <c r="C119" s="913" t="s">
        <v>441</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465</v>
      </c>
      <c r="AB119" s="884"/>
      <c r="AC119" s="884"/>
      <c r="AD119" s="884"/>
      <c r="AE119" s="885"/>
      <c r="AF119" s="886" t="s">
        <v>443</v>
      </c>
      <c r="AG119" s="884"/>
      <c r="AH119" s="884"/>
      <c r="AI119" s="884"/>
      <c r="AJ119" s="885"/>
      <c r="AK119" s="886" t="s">
        <v>444</v>
      </c>
      <c r="AL119" s="884"/>
      <c r="AM119" s="884"/>
      <c r="AN119" s="884"/>
      <c r="AO119" s="885"/>
      <c r="AP119" s="887" t="s">
        <v>442</v>
      </c>
      <c r="AQ119" s="888"/>
      <c r="AR119" s="888"/>
      <c r="AS119" s="888"/>
      <c r="AT119" s="889"/>
      <c r="AU119" s="894"/>
      <c r="AV119" s="895"/>
      <c r="AW119" s="895"/>
      <c r="AX119" s="895"/>
      <c r="AY119" s="895"/>
      <c r="AZ119" s="237" t="s">
        <v>189</v>
      </c>
      <c r="BA119" s="237"/>
      <c r="BB119" s="237"/>
      <c r="BC119" s="237"/>
      <c r="BD119" s="237"/>
      <c r="BE119" s="237"/>
      <c r="BF119" s="237"/>
      <c r="BG119" s="237"/>
      <c r="BH119" s="237"/>
      <c r="BI119" s="237"/>
      <c r="BJ119" s="237"/>
      <c r="BK119" s="237"/>
      <c r="BL119" s="237"/>
      <c r="BM119" s="237"/>
      <c r="BN119" s="237"/>
      <c r="BO119" s="961" t="s">
        <v>474</v>
      </c>
      <c r="BP119" s="989"/>
      <c r="BQ119" s="983">
        <v>6036395</v>
      </c>
      <c r="BR119" s="984"/>
      <c r="BS119" s="984"/>
      <c r="BT119" s="984"/>
      <c r="BU119" s="984"/>
      <c r="BV119" s="984">
        <v>5913197</v>
      </c>
      <c r="BW119" s="984"/>
      <c r="BX119" s="984"/>
      <c r="BY119" s="984"/>
      <c r="BZ119" s="984"/>
      <c r="CA119" s="984">
        <v>5821515</v>
      </c>
      <c r="CB119" s="984"/>
      <c r="CC119" s="984"/>
      <c r="CD119" s="984"/>
      <c r="CE119" s="984"/>
      <c r="CF119" s="985"/>
      <c r="CG119" s="986"/>
      <c r="CH119" s="986"/>
      <c r="CI119" s="986"/>
      <c r="CJ119" s="987"/>
      <c r="CK119" s="934"/>
      <c r="CL119" s="935"/>
      <c r="CM119" s="957" t="s">
        <v>475</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88" t="s">
        <v>442</v>
      </c>
      <c r="DH119" s="970"/>
      <c r="DI119" s="970"/>
      <c r="DJ119" s="970"/>
      <c r="DK119" s="971"/>
      <c r="DL119" s="969" t="s">
        <v>453</v>
      </c>
      <c r="DM119" s="970"/>
      <c r="DN119" s="970"/>
      <c r="DO119" s="970"/>
      <c r="DP119" s="971"/>
      <c r="DQ119" s="969" t="s">
        <v>444</v>
      </c>
      <c r="DR119" s="970"/>
      <c r="DS119" s="970"/>
      <c r="DT119" s="970"/>
      <c r="DU119" s="971"/>
      <c r="DV119" s="972" t="s">
        <v>442</v>
      </c>
      <c r="DW119" s="973"/>
      <c r="DX119" s="973"/>
      <c r="DY119" s="973"/>
      <c r="DZ119" s="974"/>
    </row>
    <row r="120" spans="1:130" s="214" customFormat="1" ht="26.25" customHeight="1" x14ac:dyDescent="0.15">
      <c r="A120" s="1041"/>
      <c r="B120" s="933"/>
      <c r="C120" s="906" t="s">
        <v>449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2" t="s">
        <v>442</v>
      </c>
      <c r="AB120" s="943"/>
      <c r="AC120" s="943"/>
      <c r="AD120" s="943"/>
      <c r="AE120" s="944"/>
      <c r="AF120" s="945" t="s">
        <v>443</v>
      </c>
      <c r="AG120" s="943"/>
      <c r="AH120" s="943"/>
      <c r="AI120" s="943"/>
      <c r="AJ120" s="944"/>
      <c r="AK120" s="945" t="s">
        <v>443</v>
      </c>
      <c r="AL120" s="943"/>
      <c r="AM120" s="943"/>
      <c r="AN120" s="943"/>
      <c r="AO120" s="944"/>
      <c r="AP120" s="946" t="s">
        <v>444</v>
      </c>
      <c r="AQ120" s="947"/>
      <c r="AR120" s="947"/>
      <c r="AS120" s="947"/>
      <c r="AT120" s="948"/>
      <c r="AU120" s="975" t="s">
        <v>476</v>
      </c>
      <c r="AV120" s="976"/>
      <c r="AW120" s="976"/>
      <c r="AX120" s="976"/>
      <c r="AY120" s="977"/>
      <c r="AZ120" s="913" t="s">
        <v>477</v>
      </c>
      <c r="BA120" s="881"/>
      <c r="BB120" s="881"/>
      <c r="BC120" s="881"/>
      <c r="BD120" s="881"/>
      <c r="BE120" s="881"/>
      <c r="BF120" s="881"/>
      <c r="BG120" s="881"/>
      <c r="BH120" s="881"/>
      <c r="BI120" s="881"/>
      <c r="BJ120" s="881"/>
      <c r="BK120" s="881"/>
      <c r="BL120" s="881"/>
      <c r="BM120" s="881"/>
      <c r="BN120" s="881"/>
      <c r="BO120" s="881"/>
      <c r="BP120" s="882"/>
      <c r="BQ120" s="914">
        <v>3316019</v>
      </c>
      <c r="BR120" s="915"/>
      <c r="BS120" s="915"/>
      <c r="BT120" s="915"/>
      <c r="BU120" s="915"/>
      <c r="BV120" s="915">
        <v>3385255</v>
      </c>
      <c r="BW120" s="915"/>
      <c r="BX120" s="915"/>
      <c r="BY120" s="915"/>
      <c r="BZ120" s="915"/>
      <c r="CA120" s="915">
        <v>3689893</v>
      </c>
      <c r="CB120" s="915"/>
      <c r="CC120" s="915"/>
      <c r="CD120" s="915"/>
      <c r="CE120" s="915"/>
      <c r="CF120" s="928">
        <v>183.6</v>
      </c>
      <c r="CG120" s="929"/>
      <c r="CH120" s="929"/>
      <c r="CI120" s="929"/>
      <c r="CJ120" s="929"/>
      <c r="CK120" s="990" t="s">
        <v>478</v>
      </c>
      <c r="CL120" s="991"/>
      <c r="CM120" s="991"/>
      <c r="CN120" s="991"/>
      <c r="CO120" s="992"/>
      <c r="CP120" s="998" t="s">
        <v>479</v>
      </c>
      <c r="CQ120" s="999"/>
      <c r="CR120" s="999"/>
      <c r="CS120" s="999"/>
      <c r="CT120" s="999"/>
      <c r="CU120" s="999"/>
      <c r="CV120" s="999"/>
      <c r="CW120" s="999"/>
      <c r="CX120" s="999"/>
      <c r="CY120" s="999"/>
      <c r="CZ120" s="999"/>
      <c r="DA120" s="999"/>
      <c r="DB120" s="999"/>
      <c r="DC120" s="999"/>
      <c r="DD120" s="999"/>
      <c r="DE120" s="999"/>
      <c r="DF120" s="1000"/>
      <c r="DG120" s="914">
        <v>693630</v>
      </c>
      <c r="DH120" s="915"/>
      <c r="DI120" s="915"/>
      <c r="DJ120" s="915"/>
      <c r="DK120" s="915"/>
      <c r="DL120" s="915">
        <v>635958</v>
      </c>
      <c r="DM120" s="915"/>
      <c r="DN120" s="915"/>
      <c r="DO120" s="915"/>
      <c r="DP120" s="915"/>
      <c r="DQ120" s="915">
        <v>591018</v>
      </c>
      <c r="DR120" s="915"/>
      <c r="DS120" s="915"/>
      <c r="DT120" s="915"/>
      <c r="DU120" s="915"/>
      <c r="DV120" s="916">
        <v>29.4</v>
      </c>
      <c r="DW120" s="916"/>
      <c r="DX120" s="916"/>
      <c r="DY120" s="916"/>
      <c r="DZ120" s="917"/>
    </row>
    <row r="121" spans="1:130" s="214" customFormat="1" ht="26.25" customHeight="1" x14ac:dyDescent="0.15">
      <c r="A121" s="1041"/>
      <c r="B121" s="933"/>
      <c r="C121" s="958" t="s">
        <v>480</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2" t="s">
        <v>453</v>
      </c>
      <c r="AB121" s="943"/>
      <c r="AC121" s="943"/>
      <c r="AD121" s="943"/>
      <c r="AE121" s="944"/>
      <c r="AF121" s="945" t="s">
        <v>444</v>
      </c>
      <c r="AG121" s="943"/>
      <c r="AH121" s="943"/>
      <c r="AI121" s="943"/>
      <c r="AJ121" s="944"/>
      <c r="AK121" s="945" t="s">
        <v>442</v>
      </c>
      <c r="AL121" s="943"/>
      <c r="AM121" s="943"/>
      <c r="AN121" s="943"/>
      <c r="AO121" s="944"/>
      <c r="AP121" s="946" t="s">
        <v>450</v>
      </c>
      <c r="AQ121" s="947"/>
      <c r="AR121" s="947"/>
      <c r="AS121" s="947"/>
      <c r="AT121" s="948"/>
      <c r="AU121" s="978"/>
      <c r="AV121" s="979"/>
      <c r="AW121" s="979"/>
      <c r="AX121" s="979"/>
      <c r="AY121" s="980"/>
      <c r="AZ121" s="906" t="s">
        <v>481</v>
      </c>
      <c r="BA121" s="907"/>
      <c r="BB121" s="907"/>
      <c r="BC121" s="907"/>
      <c r="BD121" s="907"/>
      <c r="BE121" s="907"/>
      <c r="BF121" s="907"/>
      <c r="BG121" s="907"/>
      <c r="BH121" s="907"/>
      <c r="BI121" s="907"/>
      <c r="BJ121" s="907"/>
      <c r="BK121" s="907"/>
      <c r="BL121" s="907"/>
      <c r="BM121" s="907"/>
      <c r="BN121" s="907"/>
      <c r="BO121" s="907"/>
      <c r="BP121" s="908"/>
      <c r="BQ121" s="909">
        <v>15600</v>
      </c>
      <c r="BR121" s="910"/>
      <c r="BS121" s="910"/>
      <c r="BT121" s="910"/>
      <c r="BU121" s="910"/>
      <c r="BV121" s="910">
        <v>14400</v>
      </c>
      <c r="BW121" s="910"/>
      <c r="BX121" s="910"/>
      <c r="BY121" s="910"/>
      <c r="BZ121" s="910"/>
      <c r="CA121" s="910">
        <v>13200</v>
      </c>
      <c r="CB121" s="910"/>
      <c r="CC121" s="910"/>
      <c r="CD121" s="910"/>
      <c r="CE121" s="910"/>
      <c r="CF121" s="904">
        <v>0.7</v>
      </c>
      <c r="CG121" s="905"/>
      <c r="CH121" s="905"/>
      <c r="CI121" s="905"/>
      <c r="CJ121" s="905"/>
      <c r="CK121" s="993"/>
      <c r="CL121" s="994"/>
      <c r="CM121" s="994"/>
      <c r="CN121" s="994"/>
      <c r="CO121" s="995"/>
      <c r="CP121" s="1003" t="s">
        <v>482</v>
      </c>
      <c r="CQ121" s="1004"/>
      <c r="CR121" s="1004"/>
      <c r="CS121" s="1004"/>
      <c r="CT121" s="1004"/>
      <c r="CU121" s="1004"/>
      <c r="CV121" s="1004"/>
      <c r="CW121" s="1004"/>
      <c r="CX121" s="1004"/>
      <c r="CY121" s="1004"/>
      <c r="CZ121" s="1004"/>
      <c r="DA121" s="1004"/>
      <c r="DB121" s="1004"/>
      <c r="DC121" s="1004"/>
      <c r="DD121" s="1004"/>
      <c r="DE121" s="1004"/>
      <c r="DF121" s="1005"/>
      <c r="DG121" s="909">
        <v>513031</v>
      </c>
      <c r="DH121" s="910"/>
      <c r="DI121" s="910"/>
      <c r="DJ121" s="910"/>
      <c r="DK121" s="910"/>
      <c r="DL121" s="910">
        <v>548461</v>
      </c>
      <c r="DM121" s="910"/>
      <c r="DN121" s="910"/>
      <c r="DO121" s="910"/>
      <c r="DP121" s="910"/>
      <c r="DQ121" s="910">
        <v>501701</v>
      </c>
      <c r="DR121" s="910"/>
      <c r="DS121" s="910"/>
      <c r="DT121" s="910"/>
      <c r="DU121" s="910"/>
      <c r="DV121" s="911">
        <v>25</v>
      </c>
      <c r="DW121" s="911"/>
      <c r="DX121" s="911"/>
      <c r="DY121" s="911"/>
      <c r="DZ121" s="912"/>
    </row>
    <row r="122" spans="1:130" s="214" customFormat="1" ht="26.25" customHeight="1" x14ac:dyDescent="0.15">
      <c r="A122" s="1041"/>
      <c r="B122" s="93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2" t="s">
        <v>453</v>
      </c>
      <c r="AB122" s="943"/>
      <c r="AC122" s="943"/>
      <c r="AD122" s="943"/>
      <c r="AE122" s="944"/>
      <c r="AF122" s="945" t="s">
        <v>453</v>
      </c>
      <c r="AG122" s="943"/>
      <c r="AH122" s="943"/>
      <c r="AI122" s="943"/>
      <c r="AJ122" s="944"/>
      <c r="AK122" s="945" t="s">
        <v>450</v>
      </c>
      <c r="AL122" s="943"/>
      <c r="AM122" s="943"/>
      <c r="AN122" s="943"/>
      <c r="AO122" s="944"/>
      <c r="AP122" s="946" t="s">
        <v>444</v>
      </c>
      <c r="AQ122" s="947"/>
      <c r="AR122" s="947"/>
      <c r="AS122" s="947"/>
      <c r="AT122" s="948"/>
      <c r="AU122" s="978"/>
      <c r="AV122" s="979"/>
      <c r="AW122" s="979"/>
      <c r="AX122" s="979"/>
      <c r="AY122" s="980"/>
      <c r="AZ122" s="957" t="s">
        <v>483</v>
      </c>
      <c r="BA122" s="949"/>
      <c r="BB122" s="949"/>
      <c r="BC122" s="949"/>
      <c r="BD122" s="949"/>
      <c r="BE122" s="949"/>
      <c r="BF122" s="949"/>
      <c r="BG122" s="949"/>
      <c r="BH122" s="949"/>
      <c r="BI122" s="949"/>
      <c r="BJ122" s="949"/>
      <c r="BK122" s="949"/>
      <c r="BL122" s="949"/>
      <c r="BM122" s="949"/>
      <c r="BN122" s="949"/>
      <c r="BO122" s="949"/>
      <c r="BP122" s="950"/>
      <c r="BQ122" s="983">
        <v>4410286</v>
      </c>
      <c r="BR122" s="984"/>
      <c r="BS122" s="984"/>
      <c r="BT122" s="984"/>
      <c r="BU122" s="984"/>
      <c r="BV122" s="984">
        <v>4292011</v>
      </c>
      <c r="BW122" s="984"/>
      <c r="BX122" s="984"/>
      <c r="BY122" s="984"/>
      <c r="BZ122" s="984"/>
      <c r="CA122" s="984">
        <v>4225552</v>
      </c>
      <c r="CB122" s="984"/>
      <c r="CC122" s="984"/>
      <c r="CD122" s="984"/>
      <c r="CE122" s="984"/>
      <c r="CF122" s="1001">
        <v>210.3</v>
      </c>
      <c r="CG122" s="1002"/>
      <c r="CH122" s="1002"/>
      <c r="CI122" s="1002"/>
      <c r="CJ122" s="1002"/>
      <c r="CK122" s="993"/>
      <c r="CL122" s="994"/>
      <c r="CM122" s="994"/>
      <c r="CN122" s="994"/>
      <c r="CO122" s="995"/>
      <c r="CP122" s="1003" t="s">
        <v>484</v>
      </c>
      <c r="CQ122" s="1004"/>
      <c r="CR122" s="1004"/>
      <c r="CS122" s="1004"/>
      <c r="CT122" s="1004"/>
      <c r="CU122" s="1004"/>
      <c r="CV122" s="1004"/>
      <c r="CW122" s="1004"/>
      <c r="CX122" s="1004"/>
      <c r="CY122" s="1004"/>
      <c r="CZ122" s="1004"/>
      <c r="DA122" s="1004"/>
      <c r="DB122" s="1004"/>
      <c r="DC122" s="1004"/>
      <c r="DD122" s="1004"/>
      <c r="DE122" s="1004"/>
      <c r="DF122" s="1005"/>
      <c r="DG122" s="909">
        <v>36481</v>
      </c>
      <c r="DH122" s="910"/>
      <c r="DI122" s="910"/>
      <c r="DJ122" s="910"/>
      <c r="DK122" s="910"/>
      <c r="DL122" s="910">
        <v>38110</v>
      </c>
      <c r="DM122" s="910"/>
      <c r="DN122" s="910"/>
      <c r="DO122" s="910"/>
      <c r="DP122" s="910"/>
      <c r="DQ122" s="910">
        <v>39688</v>
      </c>
      <c r="DR122" s="910"/>
      <c r="DS122" s="910"/>
      <c r="DT122" s="910"/>
      <c r="DU122" s="910"/>
      <c r="DV122" s="911">
        <v>2</v>
      </c>
      <c r="DW122" s="911"/>
      <c r="DX122" s="911"/>
      <c r="DY122" s="911"/>
      <c r="DZ122" s="912"/>
    </row>
    <row r="123" spans="1:130" s="214" customFormat="1" ht="26.25" customHeight="1" x14ac:dyDescent="0.15">
      <c r="A123" s="1041"/>
      <c r="B123" s="933"/>
      <c r="C123" s="906" t="s">
        <v>468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2">
        <v>1344</v>
      </c>
      <c r="AB123" s="943"/>
      <c r="AC123" s="943"/>
      <c r="AD123" s="943"/>
      <c r="AE123" s="944"/>
      <c r="AF123" s="945">
        <v>1325</v>
      </c>
      <c r="AG123" s="943"/>
      <c r="AH123" s="943"/>
      <c r="AI123" s="943"/>
      <c r="AJ123" s="944"/>
      <c r="AK123" s="945">
        <v>1306</v>
      </c>
      <c r="AL123" s="943"/>
      <c r="AM123" s="943"/>
      <c r="AN123" s="943"/>
      <c r="AO123" s="944"/>
      <c r="AP123" s="946">
        <v>0.1</v>
      </c>
      <c r="AQ123" s="947"/>
      <c r="AR123" s="947"/>
      <c r="AS123" s="947"/>
      <c r="AT123" s="948"/>
      <c r="AU123" s="981"/>
      <c r="AV123" s="982"/>
      <c r="AW123" s="982"/>
      <c r="AX123" s="982"/>
      <c r="AY123" s="982"/>
      <c r="AZ123" s="237" t="s">
        <v>189</v>
      </c>
      <c r="BA123" s="237"/>
      <c r="BB123" s="237"/>
      <c r="BC123" s="237"/>
      <c r="BD123" s="237"/>
      <c r="BE123" s="237"/>
      <c r="BF123" s="237"/>
      <c r="BG123" s="237"/>
      <c r="BH123" s="237"/>
      <c r="BI123" s="237"/>
      <c r="BJ123" s="237"/>
      <c r="BK123" s="237"/>
      <c r="BL123" s="237"/>
      <c r="BM123" s="237"/>
      <c r="BN123" s="237"/>
      <c r="BO123" s="961" t="s">
        <v>485</v>
      </c>
      <c r="BP123" s="989"/>
      <c r="BQ123" s="1047">
        <v>7741905</v>
      </c>
      <c r="BR123" s="1048"/>
      <c r="BS123" s="1048"/>
      <c r="BT123" s="1048"/>
      <c r="BU123" s="1048"/>
      <c r="BV123" s="1048">
        <v>7691666</v>
      </c>
      <c r="BW123" s="1048"/>
      <c r="BX123" s="1048"/>
      <c r="BY123" s="1048"/>
      <c r="BZ123" s="1048"/>
      <c r="CA123" s="1048">
        <v>7928645</v>
      </c>
      <c r="CB123" s="1048"/>
      <c r="CC123" s="1048"/>
      <c r="CD123" s="1048"/>
      <c r="CE123" s="1048"/>
      <c r="CF123" s="985"/>
      <c r="CG123" s="986"/>
      <c r="CH123" s="986"/>
      <c r="CI123" s="986"/>
      <c r="CJ123" s="987"/>
      <c r="CK123" s="993"/>
      <c r="CL123" s="994"/>
      <c r="CM123" s="994"/>
      <c r="CN123" s="994"/>
      <c r="CO123" s="995"/>
      <c r="CP123" s="1003"/>
      <c r="CQ123" s="1004"/>
      <c r="CR123" s="1004"/>
      <c r="CS123" s="1004"/>
      <c r="CT123" s="1004"/>
      <c r="CU123" s="1004"/>
      <c r="CV123" s="1004"/>
      <c r="CW123" s="1004"/>
      <c r="CX123" s="1004"/>
      <c r="CY123" s="1004"/>
      <c r="CZ123" s="1004"/>
      <c r="DA123" s="1004"/>
      <c r="DB123" s="1004"/>
      <c r="DC123" s="1004"/>
      <c r="DD123" s="1004"/>
      <c r="DE123" s="1004"/>
      <c r="DF123" s="1005"/>
      <c r="DG123" s="942"/>
      <c r="DH123" s="943"/>
      <c r="DI123" s="943"/>
      <c r="DJ123" s="943"/>
      <c r="DK123" s="944"/>
      <c r="DL123" s="945"/>
      <c r="DM123" s="943"/>
      <c r="DN123" s="943"/>
      <c r="DO123" s="943"/>
      <c r="DP123" s="944"/>
      <c r="DQ123" s="945"/>
      <c r="DR123" s="943"/>
      <c r="DS123" s="943"/>
      <c r="DT123" s="943"/>
      <c r="DU123" s="944"/>
      <c r="DV123" s="946"/>
      <c r="DW123" s="947"/>
      <c r="DX123" s="947"/>
      <c r="DY123" s="947"/>
      <c r="DZ123" s="948"/>
    </row>
    <row r="124" spans="1:130" s="214" customFormat="1" ht="26.25" customHeight="1" thickBot="1" x14ac:dyDescent="0.2">
      <c r="A124" s="1041"/>
      <c r="B124" s="93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2" t="s">
        <v>442</v>
      </c>
      <c r="AB124" s="943"/>
      <c r="AC124" s="943"/>
      <c r="AD124" s="943"/>
      <c r="AE124" s="944"/>
      <c r="AF124" s="945" t="s">
        <v>444</v>
      </c>
      <c r="AG124" s="943"/>
      <c r="AH124" s="943"/>
      <c r="AI124" s="943"/>
      <c r="AJ124" s="944"/>
      <c r="AK124" s="945" t="s">
        <v>453</v>
      </c>
      <c r="AL124" s="943"/>
      <c r="AM124" s="943"/>
      <c r="AN124" s="943"/>
      <c r="AO124" s="944"/>
      <c r="AP124" s="946" t="s">
        <v>450</v>
      </c>
      <c r="AQ124" s="947"/>
      <c r="AR124" s="947"/>
      <c r="AS124" s="947"/>
      <c r="AT124" s="948"/>
      <c r="AU124" s="1043" t="s">
        <v>486</v>
      </c>
      <c r="AV124" s="1044"/>
      <c r="AW124" s="1044"/>
      <c r="AX124" s="1044"/>
      <c r="AY124" s="1044"/>
      <c r="AZ124" s="1044"/>
      <c r="BA124" s="1044"/>
      <c r="BB124" s="1044"/>
      <c r="BC124" s="1044"/>
      <c r="BD124" s="1044"/>
      <c r="BE124" s="1044"/>
      <c r="BF124" s="1044"/>
      <c r="BG124" s="1044"/>
      <c r="BH124" s="1044"/>
      <c r="BI124" s="1044"/>
      <c r="BJ124" s="1044"/>
      <c r="BK124" s="1044"/>
      <c r="BL124" s="1044"/>
      <c r="BM124" s="1044"/>
      <c r="BN124" s="1044"/>
      <c r="BO124" s="1044"/>
      <c r="BP124" s="1045"/>
      <c r="BQ124" s="1046" t="s">
        <v>444</v>
      </c>
      <c r="BR124" s="1011"/>
      <c r="BS124" s="1011"/>
      <c r="BT124" s="1011"/>
      <c r="BU124" s="1011"/>
      <c r="BV124" s="1011" t="s">
        <v>453</v>
      </c>
      <c r="BW124" s="1011"/>
      <c r="BX124" s="1011"/>
      <c r="BY124" s="1011"/>
      <c r="BZ124" s="1011"/>
      <c r="CA124" s="1011" t="s">
        <v>442</v>
      </c>
      <c r="CB124" s="1011"/>
      <c r="CC124" s="1011"/>
      <c r="CD124" s="1011"/>
      <c r="CE124" s="1011"/>
      <c r="CF124" s="1012"/>
      <c r="CG124" s="1013"/>
      <c r="CH124" s="1013"/>
      <c r="CI124" s="1013"/>
      <c r="CJ124" s="1014"/>
      <c r="CK124" s="996"/>
      <c r="CL124" s="996"/>
      <c r="CM124" s="996"/>
      <c r="CN124" s="996"/>
      <c r="CO124" s="997"/>
      <c r="CP124" s="1003" t="s">
        <v>487</v>
      </c>
      <c r="CQ124" s="1004"/>
      <c r="CR124" s="1004"/>
      <c r="CS124" s="1004"/>
      <c r="CT124" s="1004"/>
      <c r="CU124" s="1004"/>
      <c r="CV124" s="1004"/>
      <c r="CW124" s="1004"/>
      <c r="CX124" s="1004"/>
      <c r="CY124" s="1004"/>
      <c r="CZ124" s="1004"/>
      <c r="DA124" s="1004"/>
      <c r="DB124" s="1004"/>
      <c r="DC124" s="1004"/>
      <c r="DD124" s="1004"/>
      <c r="DE124" s="1004"/>
      <c r="DF124" s="1005"/>
      <c r="DG124" s="988" t="s">
        <v>453</v>
      </c>
      <c r="DH124" s="970"/>
      <c r="DI124" s="970"/>
      <c r="DJ124" s="970"/>
      <c r="DK124" s="971"/>
      <c r="DL124" s="969" t="s">
        <v>453</v>
      </c>
      <c r="DM124" s="970"/>
      <c r="DN124" s="970"/>
      <c r="DO124" s="970"/>
      <c r="DP124" s="971"/>
      <c r="DQ124" s="969" t="s">
        <v>443</v>
      </c>
      <c r="DR124" s="970"/>
      <c r="DS124" s="970"/>
      <c r="DT124" s="970"/>
      <c r="DU124" s="971"/>
      <c r="DV124" s="972" t="s">
        <v>444</v>
      </c>
      <c r="DW124" s="973"/>
      <c r="DX124" s="973"/>
      <c r="DY124" s="973"/>
      <c r="DZ124" s="974"/>
    </row>
    <row r="125" spans="1:130" s="214" customFormat="1" ht="26.25" customHeight="1" x14ac:dyDescent="0.15">
      <c r="A125" s="1041"/>
      <c r="B125" s="93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2" t="s">
        <v>442</v>
      </c>
      <c r="AB125" s="943"/>
      <c r="AC125" s="943"/>
      <c r="AD125" s="943"/>
      <c r="AE125" s="944"/>
      <c r="AF125" s="945" t="s">
        <v>453</v>
      </c>
      <c r="AG125" s="943"/>
      <c r="AH125" s="943"/>
      <c r="AI125" s="943"/>
      <c r="AJ125" s="944"/>
      <c r="AK125" s="945" t="s">
        <v>444</v>
      </c>
      <c r="AL125" s="943"/>
      <c r="AM125" s="943"/>
      <c r="AN125" s="943"/>
      <c r="AO125" s="944"/>
      <c r="AP125" s="946" t="s">
        <v>444</v>
      </c>
      <c r="AQ125" s="947"/>
      <c r="AR125" s="947"/>
      <c r="AS125" s="947"/>
      <c r="AT125" s="948"/>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06" t="s">
        <v>488</v>
      </c>
      <c r="CL125" s="991"/>
      <c r="CM125" s="991"/>
      <c r="CN125" s="991"/>
      <c r="CO125" s="992"/>
      <c r="CP125" s="913" t="s">
        <v>489</v>
      </c>
      <c r="CQ125" s="881"/>
      <c r="CR125" s="881"/>
      <c r="CS125" s="881"/>
      <c r="CT125" s="881"/>
      <c r="CU125" s="881"/>
      <c r="CV125" s="881"/>
      <c r="CW125" s="881"/>
      <c r="CX125" s="881"/>
      <c r="CY125" s="881"/>
      <c r="CZ125" s="881"/>
      <c r="DA125" s="881"/>
      <c r="DB125" s="881"/>
      <c r="DC125" s="881"/>
      <c r="DD125" s="881"/>
      <c r="DE125" s="881"/>
      <c r="DF125" s="882"/>
      <c r="DG125" s="914" t="s">
        <v>442</v>
      </c>
      <c r="DH125" s="915"/>
      <c r="DI125" s="915"/>
      <c r="DJ125" s="915"/>
      <c r="DK125" s="915"/>
      <c r="DL125" s="915" t="s">
        <v>444</v>
      </c>
      <c r="DM125" s="915"/>
      <c r="DN125" s="915"/>
      <c r="DO125" s="915"/>
      <c r="DP125" s="915"/>
      <c r="DQ125" s="915" t="s">
        <v>453</v>
      </c>
      <c r="DR125" s="915"/>
      <c r="DS125" s="915"/>
      <c r="DT125" s="915"/>
      <c r="DU125" s="915"/>
      <c r="DV125" s="916" t="s">
        <v>444</v>
      </c>
      <c r="DW125" s="916"/>
      <c r="DX125" s="916"/>
      <c r="DY125" s="916"/>
      <c r="DZ125" s="917"/>
    </row>
    <row r="126" spans="1:130" s="214" customFormat="1" ht="26.25" customHeight="1" thickBot="1" x14ac:dyDescent="0.2">
      <c r="A126" s="1041"/>
      <c r="B126" s="93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2" t="s">
        <v>443</v>
      </c>
      <c r="AB126" s="943"/>
      <c r="AC126" s="943"/>
      <c r="AD126" s="943"/>
      <c r="AE126" s="944"/>
      <c r="AF126" s="945" t="s">
        <v>443</v>
      </c>
      <c r="AG126" s="943"/>
      <c r="AH126" s="943"/>
      <c r="AI126" s="943"/>
      <c r="AJ126" s="944"/>
      <c r="AK126" s="945" t="s">
        <v>443</v>
      </c>
      <c r="AL126" s="943"/>
      <c r="AM126" s="943"/>
      <c r="AN126" s="943"/>
      <c r="AO126" s="944"/>
      <c r="AP126" s="946" t="s">
        <v>444</v>
      </c>
      <c r="AQ126" s="947"/>
      <c r="AR126" s="947"/>
      <c r="AS126" s="947"/>
      <c r="AT126" s="948"/>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07"/>
      <c r="CL126" s="994"/>
      <c r="CM126" s="994"/>
      <c r="CN126" s="994"/>
      <c r="CO126" s="995"/>
      <c r="CP126" s="906" t="s">
        <v>490</v>
      </c>
      <c r="CQ126" s="907"/>
      <c r="CR126" s="907"/>
      <c r="CS126" s="907"/>
      <c r="CT126" s="907"/>
      <c r="CU126" s="907"/>
      <c r="CV126" s="907"/>
      <c r="CW126" s="907"/>
      <c r="CX126" s="907"/>
      <c r="CY126" s="907"/>
      <c r="CZ126" s="907"/>
      <c r="DA126" s="907"/>
      <c r="DB126" s="907"/>
      <c r="DC126" s="907"/>
      <c r="DD126" s="907"/>
      <c r="DE126" s="907"/>
      <c r="DF126" s="908"/>
      <c r="DG126" s="909" t="s">
        <v>444</v>
      </c>
      <c r="DH126" s="910"/>
      <c r="DI126" s="910"/>
      <c r="DJ126" s="910"/>
      <c r="DK126" s="910"/>
      <c r="DL126" s="910" t="s">
        <v>444</v>
      </c>
      <c r="DM126" s="910"/>
      <c r="DN126" s="910"/>
      <c r="DO126" s="910"/>
      <c r="DP126" s="910"/>
      <c r="DQ126" s="910" t="s">
        <v>444</v>
      </c>
      <c r="DR126" s="910"/>
      <c r="DS126" s="910"/>
      <c r="DT126" s="910"/>
      <c r="DU126" s="910"/>
      <c r="DV126" s="911" t="s">
        <v>444</v>
      </c>
      <c r="DW126" s="911"/>
      <c r="DX126" s="911"/>
      <c r="DY126" s="911"/>
      <c r="DZ126" s="912"/>
    </row>
    <row r="127" spans="1:130" s="214" customFormat="1" ht="26.25" customHeight="1" x14ac:dyDescent="0.15">
      <c r="A127" s="1042"/>
      <c r="B127" s="935"/>
      <c r="C127" s="957" t="s">
        <v>491</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42" t="s">
        <v>444</v>
      </c>
      <c r="AB127" s="943"/>
      <c r="AC127" s="943"/>
      <c r="AD127" s="943"/>
      <c r="AE127" s="944"/>
      <c r="AF127" s="945" t="s">
        <v>453</v>
      </c>
      <c r="AG127" s="943"/>
      <c r="AH127" s="943"/>
      <c r="AI127" s="943"/>
      <c r="AJ127" s="944"/>
      <c r="AK127" s="945" t="s">
        <v>453</v>
      </c>
      <c r="AL127" s="943"/>
      <c r="AM127" s="943"/>
      <c r="AN127" s="943"/>
      <c r="AO127" s="944"/>
      <c r="AP127" s="946" t="s">
        <v>442</v>
      </c>
      <c r="AQ127" s="947"/>
      <c r="AR127" s="947"/>
      <c r="AS127" s="947"/>
      <c r="AT127" s="948"/>
      <c r="AU127" s="216"/>
      <c r="AV127" s="216"/>
      <c r="AW127" s="216"/>
      <c r="AX127" s="1015" t="s">
        <v>492</v>
      </c>
      <c r="AY127" s="1016"/>
      <c r="AZ127" s="1016"/>
      <c r="BA127" s="1016"/>
      <c r="BB127" s="1016"/>
      <c r="BC127" s="1016"/>
      <c r="BD127" s="1016"/>
      <c r="BE127" s="1017"/>
      <c r="BF127" s="1018" t="s">
        <v>493</v>
      </c>
      <c r="BG127" s="1016"/>
      <c r="BH127" s="1016"/>
      <c r="BI127" s="1016"/>
      <c r="BJ127" s="1016"/>
      <c r="BK127" s="1016"/>
      <c r="BL127" s="1017"/>
      <c r="BM127" s="1018" t="s">
        <v>494</v>
      </c>
      <c r="BN127" s="1016"/>
      <c r="BO127" s="1016"/>
      <c r="BP127" s="1016"/>
      <c r="BQ127" s="1016"/>
      <c r="BR127" s="1016"/>
      <c r="BS127" s="1017"/>
      <c r="BT127" s="1018" t="s">
        <v>495</v>
      </c>
      <c r="BU127" s="1016"/>
      <c r="BV127" s="1016"/>
      <c r="BW127" s="1016"/>
      <c r="BX127" s="1016"/>
      <c r="BY127" s="1016"/>
      <c r="BZ127" s="1039"/>
      <c r="CA127" s="216"/>
      <c r="CB127" s="216"/>
      <c r="CC127" s="216"/>
      <c r="CD127" s="239"/>
      <c r="CE127" s="239"/>
      <c r="CF127" s="239"/>
      <c r="CG127" s="216"/>
      <c r="CH127" s="216"/>
      <c r="CI127" s="216"/>
      <c r="CJ127" s="238"/>
      <c r="CK127" s="1007"/>
      <c r="CL127" s="994"/>
      <c r="CM127" s="994"/>
      <c r="CN127" s="994"/>
      <c r="CO127" s="995"/>
      <c r="CP127" s="906" t="s">
        <v>496</v>
      </c>
      <c r="CQ127" s="907"/>
      <c r="CR127" s="907"/>
      <c r="CS127" s="907"/>
      <c r="CT127" s="907"/>
      <c r="CU127" s="907"/>
      <c r="CV127" s="907"/>
      <c r="CW127" s="907"/>
      <c r="CX127" s="907"/>
      <c r="CY127" s="907"/>
      <c r="CZ127" s="907"/>
      <c r="DA127" s="907"/>
      <c r="DB127" s="907"/>
      <c r="DC127" s="907"/>
      <c r="DD127" s="907"/>
      <c r="DE127" s="907"/>
      <c r="DF127" s="908"/>
      <c r="DG127" s="909" t="s">
        <v>443</v>
      </c>
      <c r="DH127" s="910"/>
      <c r="DI127" s="910"/>
      <c r="DJ127" s="910"/>
      <c r="DK127" s="910"/>
      <c r="DL127" s="910" t="s">
        <v>443</v>
      </c>
      <c r="DM127" s="910"/>
      <c r="DN127" s="910"/>
      <c r="DO127" s="910"/>
      <c r="DP127" s="910"/>
      <c r="DQ127" s="910" t="s">
        <v>444</v>
      </c>
      <c r="DR127" s="910"/>
      <c r="DS127" s="910"/>
      <c r="DT127" s="910"/>
      <c r="DU127" s="910"/>
      <c r="DV127" s="911" t="s">
        <v>443</v>
      </c>
      <c r="DW127" s="911"/>
      <c r="DX127" s="911"/>
      <c r="DY127" s="911"/>
      <c r="DZ127" s="912"/>
    </row>
    <row r="128" spans="1:130" s="214" customFormat="1" ht="26.25" customHeight="1" thickBot="1" x14ac:dyDescent="0.2">
      <c r="A128" s="1025" t="s">
        <v>497</v>
      </c>
      <c r="B128" s="1026"/>
      <c r="C128" s="1026"/>
      <c r="D128" s="1026"/>
      <c r="E128" s="1026"/>
      <c r="F128" s="1026"/>
      <c r="G128" s="1026"/>
      <c r="H128" s="1026"/>
      <c r="I128" s="1026"/>
      <c r="J128" s="1026"/>
      <c r="K128" s="1026"/>
      <c r="L128" s="1026"/>
      <c r="M128" s="1026"/>
      <c r="N128" s="1026"/>
      <c r="O128" s="1026"/>
      <c r="P128" s="1026"/>
      <c r="Q128" s="1026"/>
      <c r="R128" s="1026"/>
      <c r="S128" s="1026"/>
      <c r="T128" s="1026"/>
      <c r="U128" s="1026"/>
      <c r="V128" s="1026"/>
      <c r="W128" s="1027" t="s">
        <v>498</v>
      </c>
      <c r="X128" s="1027"/>
      <c r="Y128" s="1027"/>
      <c r="Z128" s="1028"/>
      <c r="AA128" s="1029">
        <v>1200</v>
      </c>
      <c r="AB128" s="1030"/>
      <c r="AC128" s="1030"/>
      <c r="AD128" s="1030"/>
      <c r="AE128" s="1031"/>
      <c r="AF128" s="1032">
        <v>1200</v>
      </c>
      <c r="AG128" s="1030"/>
      <c r="AH128" s="1030"/>
      <c r="AI128" s="1030"/>
      <c r="AJ128" s="1031"/>
      <c r="AK128" s="1032">
        <v>1200</v>
      </c>
      <c r="AL128" s="1030"/>
      <c r="AM128" s="1030"/>
      <c r="AN128" s="1030"/>
      <c r="AO128" s="1031"/>
      <c r="AP128" s="1033"/>
      <c r="AQ128" s="1034"/>
      <c r="AR128" s="1034"/>
      <c r="AS128" s="1034"/>
      <c r="AT128" s="1035"/>
      <c r="AU128" s="216"/>
      <c r="AV128" s="216"/>
      <c r="AW128" s="216"/>
      <c r="AX128" s="880" t="s">
        <v>499</v>
      </c>
      <c r="AY128" s="881"/>
      <c r="AZ128" s="881"/>
      <c r="BA128" s="881"/>
      <c r="BB128" s="881"/>
      <c r="BC128" s="881"/>
      <c r="BD128" s="881"/>
      <c r="BE128" s="882"/>
      <c r="BF128" s="1036" t="s">
        <v>444</v>
      </c>
      <c r="BG128" s="1037"/>
      <c r="BH128" s="1037"/>
      <c r="BI128" s="1037"/>
      <c r="BJ128" s="1037"/>
      <c r="BK128" s="1037"/>
      <c r="BL128" s="1038"/>
      <c r="BM128" s="1036">
        <v>15</v>
      </c>
      <c r="BN128" s="1037"/>
      <c r="BO128" s="1037"/>
      <c r="BP128" s="1037"/>
      <c r="BQ128" s="1037"/>
      <c r="BR128" s="1037"/>
      <c r="BS128" s="1038"/>
      <c r="BT128" s="1036">
        <v>20</v>
      </c>
      <c r="BU128" s="1037"/>
      <c r="BV128" s="1037"/>
      <c r="BW128" s="1037"/>
      <c r="BX128" s="1037"/>
      <c r="BY128" s="1037"/>
      <c r="BZ128" s="1060"/>
      <c r="CA128" s="239"/>
      <c r="CB128" s="239"/>
      <c r="CC128" s="239"/>
      <c r="CD128" s="239"/>
      <c r="CE128" s="239"/>
      <c r="CF128" s="239"/>
      <c r="CG128" s="216"/>
      <c r="CH128" s="216"/>
      <c r="CI128" s="216"/>
      <c r="CJ128" s="238"/>
      <c r="CK128" s="1008"/>
      <c r="CL128" s="1009"/>
      <c r="CM128" s="1009"/>
      <c r="CN128" s="1009"/>
      <c r="CO128" s="1010"/>
      <c r="CP128" s="1019" t="s">
        <v>500</v>
      </c>
      <c r="CQ128" s="710"/>
      <c r="CR128" s="710"/>
      <c r="CS128" s="710"/>
      <c r="CT128" s="710"/>
      <c r="CU128" s="710"/>
      <c r="CV128" s="710"/>
      <c r="CW128" s="710"/>
      <c r="CX128" s="710"/>
      <c r="CY128" s="710"/>
      <c r="CZ128" s="710"/>
      <c r="DA128" s="710"/>
      <c r="DB128" s="710"/>
      <c r="DC128" s="710"/>
      <c r="DD128" s="710"/>
      <c r="DE128" s="710"/>
      <c r="DF128" s="1020"/>
      <c r="DG128" s="1021" t="s">
        <v>444</v>
      </c>
      <c r="DH128" s="1022"/>
      <c r="DI128" s="1022"/>
      <c r="DJ128" s="1022"/>
      <c r="DK128" s="1022"/>
      <c r="DL128" s="1022" t="s">
        <v>442</v>
      </c>
      <c r="DM128" s="1022"/>
      <c r="DN128" s="1022"/>
      <c r="DO128" s="1022"/>
      <c r="DP128" s="1022"/>
      <c r="DQ128" s="1022" t="s">
        <v>442</v>
      </c>
      <c r="DR128" s="1022"/>
      <c r="DS128" s="1022"/>
      <c r="DT128" s="1022"/>
      <c r="DU128" s="1022"/>
      <c r="DV128" s="1023" t="s">
        <v>442</v>
      </c>
      <c r="DW128" s="1023"/>
      <c r="DX128" s="1023"/>
      <c r="DY128" s="1023"/>
      <c r="DZ128" s="1024"/>
    </row>
    <row r="129" spans="1:131" s="214" customFormat="1" ht="26.25" customHeight="1" x14ac:dyDescent="0.15">
      <c r="A129" s="918" t="s">
        <v>107</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4" t="s">
        <v>501</v>
      </c>
      <c r="X129" s="1055"/>
      <c r="Y129" s="1055"/>
      <c r="Z129" s="1056"/>
      <c r="AA129" s="942">
        <v>2184900</v>
      </c>
      <c r="AB129" s="943"/>
      <c r="AC129" s="943"/>
      <c r="AD129" s="943"/>
      <c r="AE129" s="944"/>
      <c r="AF129" s="945">
        <v>2274169</v>
      </c>
      <c r="AG129" s="943"/>
      <c r="AH129" s="943"/>
      <c r="AI129" s="943"/>
      <c r="AJ129" s="944"/>
      <c r="AK129" s="945">
        <v>2466832</v>
      </c>
      <c r="AL129" s="943"/>
      <c r="AM129" s="943"/>
      <c r="AN129" s="943"/>
      <c r="AO129" s="944"/>
      <c r="AP129" s="1057"/>
      <c r="AQ129" s="1058"/>
      <c r="AR129" s="1058"/>
      <c r="AS129" s="1058"/>
      <c r="AT129" s="1059"/>
      <c r="AU129" s="217"/>
      <c r="AV129" s="217"/>
      <c r="AW129" s="217"/>
      <c r="AX129" s="1049" t="s">
        <v>502</v>
      </c>
      <c r="AY129" s="907"/>
      <c r="AZ129" s="907"/>
      <c r="BA129" s="907"/>
      <c r="BB129" s="907"/>
      <c r="BC129" s="907"/>
      <c r="BD129" s="907"/>
      <c r="BE129" s="908"/>
      <c r="BF129" s="1050" t="s">
        <v>444</v>
      </c>
      <c r="BG129" s="1051"/>
      <c r="BH129" s="1051"/>
      <c r="BI129" s="1051"/>
      <c r="BJ129" s="1051"/>
      <c r="BK129" s="1051"/>
      <c r="BL129" s="1052"/>
      <c r="BM129" s="1050">
        <v>20</v>
      </c>
      <c r="BN129" s="1051"/>
      <c r="BO129" s="1051"/>
      <c r="BP129" s="1051"/>
      <c r="BQ129" s="1051"/>
      <c r="BR129" s="1051"/>
      <c r="BS129" s="1052"/>
      <c r="BT129" s="1050">
        <v>30</v>
      </c>
      <c r="BU129" s="1051"/>
      <c r="BV129" s="1051"/>
      <c r="BW129" s="1051"/>
      <c r="BX129" s="1051"/>
      <c r="BY129" s="1051"/>
      <c r="BZ129" s="1053"/>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918" t="s">
        <v>503</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4" t="s">
        <v>504</v>
      </c>
      <c r="X130" s="1055"/>
      <c r="Y130" s="1055"/>
      <c r="Z130" s="1056"/>
      <c r="AA130" s="942">
        <v>453408</v>
      </c>
      <c r="AB130" s="943"/>
      <c r="AC130" s="943"/>
      <c r="AD130" s="943"/>
      <c r="AE130" s="944"/>
      <c r="AF130" s="945">
        <v>461692</v>
      </c>
      <c r="AG130" s="943"/>
      <c r="AH130" s="943"/>
      <c r="AI130" s="943"/>
      <c r="AJ130" s="944"/>
      <c r="AK130" s="945">
        <v>457256</v>
      </c>
      <c r="AL130" s="943"/>
      <c r="AM130" s="943"/>
      <c r="AN130" s="943"/>
      <c r="AO130" s="944"/>
      <c r="AP130" s="1057"/>
      <c r="AQ130" s="1058"/>
      <c r="AR130" s="1058"/>
      <c r="AS130" s="1058"/>
      <c r="AT130" s="1059"/>
      <c r="AU130" s="217"/>
      <c r="AV130" s="217"/>
      <c r="AW130" s="217"/>
      <c r="AX130" s="1049" t="s">
        <v>505</v>
      </c>
      <c r="AY130" s="907"/>
      <c r="AZ130" s="907"/>
      <c r="BA130" s="907"/>
      <c r="BB130" s="907"/>
      <c r="BC130" s="907"/>
      <c r="BD130" s="907"/>
      <c r="BE130" s="908"/>
      <c r="BF130" s="1085">
        <v>8</v>
      </c>
      <c r="BG130" s="1086"/>
      <c r="BH130" s="1086"/>
      <c r="BI130" s="1086"/>
      <c r="BJ130" s="1086"/>
      <c r="BK130" s="1086"/>
      <c r="BL130" s="1087"/>
      <c r="BM130" s="1085">
        <v>25</v>
      </c>
      <c r="BN130" s="1086"/>
      <c r="BO130" s="1086"/>
      <c r="BP130" s="1086"/>
      <c r="BQ130" s="1086"/>
      <c r="BR130" s="1086"/>
      <c r="BS130" s="1087"/>
      <c r="BT130" s="1085">
        <v>35</v>
      </c>
      <c r="BU130" s="1086"/>
      <c r="BV130" s="1086"/>
      <c r="BW130" s="1086"/>
      <c r="BX130" s="1086"/>
      <c r="BY130" s="1086"/>
      <c r="BZ130" s="1088"/>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506</v>
      </c>
      <c r="X131" s="1092"/>
      <c r="Y131" s="1092"/>
      <c r="Z131" s="1093"/>
      <c r="AA131" s="988">
        <v>1731492</v>
      </c>
      <c r="AB131" s="970"/>
      <c r="AC131" s="970"/>
      <c r="AD131" s="970"/>
      <c r="AE131" s="971"/>
      <c r="AF131" s="969">
        <v>1812477</v>
      </c>
      <c r="AG131" s="970"/>
      <c r="AH131" s="970"/>
      <c r="AI131" s="970"/>
      <c r="AJ131" s="971"/>
      <c r="AK131" s="969">
        <v>2009576</v>
      </c>
      <c r="AL131" s="970"/>
      <c r="AM131" s="970"/>
      <c r="AN131" s="970"/>
      <c r="AO131" s="971"/>
      <c r="AP131" s="1094"/>
      <c r="AQ131" s="1095"/>
      <c r="AR131" s="1095"/>
      <c r="AS131" s="1095"/>
      <c r="AT131" s="1096"/>
      <c r="AU131" s="217"/>
      <c r="AV131" s="217"/>
      <c r="AW131" s="217"/>
      <c r="AX131" s="1067" t="s">
        <v>507</v>
      </c>
      <c r="AY131" s="710"/>
      <c r="AZ131" s="710"/>
      <c r="BA131" s="710"/>
      <c r="BB131" s="710"/>
      <c r="BC131" s="710"/>
      <c r="BD131" s="710"/>
      <c r="BE131" s="1020"/>
      <c r="BF131" s="1068" t="s">
        <v>447</v>
      </c>
      <c r="BG131" s="1069"/>
      <c r="BH131" s="1069"/>
      <c r="BI131" s="1069"/>
      <c r="BJ131" s="1069"/>
      <c r="BK131" s="1069"/>
      <c r="BL131" s="1070"/>
      <c r="BM131" s="1068">
        <v>350</v>
      </c>
      <c r="BN131" s="1069"/>
      <c r="BO131" s="1069"/>
      <c r="BP131" s="1069"/>
      <c r="BQ131" s="1069"/>
      <c r="BR131" s="1069"/>
      <c r="BS131" s="1070"/>
      <c r="BT131" s="1071"/>
      <c r="BU131" s="1072"/>
      <c r="BV131" s="1072"/>
      <c r="BW131" s="1072"/>
      <c r="BX131" s="1072"/>
      <c r="BY131" s="1072"/>
      <c r="BZ131" s="1073"/>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1074" t="s">
        <v>508</v>
      </c>
      <c r="B132" s="1075"/>
      <c r="C132" s="1075"/>
      <c r="D132" s="1075"/>
      <c r="E132" s="1075"/>
      <c r="F132" s="1075"/>
      <c r="G132" s="1075"/>
      <c r="H132" s="1075"/>
      <c r="I132" s="1075"/>
      <c r="J132" s="1075"/>
      <c r="K132" s="1075"/>
      <c r="L132" s="1075"/>
      <c r="M132" s="1075"/>
      <c r="N132" s="1075"/>
      <c r="O132" s="1075"/>
      <c r="P132" s="1075"/>
      <c r="Q132" s="1075"/>
      <c r="R132" s="1075"/>
      <c r="S132" s="1075"/>
      <c r="T132" s="1075"/>
      <c r="U132" s="1075"/>
      <c r="V132" s="1078" t="s">
        <v>509</v>
      </c>
      <c r="W132" s="1078"/>
      <c r="X132" s="1078"/>
      <c r="Y132" s="1078"/>
      <c r="Z132" s="1079"/>
      <c r="AA132" s="1080">
        <v>7.5419349320000002</v>
      </c>
      <c r="AB132" s="1081"/>
      <c r="AC132" s="1081"/>
      <c r="AD132" s="1081"/>
      <c r="AE132" s="1082"/>
      <c r="AF132" s="1083">
        <v>8.0621712720000005</v>
      </c>
      <c r="AG132" s="1081"/>
      <c r="AH132" s="1081"/>
      <c r="AI132" s="1081"/>
      <c r="AJ132" s="1082"/>
      <c r="AK132" s="1083">
        <v>8.4110279979999998</v>
      </c>
      <c r="AL132" s="1081"/>
      <c r="AM132" s="1081"/>
      <c r="AN132" s="1081"/>
      <c r="AO132" s="1082"/>
      <c r="AP132" s="985"/>
      <c r="AQ132" s="986"/>
      <c r="AR132" s="986"/>
      <c r="AS132" s="986"/>
      <c r="AT132" s="1084"/>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1076"/>
      <c r="B133" s="1077"/>
      <c r="C133" s="1077"/>
      <c r="D133" s="1077"/>
      <c r="E133" s="1077"/>
      <c r="F133" s="1077"/>
      <c r="G133" s="1077"/>
      <c r="H133" s="1077"/>
      <c r="I133" s="1077"/>
      <c r="J133" s="1077"/>
      <c r="K133" s="1077"/>
      <c r="L133" s="1077"/>
      <c r="M133" s="1077"/>
      <c r="N133" s="1077"/>
      <c r="O133" s="1077"/>
      <c r="P133" s="1077"/>
      <c r="Q133" s="1077"/>
      <c r="R133" s="1077"/>
      <c r="S133" s="1077"/>
      <c r="T133" s="1077"/>
      <c r="U133" s="1077"/>
      <c r="V133" s="1061" t="s">
        <v>510</v>
      </c>
      <c r="W133" s="1061"/>
      <c r="X133" s="1061"/>
      <c r="Y133" s="1061"/>
      <c r="Z133" s="1062"/>
      <c r="AA133" s="1063">
        <v>7.6</v>
      </c>
      <c r="AB133" s="1064"/>
      <c r="AC133" s="1064"/>
      <c r="AD133" s="1064"/>
      <c r="AE133" s="1065"/>
      <c r="AF133" s="1063">
        <v>7.5</v>
      </c>
      <c r="AG133" s="1064"/>
      <c r="AH133" s="1064"/>
      <c r="AI133" s="1064"/>
      <c r="AJ133" s="1065"/>
      <c r="AK133" s="1063">
        <v>8</v>
      </c>
      <c r="AL133" s="1064"/>
      <c r="AM133" s="1064"/>
      <c r="AN133" s="1064"/>
      <c r="AO133" s="1065"/>
      <c r="AP133" s="1012"/>
      <c r="AQ133" s="1013"/>
      <c r="AR133" s="1013"/>
      <c r="AS133" s="1013"/>
      <c r="AT133" s="1066"/>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OYm2umUaDhP96X43Lc0nIBA28nvewHjt7W/SMae5b26hrtSbUJ0BwAaMHvO2FyfoqV/WuU/xtpP2njZ+qXCkNg==" saltValue="dvTOFLry8XuDLDVy0lzae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511</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sheetProtection algorithmName="SHA-512" hashValue="Fpvu/66pL+sn+YA5FoYlLr9HWwg4vXPep5HhcHsAO9HtTYj78GtIfFdNCrnGKQuaK7EQF7WviByv4/cg1UtrGA==" saltValue="5hq39vuvBzsnihRYXrR/9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tlBWzYWMTRtlTafAdRPLcfM/1ZPsF18b3J8VNLhBd7M/c+YF/hzxScTJxI8nK+Q9sQrMNzhVLpmuJfxQhevpQ==" saltValue="Lf1B32rzt3pHOqcjSgQQ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512</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513</v>
      </c>
      <c r="AL6" s="250"/>
      <c r="AM6" s="250"/>
      <c r="AN6" s="250"/>
    </row>
    <row r="7" spans="1:46" ht="13.5" customHeight="1" x14ac:dyDescent="0.15">
      <c r="A7" s="249"/>
      <c r="AK7" s="252"/>
      <c r="AL7" s="253"/>
      <c r="AM7" s="253"/>
      <c r="AN7" s="254"/>
      <c r="AO7" s="1098" t="s">
        <v>514</v>
      </c>
      <c r="AP7" s="255"/>
      <c r="AQ7" s="256" t="s">
        <v>515</v>
      </c>
      <c r="AR7" s="257"/>
    </row>
    <row r="8" spans="1:46" x14ac:dyDescent="0.15">
      <c r="A8" s="249"/>
      <c r="AK8" s="258"/>
      <c r="AL8" s="259"/>
      <c r="AM8" s="259"/>
      <c r="AN8" s="260"/>
      <c r="AO8" s="1099"/>
      <c r="AP8" s="261" t="s">
        <v>516</v>
      </c>
      <c r="AQ8" s="262" t="s">
        <v>517</v>
      </c>
      <c r="AR8" s="263" t="s">
        <v>518</v>
      </c>
    </row>
    <row r="9" spans="1:46" x14ac:dyDescent="0.15">
      <c r="A9" s="249"/>
      <c r="AK9" s="1100" t="s">
        <v>519</v>
      </c>
      <c r="AL9" s="1101"/>
      <c r="AM9" s="1101"/>
      <c r="AN9" s="1102"/>
      <c r="AO9" s="264">
        <v>840036</v>
      </c>
      <c r="AP9" s="264">
        <v>277240</v>
      </c>
      <c r="AQ9" s="265">
        <v>231388</v>
      </c>
      <c r="AR9" s="266">
        <v>19.8</v>
      </c>
    </row>
    <row r="10" spans="1:46" ht="13.5" customHeight="1" x14ac:dyDescent="0.15">
      <c r="A10" s="249"/>
      <c r="AK10" s="1100" t="s">
        <v>520</v>
      </c>
      <c r="AL10" s="1101"/>
      <c r="AM10" s="1101"/>
      <c r="AN10" s="1102"/>
      <c r="AO10" s="267">
        <v>46979</v>
      </c>
      <c r="AP10" s="267">
        <v>15505</v>
      </c>
      <c r="AQ10" s="268">
        <v>33497</v>
      </c>
      <c r="AR10" s="269">
        <v>-53.7</v>
      </c>
    </row>
    <row r="11" spans="1:46" ht="13.5" customHeight="1" x14ac:dyDescent="0.15">
      <c r="A11" s="249"/>
      <c r="AK11" s="1100" t="s">
        <v>521</v>
      </c>
      <c r="AL11" s="1101"/>
      <c r="AM11" s="1101"/>
      <c r="AN11" s="1102"/>
      <c r="AO11" s="267" t="s">
        <v>522</v>
      </c>
      <c r="AP11" s="267" t="s">
        <v>522</v>
      </c>
      <c r="AQ11" s="268">
        <v>3588</v>
      </c>
      <c r="AR11" s="269" t="s">
        <v>522</v>
      </c>
    </row>
    <row r="12" spans="1:46" ht="13.5" customHeight="1" x14ac:dyDescent="0.15">
      <c r="A12" s="249"/>
      <c r="AK12" s="1100" t="s">
        <v>523</v>
      </c>
      <c r="AL12" s="1101"/>
      <c r="AM12" s="1101"/>
      <c r="AN12" s="1102"/>
      <c r="AO12" s="267" t="s">
        <v>522</v>
      </c>
      <c r="AP12" s="267" t="s">
        <v>522</v>
      </c>
      <c r="AQ12" s="268" t="s">
        <v>522</v>
      </c>
      <c r="AR12" s="269" t="s">
        <v>522</v>
      </c>
    </row>
    <row r="13" spans="1:46" ht="13.5" customHeight="1" x14ac:dyDescent="0.15">
      <c r="A13" s="249"/>
      <c r="AK13" s="1100" t="s">
        <v>524</v>
      </c>
      <c r="AL13" s="1101"/>
      <c r="AM13" s="1101"/>
      <c r="AN13" s="1102"/>
      <c r="AO13" s="267">
        <v>35673</v>
      </c>
      <c r="AP13" s="267">
        <v>11773</v>
      </c>
      <c r="AQ13" s="268">
        <v>10932</v>
      </c>
      <c r="AR13" s="269">
        <v>7.7</v>
      </c>
    </row>
    <row r="14" spans="1:46" ht="13.5" customHeight="1" x14ac:dyDescent="0.15">
      <c r="A14" s="249"/>
      <c r="AK14" s="1100" t="s">
        <v>525</v>
      </c>
      <c r="AL14" s="1101"/>
      <c r="AM14" s="1101"/>
      <c r="AN14" s="1102"/>
      <c r="AO14" s="267">
        <v>22228</v>
      </c>
      <c r="AP14" s="267">
        <v>7336</v>
      </c>
      <c r="AQ14" s="268">
        <v>4261</v>
      </c>
      <c r="AR14" s="269">
        <v>72.2</v>
      </c>
    </row>
    <row r="15" spans="1:46" ht="13.5" customHeight="1" x14ac:dyDescent="0.15">
      <c r="A15" s="249"/>
      <c r="AK15" s="1103" t="s">
        <v>526</v>
      </c>
      <c r="AL15" s="1104"/>
      <c r="AM15" s="1104"/>
      <c r="AN15" s="1105"/>
      <c r="AO15" s="267">
        <v>-52484</v>
      </c>
      <c r="AP15" s="267">
        <v>-17321</v>
      </c>
      <c r="AQ15" s="268">
        <v>-17972</v>
      </c>
      <c r="AR15" s="269">
        <v>-3.6</v>
      </c>
    </row>
    <row r="16" spans="1:46" x14ac:dyDescent="0.15">
      <c r="A16" s="249"/>
      <c r="AK16" s="1103" t="s">
        <v>189</v>
      </c>
      <c r="AL16" s="1104"/>
      <c r="AM16" s="1104"/>
      <c r="AN16" s="1105"/>
      <c r="AO16" s="267">
        <v>892432</v>
      </c>
      <c r="AP16" s="267">
        <v>294532</v>
      </c>
      <c r="AQ16" s="268">
        <v>265695</v>
      </c>
      <c r="AR16" s="269">
        <v>10.9</v>
      </c>
    </row>
    <row r="17" spans="1:46" x14ac:dyDescent="0.15">
      <c r="A17" s="249"/>
    </row>
    <row r="18" spans="1:46" x14ac:dyDescent="0.15">
      <c r="A18" s="249"/>
      <c r="AQ18" s="270"/>
      <c r="AR18" s="270"/>
    </row>
    <row r="19" spans="1:46" x14ac:dyDescent="0.15">
      <c r="A19" s="249"/>
      <c r="AK19" s="245" t="s">
        <v>527</v>
      </c>
    </row>
    <row r="20" spans="1:46" x14ac:dyDescent="0.15">
      <c r="A20" s="249"/>
      <c r="AK20" s="271"/>
      <c r="AL20" s="272"/>
      <c r="AM20" s="272"/>
      <c r="AN20" s="273"/>
      <c r="AO20" s="274" t="s">
        <v>528</v>
      </c>
      <c r="AP20" s="275" t="s">
        <v>529</v>
      </c>
      <c r="AQ20" s="276" t="s">
        <v>530</v>
      </c>
      <c r="AR20" s="277"/>
    </row>
    <row r="21" spans="1:46" s="250" customFormat="1" x14ac:dyDescent="0.15">
      <c r="A21" s="278"/>
      <c r="AK21" s="1106" t="s">
        <v>531</v>
      </c>
      <c r="AL21" s="1107"/>
      <c r="AM21" s="1107"/>
      <c r="AN21" s="1108"/>
      <c r="AO21" s="279">
        <v>27.39</v>
      </c>
      <c r="AP21" s="280">
        <v>23.14</v>
      </c>
      <c r="AQ21" s="281">
        <v>4.25</v>
      </c>
      <c r="AS21" s="282"/>
      <c r="AT21" s="278"/>
    </row>
    <row r="22" spans="1:46" s="250" customFormat="1" x14ac:dyDescent="0.15">
      <c r="A22" s="278"/>
      <c r="AK22" s="1106" t="s">
        <v>532</v>
      </c>
      <c r="AL22" s="1107"/>
      <c r="AM22" s="1107"/>
      <c r="AN22" s="1108"/>
      <c r="AO22" s="283">
        <v>99.7</v>
      </c>
      <c r="AP22" s="284">
        <v>95.7</v>
      </c>
      <c r="AQ22" s="285">
        <v>4</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097" t="s">
        <v>533</v>
      </c>
      <c r="B26" s="1097"/>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1097"/>
      <c r="Y26" s="1097"/>
      <c r="Z26" s="1097"/>
      <c r="AA26" s="1097"/>
      <c r="AB26" s="1097"/>
      <c r="AC26" s="1097"/>
      <c r="AD26" s="1097"/>
      <c r="AE26" s="1097"/>
      <c r="AF26" s="1097"/>
      <c r="AG26" s="1097"/>
      <c r="AH26" s="1097"/>
      <c r="AI26" s="1097"/>
      <c r="AJ26" s="1097"/>
      <c r="AK26" s="1097"/>
      <c r="AL26" s="1097"/>
      <c r="AM26" s="1097"/>
      <c r="AN26" s="1097"/>
      <c r="AO26" s="1097"/>
      <c r="AP26" s="1097"/>
      <c r="AQ26" s="1097"/>
      <c r="AR26" s="1097"/>
      <c r="AS26" s="1097"/>
    </row>
    <row r="27" spans="1:46" x14ac:dyDescent="0.15">
      <c r="A27" s="290"/>
      <c r="AS27" s="245"/>
      <c r="AT27" s="245"/>
    </row>
    <row r="28" spans="1:46" ht="17.25" x14ac:dyDescent="0.15">
      <c r="A28" s="246" t="s">
        <v>534</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535</v>
      </c>
      <c r="AL29" s="250"/>
      <c r="AM29" s="250"/>
      <c r="AN29" s="250"/>
      <c r="AS29" s="292"/>
    </row>
    <row r="30" spans="1:46" ht="13.5" customHeight="1" x14ac:dyDescent="0.15">
      <c r="A30" s="249"/>
      <c r="AK30" s="252"/>
      <c r="AL30" s="253"/>
      <c r="AM30" s="253"/>
      <c r="AN30" s="254"/>
      <c r="AO30" s="1098" t="s">
        <v>514</v>
      </c>
      <c r="AP30" s="255"/>
      <c r="AQ30" s="256" t="s">
        <v>515</v>
      </c>
      <c r="AR30" s="257"/>
    </row>
    <row r="31" spans="1:46" x14ac:dyDescent="0.15">
      <c r="A31" s="249"/>
      <c r="AK31" s="258"/>
      <c r="AL31" s="259"/>
      <c r="AM31" s="259"/>
      <c r="AN31" s="260"/>
      <c r="AO31" s="1099"/>
      <c r="AP31" s="261" t="s">
        <v>516</v>
      </c>
      <c r="AQ31" s="262" t="s">
        <v>517</v>
      </c>
      <c r="AR31" s="263" t="s">
        <v>518</v>
      </c>
    </row>
    <row r="32" spans="1:46" ht="27" customHeight="1" x14ac:dyDescent="0.15">
      <c r="A32" s="249"/>
      <c r="AK32" s="1114" t="s">
        <v>536</v>
      </c>
      <c r="AL32" s="1115"/>
      <c r="AM32" s="1115"/>
      <c r="AN32" s="1116"/>
      <c r="AO32" s="293">
        <v>513593</v>
      </c>
      <c r="AP32" s="293">
        <v>169503</v>
      </c>
      <c r="AQ32" s="294">
        <v>153945</v>
      </c>
      <c r="AR32" s="295">
        <v>10.1</v>
      </c>
    </row>
    <row r="33" spans="1:46" ht="13.5" customHeight="1" x14ac:dyDescent="0.15">
      <c r="A33" s="249"/>
      <c r="AK33" s="1114" t="s">
        <v>537</v>
      </c>
      <c r="AL33" s="1115"/>
      <c r="AM33" s="1115"/>
      <c r="AN33" s="1116"/>
      <c r="AO33" s="293" t="s">
        <v>522</v>
      </c>
      <c r="AP33" s="293" t="s">
        <v>522</v>
      </c>
      <c r="AQ33" s="294" t="s">
        <v>522</v>
      </c>
      <c r="AR33" s="295" t="s">
        <v>522</v>
      </c>
    </row>
    <row r="34" spans="1:46" ht="27" customHeight="1" x14ac:dyDescent="0.15">
      <c r="A34" s="249"/>
      <c r="AK34" s="1114" t="s">
        <v>538</v>
      </c>
      <c r="AL34" s="1115"/>
      <c r="AM34" s="1115"/>
      <c r="AN34" s="1116"/>
      <c r="AO34" s="293" t="s">
        <v>522</v>
      </c>
      <c r="AP34" s="293" t="s">
        <v>522</v>
      </c>
      <c r="AQ34" s="294">
        <v>4</v>
      </c>
      <c r="AR34" s="295" t="s">
        <v>522</v>
      </c>
    </row>
    <row r="35" spans="1:46" ht="27" customHeight="1" x14ac:dyDescent="0.15">
      <c r="A35" s="249"/>
      <c r="AK35" s="1114" t="s">
        <v>539</v>
      </c>
      <c r="AL35" s="1115"/>
      <c r="AM35" s="1115"/>
      <c r="AN35" s="1116"/>
      <c r="AO35" s="293">
        <v>108860</v>
      </c>
      <c r="AP35" s="293">
        <v>35927</v>
      </c>
      <c r="AQ35" s="294">
        <v>31105</v>
      </c>
      <c r="AR35" s="295">
        <v>15.5</v>
      </c>
    </row>
    <row r="36" spans="1:46" ht="27" customHeight="1" x14ac:dyDescent="0.15">
      <c r="A36" s="249"/>
      <c r="AK36" s="1114" t="s">
        <v>540</v>
      </c>
      <c r="AL36" s="1115"/>
      <c r="AM36" s="1115"/>
      <c r="AN36" s="1116"/>
      <c r="AO36" s="293">
        <v>3723</v>
      </c>
      <c r="AP36" s="293">
        <v>1229</v>
      </c>
      <c r="AQ36" s="294">
        <v>3257</v>
      </c>
      <c r="AR36" s="295">
        <v>-62.3</v>
      </c>
    </row>
    <row r="37" spans="1:46" ht="13.5" customHeight="1" x14ac:dyDescent="0.15">
      <c r="A37" s="249"/>
      <c r="AK37" s="1114" t="s">
        <v>541</v>
      </c>
      <c r="AL37" s="1115"/>
      <c r="AM37" s="1115"/>
      <c r="AN37" s="1116"/>
      <c r="AO37" s="293">
        <v>1306</v>
      </c>
      <c r="AP37" s="293">
        <v>431</v>
      </c>
      <c r="AQ37" s="294">
        <v>1590</v>
      </c>
      <c r="AR37" s="295">
        <v>-72.900000000000006</v>
      </c>
    </row>
    <row r="38" spans="1:46" ht="27" customHeight="1" x14ac:dyDescent="0.15">
      <c r="A38" s="249"/>
      <c r="AK38" s="1117" t="s">
        <v>542</v>
      </c>
      <c r="AL38" s="1118"/>
      <c r="AM38" s="1118"/>
      <c r="AN38" s="1119"/>
      <c r="AO38" s="296" t="s">
        <v>522</v>
      </c>
      <c r="AP38" s="296" t="s">
        <v>522</v>
      </c>
      <c r="AQ38" s="297">
        <v>20</v>
      </c>
      <c r="AR38" s="285" t="s">
        <v>522</v>
      </c>
      <c r="AS38" s="292"/>
    </row>
    <row r="39" spans="1:46" x14ac:dyDescent="0.15">
      <c r="A39" s="249"/>
      <c r="AK39" s="1117" t="s">
        <v>543</v>
      </c>
      <c r="AL39" s="1118"/>
      <c r="AM39" s="1118"/>
      <c r="AN39" s="1119"/>
      <c r="AO39" s="293">
        <v>-1200</v>
      </c>
      <c r="AP39" s="293">
        <v>-396</v>
      </c>
      <c r="AQ39" s="294">
        <v>-7358</v>
      </c>
      <c r="AR39" s="295">
        <v>-94.6</v>
      </c>
      <c r="AS39" s="292"/>
    </row>
    <row r="40" spans="1:46" ht="27" customHeight="1" x14ac:dyDescent="0.15">
      <c r="A40" s="249"/>
      <c r="AK40" s="1114" t="s">
        <v>544</v>
      </c>
      <c r="AL40" s="1115"/>
      <c r="AM40" s="1115"/>
      <c r="AN40" s="1116"/>
      <c r="AO40" s="293">
        <v>-457256</v>
      </c>
      <c r="AP40" s="293">
        <v>-150910</v>
      </c>
      <c r="AQ40" s="294">
        <v>-130450</v>
      </c>
      <c r="AR40" s="295">
        <v>15.7</v>
      </c>
      <c r="AS40" s="292"/>
    </row>
    <row r="41" spans="1:46" x14ac:dyDescent="0.15">
      <c r="A41" s="249"/>
      <c r="AK41" s="1120" t="s">
        <v>301</v>
      </c>
      <c r="AL41" s="1121"/>
      <c r="AM41" s="1121"/>
      <c r="AN41" s="1122"/>
      <c r="AO41" s="293">
        <v>169026</v>
      </c>
      <c r="AP41" s="293">
        <v>55784</v>
      </c>
      <c r="AQ41" s="294">
        <v>52112</v>
      </c>
      <c r="AR41" s="295">
        <v>7</v>
      </c>
      <c r="AS41" s="292"/>
    </row>
    <row r="42" spans="1:46" x14ac:dyDescent="0.15">
      <c r="A42" s="249"/>
      <c r="AK42" s="298" t="s">
        <v>545</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546</v>
      </c>
    </row>
    <row r="48" spans="1:46" x14ac:dyDescent="0.15">
      <c r="A48" s="249"/>
      <c r="AK48" s="303" t="s">
        <v>547</v>
      </c>
      <c r="AL48" s="303"/>
      <c r="AM48" s="303"/>
      <c r="AN48" s="303"/>
      <c r="AO48" s="303"/>
      <c r="AP48" s="303"/>
      <c r="AQ48" s="304"/>
      <c r="AR48" s="303"/>
    </row>
    <row r="49" spans="1:44" ht="13.5" customHeight="1" x14ac:dyDescent="0.15">
      <c r="A49" s="249"/>
      <c r="AK49" s="305"/>
      <c r="AL49" s="306"/>
      <c r="AM49" s="1109" t="s">
        <v>514</v>
      </c>
      <c r="AN49" s="1111" t="s">
        <v>548</v>
      </c>
      <c r="AO49" s="1112"/>
      <c r="AP49" s="1112"/>
      <c r="AQ49" s="1112"/>
      <c r="AR49" s="1113"/>
    </row>
    <row r="50" spans="1:44" x14ac:dyDescent="0.15">
      <c r="A50" s="249"/>
      <c r="AK50" s="307"/>
      <c r="AL50" s="308"/>
      <c r="AM50" s="1110"/>
      <c r="AN50" s="309" t="s">
        <v>549</v>
      </c>
      <c r="AO50" s="310" t="s">
        <v>550</v>
      </c>
      <c r="AP50" s="311" t="s">
        <v>551</v>
      </c>
      <c r="AQ50" s="312" t="s">
        <v>552</v>
      </c>
      <c r="AR50" s="313" t="s">
        <v>553</v>
      </c>
    </row>
    <row r="51" spans="1:44" x14ac:dyDescent="0.15">
      <c r="A51" s="249"/>
      <c r="AK51" s="305" t="s">
        <v>554</v>
      </c>
      <c r="AL51" s="306"/>
      <c r="AM51" s="314">
        <v>1023873</v>
      </c>
      <c r="AN51" s="315">
        <v>305999</v>
      </c>
      <c r="AO51" s="316">
        <v>34</v>
      </c>
      <c r="AP51" s="317">
        <v>291173</v>
      </c>
      <c r="AQ51" s="318">
        <v>-0.3</v>
      </c>
      <c r="AR51" s="319">
        <v>34.299999999999997</v>
      </c>
    </row>
    <row r="52" spans="1:44" x14ac:dyDescent="0.15">
      <c r="A52" s="249"/>
      <c r="AK52" s="320"/>
      <c r="AL52" s="321" t="s">
        <v>555</v>
      </c>
      <c r="AM52" s="322">
        <v>804275</v>
      </c>
      <c r="AN52" s="323">
        <v>240369</v>
      </c>
      <c r="AO52" s="324">
        <v>164.1</v>
      </c>
      <c r="AP52" s="325">
        <v>119071</v>
      </c>
      <c r="AQ52" s="326">
        <v>-6.7</v>
      </c>
      <c r="AR52" s="327">
        <v>170.8</v>
      </c>
    </row>
    <row r="53" spans="1:44" x14ac:dyDescent="0.15">
      <c r="A53" s="249"/>
      <c r="AK53" s="305" t="s">
        <v>556</v>
      </c>
      <c r="AL53" s="306"/>
      <c r="AM53" s="314">
        <v>526270</v>
      </c>
      <c r="AN53" s="315">
        <v>161334</v>
      </c>
      <c r="AO53" s="316">
        <v>-47.3</v>
      </c>
      <c r="AP53" s="317">
        <v>271581</v>
      </c>
      <c r="AQ53" s="318">
        <v>-6.7</v>
      </c>
      <c r="AR53" s="319">
        <v>-40.6</v>
      </c>
    </row>
    <row r="54" spans="1:44" x14ac:dyDescent="0.15">
      <c r="A54" s="249"/>
      <c r="AK54" s="320"/>
      <c r="AL54" s="321" t="s">
        <v>555</v>
      </c>
      <c r="AM54" s="322">
        <v>346053</v>
      </c>
      <c r="AN54" s="323">
        <v>106086</v>
      </c>
      <c r="AO54" s="324">
        <v>-55.9</v>
      </c>
      <c r="AP54" s="325">
        <v>117844</v>
      </c>
      <c r="AQ54" s="326">
        <v>-1</v>
      </c>
      <c r="AR54" s="327">
        <v>-54.9</v>
      </c>
    </row>
    <row r="55" spans="1:44" x14ac:dyDescent="0.15">
      <c r="A55" s="249"/>
      <c r="AK55" s="305" t="s">
        <v>557</v>
      </c>
      <c r="AL55" s="306"/>
      <c r="AM55" s="314">
        <v>661298</v>
      </c>
      <c r="AN55" s="315">
        <v>208611</v>
      </c>
      <c r="AO55" s="316">
        <v>29.3</v>
      </c>
      <c r="AP55" s="317">
        <v>268375</v>
      </c>
      <c r="AQ55" s="318">
        <v>-1.2</v>
      </c>
      <c r="AR55" s="319">
        <v>30.5</v>
      </c>
    </row>
    <row r="56" spans="1:44" x14ac:dyDescent="0.15">
      <c r="A56" s="249"/>
      <c r="AK56" s="320"/>
      <c r="AL56" s="321" t="s">
        <v>555</v>
      </c>
      <c r="AM56" s="322">
        <v>430292</v>
      </c>
      <c r="AN56" s="323">
        <v>135739</v>
      </c>
      <c r="AO56" s="324">
        <v>28</v>
      </c>
      <c r="AP56" s="325">
        <v>119602</v>
      </c>
      <c r="AQ56" s="326">
        <v>1.5</v>
      </c>
      <c r="AR56" s="327">
        <v>26.5</v>
      </c>
    </row>
    <row r="57" spans="1:44" x14ac:dyDescent="0.15">
      <c r="A57" s="249"/>
      <c r="AK57" s="305" t="s">
        <v>558</v>
      </c>
      <c r="AL57" s="306"/>
      <c r="AM57" s="314">
        <v>543651</v>
      </c>
      <c r="AN57" s="315">
        <v>174976</v>
      </c>
      <c r="AO57" s="316">
        <v>-16.100000000000001</v>
      </c>
      <c r="AP57" s="317">
        <v>301035</v>
      </c>
      <c r="AQ57" s="318">
        <v>12.2</v>
      </c>
      <c r="AR57" s="319">
        <v>-28.3</v>
      </c>
    </row>
    <row r="58" spans="1:44" x14ac:dyDescent="0.15">
      <c r="A58" s="249"/>
      <c r="AK58" s="320"/>
      <c r="AL58" s="321" t="s">
        <v>555</v>
      </c>
      <c r="AM58" s="322">
        <v>236665</v>
      </c>
      <c r="AN58" s="323">
        <v>76172</v>
      </c>
      <c r="AO58" s="324">
        <v>-43.9</v>
      </c>
      <c r="AP58" s="325">
        <v>154376</v>
      </c>
      <c r="AQ58" s="326">
        <v>29.1</v>
      </c>
      <c r="AR58" s="327">
        <v>-73</v>
      </c>
    </row>
    <row r="59" spans="1:44" x14ac:dyDescent="0.15">
      <c r="A59" s="249"/>
      <c r="AK59" s="305" t="s">
        <v>559</v>
      </c>
      <c r="AL59" s="306"/>
      <c r="AM59" s="314">
        <v>747875</v>
      </c>
      <c r="AN59" s="315">
        <v>246823</v>
      </c>
      <c r="AO59" s="316">
        <v>41.1</v>
      </c>
      <c r="AP59" s="317">
        <v>277467</v>
      </c>
      <c r="AQ59" s="318">
        <v>-7.8</v>
      </c>
      <c r="AR59" s="319">
        <v>48.9</v>
      </c>
    </row>
    <row r="60" spans="1:44" x14ac:dyDescent="0.15">
      <c r="A60" s="249"/>
      <c r="AK60" s="320"/>
      <c r="AL60" s="321" t="s">
        <v>555</v>
      </c>
      <c r="AM60" s="322">
        <v>303363</v>
      </c>
      <c r="AN60" s="323">
        <v>100120</v>
      </c>
      <c r="AO60" s="324">
        <v>31.4</v>
      </c>
      <c r="AP60" s="325">
        <v>128378</v>
      </c>
      <c r="AQ60" s="326">
        <v>-16.8</v>
      </c>
      <c r="AR60" s="327">
        <v>48.2</v>
      </c>
    </row>
    <row r="61" spans="1:44" x14ac:dyDescent="0.15">
      <c r="A61" s="249"/>
      <c r="AK61" s="305" t="s">
        <v>560</v>
      </c>
      <c r="AL61" s="328"/>
      <c r="AM61" s="314">
        <v>700593</v>
      </c>
      <c r="AN61" s="315">
        <v>219549</v>
      </c>
      <c r="AO61" s="316">
        <v>8.1999999999999993</v>
      </c>
      <c r="AP61" s="317">
        <v>281926</v>
      </c>
      <c r="AQ61" s="329">
        <v>-0.8</v>
      </c>
      <c r="AR61" s="319">
        <v>9</v>
      </c>
    </row>
    <row r="62" spans="1:44" x14ac:dyDescent="0.15">
      <c r="A62" s="249"/>
      <c r="AK62" s="320"/>
      <c r="AL62" s="321" t="s">
        <v>555</v>
      </c>
      <c r="AM62" s="322">
        <v>424130</v>
      </c>
      <c r="AN62" s="323">
        <v>131697</v>
      </c>
      <c r="AO62" s="324">
        <v>24.7</v>
      </c>
      <c r="AP62" s="325">
        <v>127854</v>
      </c>
      <c r="AQ62" s="326">
        <v>1.2</v>
      </c>
      <c r="AR62" s="327">
        <v>23.5</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row r="70" spans="1:46" hidden="1" x14ac:dyDescent="0.15"/>
    <row r="71" spans="1:46" hidden="1" x14ac:dyDescent="0.15"/>
    <row r="72" spans="1:46" hidden="1" x14ac:dyDescent="0.15"/>
    <row r="73" spans="1:46" hidden="1" x14ac:dyDescent="0.15"/>
  </sheetData>
  <sheetProtection algorithmName="SHA-512" hashValue="1YESZmUuSjyE5IvJU+66KCO0O/SRBPADTQKaNk/n4T2WvreUZZcubXxSMdQYC7110PnvKY9PROQwB9TZgVWAFw==" saltValue="tq7hrkGWHqQZq/e+Trkt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562</v>
      </c>
    </row>
    <row r="121" spans="125:125" ht="13.5" hidden="1" customHeight="1" x14ac:dyDescent="0.15">
      <c r="DU121" s="243"/>
    </row>
  </sheetData>
  <sheetProtection algorithmName="SHA-512" hashValue="tICicXuYcIkIjHdpdIIPYowvOU4GYYnNRwYBtC5wZMdk7jyJk4lQH0SoGSuVscfjUlUWTTL7rwu6+pqtMqDHwg==" saltValue="vrZFr7d1O35NmxCLBZ2l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563</v>
      </c>
    </row>
  </sheetData>
  <sheetProtection algorithmName="SHA-512" hashValue="5Z3UmH0ZFmM6WOuHGCAlD7Z+W9E1VaKMAOx4lkuoCO9UZwN2OE49UFCDG6asvEyoEM8PohtpCF5yNlX7KbIB0w==" saltValue="D4n+8+m/D/wbjzk10MFS9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23" t="s">
        <v>3</v>
      </c>
      <c r="D47" s="1123"/>
      <c r="E47" s="1124"/>
      <c r="F47" s="11">
        <v>35.840000000000003</v>
      </c>
      <c r="G47" s="12">
        <v>36.39</v>
      </c>
      <c r="H47" s="12">
        <v>36.049999999999997</v>
      </c>
      <c r="I47" s="12">
        <v>38.28</v>
      </c>
      <c r="J47" s="13">
        <v>36.92</v>
      </c>
    </row>
    <row r="48" spans="2:10" ht="57.75" customHeight="1" x14ac:dyDescent="0.15">
      <c r="B48" s="14"/>
      <c r="C48" s="1125" t="s">
        <v>4</v>
      </c>
      <c r="D48" s="1125"/>
      <c r="E48" s="1126"/>
      <c r="F48" s="15">
        <v>4.9400000000000004</v>
      </c>
      <c r="G48" s="16">
        <v>3.21</v>
      </c>
      <c r="H48" s="16">
        <v>4.5599999999999996</v>
      </c>
      <c r="I48" s="16">
        <v>2.94</v>
      </c>
      <c r="J48" s="17">
        <v>4.24</v>
      </c>
    </row>
    <row r="49" spans="2:10" ht="57.75" customHeight="1" thickBot="1" x14ac:dyDescent="0.2">
      <c r="B49" s="18"/>
      <c r="C49" s="1127" t="s">
        <v>5</v>
      </c>
      <c r="D49" s="1127"/>
      <c r="E49" s="1128"/>
      <c r="F49" s="19">
        <v>3.49</v>
      </c>
      <c r="G49" s="20" t="s">
        <v>569</v>
      </c>
      <c r="H49" s="20">
        <v>1.39</v>
      </c>
      <c r="I49" s="20">
        <v>2.21</v>
      </c>
      <c r="J49" s="21">
        <v>3.16</v>
      </c>
    </row>
    <row r="50" spans="2:10" x14ac:dyDescent="0.15"/>
  </sheetData>
  <sheetProtection algorithmName="SHA-512" hashValue="+Xq0aMEsm8pUvaeo+kb4jlxwjSPrXPkFmP4Kdy/7YZ3O8onwBUu3VFqpPhNOTVMO7mh47eEVI3SgdZ6uQVJdnw==" saltValue="ah1yocclTdv9g4iyqvEh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