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CO34" i="10"/>
  <c r="CO35" i="10" s="1"/>
  <c r="CO36" i="10" s="1"/>
  <c r="BW34" i="10"/>
  <c r="BW35" i="10" s="1"/>
  <c r="BW36" i="10" s="1"/>
  <c r="BW37" i="10" s="1"/>
  <c r="BW38" i="10" s="1"/>
  <c r="BW39" i="10" s="1"/>
  <c r="BW40" i="10" s="1"/>
  <c r="BW41" i="10" s="1"/>
  <c r="U34" i="10"/>
  <c r="U35" i="10" s="1"/>
  <c r="U36" i="10" s="1"/>
  <c r="C34" i="10"/>
  <c r="BE34" i="10" l="1"/>
  <c r="BE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<sst xmlns="http://schemas.openxmlformats.org/spreadsheetml/2006/main" count="1147" uniqueCount="627">
  <si>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</si>
  <si>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</si>
  <si>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</si>
  <si>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</si>
  <si>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</si>
  <si>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</si>
  <si>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</si>
  <si>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</si>
  <si>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</si>
  <si>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</si>
  <si>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</si>
  <si>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</si>
  <si>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</si>
  <si>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</si>
  <si>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</si>
  <si>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</si>
  <si>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</si>
  <si>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</si>
  <si>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</si>
  <si>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</si>
  <si>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</si>
  <si>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</si>
  <si>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</si>
  <si>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</si>
  <si>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</si>
  <si>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</si>
  <si>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</si>
  <si>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</si>
  <si>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</si>
  <si>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</si>
  <si>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</si>
  <si>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</si>
  <si>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</si>
  <si>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</si>
  <si>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</si>
  <si>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</si>
  <si>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</si>
  <si>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</si>
  <si>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</si>
  <si>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</si>
  <si>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</si>
  <si>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</si>
  <si>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</si>
  <si>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</si>
  <si>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</si>
  <si>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</si>
  <si>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</si>
  <si>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</si>
  <si>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</si>
  <si>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</si>
  <si>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</si>
  <si>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</si>
  <si>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</si>
  <si>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</si>
  <si>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</si>
  <si>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</si>
  <si>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</si>
  <si>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</si>
  <si>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</si>
  <si>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</si>
  <si>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</si>
  <si>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</si>
  <si>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</si>
  <si>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</si>
  <si>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</si>
  <si>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</si>
  <si>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</si>
  <si>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</si>
  <si>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</si>
  <si>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</si>
  <si>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</si>
  <si>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</si>
  <si>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</si>
  <si>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</si>
  <si>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</si>
  <si>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</si>
  <si>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</si>
  <si>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</si>
  <si>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</si>
  <si>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</si>
  <si>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</si>
  <si>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</si>
  <si>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</si>
  <si>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</si>
  <si>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</si>
  <si>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</si>
  <si>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</si>
  <si>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</si>
  <si>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</si>
  <si>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</si>
  <si>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</si>
  <si>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</si>
  <si>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</si>
  <si>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</si>
  <si>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</si>
  <si>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</si>
  <si>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</si>
  <si>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</si>
  <si>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</si>
  <si>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</si>
  <si>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</si>
  <si>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</si>
  <si>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</si>
  <si>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</si>
  <si>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</si>
  <si>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</si>
  <si>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</si>
  <si>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</si>
  <si>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</si>
  <si>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</si>
  <si>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</si>
  <si>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</si>
  <si>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</si>
  <si>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</si>
  <si>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</si>
  <si>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</si>
  <si>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</si>
  <si>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</si>
  <si>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</si>
  <si>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</si>
  <si>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</si>
  <si>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</si>
  <si>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</si>
  <si>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</si>
  <si>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</si>
  <si>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</si>
  <si>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</si>
  <si>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</si>
  <si>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</si>
  <si>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</si>
  <si>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</si>
  <si>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</si>
  <si>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</si>
  <si>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</si>
  <si>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</si>
  <si>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</si>
  <si>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</si>
  <si>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</si>
  <si>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</si>
  <si>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</si>
  <si>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</si>
  <si>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</si>
  <si>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</si>
  <si>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</si>
  <si>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</si>
  <si>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</si>
  <si>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</si>
  <si>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</si>
  <si>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</si>
  <si>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</si>
  <si>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</si>
  <si>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</si>
  <si>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</si>
  <si>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</si>
  <si>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</si>
  <si>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</si>
  <si>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</si>
  <si>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</si>
  <si>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</si>
  <si>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</si>
  <si>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</si>
  <si>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</si>
  <si>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</si>
  <si>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</si>
  <si>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</si>
  <si>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</si>
  <si>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</si>
  <si>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</si>
  <si>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</si>
  <si>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</si>
  <si>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</si>
  <si>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</si>
  <si>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</si>
  <si>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</si>
  <si>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</si>
  <si>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</si>
  <si>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</si>
  <si>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</si>
  <si>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</si>
  <si>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</si>
  <si>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</si>
  <si>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</si>
  <si>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</si>
  <si>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</si>
  <si>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</si>
  <si>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</si>
  <si>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</si>
  <si>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</si>
  <si>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</si>
  <si>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</si>
  <si>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</si>
  <si>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</si>
  <si>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</si>
  <si>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</si>
  <si>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</si>
  <si>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</si>
  <si>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</si>
  <si>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</si>
  <si>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</si>
  <si>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</si>
  <si>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</si>
  <si>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</si>
  <si>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</si>
  <si>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</si>
  <si>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</si>
  <si>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</si>
  <si>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</si>
  <si>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</si>
  <si>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</si>
  <si>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</si>
  <si>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</si>
  <si>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</si>
  <si>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</si>
  <si>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</si>
  <si>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</si>
  <si>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</si>
  <si>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</si>
  <si>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</si>
  <si>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山形県白鷹町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</si>
  <si>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</si>
  <si>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</si>
  <si>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</si>
  <si>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</si>
  <si>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</si>
  <si>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</si>
  <si>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</si>
  <si>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</si>
  <si>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</si>
  <si>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</si>
  <si>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</si>
  <si>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</si>
  <si>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</si>
  <si>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</si>
  <si>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</si>
  <si>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</si>
  <si>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</si>
  <si>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</si>
  <si>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</si>
  <si>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</si>
  <si>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</si>
  <si>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</si>
  <si>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</si>
  <si>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</si>
  <si>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</si>
  <si>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</si>
  <si>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</si>
  <si>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</si>
  <si>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</si>
  <si>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</si>
  <si>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</si>
  <si>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</si>
  <si>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</si>
  <si>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</si>
  <si>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</si>
  <si>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</si>
  <si>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</si>
  <si>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</si>
  <si>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</si>
  <si>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</si>
  <si>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</si>
  <si>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</si>
  <si>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</si>
  <si>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</si>
  <si>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</si>
  <si>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</si>
  <si>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</si>
  <si>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</si>
  <si>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</si>
  <si>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</si>
  <si>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</si>
  <si>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</si>
  <si>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</si>
  <si>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</si>
  <si>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</si>
  <si>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</si>
  <si>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</si>
  <si>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</si>
  <si>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</si>
  <si>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</si>
  <si>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</si>
  <si>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</si>
  <si>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</si>
  <si>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</si>
  <si>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</si>
  <si>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</si>
  <si>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</si>
  <si>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</si>
  <si>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</si>
  <si>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</si>
  <si>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</si>
  <si>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</si>
  <si>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</si>
  <si>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</si>
  <si>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</si>
  <si>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</si>
  <si>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</si>
  <si>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</si>
  <si>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</si>
  <si>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</si>
  <si>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</si>
  <si>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</si>
  <si>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</si>
  <si>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</si>
  <si>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</si>
  <si>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</si>
  <si>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</si>
  <si>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</si>
  <si>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</si>
  <si>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</si>
  <si>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</si>
  <si>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</si>
  <si>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</si>
  <si>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</si>
  <si>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</si>
  <si>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</si>
  <si>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</si>
  <si>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</si>
  <si>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</si>
  <si>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</si>
  <si>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</si>
  <si>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</si>
  <si>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</si>
  <si>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</si>
  <si>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</si>
  <si>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</si>
  <si>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</si>
  <si>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</si>
  <si>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</si>
  <si>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</si>
  <si>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</si>
  <si>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</si>
  <si>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</si>
  <si>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</si>
  <si>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</si>
  <si>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</si>
  <si>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</si>
  <si>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</si>
  <si>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</si>
  <si>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</si>
  <si>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</si>
  <si>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</si>
  <si>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</si>
  <si>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</si>
  <si>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</si>
  <si>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</si>
  <si>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</si>
  <si>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</si>
  <si>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</si>
  <si>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</si>
  <si>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</si>
  <si>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</si>
  <si>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</si>
  <si>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</si>
  <si>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</si>
  <si>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</si>
  <si>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</si>
  <si>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</si>
  <si>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</si>
  <si>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</si>
  <si>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</si>
  <si>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</si>
  <si>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</si>
  <si>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</si>
  <si>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</si>
  <si>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</si>
  <si>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</si>
  <si>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</si>
  <si>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</si>
  <si>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</si>
  <si>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</si>
  <si>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</si>
  <si>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</si>
  <si>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</si>
  <si>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</si>
  <si>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山形県白鷹町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</si>
  <si>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</si>
  <si>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</si>
  <si>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</si>
  <si>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</si>
  <si>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</si>
  <si>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</si>
  <si>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</si>
  <si>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</si>
  <si>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</si>
  <si>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</si>
  <si>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</si>
  <si>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</si>
  <si>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</si>
  <si>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</si>
  <si>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</si>
  <si>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</si>
  <si>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</si>
  <si>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</si>
  <si>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</si>
  <si>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</si>
  <si>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</si>
  <si>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</si>
  <si>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</si>
  <si>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</si>
  <si>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</si>
  <si>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</si>
  <si>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</si>
  <si>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</si>
  <si>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</si>
  <si>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</si>
  <si>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</si>
  <si>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</si>
  <si>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</si>
  <si>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</si>
  <si>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</si>
  <si>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</si>
  <si>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</si>
  <si>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</si>
  <si>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</si>
  <si>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</si>
  <si>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t>
    <phoneticPr fontId="5"/>
  </si>
  <si>
    <t>法適用企業</t>
    <phoneticPr fontId="5"/>
  </si>
  <si>
    <t>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</si>
  <si>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</si>
  <si>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</si>
  <si>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</si>
  <si>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</si>
  <si>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</si>
  <si>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</si>
  <si>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</si>
  <si>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</si>
  <si>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</si>
  <si>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</si>
  <si>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</si>
  <si>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</si>
  <si>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</si>
  <si>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</si>
  <si>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</si>
  <si>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</si>
  <si>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</si>
  <si>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</si>
  <si>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</si>
  <si>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</si>
  <si>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</si>
  <si>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</si>
  <si>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</si>
  <si>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</si>
  <si>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</si>
  <si>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</si>
  <si>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</si>
  <si>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</si>
  <si>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</si>
  <si>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</si>
  <si>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</si>
  <si>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</si>
  <si>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</si>
  <si>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</si>
  <si>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</si>
  <si>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</si>
  <si>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</si>
  <si>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</si>
  <si>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</si>
  <si>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</si>
  <si>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</si>
  <si>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</si>
  <si>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</si>
  <si>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</si>
  <si>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</si>
  <si>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</si>
  <si>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</si>
  <si>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</si>
  <si>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</si>
  <si>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</si>
  <si>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</si>
  <si>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</si>
  <si>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</si>
  <si>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</si>
  <si>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</si>
  <si>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</si>
  <si>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</si>
  <si>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</si>
  <si>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</si>
  <si>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</si>
  <si>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</si>
  <si>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</si>
  <si>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</si>
  <si>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</si>
  <si>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</si>
  <si>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</si>
  <si>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</si>
  <si>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</si>
  <si>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</si>
  <si>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</si>
  <si>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</si>
  <si>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</si>
  <si>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</si>
  <si>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</si>
  <si>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</si>
  <si>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</si>
  <si>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</si>
  <si>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</si>
  <si>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</si>
  <si>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</si>
  <si>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</si>
  <si>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</si>
  <si>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</si>
  <si>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</si>
  <si>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</si>
  <si>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</si>
  <si>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</si>
  <si>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</si>
  <si>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</si>
  <si>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</si>
  <si>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</si>
  <si>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</si>
  <si>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</si>
  <si>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</si>
  <si>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</si>
  <si>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</si>
  <si>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</si>
  <si>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</si>
  <si>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</si>
  <si>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</si>
  <si>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</si>
  <si>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</si>
  <si>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</si>
  <si>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</si>
  <si>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</si>
  <si>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</si>
  <si>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</si>
  <si>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</si>
  <si>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</si>
  <si>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</si>
  <si>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</si>
  <si>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</si>
  <si>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</si>
  <si>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</si>
  <si>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</si>
  <si>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</si>
  <si>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</si>
  <si>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</si>
  <si>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</si>
  <si>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</si>
  <si>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</si>
  <si>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</si>
  <si>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</si>
  <si>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</si>
  <si>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</si>
  <si>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</si>
  <si>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</si>
  <si>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</si>
  <si>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</si>
  <si>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</si>
  <si>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</si>
  <si>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</si>
  <si>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</si>
  <si>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</si>
  <si>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</si>
  <si>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</si>
  <si>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</si>
  <si>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</si>
  <si>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</si>
  <si>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</si>
  <si>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</si>
  <si>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</si>
  <si>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</si>
  <si>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</si>
  <si>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</si>
  <si>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</si>
  <si>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</si>
  <si>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</si>
  <si>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</si>
  <si>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</si>
  <si>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</si>
  <si>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</si>
  <si>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</si>
  <si>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</si>
  <si>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</si>
  <si>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</si>
  <si>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</si>
  <si>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</si>
  <si>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</si>
  <si>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</si>
  <si>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0.63</t>
  </si>
  <si>
    <t>▲ 0.74</t>
  </si>
  <si>
    <t>一般会計</t>
  </si>
  <si>
    <t>水道事業会計</t>
  </si>
  <si>
    <t>介護保険特別会計</t>
  </si>
  <si>
    <t>国民健康保険特別会計</t>
  </si>
  <si>
    <t>下水道特別会計</t>
  </si>
  <si>
    <t>農業集落排水特別会計</t>
  </si>
  <si>
    <t>後期高齢者医療特別会計</t>
  </si>
  <si>
    <t>病院事業会計</t>
  </si>
  <si>
    <t>その他会計（赤字）</t>
  </si>
  <si>
    <t>▲ 0.00</t>
  </si>
  <si>
    <t>その他会計（黒字）</t>
  </si>
  <si>
    <t>（百万円）</t>
    <phoneticPr fontId="5"/>
  </si>
  <si>
    <t>H28末</t>
    <phoneticPr fontId="5"/>
  </si>
  <si>
    <t>H29末</t>
    <phoneticPr fontId="5"/>
  </si>
  <si>
    <t>H30末</t>
    <phoneticPr fontId="5"/>
  </si>
  <si>
    <t>R01末</t>
    <phoneticPr fontId="5"/>
  </si>
  <si>
    <t>R02末</t>
    <phoneticPr fontId="5"/>
  </si>
  <si>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</si>
  <si>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</si>
  <si>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</si>
  <si>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</si>
  <si>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</si>
  <si>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</si>
  <si>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西置賜行政組合</t>
    <rPh sb="0" eb="3">
      <t>ニシオキタマ</t>
    </rPh>
    <rPh sb="3" eb="5">
      <t>ギョウセイ</t>
    </rPh>
    <rPh sb="5" eb="7">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</si>
  <si>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</si>
  <si>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</si>
  <si>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白鷹町アルカディア財団</t>
    <rPh sb="0" eb="3">
      <t>シラタカマチ</t>
    </rPh>
    <rPh sb="9" eb="11">
      <t>ザイダン</t>
    </rPh>
    <phoneticPr fontId="2"/>
  </si>
  <si>
    <t>ケイエスしらたか</t>
  </si>
  <si>
    <t>山形鉄道</t>
    <rPh sb="0" eb="2">
      <t>ヤマガタ</t>
    </rPh>
    <rPh sb="2" eb="4">
      <t>テツドウ</t>
    </rPh>
    <phoneticPr fontId="2"/>
  </si>
  <si>
    <t>公共施設整備基金</t>
    <rPh sb="0" eb="2">
      <t>コウキョウ</t>
    </rPh>
    <rPh sb="2" eb="4">
      <t>シセツ</t>
    </rPh>
    <rPh sb="4" eb="6">
      <t>セイビ</t>
    </rPh>
    <rPh sb="6" eb="8">
      <t>キキン</t>
    </rPh>
    <phoneticPr fontId="5"/>
  </si>
  <si>
    <t>福祉振興基金</t>
    <rPh sb="0" eb="2">
      <t>フクシ</t>
    </rPh>
    <rPh sb="2" eb="4">
      <t>シンコウ</t>
    </rPh>
    <rPh sb="4" eb="6">
      <t>キキン</t>
    </rPh>
    <phoneticPr fontId="5"/>
  </si>
  <si>
    <t>スポーツセンター整備基金</t>
    <rPh sb="8" eb="10">
      <t>セイビ</t>
    </rPh>
    <rPh sb="10" eb="12">
      <t>キキン</t>
    </rPh>
    <phoneticPr fontId="5"/>
  </si>
  <si>
    <t>地域経済変動対策基金</t>
    <rPh sb="0" eb="4">
      <t>チイキケイザイ</t>
    </rPh>
    <rPh sb="4" eb="8">
      <t>ヘンドウタイサク</t>
    </rPh>
    <rPh sb="8" eb="10">
      <t>キキン</t>
    </rPh>
    <phoneticPr fontId="5"/>
  </si>
  <si>
    <t>スポーツ振興基金</t>
    <rPh sb="4" eb="6">
      <t>シンコウ</t>
    </rPh>
    <rPh sb="6" eb="8">
      <t>キキン</t>
    </rPh>
    <phoneticPr fontId="5"/>
  </si>
  <si>
    <t>‐</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</si>
  <si>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</si>
  <si>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</si>
  <si>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</si>
  <si>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減債基金、公共施設整備基金等の元金積立による充当可能基金の増加や普通交付税の増加により将来負担比率が減少した一方、有形固定資産償却率は1.4ポイントの増加となった。建て替えを行った役場庁舎・中央公民館を除く施設については減価償却率が高くなっており、全体として類似団体を超える値となっている。
　引き続き、将来負担に備えた減債基金の積立や老朽化した公共施設の適正な管理のため公共施設整備基金の積立てを行い、計画的な老朽化対策を行っていく。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</si>
  <si>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</si>
  <si>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</si>
  <si>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</si>
  <si>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</si>
  <si>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</si>
  <si>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</si>
  <si>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まちづくり複合施設整備事業等の大規模事業に係る地方債の発行により増加傾向となっていたが、元金償還の開始や計画的な基金の積立によりR03年度において18.7ポイント改善した。類似団体より高い数値となっているが、今後については、大規模事業に係る地方債の元金償還の開始や計画的な基金の積立てにより改善する見込みである。
　実質公債費比率については、今後も大規模事業に係る地方債の元金償還が開始することから増加が見込まれる。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</si>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</sst>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1B6C-4BFB-93A5-FB577D9DC6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143860</c:v>
                </c:pt>
                <c:pt idx="1">
                  <c:v>165507</c:v>
                </c:pt>
                <c:pt idx="2">
                  <c:v>202179</c:v>
                </c:pt>
                <c:pt idx="3">
                  <c:v>57097</c:v>
                </c:pt>
                <c:pt idx="4">
                  <c:v>56737</c:v>
                </c:pt>
              </c:numCache>
            </c:numRef>
          </c:val>
          <c:smooth val="0"/>
          <c:extLst>
            <c:ext xmlns:c16="http://schemas.microsoft.com/office/drawing/2014/chart" uri="{C3380CC4-5D6E-409C-BE32-E72D297353CC}">
              <c16:uniqueId val="{00000001-1B6C-4BFB-93A5-FB577D9DC6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13.25</c:v>
                </c:pt>
                <c:pt idx="1">
                  <c:v>14.72</c:v>
                </c:pt>
                <c:pt idx="2">
                  <c:v>14.65</c:v>
                </c:pt>
                <c:pt idx="3">
                  <c:v>13.26</c:v>
                </c:pt>
                <c:pt idx="4">
                  <c:v>17.059999999999999</c:v>
                </c:pt>
              </c:numCache>
            </c:numRef>
          </c:val>
          <c:extLst>
            <c:ext xmlns:c16="http://schemas.microsoft.com/office/drawing/2014/chart" uri="{C3380CC4-5D6E-409C-BE32-E72D297353CC}">
              <c16:uniqueId val="{00000000-34F5-46E3-90E3-9D6E5000B3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c:v>
                </c:pt>
                <c:pt idx="1">
                  <c:v>19.079999999999998</c:v>
                </c:pt>
                <c:pt idx="2">
                  <c:v>20.16</c:v>
                </c:pt>
                <c:pt idx="3">
                  <c:v>19.29</c:v>
                </c:pt>
                <c:pt idx="4">
                  <c:v>19.21</c:v>
                </c:pt>
              </c:numCache>
            </c:numRef>
          </c:val>
          <c:extLst>
            <c:ext xmlns:c16="http://schemas.microsoft.com/office/drawing/2014/chart" uri="{C3380CC4-5D6E-409C-BE32-E72D297353CC}">
              <c16:uniqueId val="{00000001-34F5-46E3-90E3-9D6E5000B3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1.58</c:v>
                </c:pt>
                <c:pt idx="1">
                  <c:v>-0.63</c:v>
                </c:pt>
                <c:pt idx="2">
                  <c:v>0.93</c:v>
                </c:pt>
                <c:pt idx="3">
                  <c:v>-0.74</c:v>
                </c:pt>
                <c:pt idx="4">
                  <c:v>5.49</c:v>
                </c:pt>
              </c:numCache>
            </c:numRef>
          </c:val>
          <c:smooth val="0"/>
          <c:extLst>
            <c:ext xmlns:c16="http://schemas.microsoft.com/office/drawing/2014/chart" uri="{C3380CC4-5D6E-409C-BE32-E72D297353CC}">
              <c16:uniqueId val="{00000002-34F5-46E3-90E3-9D6E5000B3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7.0000000000000007E-2</c:v>
                </c:pt>
                <c:pt idx="4">
                  <c:v>0</c:v>
                </c:pt>
                <c:pt idx="5">
                  <c:v>0</c:v>
                </c:pt>
                <c:pt idx="6">
                  <c:v>0</c:v>
                </c:pt>
                <c:pt idx="7">
                  <c:v>0</c:v>
                </c:pt>
                <c:pt idx="8">
                  <c:v>0</c:v>
                </c:pt>
                <c:pt idx="9">
                  <c:v>0</c:v>
                </c:pt>
              </c:numCache>
            </c:numRef>
          </c:val>
          <c:extLst>
            <c:ext xmlns:c16="http://schemas.microsoft.com/office/drawing/2014/chart" uri="{C3380CC4-5D6E-409C-BE32-E72D297353CC}">
              <c16:uniqueId val="{00000000-1F56-4D6B-9555-C66EBCDBCE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1F56-4D6B-9555-C66EBCDBCE3A}"/>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4.4000000000000004</c:v>
                </c:pt>
                <c:pt idx="2">
                  <c:v>#N/A</c:v>
                </c:pt>
                <c:pt idx="3">
                  <c:v>3.64</c:v>
                </c:pt>
                <c:pt idx="4">
                  <c:v>#N/A</c:v>
                </c:pt>
                <c:pt idx="5">
                  <c:v>1.46</c:v>
                </c:pt>
                <c:pt idx="6">
                  <c:v>#N/A</c:v>
                </c:pt>
                <c:pt idx="7">
                  <c:v>0</c:v>
                </c:pt>
                <c:pt idx="8">
                  <c:v>#N/A</c:v>
                </c:pt>
                <c:pt idx="9">
                  <c:v>0</c:v>
                </c:pt>
              </c:numCache>
            </c:numRef>
          </c:val>
          <c:extLst>
            <c:ext xmlns:c16="http://schemas.microsoft.com/office/drawing/2014/chart" uri="{C3380CC4-5D6E-409C-BE32-E72D297353CC}">
              <c16:uniqueId val="{00000002-1F56-4D6B-9555-C66EBCDBCE3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3-1F56-4D6B-9555-C66EBCDBCE3A}"/>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0.14000000000000001</c:v>
                </c:pt>
                <c:pt idx="2">
                  <c:v>#N/A</c:v>
                </c:pt>
                <c:pt idx="3">
                  <c:v>0.12</c:v>
                </c:pt>
                <c:pt idx="4">
                  <c:v>#N/A</c:v>
                </c:pt>
                <c:pt idx="5">
                  <c:v>0.09</c:v>
                </c:pt>
                <c:pt idx="6">
                  <c:v>#N/A</c:v>
                </c:pt>
                <c:pt idx="7">
                  <c:v>0.1</c:v>
                </c:pt>
                <c:pt idx="8">
                  <c:v>#N/A</c:v>
                </c:pt>
                <c:pt idx="9">
                  <c:v>0.12</c:v>
                </c:pt>
              </c:numCache>
            </c:numRef>
          </c:val>
          <c:extLst>
            <c:ext xmlns:c16="http://schemas.microsoft.com/office/drawing/2014/chart" uri="{C3380CC4-5D6E-409C-BE32-E72D297353CC}">
              <c16:uniqueId val="{00000004-1F56-4D6B-9555-C66EBCDBCE3A}"/>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0.31</c:v>
                </c:pt>
                <c:pt idx="2">
                  <c:v>#N/A</c:v>
                </c:pt>
                <c:pt idx="3">
                  <c:v>0.31</c:v>
                </c:pt>
                <c:pt idx="4">
                  <c:v>#N/A</c:v>
                </c:pt>
                <c:pt idx="5">
                  <c:v>0.35</c:v>
                </c:pt>
                <c:pt idx="6">
                  <c:v>#N/A</c:v>
                </c:pt>
                <c:pt idx="7">
                  <c:v>0.3</c:v>
                </c:pt>
                <c:pt idx="8">
                  <c:v>#N/A</c:v>
                </c:pt>
                <c:pt idx="9">
                  <c:v>0.27</c:v>
                </c:pt>
              </c:numCache>
            </c:numRef>
          </c:val>
          <c:extLst>
            <c:ext xmlns:c16="http://schemas.microsoft.com/office/drawing/2014/chart" uri="{C3380CC4-5D6E-409C-BE32-E72D297353CC}">
              <c16:uniqueId val="{00000005-1F56-4D6B-9555-C66EBCDBCE3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2.12</c:v>
                </c:pt>
                <c:pt idx="2">
                  <c:v>#N/A</c:v>
                </c:pt>
                <c:pt idx="3">
                  <c:v>0.28999999999999998</c:v>
                </c:pt>
                <c:pt idx="4">
                  <c:v>#N/A</c:v>
                </c:pt>
                <c:pt idx="5">
                  <c:v>0.91</c:v>
                </c:pt>
                <c:pt idx="6">
                  <c:v>#N/A</c:v>
                </c:pt>
                <c:pt idx="7">
                  <c:v>0.92</c:v>
                </c:pt>
                <c:pt idx="8">
                  <c:v>#N/A</c:v>
                </c:pt>
                <c:pt idx="9">
                  <c:v>1.24</c:v>
                </c:pt>
              </c:numCache>
            </c:numRef>
          </c:val>
          <c:extLst>
            <c:ext xmlns:c16="http://schemas.microsoft.com/office/drawing/2014/chart" uri="{C3380CC4-5D6E-409C-BE32-E72D297353CC}">
              <c16:uniqueId val="{00000006-1F56-4D6B-9555-C66EBCDBCE3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0.67</c:v>
                </c:pt>
                <c:pt idx="2">
                  <c:v>#N/A</c:v>
                </c:pt>
                <c:pt idx="3">
                  <c:v>1.41</c:v>
                </c:pt>
                <c:pt idx="4">
                  <c:v>#N/A</c:v>
                </c:pt>
                <c:pt idx="5">
                  <c:v>1.41</c:v>
                </c:pt>
                <c:pt idx="6">
                  <c:v>#N/A</c:v>
                </c:pt>
                <c:pt idx="7">
                  <c:v>1.29</c:v>
                </c:pt>
                <c:pt idx="8">
                  <c:v>#N/A</c:v>
                </c:pt>
                <c:pt idx="9">
                  <c:v>1.47</c:v>
                </c:pt>
              </c:numCache>
            </c:numRef>
          </c:val>
          <c:extLst>
            <c:ext xmlns:c16="http://schemas.microsoft.com/office/drawing/2014/chart" uri="{C3380CC4-5D6E-409C-BE32-E72D297353CC}">
              <c16:uniqueId val="{00000007-1F56-4D6B-9555-C66EBCDBCE3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11.82</c:v>
                </c:pt>
                <c:pt idx="2">
                  <c:v>#N/A</c:v>
                </c:pt>
                <c:pt idx="3">
                  <c:v>12.24</c:v>
                </c:pt>
                <c:pt idx="4">
                  <c:v>#N/A</c:v>
                </c:pt>
                <c:pt idx="5">
                  <c:v>10.66</c:v>
                </c:pt>
                <c:pt idx="6">
                  <c:v>#N/A</c:v>
                </c:pt>
                <c:pt idx="7">
                  <c:v>8.93</c:v>
                </c:pt>
                <c:pt idx="8">
                  <c:v>#N/A</c:v>
                </c:pt>
                <c:pt idx="9">
                  <c:v>8.2799999999999994</c:v>
                </c:pt>
              </c:numCache>
            </c:numRef>
          </c:val>
          <c:extLst>
            <c:ext xmlns:c16="http://schemas.microsoft.com/office/drawing/2014/chart" uri="{C3380CC4-5D6E-409C-BE32-E72D297353CC}">
              <c16:uniqueId val="{00000008-1F56-4D6B-9555-C66EBCDBCE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13.25</c:v>
                </c:pt>
                <c:pt idx="2">
                  <c:v>#N/A</c:v>
                </c:pt>
                <c:pt idx="3">
                  <c:v>14.72</c:v>
                </c:pt>
                <c:pt idx="4">
                  <c:v>#N/A</c:v>
                </c:pt>
                <c:pt idx="5">
                  <c:v>14.64</c:v>
                </c:pt>
                <c:pt idx="6">
                  <c:v>#N/A</c:v>
                </c:pt>
                <c:pt idx="7">
                  <c:v>13.25</c:v>
                </c:pt>
                <c:pt idx="8">
                  <c:v>#N/A</c:v>
                </c:pt>
                <c:pt idx="9">
                  <c:v>17.059999999999999</c:v>
                </c:pt>
              </c:numCache>
            </c:numRef>
          </c:val>
          <c:extLst>
            <c:ext xmlns:c16="http://schemas.microsoft.com/office/drawing/2014/chart" uri="{C3380CC4-5D6E-409C-BE32-E72D297353CC}">
              <c16:uniqueId val="{00000009-1F56-4D6B-9555-C66EBCDBCE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968</c:v>
                </c:pt>
                <c:pt idx="5">
                  <c:v>975</c:v>
                </c:pt>
                <c:pt idx="8">
                  <c:v>966</c:v>
                </c:pt>
                <c:pt idx="11">
                  <c:v>1002</c:v>
                </c:pt>
                <c:pt idx="14">
                  <c:v>1018</c:v>
                </c:pt>
              </c:numCache>
            </c:numRef>
          </c:val>
          <c:extLst>
            <c:ext xmlns:c16="http://schemas.microsoft.com/office/drawing/2014/chart" uri="{C3380CC4-5D6E-409C-BE32-E72D297353CC}">
              <c16:uniqueId val="{00000000-62A0-4D6B-B8D1-05E474373B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A0-4D6B-B8D1-05E474373B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A0-4D6B-B8D1-05E474373B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33</c:v>
                </c:pt>
                <c:pt idx="6">
                  <c:v>36</c:v>
                </c:pt>
                <c:pt idx="9">
                  <c:v>37</c:v>
                </c:pt>
                <c:pt idx="12">
                  <c:v>43</c:v>
                </c:pt>
              </c:numCache>
            </c:numRef>
          </c:val>
          <c:extLst>
            <c:ext xmlns:c16="http://schemas.microsoft.com/office/drawing/2014/chart" uri="{C3380CC4-5D6E-409C-BE32-E72D297353CC}">
              <c16:uniqueId val="{00000003-62A0-4D6B-B8D1-05E474373B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383</c:v>
                </c:pt>
                <c:pt idx="3">
                  <c:v>375</c:v>
                </c:pt>
                <c:pt idx="6">
                  <c:v>305</c:v>
                </c:pt>
                <c:pt idx="9">
                  <c:v>359</c:v>
                </c:pt>
                <c:pt idx="12">
                  <c:v>357</c:v>
                </c:pt>
              </c:numCache>
            </c:numRef>
          </c:val>
          <c:extLst>
            <c:ext xmlns:c16="http://schemas.microsoft.com/office/drawing/2014/chart" uri="{C3380CC4-5D6E-409C-BE32-E72D297353CC}">
              <c16:uniqueId val="{00000004-62A0-4D6B-B8D1-05E474373B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A0-4D6B-B8D1-05E474373B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A0-4D6B-B8D1-05E474373B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899</c:v>
                </c:pt>
                <c:pt idx="3">
                  <c:v>902</c:v>
                </c:pt>
                <c:pt idx="6">
                  <c:v>925</c:v>
                </c:pt>
                <c:pt idx="9">
                  <c:v>996</c:v>
                </c:pt>
                <c:pt idx="12">
                  <c:v>1062</c:v>
                </c:pt>
              </c:numCache>
            </c:numRef>
          </c:val>
          <c:extLst>
            <c:ext xmlns:c16="http://schemas.microsoft.com/office/drawing/2014/chart" uri="{C3380CC4-5D6E-409C-BE32-E72D297353CC}">
              <c16:uniqueId val="{00000007-62A0-4D6B-B8D1-05E474373B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338</c:v>
                </c:pt>
                <c:pt idx="2">
                  <c:v>#N/A</c:v>
                </c:pt>
                <c:pt idx="3">
                  <c:v>#N/A</c:v>
                </c:pt>
                <c:pt idx="4">
                  <c:v>335</c:v>
                </c:pt>
                <c:pt idx="5">
                  <c:v>#N/A</c:v>
                </c:pt>
                <c:pt idx="6">
                  <c:v>#N/A</c:v>
                </c:pt>
                <c:pt idx="7">
                  <c:v>300</c:v>
                </c:pt>
                <c:pt idx="8">
                  <c:v>#N/A</c:v>
                </c:pt>
                <c:pt idx="9">
                  <c:v>#N/A</c:v>
                </c:pt>
                <c:pt idx="10">
                  <c:v>390</c:v>
                </c:pt>
                <c:pt idx="11">
                  <c:v>#N/A</c:v>
                </c:pt>
                <c:pt idx="12">
                  <c:v>#N/A</c:v>
                </c:pt>
                <c:pt idx="13">
                  <c:v>444</c:v>
                </c:pt>
                <c:pt idx="14">
                  <c:v>#N/A</c:v>
                </c:pt>
              </c:numCache>
            </c:numRef>
          </c:val>
          <c:smooth val="0"/>
          <c:extLst>
            <c:ext xmlns:c16="http://schemas.microsoft.com/office/drawing/2014/chart" uri="{C3380CC4-5D6E-409C-BE32-E72D297353CC}">
              <c16:uniqueId val="{00000008-62A0-4D6B-B8D1-05E474373B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9394</c:v>
                </c:pt>
                <c:pt idx="5">
                  <c:v>9683</c:v>
                </c:pt>
                <c:pt idx="8">
                  <c:v>10246</c:v>
                </c:pt>
                <c:pt idx="11">
                  <c:v>9977</c:v>
                </c:pt>
                <c:pt idx="14">
                  <c:v>10008</c:v>
                </c:pt>
              </c:numCache>
            </c:numRef>
          </c:val>
          <c:extLst>
            <c:ext xmlns:c16="http://schemas.microsoft.com/office/drawing/2014/chart" uri="{C3380CC4-5D6E-409C-BE32-E72D297353CC}">
              <c16:uniqueId val="{00000000-6F6A-46D2-BEF6-BA7ED2B992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422</c:v>
                </c:pt>
                <c:pt idx="5">
                  <c:v>405</c:v>
                </c:pt>
                <c:pt idx="8">
                  <c:v>423</c:v>
                </c:pt>
                <c:pt idx="11">
                  <c:v>396</c:v>
                </c:pt>
                <c:pt idx="14">
                  <c:v>399</c:v>
                </c:pt>
              </c:numCache>
            </c:numRef>
          </c:val>
          <c:extLst>
            <c:ext xmlns:c16="http://schemas.microsoft.com/office/drawing/2014/chart" uri="{C3380CC4-5D6E-409C-BE32-E72D297353CC}">
              <c16:uniqueId val="{00000001-6F6A-46D2-BEF6-BA7ED2B992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3040</c:v>
                </c:pt>
                <c:pt idx="5">
                  <c:v>2958</c:v>
                </c:pt>
                <c:pt idx="8">
                  <c:v>2988</c:v>
                </c:pt>
                <c:pt idx="11">
                  <c:v>3151</c:v>
                </c:pt>
                <c:pt idx="14">
                  <c:v>3432</c:v>
                </c:pt>
              </c:numCache>
            </c:numRef>
          </c:val>
          <c:extLst>
            <c:ext xmlns:c16="http://schemas.microsoft.com/office/drawing/2014/chart" uri="{C3380CC4-5D6E-409C-BE32-E72D297353CC}">
              <c16:uniqueId val="{00000002-6F6A-46D2-BEF6-BA7ED2B992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6A-46D2-BEF6-BA7ED2B992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6A-46D2-BEF6-BA7ED2B992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6A-46D2-BEF6-BA7ED2B992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1102</c:v>
                </c:pt>
                <c:pt idx="3">
                  <c:v>1041</c:v>
                </c:pt>
                <c:pt idx="6">
                  <c:v>986</c:v>
                </c:pt>
                <c:pt idx="9">
                  <c:v>970</c:v>
                </c:pt>
                <c:pt idx="12">
                  <c:v>960</c:v>
                </c:pt>
              </c:numCache>
            </c:numRef>
          </c:val>
          <c:extLst>
            <c:ext xmlns:c16="http://schemas.microsoft.com/office/drawing/2014/chart" uri="{C3380CC4-5D6E-409C-BE32-E72D297353CC}">
              <c16:uniqueId val="{00000006-6F6A-46D2-BEF6-BA7ED2B992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178</c:v>
                </c:pt>
                <c:pt idx="3">
                  <c:v>267</c:v>
                </c:pt>
                <c:pt idx="6">
                  <c:v>366</c:v>
                </c:pt>
                <c:pt idx="9">
                  <c:v>433</c:v>
                </c:pt>
                <c:pt idx="12">
                  <c:v>350</c:v>
                </c:pt>
              </c:numCache>
            </c:numRef>
          </c:val>
          <c:extLst>
            <c:ext xmlns:c16="http://schemas.microsoft.com/office/drawing/2014/chart" uri="{C3380CC4-5D6E-409C-BE32-E72D297353CC}">
              <c16:uniqueId val="{00000007-6F6A-46D2-BEF6-BA7ED2B992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3030</c:v>
                </c:pt>
                <c:pt idx="3">
                  <c:v>2930</c:v>
                </c:pt>
                <c:pt idx="6">
                  <c:v>2697</c:v>
                </c:pt>
                <c:pt idx="9">
                  <c:v>2530</c:v>
                </c:pt>
                <c:pt idx="12">
                  <c:v>2270</c:v>
                </c:pt>
              </c:numCache>
            </c:numRef>
          </c:val>
          <c:extLst>
            <c:ext xmlns:c16="http://schemas.microsoft.com/office/drawing/2014/chart" uri="{C3380CC4-5D6E-409C-BE32-E72D297353CC}">
              <c16:uniqueId val="{00000008-6F6A-46D2-BEF6-BA7ED2B992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6A-46D2-BEF6-BA7ED2B992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10060</c:v>
                </c:pt>
                <c:pt idx="3">
                  <c:v>10797</c:v>
                </c:pt>
                <c:pt idx="6">
                  <c:v>12078</c:v>
                </c:pt>
                <c:pt idx="9">
                  <c:v>11895</c:v>
                </c:pt>
                <c:pt idx="12">
                  <c:v>11917</c:v>
                </c:pt>
              </c:numCache>
            </c:numRef>
          </c:val>
          <c:extLst>
            <c:ext xmlns:c16="http://schemas.microsoft.com/office/drawing/2014/chart" uri="{C3380CC4-5D6E-409C-BE32-E72D297353CC}">
              <c16:uniqueId val="{0000000A-6F6A-46D2-BEF6-BA7ED2B992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1515</c:v>
                </c:pt>
                <c:pt idx="2">
                  <c:v>#N/A</c:v>
                </c:pt>
                <c:pt idx="3">
                  <c:v>#N/A</c:v>
                </c:pt>
                <c:pt idx="4">
                  <c:v>1988</c:v>
                </c:pt>
                <c:pt idx="5">
                  <c:v>#N/A</c:v>
                </c:pt>
                <c:pt idx="6">
                  <c:v>#N/A</c:v>
                </c:pt>
                <c:pt idx="7">
                  <c:v>2471</c:v>
                </c:pt>
                <c:pt idx="8">
                  <c:v>#N/A</c:v>
                </c:pt>
                <c:pt idx="9">
                  <c:v>#N/A</c:v>
                </c:pt>
                <c:pt idx="10">
                  <c:v>2304</c:v>
                </c:pt>
                <c:pt idx="11">
                  <c:v>#N/A</c:v>
                </c:pt>
                <c:pt idx="12">
                  <c:v>#N/A</c:v>
                </c:pt>
                <c:pt idx="13">
                  <c:v>1658</c:v>
                </c:pt>
                <c:pt idx="14">
                  <c:v>#N/A</c:v>
                </c:pt>
              </c:numCache>
            </c:numRef>
          </c:val>
          <c:smooth val="0"/>
          <c:extLst>
            <c:ext xmlns:c16="http://schemas.microsoft.com/office/drawing/2014/chart" uri="{C3380CC4-5D6E-409C-BE32-E72D297353CC}">
              <c16:uniqueId val="{0000000B-6F6A-46D2-BEF6-BA7ED2B992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955</c:v>
                </c:pt>
                <c:pt idx="1">
                  <c:v>955</c:v>
                </c:pt>
                <c:pt idx="2">
                  <c:v>1006</c:v>
                </c:pt>
              </c:numCache>
            </c:numRef>
          </c:val>
          <c:extLst>
            <c:ext xmlns:c16="http://schemas.microsoft.com/office/drawing/2014/chart" uri="{C3380CC4-5D6E-409C-BE32-E72D297353CC}">
              <c16:uniqueId val="{00000000-C3FF-48DF-B59F-BC71625D1E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557</c:v>
                </c:pt>
                <c:pt idx="1">
                  <c:v>607</c:v>
                </c:pt>
                <c:pt idx="2">
                  <c:v>708</c:v>
                </c:pt>
              </c:numCache>
            </c:numRef>
          </c:val>
          <c:extLst>
            <c:ext xmlns:c16="http://schemas.microsoft.com/office/drawing/2014/chart" uri="{C3380CC4-5D6E-409C-BE32-E72D297353CC}">
              <c16:uniqueId val="{00000001-C3FF-48DF-B59F-BC71625D1E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918</c:v>
                </c:pt>
                <c:pt idx="1">
                  <c:v>1081</c:v>
                </c:pt>
                <c:pt idx="2">
                  <c:v>1174</c:v>
                </c:pt>
              </c:numCache>
            </c:numRef>
          </c:val>
          <c:extLst>
            <c:ext xmlns:c16="http://schemas.microsoft.com/office/drawing/2014/chart" uri="{C3380CC4-5D6E-409C-BE32-E72D297353CC}">
              <c16:uniqueId val="{00000002-C3FF-48DF-B59F-BC71625D1E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{21135BEE-C19A-48DC-A302-02A0C21383AB}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EF9-48C7-9081-F986FE4417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{0D4CABCE-E056-498B-8C95-EE9D7521807D}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F9-48C7-9081-F986FE4417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{83632B26-B0EE-41F4-930D-18A2A1F938F2}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F9-48C7-9081-F986FE4417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{41C3D321-E8E1-4428-A19E-E15E8518225A}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F9-48C7-9081-F986FE4417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{414186FC-34E4-4D42-9D19-11123E66309E}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F9-48C7-9081-F986FE44176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{70462169-5F28-4C40-A8A6-D863AF6EF28E}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EF9-48C7-9081-F986FE44176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{66C83E81-1F02-43E1-947E-7DEB2AE00F5A}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EF9-48C7-9081-F986FE44176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{2833553E-7C27-4AE2-AE98-54B3DC5A18AC}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EF9-48C7-9081-F986FE44176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{F129532A-2709-4D17-B363-D62492AC8574}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EF9-48C7-9081-F986FE4417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71.5</c:v>
                </c:pt>
                <c:pt idx="8">
                  <c:v>72.8</c:v>
                </c:pt>
                <c:pt idx="16">
                  <c:v>67.3</c:v>
                </c:pt>
                <c:pt idx="24">
                  <c:v>69.099999999999994</c:v>
                </c:pt>
                <c:pt idx="32">
                  <c:v>70.5</c:v>
                </c:pt>
              </c:numCache>
            </c:numRef>
          </c:xVal>
          <c:yVal>
            <c:numRef>
              <c:f>公会計指標分析・財政指標組合せ分析表!$BP$51:$DC$51</c:f>
              <c:numCache>
                <c:formatCode>#,##0.0;"▲ "#,##0.0</c:formatCode>
                <c:ptCount val="40"/>
                <c:pt idx="0">
                  <c:v>39.299999999999997</c:v>
                </c:pt>
                <c:pt idx="8">
                  <c:v>51.9</c:v>
                </c:pt>
                <c:pt idx="16">
                  <c:v>64.5</c:v>
                </c:pt>
                <c:pt idx="24">
                  <c:v>57.5</c:v>
                </c:pt>
                <c:pt idx="32">
                  <c:v>38.799999999999997</c:v>
                </c:pt>
              </c:numCache>
            </c:numRef>
          </c:yVal>
          <c:smooth val="0"/>
          <c:extLst>
            <c:ext xmlns:c16="http://schemas.microsoft.com/office/drawing/2014/chart" uri="{C3380CC4-5D6E-409C-BE32-E72D297353CC}">
              <c16:uniqueId val="{00000009-FEF9-48C7-9081-F986FE4417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{48FCC394-369E-460D-9D5F-CAB16D611332}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EF9-48C7-9081-F986FE4417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{828516D3-CA62-4F4A-B58F-D906A847EE39}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F9-48C7-9081-F986FE4417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{E6976692-6FD5-48CE-BC99-551884ADCF56}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F9-48C7-9081-F986FE4417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{954369E9-F2FF-48D4-92D7-5157B27AF7FF}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F9-48C7-9081-F986FE4417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{9A2747B9-D66E-4492-A5D3-6A1A07947E8B}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F9-48C7-9081-F986FE44176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{D3CEF0C3-BAC9-4EA0-8957-7118897AF5D5}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EF9-48C7-9081-F986FE441767}"/>
                </c:ext>
              </c:extLst>
            </c:dLbl>
            <c:dLbl>
              <c:idx val="16"/>
              <c:layout>
                <c:manualLayout>
                  <c:x val="0"/>
                  <c:y val="-8.7972914359886484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{F4AFB189-384F-4819-8AFE-089009B53F2D}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EF9-48C7-9081-F986FE441767}"/>
                </c:ext>
              </c:extLst>
            </c:dLbl>
            <c:dLbl>
              <c:idx val="24"/>
              <c:layout>
                <c:manualLayout>
                  <c:x val="0"/>
                  <c:y val="8.7972914359886484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{9186C7FB-C4DB-4F81-8A30-641C2A686433}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EF9-48C7-9081-F986FE44176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{E51AF904-3231-4DDD-B836-475E0B5E3A5F}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EF9-48C7-9081-F986FE4417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FEF9-48C7-9081-F986FE44176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{28875BDD-1998-4E74-8F0E-960198DFAA5C}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827-48AF-B05A-6A996F9965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{D5A64BEE-D627-4410-94A4-793797E9BFFA}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27-48AF-B05A-6A996F9965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{A5D16BB4-383A-40E0-A311-338F97E95122}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27-48AF-B05A-6A996F9965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{D5EA38E9-C312-4EFF-9093-1FC41F1C6061}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27-48AF-B05A-6A996F9965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{4EAC0EB0-6E54-4F21-8124-4A40320F120B}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27-48AF-B05A-6A996F99659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{F2BC4EC1-DEDF-49E0-AEB9-02A5981A0573}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827-48AF-B05A-6A996F99659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{DA59BD10-0317-430D-959C-BA02A4BD0169}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827-48AF-B05A-6A996F99659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{0CC89088-BC28-48F2-9C38-E0E04A997395}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827-48AF-B05A-6A996F99659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{71200FD1-865F-4B57-B002-B1089A38F683}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827-48AF-B05A-6A996F9965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8.1999999999999993</c:v>
                </c:pt>
                <c:pt idx="16">
                  <c:v>8.4</c:v>
                </c:pt>
                <c:pt idx="24">
                  <c:v>8.6999999999999993</c:v>
                </c:pt>
                <c:pt idx="32">
                  <c:v>9.3000000000000007</c:v>
                </c:pt>
              </c:numCache>
            </c:numRef>
          </c:xVal>
          <c:yVal>
            <c:numRef>
              <c:f>公会計指標分析・財政指標組合せ分析表!$BP$73:$DC$73</c:f>
              <c:numCache>
                <c:formatCode>#,##0.0;"▲ "#,##0.0</c:formatCode>
                <c:ptCount val="40"/>
                <c:pt idx="0">
                  <c:v>39.299999999999997</c:v>
                </c:pt>
                <c:pt idx="8">
                  <c:v>51.9</c:v>
                </c:pt>
                <c:pt idx="16">
                  <c:v>64.5</c:v>
                </c:pt>
                <c:pt idx="24">
                  <c:v>57.5</c:v>
                </c:pt>
                <c:pt idx="32">
                  <c:v>38.799999999999997</c:v>
                </c:pt>
              </c:numCache>
            </c:numRef>
          </c:yVal>
          <c:smooth val="0"/>
          <c:extLst>
            <c:ext xmlns:c16="http://schemas.microsoft.com/office/drawing/2014/chart" uri="{C3380CC4-5D6E-409C-BE32-E72D297353CC}">
              <c16:uniqueId val="{00000009-E827-48AF-B05A-6A996F9965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{563A1F93-231A-418E-BFC2-FB9FD5B6B710}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827-48AF-B05A-6A996F9965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{A64C4B4F-4738-406A-B9C4-6B77F390BFE1}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27-48AF-B05A-6A996F9965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{1C788548-1469-49B4-85D8-701DA738973F}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27-48AF-B05A-6A996F9965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{19622B78-468B-4A23-930A-620562223302}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27-48AF-B05A-6A996F9965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{35DEF0AE-6B3F-4DED-827C-66F355AABF24}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27-48AF-B05A-6A996F99659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{47259055-F6D3-4476-A9EA-4ADFBA8EA5D2}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827-48AF-B05A-6A996F99659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{09A5B28C-8B2C-49C2-BD38-5F1C0AD9787A}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827-48AF-B05A-6A996F99659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{DC8A95D6-589E-48AA-BD54-85A9D59C565B}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827-48AF-B05A-6A996F99659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{87A5155D-414E-4CF8-8F31-3498279BA617}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827-48AF-B05A-6A996F9965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E827-48AF-B05A-6A996F99659B}"/>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大規模事業に係る元金償還の開始に伴い増加傾向にあり、今後ピークを迎える見込み。</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・公営企業債の元利償還金に対する繰入金</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下水道及び農業集落排水特別会計へ対する負担が約</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割を占めている。今後償還終了を迎えるものがあるため減額が見込まれる。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・算入公債費等</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普通会計における地方債残高のうち、交付税算入割合の高い過疎対策事業債及び臨時財政対策債の占める割合が約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割となっており、過疎対策事業債の償還開始の影響により増額している。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令和元年度にピークを迎え、以降高止まり傾向にある。今後は元金償還が進むことから減少が見込まれる。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・公営企業等繰入見込額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下水道事業へ対する見込額の占める割合が大きく、下水道債の償還に合わせ若干の減少が見込まれる。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決算や財政状況を踏まえ、財政調整基金や減債基金、公共施設整備基金等への積立を行ったことから増額している。今後、減債基金については公債費の増嵩に合わせた活用、公共施設整備基金については各施設整備等への活用を検討している。今後の基金の活用を踏まえ、計画的に積立を行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山形県白鷹町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今後の財政需要や公債費の増嵩に備え、財政調整基金や減債基金、公共施設整備基金等の元金積立を行ったため増加している。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各基金の使途に応じて適切に積立及び取崩を行っていく。財政調整基金や減債基金については、今後の財政運営の機動性・柔軟性を確保するため計画的な積立や取崩を行っていく。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公共施設整備基金：公用または公共に供する施設の整備資金</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スポーツセンター整備基金：健康づくりや競技スポーツの推進など生涯スポーツの振興に向けて、スポーツ活動の拠点となるスポーツセンターの整備</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福祉振興基金：健康、福祉、医療を総合化した健康福祉の里を確立するため</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スポーツ振興基金：体育・スポーツを普及振興し、広く町民の健康の増進とスポーツ精神の高揚に資するため</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ふるさと応援基金：寄附金によるまちづくりを推進するため</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感染症対策基金：新型コロナウイルス感染症に対応するため</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地域経済変動対策基金：地域経済変動対策利子補給の財源</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今後の施設整備や老朽化した施設の長寿命化事業へ対応するため積立を行った。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ふるさと応援基金：文化振興、人材育成、観光交流等のための事業に活用するため取崩を行った。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地域経済変動対策基金：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地域経済変動対策利子補給の財源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とするため取崩を行った</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公共施設整備備金：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今後の財政需要を鑑み積み立てを行っていくとともに、</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公共施設整備整備</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や長寿命化事業に活用していく</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福祉振興基金：保育の充実に資する事業等へ活用していく。</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ふるさと応援基金：全国からの寄附金を</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元金に</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を行い</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、目的に沿った事業実施のために取崩を行い活用していく。</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年度における地域のデジタル化推進に係る財政需要を鑑み元金積立を行った。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年度に積み立てた元金については、令和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年度において取崩を行い地域のデジタル化推進に係る財政需要へ対応するため取崩を行う。今後も決算の状況や将来見込まれる財政需要を鑑み計画的に積立・取崩を行っていく。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公債費が増嵩傾向にあり令和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年度にのピークを迎える見込みであることから、計画的に積立を行った。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まちづくり複合施設整備等の大規模事業に活用した地方債の元金償還の開始により公債費が増嵩し、令和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年度をピークに高止まり傾向になることが見込まれるため、これまで計画的に積立を行ってきた基金を有効に活用していく。また、各年度の決算状況を踏まえ適宜積立を行っていく。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6C1CC1-890E-47DF-8A55-F73FE2D35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8ADDAFD-E79A-4977-A13B-9AA91EE11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6EFBF48-DD8E-4CD8-96CB-E5B1D37828E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8EBC964-FB80-4D81-9A71-05EBDADAF7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4E1EE41-DA5C-4AD4-A9E4-79748B7786D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13ADBA9-9837-4258-BC74-0587AEA53E8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CE04C89-1989-4847-BBF4-49157F90357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6C55477-FB7E-4808-8D6F-33642BBAE5B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3C2487D-6D55-409C-A56A-A3121143542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6BE4913-8208-4753-B4AC-0960544B836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ED88E32-3DBE-4CA0-A881-0D1038EB8BB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8196FDE-6DBC-4143-A19A-65CBFE3353C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12,875
157.71
10,691,647
9,651,584
893,685
5,237,389
11,916,929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CA00702-E6F7-46DD-B706-31496AD9638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2C2ABF2-C687-47C2-987C-AEB9B5ADA19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ACB5ABD-49BB-4052-BA53-EBFD061018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368C749-6931-4B28-B2EA-58D58444AB7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33DCDEA-DBB4-4B41-8489-FEF9D887BE5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A648FF9-B4A6-4D42-B586-AE90F6E4BE3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D9D6FC5-769F-4917-A927-530372AC37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7B0AA32-8048-4798-8626-496D8AAD0F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E620D6E-746A-4CFA-8D15-0AE86F2A26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4F05708-10C0-4303-8EA2-36B07194D24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D33CCDC-A387-4238-83FC-9C92E59377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CE56704-A81D-42B4-9F17-69A8E49DD0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792CB28-AE72-46FC-9DDB-7ED5B56B351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7F1CFB4-E720-4476-A9A0-6D911CA1DF7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F1E8512-877C-427C-B964-FEC1156727C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A527556-5560-4BD1-9754-9E0F51B7F14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86341C4-FD8D-4326-9725-A5E377FB2D8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142AAC8-D519-49BE-8FC8-A480A35EC11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C41195F-6CD8-4B71-A037-15AEF0A9AA1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0D40CAC-6F81-4DCA-BF29-D3F459654E8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1F82718-4A5D-4873-B149-F233496261E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7EAE5B7-0F26-41B2-85D7-7D0BAA96D8B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82F3366-2A0B-4539-B512-4D45043DDB0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69D7DD9-D0B3-49F4-97D4-B164BA0EA4D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3272FA2-5132-4BF5-8DC8-DB4A6C5DBB1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D9116BD-C8F0-405B-BFF4-EABE0468CB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23CA5B7-6C06-48DA-9AAB-3B434B569E4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A27E033-1279-45FA-BE88-D9DFBB2837B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8BF3559-937A-4001-AB78-B415E3B8F67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D162871-6442-410B-A7CA-300688CCA03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7FD2C06-21AB-4844-BC18-6CB763F52B5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A9C29E3-972B-44E9-BD84-F30517FB8F4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E0E28F2-A393-42D5-A87B-C09F7DBE366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4C27784-EE3F-4FA3-996C-557B159C6FF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56B1EEF-9858-4F5E-9FF8-56E6565FA2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まちづくり複合施設整備事業により庁舎及び中央公民館の建替えを行ったことで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年度は数値が改善したが、児童館や道路を中心に減価償却率が高くなっており類似団体平均と比較しても比率が高くなっている。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引き続き公共施設総合管理計画等の計画に基づき、公共施設の適正な管理に努めていく。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08AFADA-DEBA-414F-A96F-D6554A82A65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B38E905-266D-4BDA-B08D-8A827848C03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C5DC1C3-A97E-4A0E-9B53-CDDB3CF2C17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F8D0A78-C45A-4999-A4CE-FA4038F342F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E1D0D7A-7D09-4212-9D71-379D8F8E7A6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CB6D87C-7708-4591-934D-48EE17D584D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4944E08-D207-43B9-87B3-0C2F11E0EC3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52C8015-128F-427B-BC55-DEEF2876295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410A536-F1B1-468C-AF1B-8AB2856AA35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C886EA8-F54C-415B-8CA2-29A8596D9C5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4330530-E135-4423-9A77-B3802A9C500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DCDA1EA-66AD-4FB9-AB34-B90DE277082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B5DBF64-F07E-4AAC-8445-04E66B6928E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7B7A359-A991-4B3C-9F05-1987EA2D350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FA8F961-8D86-4B6B-A2FD-6C0D268D470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C0EA33D-88E3-496B-A61F-52FA0E7CAD4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5460B13F-8F19-4D53-8745-9FEE4E928933}"/>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DFA073C7-ECC7-4F8B-81FC-81D7D689E8BB}"/>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20B25FA6-3CAB-453E-A9B7-CE083CBD6523}"/>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4A8A66E8-7409-4067-BC3C-E21D25CDC6AA}"/>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AB191E2B-5AC3-4645-A3A9-551B5B65D72A}"/>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2EED0F7E-FE10-43DC-87C6-C1EFBCA87EDD}"/>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7CD8A09E-6983-4DA8-995E-79388925EA01}"/>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58B9798E-1A53-4742-8A26-2E1633606A41}"/>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95025E2C-AF6E-44FB-99D7-247C3B136709}"/>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8EAEC66B-C13F-440C-845C-85A7450BEABC}"/>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84B8EA4A-8C00-4DBC-977E-D5D26CE1B4B8}"/>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2F654B3-9C8C-4F2E-B014-7DD0C45ADA9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A8C6E33-74B1-46B0-A0A2-195EF7E596B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54CE1D8-2EE0-4BC7-8979-A8797C45C8E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1BD505F-5420-40D8-B90E-D1C1D10F6A3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932C10A-FB2E-4DA0-9588-7EAB54D367D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101600</xdr:rowOff>
    </xdr:from>
    <xdr:to>
      <xdr:col>23</xdr:col>
      <xdr:colOff>136525</xdr:colOff>
      <xdr:row>33</xdr:row>
      <xdr:rowOff>31750</xdr:rowOff>
    </xdr:to>
    <xdr:sp macro="" textlink="">
      <xdr:nvSpPr>
        <xdr:cNvPr id="81" name="楕円 80">
          <a:extLst>
            <a:ext uri="{FF2B5EF4-FFF2-40B4-BE49-F238E27FC236}">
              <a16:creationId xmlns:a16="http://schemas.microsoft.com/office/drawing/2014/main" id="{E6118B17-D80D-4A07-BA1D-920782B98F2D}"/>
            </a:ext>
          </a:extLst>
        </xdr:cNvPr>
        <xdr:cNvSpPr/>
      </xdr:nvSpPr>
      <xdr:spPr>
        <a:xfrm>
          <a:off x="4711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80027</xdr:rowOff>
    </xdr:from>
    <xdr:ext cx="405111" cy="259045"/>
    <xdr:sp macro="" textlink="">
      <xdr:nvSpPr>
        <xdr:cNvPr id="82" name="有形固定資産減価償却率該当値テキスト">
          <a:extLst>
            <a:ext uri="{FF2B5EF4-FFF2-40B4-BE49-F238E27FC236}">
              <a16:creationId xmlns:a16="http://schemas.microsoft.com/office/drawing/2014/main" id="{FB6CB8D0-83E6-472B-90BB-4A1A9E5338F5}"/>
            </a:ext>
          </a:extLst>
        </xdr:cNvPr>
        <xdr:cNvSpPr txBox="1"/>
      </xdr:nvSpPr>
      <xdr:spPr>
        <a:xfrm>
          <a:off x="48133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51223</xdr:rowOff>
    </xdr:from>
    <xdr:to>
      <xdr:col>19</xdr:col>
      <xdr:colOff>187325</xdr:colOff>
      <xdr:row>32</xdr:row>
      <xdr:rowOff>152823</xdr:rowOff>
    </xdr:to>
    <xdr:sp macro="" textlink="">
      <xdr:nvSpPr>
        <xdr:cNvPr id="83" name="楕円 82">
          <a:extLst>
            <a:ext uri="{FF2B5EF4-FFF2-40B4-BE49-F238E27FC236}">
              <a16:creationId xmlns:a16="http://schemas.microsoft.com/office/drawing/2014/main" id="{FFC35391-6E1D-4D90-B094-7D163D028618}"/>
            </a:ext>
          </a:extLst>
        </xdr:cNvPr>
        <xdr:cNvSpPr/>
      </xdr:nvSpPr>
      <xdr:spPr>
        <a:xfrm>
          <a:off x="4000500" y="63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102023</xdr:rowOff>
    </xdr:from>
    <xdr:to>
      <xdr:col>23</xdr:col>
      <xdr:colOff>85725</xdr:colOff>
      <xdr:row>32</xdr:row>
      <xdr:rowOff>152400</xdr:rowOff>
    </xdr:to>
    <xdr:cxnSp macro="">
      <xdr:nvCxnSpPr>
        <xdr:cNvPr id="84" name="直線コネクタ 83">
          <a:extLst>
            <a:ext uri="{FF2B5EF4-FFF2-40B4-BE49-F238E27FC236}">
              <a16:creationId xmlns:a16="http://schemas.microsoft.com/office/drawing/2014/main" id="{3FBF9FD1-0A7A-4581-A9B2-A9DE90724D79}"/>
            </a:ext>
          </a:extLst>
        </xdr:cNvPr>
        <xdr:cNvCxnSpPr/>
      </xdr:nvCxnSpPr>
      <xdr:spPr>
        <a:xfrm>
          <a:off x="4051300" y="635994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157903</xdr:rowOff>
    </xdr:from>
    <xdr:to>
      <xdr:col>15</xdr:col>
      <xdr:colOff>187325</xdr:colOff>
      <xdr:row>32</xdr:row>
      <xdr:rowOff>88053</xdr:rowOff>
    </xdr:to>
    <xdr:sp macro="" textlink="">
      <xdr:nvSpPr>
        <xdr:cNvPr id="85" name="楕円 84">
          <a:extLst>
            <a:ext uri="{FF2B5EF4-FFF2-40B4-BE49-F238E27FC236}">
              <a16:creationId xmlns:a16="http://schemas.microsoft.com/office/drawing/2014/main" id="{2D23304D-72C1-4C07-A46E-93629FDDC5FB}"/>
            </a:ext>
          </a:extLst>
        </xdr:cNvPr>
        <xdr:cNvSpPr/>
      </xdr:nvSpPr>
      <xdr:spPr>
        <a:xfrm>
          <a:off x="3238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37253</xdr:rowOff>
    </xdr:from>
    <xdr:to>
      <xdr:col>19</xdr:col>
      <xdr:colOff>136525</xdr:colOff>
      <xdr:row>32</xdr:row>
      <xdr:rowOff>102023</xdr:rowOff>
    </xdr:to>
    <xdr:cxnSp macro="">
      <xdr:nvCxnSpPr>
        <xdr:cNvPr id="86" name="直線コネクタ 85">
          <a:extLst>
            <a:ext uri="{FF2B5EF4-FFF2-40B4-BE49-F238E27FC236}">
              <a16:creationId xmlns:a16="http://schemas.microsoft.com/office/drawing/2014/main" id="{84675C70-489A-45D7-9AF1-7FB8947135D1}"/>
            </a:ext>
          </a:extLst>
        </xdr:cNvPr>
        <xdr:cNvCxnSpPr/>
      </xdr:nvCxnSpPr>
      <xdr:spPr>
        <a:xfrm>
          <a:off x="3289300" y="629517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12912</xdr:rowOff>
    </xdr:from>
    <xdr:to>
      <xdr:col>11</xdr:col>
      <xdr:colOff>187325</xdr:colOff>
      <xdr:row>33</xdr:row>
      <xdr:rowOff>114512</xdr:rowOff>
    </xdr:to>
    <xdr:sp macro="" textlink="">
      <xdr:nvSpPr>
        <xdr:cNvPr id="87" name="楕円 86">
          <a:extLst>
            <a:ext uri="{FF2B5EF4-FFF2-40B4-BE49-F238E27FC236}">
              <a16:creationId xmlns:a16="http://schemas.microsoft.com/office/drawing/2014/main" id="{834F50CC-E9CB-419E-AF8E-480A5F99C536}"/>
            </a:ext>
          </a:extLst>
        </xdr:cNvPr>
        <xdr:cNvSpPr/>
      </xdr:nvSpPr>
      <xdr:spPr>
        <a:xfrm>
          <a:off x="2476500" y="64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37253</xdr:rowOff>
    </xdr:from>
    <xdr:to>
      <xdr:col>15</xdr:col>
      <xdr:colOff>136525</xdr:colOff>
      <xdr:row>33</xdr:row>
      <xdr:rowOff>63712</xdr:rowOff>
    </xdr:to>
    <xdr:cxnSp macro="">
      <xdr:nvCxnSpPr>
        <xdr:cNvPr id="88" name="直線コネクタ 87">
          <a:extLst>
            <a:ext uri="{FF2B5EF4-FFF2-40B4-BE49-F238E27FC236}">
              <a16:creationId xmlns:a16="http://schemas.microsoft.com/office/drawing/2014/main" id="{EA0D9803-40B8-48F2-8D49-66F8B7A53CC3}"/>
            </a:ext>
          </a:extLst>
        </xdr:cNvPr>
        <xdr:cNvCxnSpPr/>
      </xdr:nvCxnSpPr>
      <xdr:spPr>
        <a:xfrm flipV="1">
          <a:off x="2527300" y="6295178"/>
          <a:ext cx="762000" cy="1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137583</xdr:rowOff>
    </xdr:from>
    <xdr:to>
      <xdr:col>7</xdr:col>
      <xdr:colOff>187325</xdr:colOff>
      <xdr:row>33</xdr:row>
      <xdr:rowOff>67733</xdr:rowOff>
    </xdr:to>
    <xdr:sp macro="" textlink="">
      <xdr:nvSpPr>
        <xdr:cNvPr id="89" name="楕円 88">
          <a:extLst>
            <a:ext uri="{FF2B5EF4-FFF2-40B4-BE49-F238E27FC236}">
              <a16:creationId xmlns:a16="http://schemas.microsoft.com/office/drawing/2014/main" id="{D7BB896A-F093-4564-8A69-4430AC645358}"/>
            </a:ext>
          </a:extLst>
        </xdr:cNvPr>
        <xdr:cNvSpPr/>
      </xdr:nvSpPr>
      <xdr:spPr>
        <a:xfrm>
          <a:off x="1714500" y="63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16933</xdr:rowOff>
    </xdr:from>
    <xdr:to>
      <xdr:col>11</xdr:col>
      <xdr:colOff>136525</xdr:colOff>
      <xdr:row>33</xdr:row>
      <xdr:rowOff>63712</xdr:rowOff>
    </xdr:to>
    <xdr:cxnSp macro="">
      <xdr:nvCxnSpPr>
        <xdr:cNvPr id="90" name="直線コネクタ 89">
          <a:extLst>
            <a:ext uri="{FF2B5EF4-FFF2-40B4-BE49-F238E27FC236}">
              <a16:creationId xmlns:a16="http://schemas.microsoft.com/office/drawing/2014/main" id="{2F33220E-035E-42FA-8BC5-6E6E4BCD483C}"/>
            </a:ext>
          </a:extLst>
        </xdr:cNvPr>
        <xdr:cNvCxnSpPr/>
      </xdr:nvCxnSpPr>
      <xdr:spPr>
        <a:xfrm>
          <a:off x="1765300" y="644630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62D47AF8-B379-4C35-A70C-BD0AB79ACFB0}"/>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2" name="n_2aveValue有形固定資産減価償却率">
          <a:extLst>
            <a:ext uri="{FF2B5EF4-FFF2-40B4-BE49-F238E27FC236}">
              <a16:creationId xmlns:a16="http://schemas.microsoft.com/office/drawing/2014/main" id="{B8516681-383C-443D-9D4C-B191C425BAE9}"/>
            </a:ext>
          </a:extLst>
        </xdr:cNvPr>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93" name="n_3aveValue有形固定資産減価償却率">
          <a:extLst>
            <a:ext uri="{FF2B5EF4-FFF2-40B4-BE49-F238E27FC236}">
              <a16:creationId xmlns:a16="http://schemas.microsoft.com/office/drawing/2014/main" id="{48B85F97-1BD8-4AFB-90C9-DA0E3C161230}"/>
            </a:ext>
          </a:extLst>
        </xdr:cNvPr>
        <xdr:cNvSpPr txBox="1"/>
      </xdr:nvSpPr>
      <xdr:spPr>
        <a:xfrm>
          <a:off x="2324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E0777CF8-6C37-475B-ABD1-FB324799CD0B}"/>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143950</xdr:rowOff>
    </xdr:from>
    <xdr:ext cx="405111" cy="259045"/>
    <xdr:sp macro="" textlink="">
      <xdr:nvSpPr>
        <xdr:cNvPr id="95" name="n_1mainValue有形固定資産減価償却率">
          <a:extLst>
            <a:ext uri="{FF2B5EF4-FFF2-40B4-BE49-F238E27FC236}">
              <a16:creationId xmlns:a16="http://schemas.microsoft.com/office/drawing/2014/main" id="{A67A3D49-1B4D-41A0-BE51-2216D8FA1A7F}"/>
            </a:ext>
          </a:extLst>
        </xdr:cNvPr>
        <xdr:cNvSpPr txBox="1"/>
      </xdr:nvSpPr>
      <xdr:spPr>
        <a:xfrm>
          <a:off x="3836044" y="640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96" name="n_2mainValue有形固定資産減価償却率">
          <a:extLst>
            <a:ext uri="{FF2B5EF4-FFF2-40B4-BE49-F238E27FC236}">
              <a16:creationId xmlns:a16="http://schemas.microsoft.com/office/drawing/2014/main" id="{2F579408-F4DF-4FEC-9686-D1205ACA83E8}"/>
            </a:ext>
          </a:extLst>
        </xdr:cNvPr>
        <xdr:cNvSpPr txBox="1"/>
      </xdr:nvSpPr>
      <xdr:spPr>
        <a:xfrm>
          <a:off x="3086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105639</xdr:rowOff>
    </xdr:from>
    <xdr:ext cx="405111" cy="259045"/>
    <xdr:sp macro="" textlink="">
      <xdr:nvSpPr>
        <xdr:cNvPr id="97" name="n_3mainValue有形固定資産減価償却率">
          <a:extLst>
            <a:ext uri="{FF2B5EF4-FFF2-40B4-BE49-F238E27FC236}">
              <a16:creationId xmlns:a16="http://schemas.microsoft.com/office/drawing/2014/main" id="{77EB2847-11BD-44A0-8850-1590174000C2}"/>
            </a:ext>
          </a:extLst>
        </xdr:cNvPr>
        <xdr:cNvSpPr txBox="1"/>
      </xdr:nvSpPr>
      <xdr:spPr>
        <a:xfrm>
          <a:off x="2324744" y="653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58860</xdr:rowOff>
    </xdr:from>
    <xdr:ext cx="405111" cy="259045"/>
    <xdr:sp macro="" textlink="">
      <xdr:nvSpPr>
        <xdr:cNvPr id="98" name="n_4mainValue有形固定資産減価償却率">
          <a:extLst>
            <a:ext uri="{FF2B5EF4-FFF2-40B4-BE49-F238E27FC236}">
              <a16:creationId xmlns:a16="http://schemas.microsoft.com/office/drawing/2014/main" id="{A7B3A2C3-4146-41E6-AC6D-9D6230E878F2}"/>
            </a:ext>
          </a:extLst>
        </xdr:cNvPr>
        <xdr:cNvSpPr txBox="1"/>
      </xdr:nvSpPr>
      <xdr:spPr>
        <a:xfrm>
          <a:off x="1562744" y="648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9C7C252-30ED-4D2B-BACB-8A3A9EA6BBB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FCF2C6-3439-4943-8B9C-24168DCFC9B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A2F87C7-6C8E-4A9D-B72C-6C386832A9E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F7F5A26-9CD8-40BD-BA40-E1DCAFD5D3A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F526974-DDC1-4895-B028-BA6F9A30DA6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8260B60-FBB3-4DEC-A617-A59EA85A66A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ADA9DA4-E599-4D4F-9319-84AF8E88640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7974A34-D275-4DAE-8C66-A069B901E3B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C23E15B-3F14-493F-9FAA-C17E5130BA7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DDAF7BA-220B-419D-A761-057031A6B0D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7A0CB71-F910-450A-8BDE-ABF9010F29A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32C51FB9-18CE-4EB3-A21D-86958759563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A1EEFD6-6E6F-40BD-8974-58FD9707241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まちづくり複合施設整備事業に係る地方債の発行や基金の取崩しにより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年度まで比率は上昇傾向にあった。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減債基金、公共施設整備基金等の元金積立による充当可能基金の増加や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普通交付税の増加によ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る将来負担の減少により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今後、まちづくり複合施設整備事業に係る地方債の償還の開始や計画的な基金の積立により将来負担については減少が見込まれる。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A5C0B19-B2FD-479C-8CCE-2A5462D1B91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4CC882B-AA5E-4CF6-8682-562BDD93509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8122785-21B0-480C-8A10-5689FDEEAAC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38AA7D0E-8C8C-4DC9-B702-7E366432755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71E14665-4203-4374-A097-0530A148CF4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8989929C-518E-43F9-A22A-E87FC4B6017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2C98799D-C208-45D0-B8C1-DA3CC7CF7AC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5910881C-086A-4B7F-BC5F-A041143126C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46C2EC01-4C3F-4993-8C5B-90F53E65F96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1E796EBE-7F24-4EBF-82B2-62AE4EE3B49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5AC613E7-6D4B-4A15-A94A-420E04FAD4C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F3FA101D-D1D6-46BF-BDF9-68AC9ACFDDA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F5987F69-AC5B-45A0-A94F-EEDA7CAE2E4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86F61FC-BBA4-40D0-94C5-2C9557951C9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BB233C7-3619-4E9C-A1B9-E71C26AC1AC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EE581374-F2D2-4CD4-AB7D-2795BF013EB3}"/>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FD4C1D14-CA57-4B53-A088-93658592C6DA}"/>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4CBB907F-E5E9-46F3-98CA-BD9B8E8312F3}"/>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610CAFF-48E1-43F2-9794-971C3FA3650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21DBFB58-EDAA-4003-B3E6-3449328872A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a:extLst>
            <a:ext uri="{FF2B5EF4-FFF2-40B4-BE49-F238E27FC236}">
              <a16:creationId xmlns:a16="http://schemas.microsoft.com/office/drawing/2014/main" id="{A0D2728F-05EA-4795-95FA-4DA39F1B7B25}"/>
            </a:ext>
          </a:extLst>
        </xdr:cNvPr>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2AD834EE-F527-4AD6-8E8E-C1AFE7E82BB1}"/>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E099978B-57AA-4E00-9B0C-18FC212763E9}"/>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a:extLst>
            <a:ext uri="{FF2B5EF4-FFF2-40B4-BE49-F238E27FC236}">
              <a16:creationId xmlns:a16="http://schemas.microsoft.com/office/drawing/2014/main" id="{9ED915A5-0A28-4DBA-9F37-5004586AA24D}"/>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a:extLst>
            <a:ext uri="{FF2B5EF4-FFF2-40B4-BE49-F238E27FC236}">
              <a16:creationId xmlns:a16="http://schemas.microsoft.com/office/drawing/2014/main" id="{A7AD97F3-97EE-45F2-992E-9D33832DC866}"/>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a:extLst>
            <a:ext uri="{FF2B5EF4-FFF2-40B4-BE49-F238E27FC236}">
              <a16:creationId xmlns:a16="http://schemas.microsoft.com/office/drawing/2014/main" id="{D3C34685-6C4F-49FE-B0E8-7AC2B71AD6EE}"/>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56D0651-4D91-4EB9-86F9-1469DC89F26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FEC7858-545A-4303-A7BF-6AB2BCDC2E8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8674D6A-412E-4659-9AB2-ED7EB67888D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8D416C5-4E23-4AF6-9F7B-EB973BC1409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78C3585-D5CD-4C8D-B1D9-5D614FCA4A0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143330</xdr:rowOff>
    </xdr:from>
    <xdr:to>
      <xdr:col>76</xdr:col>
      <xdr:colOff>73025</xdr:colOff>
      <xdr:row>32</xdr:row>
      <xdr:rowOff>73480</xdr:rowOff>
    </xdr:to>
    <xdr:sp macro="" textlink="">
      <xdr:nvSpPr>
        <xdr:cNvPr id="143" name="楕円 142">
          <a:extLst>
            <a:ext uri="{FF2B5EF4-FFF2-40B4-BE49-F238E27FC236}">
              <a16:creationId xmlns:a16="http://schemas.microsoft.com/office/drawing/2014/main" id="{B5D47BB1-CF13-442A-A1F3-5E8E6093CA71}"/>
            </a:ext>
          </a:extLst>
        </xdr:cNvPr>
        <xdr:cNvSpPr/>
      </xdr:nvSpPr>
      <xdr:spPr>
        <a:xfrm>
          <a:off x="14744700" y="62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121757</xdr:rowOff>
    </xdr:from>
    <xdr:ext cx="469744" cy="259045"/>
    <xdr:sp macro="" textlink="">
      <xdr:nvSpPr>
        <xdr:cNvPr id="144" name="債務償還比率該当値テキスト">
          <a:extLst>
            <a:ext uri="{FF2B5EF4-FFF2-40B4-BE49-F238E27FC236}">
              <a16:creationId xmlns:a16="http://schemas.microsoft.com/office/drawing/2014/main" id="{D624E740-FAA5-4309-A7EC-43A2BE452DAC}"/>
            </a:ext>
          </a:extLst>
        </xdr:cNvPr>
        <xdr:cNvSpPr txBox="1"/>
      </xdr:nvSpPr>
      <xdr:spPr>
        <a:xfrm>
          <a:off x="14846300" y="620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7514</xdr:rowOff>
    </xdr:from>
    <xdr:to>
      <xdr:col>72</xdr:col>
      <xdr:colOff>123825</xdr:colOff>
      <xdr:row>33</xdr:row>
      <xdr:rowOff>109114</xdr:rowOff>
    </xdr:to>
    <xdr:sp macro="" textlink="">
      <xdr:nvSpPr>
        <xdr:cNvPr id="145" name="楕円 144">
          <a:extLst>
            <a:ext uri="{FF2B5EF4-FFF2-40B4-BE49-F238E27FC236}">
              <a16:creationId xmlns:a16="http://schemas.microsoft.com/office/drawing/2014/main" id="{50166F10-65F2-43F7-86DA-DD0041F78A5D}"/>
            </a:ext>
          </a:extLst>
        </xdr:cNvPr>
        <xdr:cNvSpPr/>
      </xdr:nvSpPr>
      <xdr:spPr>
        <a:xfrm>
          <a:off x="14033500" y="64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22680</xdr:rowOff>
    </xdr:from>
    <xdr:to>
      <xdr:col>76</xdr:col>
      <xdr:colOff>22225</xdr:colOff>
      <xdr:row>33</xdr:row>
      <xdr:rowOff>58314</xdr:rowOff>
    </xdr:to>
    <xdr:cxnSp macro="">
      <xdr:nvCxnSpPr>
        <xdr:cNvPr id="146" name="直線コネクタ 145">
          <a:extLst>
            <a:ext uri="{FF2B5EF4-FFF2-40B4-BE49-F238E27FC236}">
              <a16:creationId xmlns:a16="http://schemas.microsoft.com/office/drawing/2014/main" id="{7D17DA4D-CC88-4D14-B641-64940C5D3E9A}"/>
            </a:ext>
          </a:extLst>
        </xdr:cNvPr>
        <xdr:cNvCxnSpPr/>
      </xdr:nvCxnSpPr>
      <xdr:spPr>
        <a:xfrm flipV="1">
          <a:off x="14084300" y="6280605"/>
          <a:ext cx="711200" cy="20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154866</xdr:rowOff>
    </xdr:from>
    <xdr:to>
      <xdr:col>68</xdr:col>
      <xdr:colOff>123825</xdr:colOff>
      <xdr:row>34</xdr:row>
      <xdr:rowOff>85016</xdr:rowOff>
    </xdr:to>
    <xdr:sp macro="" textlink="">
      <xdr:nvSpPr>
        <xdr:cNvPr id="147" name="楕円 146">
          <a:extLst>
            <a:ext uri="{FF2B5EF4-FFF2-40B4-BE49-F238E27FC236}">
              <a16:creationId xmlns:a16="http://schemas.microsoft.com/office/drawing/2014/main" id="{8FC3E7AB-4F51-4FA0-99B7-CF1B42BBC450}"/>
            </a:ext>
          </a:extLst>
        </xdr:cNvPr>
        <xdr:cNvSpPr/>
      </xdr:nvSpPr>
      <xdr:spPr>
        <a:xfrm>
          <a:off x="13271500" y="65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58314</xdr:rowOff>
    </xdr:from>
    <xdr:to>
      <xdr:col>72</xdr:col>
      <xdr:colOff>73025</xdr:colOff>
      <xdr:row>34</xdr:row>
      <xdr:rowOff>34216</xdr:rowOff>
    </xdr:to>
    <xdr:cxnSp macro="">
      <xdr:nvCxnSpPr>
        <xdr:cNvPr id="148" name="直線コネクタ 147">
          <a:extLst>
            <a:ext uri="{FF2B5EF4-FFF2-40B4-BE49-F238E27FC236}">
              <a16:creationId xmlns:a16="http://schemas.microsoft.com/office/drawing/2014/main" id="{39294DEB-23F4-4C5B-9C6D-9E5A2093E762}"/>
            </a:ext>
          </a:extLst>
        </xdr:cNvPr>
        <xdr:cNvCxnSpPr/>
      </xdr:nvCxnSpPr>
      <xdr:spPr>
        <a:xfrm flipV="1">
          <a:off x="13322300" y="6487689"/>
          <a:ext cx="762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23887</xdr:rowOff>
    </xdr:from>
    <xdr:to>
      <xdr:col>64</xdr:col>
      <xdr:colOff>123825</xdr:colOff>
      <xdr:row>33</xdr:row>
      <xdr:rowOff>125487</xdr:rowOff>
    </xdr:to>
    <xdr:sp macro="" textlink="">
      <xdr:nvSpPr>
        <xdr:cNvPr id="149" name="楕円 148">
          <a:extLst>
            <a:ext uri="{FF2B5EF4-FFF2-40B4-BE49-F238E27FC236}">
              <a16:creationId xmlns:a16="http://schemas.microsoft.com/office/drawing/2014/main" id="{1037C3B1-4408-43A1-9B69-72D6383EFC3F}"/>
            </a:ext>
          </a:extLst>
        </xdr:cNvPr>
        <xdr:cNvSpPr/>
      </xdr:nvSpPr>
      <xdr:spPr>
        <a:xfrm>
          <a:off x="12509500" y="64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74687</xdr:rowOff>
    </xdr:from>
    <xdr:to>
      <xdr:col>68</xdr:col>
      <xdr:colOff>73025</xdr:colOff>
      <xdr:row>34</xdr:row>
      <xdr:rowOff>34216</xdr:rowOff>
    </xdr:to>
    <xdr:cxnSp macro="">
      <xdr:nvCxnSpPr>
        <xdr:cNvPr id="150" name="直線コネクタ 149">
          <a:extLst>
            <a:ext uri="{FF2B5EF4-FFF2-40B4-BE49-F238E27FC236}">
              <a16:creationId xmlns:a16="http://schemas.microsoft.com/office/drawing/2014/main" id="{DFEDE6DB-E767-4D4E-98BF-E77953E6FE2E}"/>
            </a:ext>
          </a:extLst>
        </xdr:cNvPr>
        <xdr:cNvCxnSpPr/>
      </xdr:nvCxnSpPr>
      <xdr:spPr>
        <a:xfrm>
          <a:off x="12560300" y="6504062"/>
          <a:ext cx="762000" cy="13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129127</xdr:rowOff>
    </xdr:from>
    <xdr:to>
      <xdr:col>60</xdr:col>
      <xdr:colOff>123825</xdr:colOff>
      <xdr:row>33</xdr:row>
      <xdr:rowOff>59277</xdr:rowOff>
    </xdr:to>
    <xdr:sp macro="" textlink="">
      <xdr:nvSpPr>
        <xdr:cNvPr id="151" name="楕円 150">
          <a:extLst>
            <a:ext uri="{FF2B5EF4-FFF2-40B4-BE49-F238E27FC236}">
              <a16:creationId xmlns:a16="http://schemas.microsoft.com/office/drawing/2014/main" id="{CC6E65BD-03ED-44AD-BC6C-1DBF1203B00E}"/>
            </a:ext>
          </a:extLst>
        </xdr:cNvPr>
        <xdr:cNvSpPr/>
      </xdr:nvSpPr>
      <xdr:spPr>
        <a:xfrm>
          <a:off x="11747500" y="63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8477</xdr:rowOff>
    </xdr:from>
    <xdr:to>
      <xdr:col>64</xdr:col>
      <xdr:colOff>73025</xdr:colOff>
      <xdr:row>33</xdr:row>
      <xdr:rowOff>74687</xdr:rowOff>
    </xdr:to>
    <xdr:cxnSp macro="">
      <xdr:nvCxnSpPr>
        <xdr:cNvPr id="152" name="直線コネクタ 151">
          <a:extLst>
            <a:ext uri="{FF2B5EF4-FFF2-40B4-BE49-F238E27FC236}">
              <a16:creationId xmlns:a16="http://schemas.microsoft.com/office/drawing/2014/main" id="{01AE4C70-FE00-428C-866E-0061960043B3}"/>
            </a:ext>
          </a:extLst>
        </xdr:cNvPr>
        <xdr:cNvCxnSpPr/>
      </xdr:nvCxnSpPr>
      <xdr:spPr>
        <a:xfrm>
          <a:off x="11798300" y="6437852"/>
          <a:ext cx="7620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a:extLst>
            <a:ext uri="{FF2B5EF4-FFF2-40B4-BE49-F238E27FC236}">
              <a16:creationId xmlns:a16="http://schemas.microsoft.com/office/drawing/2014/main" id="{3DD806FF-62BA-4E5F-A79C-E55EF03E87E6}"/>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a:extLst>
            <a:ext uri="{FF2B5EF4-FFF2-40B4-BE49-F238E27FC236}">
              <a16:creationId xmlns:a16="http://schemas.microsoft.com/office/drawing/2014/main" id="{58C07B97-D772-494A-8BB5-17F213622D05}"/>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a:extLst>
            <a:ext uri="{FF2B5EF4-FFF2-40B4-BE49-F238E27FC236}">
              <a16:creationId xmlns:a16="http://schemas.microsoft.com/office/drawing/2014/main" id="{8B5BBAAA-2E31-4B53-9343-9F87BD67700A}"/>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6" name="n_4aveValue債務償還比率">
          <a:extLst>
            <a:ext uri="{FF2B5EF4-FFF2-40B4-BE49-F238E27FC236}">
              <a16:creationId xmlns:a16="http://schemas.microsoft.com/office/drawing/2014/main" id="{4F6D825B-F8FF-4A80-AF4A-44250B592B31}"/>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100241</xdr:rowOff>
    </xdr:from>
    <xdr:ext cx="469744" cy="259045"/>
    <xdr:sp macro="" textlink="">
      <xdr:nvSpPr>
        <xdr:cNvPr id="157" name="n_1mainValue債務償還比率">
          <a:extLst>
            <a:ext uri="{FF2B5EF4-FFF2-40B4-BE49-F238E27FC236}">
              <a16:creationId xmlns:a16="http://schemas.microsoft.com/office/drawing/2014/main" id="{93E1BE07-BDC4-41A9-A289-56D5F5A84A3E}"/>
            </a:ext>
          </a:extLst>
        </xdr:cNvPr>
        <xdr:cNvSpPr txBox="1"/>
      </xdr:nvSpPr>
      <xdr:spPr>
        <a:xfrm>
          <a:off x="13836727" y="652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76143</xdr:rowOff>
    </xdr:from>
    <xdr:ext cx="469744" cy="259045"/>
    <xdr:sp macro="" textlink="">
      <xdr:nvSpPr>
        <xdr:cNvPr id="158" name="n_2mainValue債務償還比率">
          <a:extLst>
            <a:ext uri="{FF2B5EF4-FFF2-40B4-BE49-F238E27FC236}">
              <a16:creationId xmlns:a16="http://schemas.microsoft.com/office/drawing/2014/main" id="{BDA56D72-8273-4B64-B079-E9C3913EB9FA}"/>
            </a:ext>
          </a:extLst>
        </xdr:cNvPr>
        <xdr:cNvSpPr txBox="1"/>
      </xdr:nvSpPr>
      <xdr:spPr>
        <a:xfrm>
          <a:off x="13087427" y="66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116614</xdr:rowOff>
    </xdr:from>
    <xdr:ext cx="469744" cy="259045"/>
    <xdr:sp macro="" textlink="">
      <xdr:nvSpPr>
        <xdr:cNvPr id="159" name="n_3mainValue債務償還比率">
          <a:extLst>
            <a:ext uri="{FF2B5EF4-FFF2-40B4-BE49-F238E27FC236}">
              <a16:creationId xmlns:a16="http://schemas.microsoft.com/office/drawing/2014/main" id="{559B3649-BE19-46DA-976E-1AE4F9691E23}"/>
            </a:ext>
          </a:extLst>
        </xdr:cNvPr>
        <xdr:cNvSpPr txBox="1"/>
      </xdr:nvSpPr>
      <xdr:spPr>
        <a:xfrm>
          <a:off x="12325427" y="65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50404</xdr:rowOff>
    </xdr:from>
    <xdr:ext cx="469744" cy="259045"/>
    <xdr:sp macro="" textlink="">
      <xdr:nvSpPr>
        <xdr:cNvPr id="160" name="n_4mainValue債務償還比率">
          <a:extLst>
            <a:ext uri="{FF2B5EF4-FFF2-40B4-BE49-F238E27FC236}">
              <a16:creationId xmlns:a16="http://schemas.microsoft.com/office/drawing/2014/main" id="{C582EC96-2ED3-417E-BB40-47C227709B3C}"/>
            </a:ext>
          </a:extLst>
        </xdr:cNvPr>
        <xdr:cNvSpPr txBox="1"/>
      </xdr:nvSpPr>
      <xdr:spPr>
        <a:xfrm>
          <a:off x="11563427" y="647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30984B4-81A1-407F-B924-1C91C34DB86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D42B76C9-870C-473E-917F-2D449553F63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4B25E22-C808-4226-8632-E877C6210F1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5795EE7A-5B0D-4136-9C67-86222ECCC22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54D5EE8-A889-4E7C-8FA5-6F4645D1EB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1C52F5B-D8BE-472B-8461-5BEAA50224C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248C14-C15E-4499-92BE-6A78CE4BC1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FCA705-E8F8-4BA3-BE32-B1151D5572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B47F72-9926-4426-A48F-050B74B4BF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6AE9C7-57F2-4755-9C3D-B3456D8980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E8EE83-23BA-42B5-98BF-0A38A33339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BEDDB4-DE53-48C1-97B2-A9E11B7E74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C93EF3-22F5-46BD-98B1-2499FC0469C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94ABA0-0D71-4CF4-A05E-D38C580F67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7A6663-8FCF-4D26-9734-1D467B8D8E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1B35C6-B156-43AF-A133-0F84A3AA2B7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12,875
157.71
10,691,647
9,651,584
893,685
5,237,389
11,916,929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7AEFDE-72C4-44D4-88C2-9B70C433EC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72CFF3-A0BC-4D2D-8341-CF57D4D29B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D5C99F-2DDC-4FB7-AB02-419B1FB5C6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A70419-3899-4B33-9B07-193C03B48C2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A54AB4-3921-40B2-A6B0-7AD9576853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49AB435-89EA-4723-994A-003A172FA0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81551E-48A6-4482-9C2B-7F9884E15A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F14BA8-9B32-465A-A925-FAEEE66C35F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629C44-BE07-4C4B-9581-505C759FA9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FACC6F-9962-4E40-9414-4E7FF65C651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FFE9FA-4582-4DA0-85C5-974AC8C59A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70F45C-AEF4-42FA-80B8-FD579D8C57B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0B820C-3626-45A8-A301-8C15504AECC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ED442E-C328-4437-A735-B02678B54C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A62446-D31D-437F-84CB-94BEAF8218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DE921C-2A43-4BA9-8A2B-BA9C166B43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A63905-E7C2-4AA9-B1EE-58E9EEA174E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4B7B22-5BDF-4EF3-8D03-42ADBA6ED4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56AF4A-FFDD-4958-BEDE-688C8C15C7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CA2DE3-2C12-4922-8ED4-C835E47E20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28D239-689C-41FB-862A-2688A6305E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FB52B6-EC17-4DDC-8C7F-3AEE0AFED9A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DD02EC-1BF0-4F37-857E-B0A3AA8DC7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95C5CE-3F3B-4ACF-97BC-53CC7D26E1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12D2B7A-1676-410E-9207-FF5AFD33FA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27A898-0F8F-410C-A8A0-12941D26FF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2AAB5A-257E-43FB-BA69-4D38FD67FF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02C1F79-DF2A-4B8F-97D4-372EB19B47F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5E02F2-6D7A-4C75-BE55-E76C5A7E73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61D829-DA68-47E9-B259-1477B34360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BDC7B48-0363-4F42-8965-42DE57856F5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4B96BF-14E2-4C1C-9B20-0302FBA8BE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08BA3F7-07B9-462B-ADE6-2C6FF61BCF5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8CDDFCF-9DEB-4ED3-89ED-1A70603AC12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6D07C36-205E-471F-948D-6497B8A6BB4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2227433-EC71-41C0-B625-0392D239F5B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4F01AC8-C9A4-4B7B-80F2-04023F3E47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5FE02C3-1F74-4C78-8BF8-4B1237AA860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856AEEC-405E-4EE3-90BF-E0A4CFA58C0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13252B1-279E-4B01-B169-C24616DFFF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6C8711F-5A0F-483A-9CCE-CD94A49FB9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73A6579-1A63-4BC1-8B37-3ECD36D8100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6D480FB-74AF-4997-A5C9-905FB7A4FA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277ECF7-325B-47FF-BB34-B600286FF8F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60A0B34-BEBE-47A9-A86B-0FCA4C891DF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A3E99565-5340-454E-B032-6E4388AB01E1}"/>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AC661A48-962F-4F0D-B12C-FD7EBD70839C}"/>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F994C2FE-8C5C-43B2-89EB-728C718D9C6B}"/>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1336CED6-C8F2-413C-9A72-838D4A6663E6}"/>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513429E1-A692-49AD-8521-DB0039C9E8CA}"/>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91714CD0-9769-474A-999D-371AF7F8C900}"/>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FC7679C-FAF2-44D1-9E28-32450FF8ABE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CE1E0282-CAD6-4B1A-A55F-A7B400CA54B2}"/>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889DDBF3-4FF0-48AF-8705-22CBA23117F5}"/>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8C9E8B29-C681-4EE5-8A4C-F4FDAF9B7A6E}"/>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19E487BF-737D-4CE8-A036-786370BC3F5E}"/>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1F31FCE-12D4-413E-B5C2-3769B80A9E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7088CC-C3E1-4092-885C-1A49DC5ABE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239440-FC41-4692-8EA3-B56816EC982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BA032F1-9355-4799-900B-89E67E8773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B0D8379-E79D-4F85-BABF-A98729DE694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101600</xdr:rowOff>
    </xdr:from>
    <xdr:to>
      <xdr:col>24</xdr:col>
      <xdr:colOff>114300</xdr:colOff>
      <xdr:row>42</xdr:row>
      <xdr:rowOff>31750</xdr:rowOff>
    </xdr:to>
    <xdr:sp macro="" textlink="">
      <xdr:nvSpPr>
        <xdr:cNvPr id="73" name="楕円 72">
          <a:extLst>
            <a:ext uri="{FF2B5EF4-FFF2-40B4-BE49-F238E27FC236}">
              <a16:creationId xmlns:a16="http://schemas.microsoft.com/office/drawing/2014/main" id="{7FA2CBF9-71FF-4D5F-B886-27772AAF433A}"/>
            </a:ext>
          </a:extLst>
        </xdr:cNvPr>
        <xdr:cNvSpPr/>
      </xdr:nvSpPr>
      <xdr:spPr>
        <a:xfrm>
          <a:off x="4584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16527</xdr:rowOff>
    </xdr:from>
    <xdr:ext cx="405111" cy="259045"/>
    <xdr:sp macro="" textlink="">
      <xdr:nvSpPr>
        <xdr:cNvPr id="74" name="【道路】&#10;有形固定資産減価償却率該当値テキスト">
          <a:extLst>
            <a:ext uri="{FF2B5EF4-FFF2-40B4-BE49-F238E27FC236}">
              <a16:creationId xmlns:a16="http://schemas.microsoft.com/office/drawing/2014/main" id="{60D8FDE6-6A73-4BDB-BED4-9E34D23DD91D}"/>
            </a:ext>
          </a:extLst>
        </xdr:cNvPr>
        <xdr:cNvSpPr txBox="1"/>
      </xdr:nvSpPr>
      <xdr:spPr>
        <a:xfrm>
          <a:off x="4673600" y="704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101600</xdr:rowOff>
    </xdr:from>
    <xdr:to>
      <xdr:col>20</xdr:col>
      <xdr:colOff>38100</xdr:colOff>
      <xdr:row>42</xdr:row>
      <xdr:rowOff>31750</xdr:rowOff>
    </xdr:to>
    <xdr:sp macro="" textlink="">
      <xdr:nvSpPr>
        <xdr:cNvPr id="75" name="楕円 74">
          <a:extLst>
            <a:ext uri="{FF2B5EF4-FFF2-40B4-BE49-F238E27FC236}">
              <a16:creationId xmlns:a16="http://schemas.microsoft.com/office/drawing/2014/main" id="{60C7E23C-E4E8-46AA-A5CE-517FA6497B73}"/>
            </a:ext>
          </a:extLst>
        </xdr:cNvPr>
        <xdr:cNvSpPr/>
      </xdr:nvSpPr>
      <xdr:spPr>
        <a:xfrm>
          <a:off x="3746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152400</xdr:rowOff>
    </xdr:from>
    <xdr:to>
      <xdr:col>24</xdr:col>
      <xdr:colOff>63500</xdr:colOff>
      <xdr:row>41</xdr:row>
      <xdr:rowOff>152400</xdr:rowOff>
    </xdr:to>
    <xdr:cxnSp macro="">
      <xdr:nvCxnSpPr>
        <xdr:cNvPr id="76" name="直線コネクタ 75">
          <a:extLst>
            <a:ext uri="{FF2B5EF4-FFF2-40B4-BE49-F238E27FC236}">
              <a16:creationId xmlns:a16="http://schemas.microsoft.com/office/drawing/2014/main" id="{A12ABC4B-4460-4549-B14A-D504192D3B1C}"/>
            </a:ext>
          </a:extLst>
        </xdr:cNvPr>
        <xdr:cNvCxnSpPr/>
      </xdr:nvCxnSpPr>
      <xdr:spPr>
        <a:xfrm>
          <a:off x="3797300" y="718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78740</xdr:rowOff>
    </xdr:from>
    <xdr:to>
      <xdr:col>15</xdr:col>
      <xdr:colOff>101600</xdr:colOff>
      <xdr:row>42</xdr:row>
      <xdr:rowOff>8890</xdr:rowOff>
    </xdr:to>
    <xdr:sp macro="" textlink="">
      <xdr:nvSpPr>
        <xdr:cNvPr id="77" name="楕円 76">
          <a:extLst>
            <a:ext uri="{FF2B5EF4-FFF2-40B4-BE49-F238E27FC236}">
              <a16:creationId xmlns:a16="http://schemas.microsoft.com/office/drawing/2014/main" id="{38E5E470-0F10-4FF8-9596-52CCF540CBC0}"/>
            </a:ext>
          </a:extLst>
        </xdr:cNvPr>
        <xdr:cNvSpPr/>
      </xdr:nvSpPr>
      <xdr:spPr>
        <a:xfrm>
          <a:off x="2857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129540</xdr:rowOff>
    </xdr:from>
    <xdr:to>
      <xdr:col>19</xdr:col>
      <xdr:colOff>177800</xdr:colOff>
      <xdr:row>41</xdr:row>
      <xdr:rowOff>152400</xdr:rowOff>
    </xdr:to>
    <xdr:cxnSp macro="">
      <xdr:nvCxnSpPr>
        <xdr:cNvPr id="78" name="直線コネクタ 77">
          <a:extLst>
            <a:ext uri="{FF2B5EF4-FFF2-40B4-BE49-F238E27FC236}">
              <a16:creationId xmlns:a16="http://schemas.microsoft.com/office/drawing/2014/main" id="{E71A127A-953B-4722-A28D-38D01698B700}"/>
            </a:ext>
          </a:extLst>
        </xdr:cNvPr>
        <xdr:cNvCxnSpPr/>
      </xdr:nvCxnSpPr>
      <xdr:spPr>
        <a:xfrm>
          <a:off x="2908300" y="7158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170180</xdr:rowOff>
    </xdr:from>
    <xdr:to>
      <xdr:col>10</xdr:col>
      <xdr:colOff>165100</xdr:colOff>
      <xdr:row>41</xdr:row>
      <xdr:rowOff>100330</xdr:rowOff>
    </xdr:to>
    <xdr:sp macro="" textlink="">
      <xdr:nvSpPr>
        <xdr:cNvPr id="79" name="楕円 78">
          <a:extLst>
            <a:ext uri="{FF2B5EF4-FFF2-40B4-BE49-F238E27FC236}">
              <a16:creationId xmlns:a16="http://schemas.microsoft.com/office/drawing/2014/main" id="{1E1DDDBA-BE28-4AF4-80D0-36ED2DE08FE4}"/>
            </a:ext>
          </a:extLst>
        </xdr:cNvPr>
        <xdr:cNvSpPr/>
      </xdr:nvSpPr>
      <xdr:spPr>
        <a:xfrm>
          <a:off x="196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49530</xdr:rowOff>
    </xdr:from>
    <xdr:to>
      <xdr:col>15</xdr:col>
      <xdr:colOff>50800</xdr:colOff>
      <xdr:row>41</xdr:row>
      <xdr:rowOff>129540</xdr:rowOff>
    </xdr:to>
    <xdr:cxnSp macro="">
      <xdr:nvCxnSpPr>
        <xdr:cNvPr id="80" name="直線コネクタ 79">
          <a:extLst>
            <a:ext uri="{FF2B5EF4-FFF2-40B4-BE49-F238E27FC236}">
              <a16:creationId xmlns:a16="http://schemas.microsoft.com/office/drawing/2014/main" id="{DB55F85E-F79F-4A69-AC8D-7FC170D064A5}"/>
            </a:ext>
          </a:extLst>
        </xdr:cNvPr>
        <xdr:cNvCxnSpPr/>
      </xdr:nvCxnSpPr>
      <xdr:spPr>
        <a:xfrm>
          <a:off x="2019300" y="70789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170180</xdr:rowOff>
    </xdr:from>
    <xdr:to>
      <xdr:col>6</xdr:col>
      <xdr:colOff>38100</xdr:colOff>
      <xdr:row>41</xdr:row>
      <xdr:rowOff>100330</xdr:rowOff>
    </xdr:to>
    <xdr:sp macro="" textlink="">
      <xdr:nvSpPr>
        <xdr:cNvPr id="81" name="楕円 80">
          <a:extLst>
            <a:ext uri="{FF2B5EF4-FFF2-40B4-BE49-F238E27FC236}">
              <a16:creationId xmlns:a16="http://schemas.microsoft.com/office/drawing/2014/main" id="{A048811C-16AE-4B33-8B14-51897881FAF2}"/>
            </a:ext>
          </a:extLst>
        </xdr:cNvPr>
        <xdr:cNvSpPr/>
      </xdr:nvSpPr>
      <xdr:spPr>
        <a:xfrm>
          <a:off x="1079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49530</xdr:rowOff>
    </xdr:from>
    <xdr:to>
      <xdr:col>10</xdr:col>
      <xdr:colOff>114300</xdr:colOff>
      <xdr:row>41</xdr:row>
      <xdr:rowOff>49530</xdr:rowOff>
    </xdr:to>
    <xdr:cxnSp macro="">
      <xdr:nvCxnSpPr>
        <xdr:cNvPr id="82" name="直線コネクタ 81">
          <a:extLst>
            <a:ext uri="{FF2B5EF4-FFF2-40B4-BE49-F238E27FC236}">
              <a16:creationId xmlns:a16="http://schemas.microsoft.com/office/drawing/2014/main" id="{59635E94-E6E4-4E33-BFA1-FA3C59693B7A}"/>
            </a:ext>
          </a:extLst>
        </xdr:cNvPr>
        <xdr:cNvCxnSpPr/>
      </xdr:nvCxnSpPr>
      <xdr:spPr>
        <a:xfrm>
          <a:off x="1130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EB89D598-D26A-4CC7-A098-F7850671EE91}"/>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A4C209D6-1F8D-48AF-AD66-AA34912420B8}"/>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AA3C3347-1E7D-4505-ABFE-F7F59D2C8D14}"/>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3453E7A1-7AC0-4742-A7C2-C0D0683DACCA}"/>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22877</xdr:rowOff>
    </xdr:from>
    <xdr:ext cx="405111" cy="259045"/>
    <xdr:sp macro="" textlink="">
      <xdr:nvSpPr>
        <xdr:cNvPr id="87" name="n_1mainValue【道路】&#10;有形固定資産減価償却率">
          <a:extLst>
            <a:ext uri="{FF2B5EF4-FFF2-40B4-BE49-F238E27FC236}">
              <a16:creationId xmlns:a16="http://schemas.microsoft.com/office/drawing/2014/main" id="{8F4E0337-B1B8-4EA1-A77A-F9CB7844EDD9}"/>
            </a:ext>
          </a:extLst>
        </xdr:cNvPr>
        <xdr:cNvSpPr txBox="1"/>
      </xdr:nvSpPr>
      <xdr:spPr>
        <a:xfrm>
          <a:off x="35820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17</xdr:rowOff>
    </xdr:from>
    <xdr:ext cx="405111" cy="259045"/>
    <xdr:sp macro="" textlink="">
      <xdr:nvSpPr>
        <xdr:cNvPr id="88" name="n_2mainValue【道路】&#10;有形固定資産減価償却率">
          <a:extLst>
            <a:ext uri="{FF2B5EF4-FFF2-40B4-BE49-F238E27FC236}">
              <a16:creationId xmlns:a16="http://schemas.microsoft.com/office/drawing/2014/main" id="{F62AD40A-87A8-4228-9496-F062F97A23EE}"/>
            </a:ext>
          </a:extLst>
        </xdr:cNvPr>
        <xdr:cNvSpPr txBox="1"/>
      </xdr:nvSpPr>
      <xdr:spPr>
        <a:xfrm>
          <a:off x="2705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91457</xdr:rowOff>
    </xdr:from>
    <xdr:ext cx="405111" cy="259045"/>
    <xdr:sp macro="" textlink="">
      <xdr:nvSpPr>
        <xdr:cNvPr id="89" name="n_3mainValue【道路】&#10;有形固定資産減価償却率">
          <a:extLst>
            <a:ext uri="{FF2B5EF4-FFF2-40B4-BE49-F238E27FC236}">
              <a16:creationId xmlns:a16="http://schemas.microsoft.com/office/drawing/2014/main" id="{09E104BE-B542-4F9B-A7F5-FCD26C940F06}"/>
            </a:ext>
          </a:extLst>
        </xdr:cNvPr>
        <xdr:cNvSpPr txBox="1"/>
      </xdr:nvSpPr>
      <xdr:spPr>
        <a:xfrm>
          <a:off x="18167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91457</xdr:rowOff>
    </xdr:from>
    <xdr:ext cx="405111" cy="259045"/>
    <xdr:sp macro="" textlink="">
      <xdr:nvSpPr>
        <xdr:cNvPr id="90" name="n_4mainValue【道路】&#10;有形固定資産減価償却率">
          <a:extLst>
            <a:ext uri="{FF2B5EF4-FFF2-40B4-BE49-F238E27FC236}">
              <a16:creationId xmlns:a16="http://schemas.microsoft.com/office/drawing/2014/main" id="{66FFEF46-803C-494C-BD65-6567EA585A45}"/>
            </a:ext>
          </a:extLst>
        </xdr:cNvPr>
        <xdr:cNvSpPr txBox="1"/>
      </xdr:nvSpPr>
      <xdr:spPr>
        <a:xfrm>
          <a:off x="9277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1E2F152-808F-4652-89A9-100FE835B1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9EECB40-7D18-4DFD-94C2-03F6B5A267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DEA400D-143F-42DD-9B2F-5DBFF515BD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2F0513F-DD2A-4E15-9695-548EB949E4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D4D98AB-1F5A-4D74-9D6B-40FB8E18CF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5B7F6AB-31AC-44A7-B0D1-B42876FFFA1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FF811CF-12B3-44F2-B34F-3F9DD19A99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97174A6-076D-4671-887A-8AD6FA0A7F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29C001E-151D-4BFB-BD82-788D731631D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5D29970-7438-4C5A-9EE1-D0924E77FD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DF030E5-3D4D-461E-8B1D-C9D999236E7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7AE7212-E6D5-4D00-AC27-725278DCB8D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44AE641-8FEA-46CE-89D6-C673C14375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EE4812B-F9B4-449E-95E2-D6F9B1471AB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8333786-8BCA-4A17-815C-DB4E1E89D15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79B8952-56B3-47CE-A833-B39833CC69E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11A5B26-B6B2-4A76-953D-52496ADC789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A109B18-13BC-4477-9606-66514F8C4F3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94B3EBC-D3E6-4269-BCB7-80A1795164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3390E79-093E-44CB-B62E-83FA1EAE078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24DD1C6-96C4-496A-B36B-6D8AAB62DA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6536CEA-49E5-4C72-A1A1-617DBF5D6CE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2E68D1A-0869-44DB-B39D-9EA967C8719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C193996D-05CE-49A8-AE45-B5A609676D79}"/>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83BF5C25-0F9D-4C32-B808-821156FC536F}"/>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83B2EC2B-FC0F-4B26-8BD5-5F2F45B5B18C}"/>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11B5CC5A-FECE-41C8-8741-B63306115336}"/>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81320C79-B8FD-42E3-9591-E8956543F83E}"/>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A745F8BC-51D7-4FB0-B2BD-CE84D65A8BD2}"/>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FD590BEF-9B6F-488E-B71C-4BCF7046056F}"/>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3F06281B-5D31-4322-AB21-AA7FC2262893}"/>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4FD985E3-75F0-4A30-9593-FB51F322DF10}"/>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7E12A9C1-9B92-4AAB-8279-9619F4F919B6}"/>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8504D22B-B860-48FA-B85D-90CAB87B83BA}"/>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8861E16-5731-4C26-AECE-977DFA0EFC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0FB9C2E-414D-4BC2-A8A9-51001168B83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1C22762-3707-411B-967A-BEB7BE5760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B39CF4E-B2E2-4596-9CD2-FE9A257170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5F7F218-372D-43ED-A443-70E1D1165F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137852</xdr:rowOff>
    </xdr:from>
    <xdr:to>
      <xdr:col>55</xdr:col>
      <xdr:colOff>50800</xdr:colOff>
      <xdr:row>40</xdr:row>
      <xdr:rowOff>68002</xdr:rowOff>
    </xdr:to>
    <xdr:sp macro="" textlink="">
      <xdr:nvSpPr>
        <xdr:cNvPr id="130" name="楕円 129">
          <a:extLst>
            <a:ext uri="{FF2B5EF4-FFF2-40B4-BE49-F238E27FC236}">
              <a16:creationId xmlns:a16="http://schemas.microsoft.com/office/drawing/2014/main" id="{B53D32EB-2458-4193-B73C-5E446B52D14E}"/>
            </a:ext>
          </a:extLst>
        </xdr:cNvPr>
        <xdr:cNvSpPr/>
      </xdr:nvSpPr>
      <xdr:spPr>
        <a:xfrm>
          <a:off x="10426700" y="68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116279</xdr:rowOff>
    </xdr:from>
    <xdr:ext cx="534377" cy="259045"/>
    <xdr:sp macro="" textlink="">
      <xdr:nvSpPr>
        <xdr:cNvPr id="131" name="【道路】&#10;一人当たり延長該当値テキスト">
          <a:extLst>
            <a:ext uri="{FF2B5EF4-FFF2-40B4-BE49-F238E27FC236}">
              <a16:creationId xmlns:a16="http://schemas.microsoft.com/office/drawing/2014/main" id="{7D857D70-6538-45E2-9636-BDBE85BBFF16}"/>
            </a:ext>
          </a:extLst>
        </xdr:cNvPr>
        <xdr:cNvSpPr txBox="1"/>
      </xdr:nvSpPr>
      <xdr:spPr>
        <a:xfrm>
          <a:off x="10515600" y="68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145358</xdr:rowOff>
    </xdr:from>
    <xdr:to>
      <xdr:col>50</xdr:col>
      <xdr:colOff>165100</xdr:colOff>
      <xdr:row>40</xdr:row>
      <xdr:rowOff>75508</xdr:rowOff>
    </xdr:to>
    <xdr:sp macro="" textlink="">
      <xdr:nvSpPr>
        <xdr:cNvPr id="132" name="楕円 131">
          <a:extLst>
            <a:ext uri="{FF2B5EF4-FFF2-40B4-BE49-F238E27FC236}">
              <a16:creationId xmlns:a16="http://schemas.microsoft.com/office/drawing/2014/main" id="{DD8C0076-50EA-4AC2-A8E1-50E661D53B9B}"/>
            </a:ext>
          </a:extLst>
        </xdr:cNvPr>
        <xdr:cNvSpPr/>
      </xdr:nvSpPr>
      <xdr:spPr>
        <a:xfrm>
          <a:off x="9588500" y="68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17202</xdr:rowOff>
    </xdr:from>
    <xdr:to>
      <xdr:col>55</xdr:col>
      <xdr:colOff>0</xdr:colOff>
      <xdr:row>40</xdr:row>
      <xdr:rowOff>24708</xdr:rowOff>
    </xdr:to>
    <xdr:cxnSp macro="">
      <xdr:nvCxnSpPr>
        <xdr:cNvPr id="133" name="直線コネクタ 132">
          <a:extLst>
            <a:ext uri="{FF2B5EF4-FFF2-40B4-BE49-F238E27FC236}">
              <a16:creationId xmlns:a16="http://schemas.microsoft.com/office/drawing/2014/main" id="{8D0031D3-4E5A-455E-AD05-BA352B960087}"/>
            </a:ext>
          </a:extLst>
        </xdr:cNvPr>
        <xdr:cNvCxnSpPr/>
      </xdr:nvCxnSpPr>
      <xdr:spPr>
        <a:xfrm flipV="1">
          <a:off x="9639300" y="6875202"/>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152902</xdr:rowOff>
    </xdr:from>
    <xdr:to>
      <xdr:col>46</xdr:col>
      <xdr:colOff>38100</xdr:colOff>
      <xdr:row>40</xdr:row>
      <xdr:rowOff>83052</xdr:rowOff>
    </xdr:to>
    <xdr:sp macro="" textlink="">
      <xdr:nvSpPr>
        <xdr:cNvPr id="134" name="楕円 133">
          <a:extLst>
            <a:ext uri="{FF2B5EF4-FFF2-40B4-BE49-F238E27FC236}">
              <a16:creationId xmlns:a16="http://schemas.microsoft.com/office/drawing/2014/main" id="{41CC34E7-43E3-4722-B2A8-F56AE1F2E6F6}"/>
            </a:ext>
          </a:extLst>
        </xdr:cNvPr>
        <xdr:cNvSpPr/>
      </xdr:nvSpPr>
      <xdr:spPr>
        <a:xfrm>
          <a:off x="8699500" y="68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24708</xdr:rowOff>
    </xdr:from>
    <xdr:to>
      <xdr:col>50</xdr:col>
      <xdr:colOff>114300</xdr:colOff>
      <xdr:row>40</xdr:row>
      <xdr:rowOff>32252</xdr:rowOff>
    </xdr:to>
    <xdr:cxnSp macro="">
      <xdr:nvCxnSpPr>
        <xdr:cNvPr id="135" name="直線コネクタ 134">
          <a:extLst>
            <a:ext uri="{FF2B5EF4-FFF2-40B4-BE49-F238E27FC236}">
              <a16:creationId xmlns:a16="http://schemas.microsoft.com/office/drawing/2014/main" id="{42ED36F7-432D-4534-87B7-154E35E4672D}"/>
            </a:ext>
          </a:extLst>
        </xdr:cNvPr>
        <xdr:cNvCxnSpPr/>
      </xdr:nvCxnSpPr>
      <xdr:spPr>
        <a:xfrm flipV="1">
          <a:off x="8750300" y="688270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159055</xdr:rowOff>
    </xdr:from>
    <xdr:to>
      <xdr:col>41</xdr:col>
      <xdr:colOff>101600</xdr:colOff>
      <xdr:row>40</xdr:row>
      <xdr:rowOff>89205</xdr:rowOff>
    </xdr:to>
    <xdr:sp macro="" textlink="">
      <xdr:nvSpPr>
        <xdr:cNvPr id="136" name="楕円 135">
          <a:extLst>
            <a:ext uri="{FF2B5EF4-FFF2-40B4-BE49-F238E27FC236}">
              <a16:creationId xmlns:a16="http://schemas.microsoft.com/office/drawing/2014/main" id="{2ED7A62E-3282-4DA4-9B67-445F82C4FA97}"/>
            </a:ext>
          </a:extLst>
        </xdr:cNvPr>
        <xdr:cNvSpPr/>
      </xdr:nvSpPr>
      <xdr:spPr>
        <a:xfrm>
          <a:off x="7810500" y="68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32252</xdr:rowOff>
    </xdr:from>
    <xdr:to>
      <xdr:col>45</xdr:col>
      <xdr:colOff>177800</xdr:colOff>
      <xdr:row>40</xdr:row>
      <xdr:rowOff>38405</xdr:rowOff>
    </xdr:to>
    <xdr:cxnSp macro="">
      <xdr:nvCxnSpPr>
        <xdr:cNvPr id="137" name="直線コネクタ 136">
          <a:extLst>
            <a:ext uri="{FF2B5EF4-FFF2-40B4-BE49-F238E27FC236}">
              <a16:creationId xmlns:a16="http://schemas.microsoft.com/office/drawing/2014/main" id="{4C6A3458-DF83-448E-8D17-F1D87C5CD6ED}"/>
            </a:ext>
          </a:extLst>
        </xdr:cNvPr>
        <xdr:cNvCxnSpPr/>
      </xdr:nvCxnSpPr>
      <xdr:spPr>
        <a:xfrm flipV="1">
          <a:off x="7861300" y="6890252"/>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165741</xdr:rowOff>
    </xdr:from>
    <xdr:to>
      <xdr:col>36</xdr:col>
      <xdr:colOff>165100</xdr:colOff>
      <xdr:row>40</xdr:row>
      <xdr:rowOff>95891</xdr:rowOff>
    </xdr:to>
    <xdr:sp macro="" textlink="">
      <xdr:nvSpPr>
        <xdr:cNvPr id="138" name="楕円 137">
          <a:extLst>
            <a:ext uri="{FF2B5EF4-FFF2-40B4-BE49-F238E27FC236}">
              <a16:creationId xmlns:a16="http://schemas.microsoft.com/office/drawing/2014/main" id="{40711B5F-610F-4E7B-B382-6ECE1068DF70}"/>
            </a:ext>
          </a:extLst>
        </xdr:cNvPr>
        <xdr:cNvSpPr/>
      </xdr:nvSpPr>
      <xdr:spPr>
        <a:xfrm>
          <a:off x="6921500" y="68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38405</xdr:rowOff>
    </xdr:from>
    <xdr:to>
      <xdr:col>41</xdr:col>
      <xdr:colOff>50800</xdr:colOff>
      <xdr:row>40</xdr:row>
      <xdr:rowOff>45091</xdr:rowOff>
    </xdr:to>
    <xdr:cxnSp macro="">
      <xdr:nvCxnSpPr>
        <xdr:cNvPr id="139" name="直線コネクタ 138">
          <a:extLst>
            <a:ext uri="{FF2B5EF4-FFF2-40B4-BE49-F238E27FC236}">
              <a16:creationId xmlns:a16="http://schemas.microsoft.com/office/drawing/2014/main" id="{F1551630-8184-4DA7-9B7F-32077ED81E7B}"/>
            </a:ext>
          </a:extLst>
        </xdr:cNvPr>
        <xdr:cNvCxnSpPr/>
      </xdr:nvCxnSpPr>
      <xdr:spPr>
        <a:xfrm flipV="1">
          <a:off x="6972300" y="6896405"/>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FC0FCDD9-8E28-47A2-B186-10C337768ED9}"/>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90987D28-3D4E-4A14-899D-9B318468D9DC}"/>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39DB9B27-8CE0-4724-8806-8A81C55AB2ED}"/>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FEB99629-D7DF-490B-8BE2-70D4EBF41C1A}"/>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66635</xdr:rowOff>
    </xdr:from>
    <xdr:ext cx="534377" cy="259045"/>
    <xdr:sp macro="" textlink="">
      <xdr:nvSpPr>
        <xdr:cNvPr id="144" name="n_1mainValue【道路】&#10;一人当たり延長">
          <a:extLst>
            <a:ext uri="{FF2B5EF4-FFF2-40B4-BE49-F238E27FC236}">
              <a16:creationId xmlns:a16="http://schemas.microsoft.com/office/drawing/2014/main" id="{C4510B4F-4629-40CC-B679-D1458503DE19}"/>
            </a:ext>
          </a:extLst>
        </xdr:cNvPr>
        <xdr:cNvSpPr txBox="1"/>
      </xdr:nvSpPr>
      <xdr:spPr>
        <a:xfrm>
          <a:off x="9359411" y="69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74179</xdr:rowOff>
    </xdr:from>
    <xdr:ext cx="534377" cy="259045"/>
    <xdr:sp macro="" textlink="">
      <xdr:nvSpPr>
        <xdr:cNvPr id="145" name="n_2mainValue【道路】&#10;一人当たり延長">
          <a:extLst>
            <a:ext uri="{FF2B5EF4-FFF2-40B4-BE49-F238E27FC236}">
              <a16:creationId xmlns:a16="http://schemas.microsoft.com/office/drawing/2014/main" id="{BEE4E470-216C-444E-AD87-9D1C4A489B03}"/>
            </a:ext>
          </a:extLst>
        </xdr:cNvPr>
        <xdr:cNvSpPr txBox="1"/>
      </xdr:nvSpPr>
      <xdr:spPr>
        <a:xfrm>
          <a:off x="8483111" y="69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80332</xdr:rowOff>
    </xdr:from>
    <xdr:ext cx="534377" cy="259045"/>
    <xdr:sp macro="" textlink="">
      <xdr:nvSpPr>
        <xdr:cNvPr id="146" name="n_3mainValue【道路】&#10;一人当たり延長">
          <a:extLst>
            <a:ext uri="{FF2B5EF4-FFF2-40B4-BE49-F238E27FC236}">
              <a16:creationId xmlns:a16="http://schemas.microsoft.com/office/drawing/2014/main" id="{2220C632-1EF7-49CB-92E2-B149094857A9}"/>
            </a:ext>
          </a:extLst>
        </xdr:cNvPr>
        <xdr:cNvSpPr txBox="1"/>
      </xdr:nvSpPr>
      <xdr:spPr>
        <a:xfrm>
          <a:off x="7594111" y="693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87018</xdr:rowOff>
    </xdr:from>
    <xdr:ext cx="534377" cy="259045"/>
    <xdr:sp macro="" textlink="">
      <xdr:nvSpPr>
        <xdr:cNvPr id="147" name="n_4mainValue【道路】&#10;一人当たり延長">
          <a:extLst>
            <a:ext uri="{FF2B5EF4-FFF2-40B4-BE49-F238E27FC236}">
              <a16:creationId xmlns:a16="http://schemas.microsoft.com/office/drawing/2014/main" id="{2A9B718C-2A40-4079-B12E-6D8346B94AC8}"/>
            </a:ext>
          </a:extLst>
        </xdr:cNvPr>
        <xdr:cNvSpPr txBox="1"/>
      </xdr:nvSpPr>
      <xdr:spPr>
        <a:xfrm>
          <a:off x="6705111" y="69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EF78651-9E2F-4F01-8EE4-D9A51B0269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0B420E7-1FB0-49F5-A190-76174BE4857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C15F897-BE5A-40C1-A91E-F4B9FF2E6B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905E023-DB61-453D-A093-C6132269ED5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9ABA061-AE6F-40DA-9227-F9FE66E530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5E35CCA-E682-4C18-8A5D-CE960C39B5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C880D35-C872-40B2-8504-92E20226F6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C47617A-8568-4947-821E-403F65C2C0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E05943D-1F3A-4269-A4A8-214C63F32E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88BAB42-11A6-4C8B-9C03-0A331A9F93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7E0D26B-4993-4F37-A7FA-B9C70D249D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3BE9252-814F-4D0C-87A5-32D35739D32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2E1420F-0404-4302-A561-7022EA7BB30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8C8E230-B9BA-46C1-BA4B-4D6433C0613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D9E51B8-E6EB-49B7-8EEA-E3B5A7B428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A25609F-FA54-4F57-BA23-53674269B75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AD42949-5440-4F35-9F4F-DBCB2B7BF1F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0E0E45B-4A26-4436-83F2-A49AADFBB59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359CBB9-3019-4016-9066-DB50BCD9137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9E2A4AF-8742-4BEE-A9C3-ADC41FC6853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26B77EA-BE60-45FD-991F-2217233DC71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28C7083-B8D7-4366-A451-D086D1BA015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AB17E2D-6A41-44FC-B534-F991164021D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A3DAC548-4E36-4EF6-BD1F-B071B267CF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C01AC94-4412-4034-9564-D250DC68CE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2B47B315-9872-46AF-B3BB-487BA4A7A29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689826DE-0DD3-4229-BCF8-C44196404F5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A51AE807-F9C7-491D-B0CF-AF2ABE993A7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F91D7C01-2DB2-470D-B183-D512D96D87B2}"/>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F1AD03F5-929C-4F92-AAD3-942540067D3A}"/>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7B51359-4140-4595-8B9E-F390E23F704D}"/>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3F92E5B3-949E-48AA-89AF-F60FDAE2E212}"/>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8E5DA9C8-C9B8-48D7-99EF-FA1BAE7AAF45}"/>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5CC9F138-213A-4CC0-A13E-C63030CF09D4}"/>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7BD03FBD-7FA3-4269-935C-B079F51D11E2}"/>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111D9589-DDAA-4EFB-9D90-F1CBD7F97F3F}"/>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E7527A5-F034-40A9-9FDA-23D3B74833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1E18D5E-1CD5-4FDD-87DF-2D755C7C822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70DF14F-41DE-420D-A7C3-632D775B863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2083127-01DB-4C63-B83D-DE46D237B15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8AF2C47-B121-4BF4-8FBB-C97BB8EAB6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89" name="楕円 188">
          <a:extLst>
            <a:ext uri="{FF2B5EF4-FFF2-40B4-BE49-F238E27FC236}">
              <a16:creationId xmlns:a16="http://schemas.microsoft.com/office/drawing/2014/main" id="{DE750AD2-C126-427B-B4C5-306C0D88BB0A}"/>
            </a:ext>
          </a:extLst>
        </xdr:cNvPr>
        <xdr:cNvSpPr/>
      </xdr:nvSpPr>
      <xdr:spPr>
        <a:xfrm>
          <a:off x="45847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2739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217455F-4908-4B0A-A543-5BE9C88B33D0}"/>
            </a:ext>
          </a:extLst>
        </xdr:cNvPr>
        <xdr:cNvSpPr txBox="1"/>
      </xdr:nvSpPr>
      <xdr:spPr>
        <a:xfrm>
          <a:off x="4673600"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91" name="楕円 190">
          <a:extLst>
            <a:ext uri="{FF2B5EF4-FFF2-40B4-BE49-F238E27FC236}">
              <a16:creationId xmlns:a16="http://schemas.microsoft.com/office/drawing/2014/main" id="{A9EB4CD3-C635-4287-8416-DFF735962CD2}"/>
            </a:ext>
          </a:extLst>
        </xdr:cNvPr>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75112</xdr:rowOff>
    </xdr:to>
    <xdr:cxnSp macro="">
      <xdr:nvCxnSpPr>
        <xdr:cNvPr id="192" name="直線コネクタ 191">
          <a:extLst>
            <a:ext uri="{FF2B5EF4-FFF2-40B4-BE49-F238E27FC236}">
              <a16:creationId xmlns:a16="http://schemas.microsoft.com/office/drawing/2014/main" id="{536F24B8-8095-4F92-9AFB-98CEC81609B9}"/>
            </a:ext>
          </a:extLst>
        </xdr:cNvPr>
        <xdr:cNvCxnSpPr/>
      </xdr:nvCxnSpPr>
      <xdr:spPr>
        <a:xfrm>
          <a:off x="3797300" y="1050906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93" name="楕円 192">
          <a:extLst>
            <a:ext uri="{FF2B5EF4-FFF2-40B4-BE49-F238E27FC236}">
              <a16:creationId xmlns:a16="http://schemas.microsoft.com/office/drawing/2014/main" id="{3770CFD0-1738-4BEC-9739-D3BFD33D8910}"/>
            </a:ext>
          </a:extLst>
        </xdr:cNvPr>
        <xdr:cNvSpPr/>
      </xdr:nvSpPr>
      <xdr:spPr>
        <a:xfrm>
          <a:off x="2857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50619</xdr:rowOff>
    </xdr:to>
    <xdr:cxnSp macro="">
      <xdr:nvCxnSpPr>
        <xdr:cNvPr id="194" name="直線コネクタ 193">
          <a:extLst>
            <a:ext uri="{FF2B5EF4-FFF2-40B4-BE49-F238E27FC236}">
              <a16:creationId xmlns:a16="http://schemas.microsoft.com/office/drawing/2014/main" id="{C701D792-A0AA-4455-9A31-8D46B3A81751}"/>
            </a:ext>
          </a:extLst>
        </xdr:cNvPr>
        <xdr:cNvCxnSpPr/>
      </xdr:nvCxnSpPr>
      <xdr:spPr>
        <a:xfrm>
          <a:off x="2908300" y="104829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5" name="楕円 194">
          <a:extLst>
            <a:ext uri="{FF2B5EF4-FFF2-40B4-BE49-F238E27FC236}">
              <a16:creationId xmlns:a16="http://schemas.microsoft.com/office/drawing/2014/main" id="{6974A82A-B033-4D76-9203-CA19C5EDD924}"/>
            </a:ext>
          </a:extLst>
        </xdr:cNvPr>
        <xdr:cNvSpPr/>
      </xdr:nvSpPr>
      <xdr:spPr>
        <a:xfrm>
          <a:off x="1968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24493</xdr:rowOff>
    </xdr:to>
    <xdr:cxnSp macro="">
      <xdr:nvCxnSpPr>
        <xdr:cNvPr id="196" name="直線コネクタ 195">
          <a:extLst>
            <a:ext uri="{FF2B5EF4-FFF2-40B4-BE49-F238E27FC236}">
              <a16:creationId xmlns:a16="http://schemas.microsoft.com/office/drawing/2014/main" id="{B5B5FB67-4273-4D49-A39B-CE42007D49C2}"/>
            </a:ext>
          </a:extLst>
        </xdr:cNvPr>
        <xdr:cNvCxnSpPr/>
      </xdr:nvCxnSpPr>
      <xdr:spPr>
        <a:xfrm>
          <a:off x="2019300" y="104568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92891</xdr:rowOff>
    </xdr:from>
    <xdr:to>
      <xdr:col>6</xdr:col>
      <xdr:colOff>38100</xdr:colOff>
      <xdr:row>61</xdr:row>
      <xdr:rowOff>23041</xdr:rowOff>
    </xdr:to>
    <xdr:sp macro="" textlink="">
      <xdr:nvSpPr>
        <xdr:cNvPr id="197" name="楕円 196">
          <a:extLst>
            <a:ext uri="{FF2B5EF4-FFF2-40B4-BE49-F238E27FC236}">
              <a16:creationId xmlns:a16="http://schemas.microsoft.com/office/drawing/2014/main" id="{9CB4D5FF-6151-4F22-9C03-0ADEDD759189}"/>
            </a:ext>
          </a:extLst>
        </xdr:cNvPr>
        <xdr:cNvSpPr/>
      </xdr:nvSpPr>
      <xdr:spPr>
        <a:xfrm>
          <a:off x="1079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143691</xdr:rowOff>
    </xdr:from>
    <xdr:to>
      <xdr:col>10</xdr:col>
      <xdr:colOff>114300</xdr:colOff>
      <xdr:row>60</xdr:row>
      <xdr:rowOff>169817</xdr:rowOff>
    </xdr:to>
    <xdr:cxnSp macro="">
      <xdr:nvCxnSpPr>
        <xdr:cNvPr id="198" name="直線コネクタ 197">
          <a:extLst>
            <a:ext uri="{FF2B5EF4-FFF2-40B4-BE49-F238E27FC236}">
              <a16:creationId xmlns:a16="http://schemas.microsoft.com/office/drawing/2014/main" id="{4E32F9BD-CB1E-4097-B76D-3314B40BFECB}"/>
            </a:ext>
          </a:extLst>
        </xdr:cNvPr>
        <xdr:cNvCxnSpPr/>
      </xdr:nvCxnSpPr>
      <xdr:spPr>
        <a:xfrm>
          <a:off x="1130300" y="104306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AF7408A1-C657-4D0C-81E2-6706A150CE62}"/>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AFAA532-EC69-4519-A2EC-1550C0AB6A9A}"/>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F9A6F0D-8105-4B17-9BD3-EDDA9E2BD45B}"/>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FDD3394-C38A-4EFA-8C59-52897EACB616}"/>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92546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F532AE4-673B-40E0-A86D-84CB33D37011}"/>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561ADE5-A0E6-49AE-A11B-79569B8D2E10}"/>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40294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FF011D7-9A94-4E45-8F6A-CA51F3F12976}"/>
            </a:ext>
          </a:extLst>
        </xdr:cNvPr>
        <xdr:cNvSpPr txBox="1"/>
      </xdr:nvSpPr>
      <xdr:spPr>
        <a:xfrm>
          <a:off x="1816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14168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2C12FE3-E3C5-4FE6-A159-9763D74CBA7E}"/>
            </a:ext>
          </a:extLst>
        </xdr:cNvPr>
        <xdr:cNvSpPr txBox="1"/>
      </xdr:nvSpPr>
      <xdr:spPr>
        <a:xfrm>
          <a:off x="927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599458A-3452-49F2-922E-DB756EB6DB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337AC60-70FE-4748-BBAB-8D6FC6048D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904D323-5A36-4A2B-83C6-43E4E689AF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9A24853-A910-4F60-8EB1-0FA0F6A1EA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DB1C514-5529-4A99-AE20-EEF08F00F7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8D46BAB-1C9E-47CE-B226-BFBED6FE1FA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20DD856-E025-4C42-89ED-BCB98F3370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1AB6D62-B0B4-4F4A-8531-89D2F9FD1F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56817E5-669A-425D-9A71-91A2931ADB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CB0E1C8-A39C-4F01-AAAE-34ADC2FD70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72A2B9B4-DC15-4CC0-9578-C69164163DC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5AE91F8F-C546-4911-BDE0-D93A172E86A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75C8A1FE-A712-40CC-9C64-6A9776FEA2A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DE383522-F08B-4E84-8F29-EB295A4E66D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E6570A91-9ED3-4040-9DA5-032AA9CF055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AE5536ED-36DB-4939-9ECF-FD7E7C601F9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8521E5B5-4B1D-4EE2-8E0B-AAB7867AF52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7ABA5DE2-ED4B-40D1-BDF3-3249C3783E03}"/>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FA8F494-D935-43E2-8C68-F372F434E67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D37CA532-21D5-44A6-9E0B-004A4A41AC5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B4F3C6B-DCCB-4E2C-9E05-E612B1AEE04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276125F2-0F2B-48A4-8E4E-3E924EF7D15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7224735A-E175-4F44-BA45-2AD73D96EB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5897565F-89DE-4602-9D16-6BAD1EB544A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FA1E9ABB-C61E-42A0-84CA-B06071B66E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A5E8DFE6-0150-4144-8C3B-F1AA73D776B6}"/>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C1E534DA-D9DA-4666-89FF-03A160CF4D11}"/>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F43E5F33-C4DA-49F3-A2AB-2DEAF8F62931}"/>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8DBA0F3A-10BF-4EE7-8818-A44F8220DACA}"/>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AD6490EB-E5C0-40B6-8925-8BED390122C7}"/>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EAF084E-20DB-4D6A-B447-DFE59C843543}"/>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04E528C4-9FF4-484F-A9D6-9E6F0B597BB7}"/>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3879ABF8-690D-4889-AF34-D0B5CAE245AA}"/>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9B6B7EBF-D370-4441-8AFF-C244E2802B56}"/>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80FA3BCB-DB90-495B-B7A5-B12A8B825EF3}"/>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D61E6A79-D941-40DF-AD3E-46CAC1B194D3}"/>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87C6671-52C8-4BDE-8D36-8EFCBCD77B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CECEFE9-A561-4254-9624-C68E3BF6A2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BDFB831-5ACD-4E9F-BDBE-242EABCC77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358E943-CE0E-49FD-8F45-A2243788D2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95EB4B8-B3A0-46F3-92DC-B206850F1F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75954</xdr:rowOff>
    </xdr:from>
    <xdr:to>
      <xdr:col>55</xdr:col>
      <xdr:colOff>50800</xdr:colOff>
      <xdr:row>63</xdr:row>
      <xdr:rowOff>6104</xdr:rowOff>
    </xdr:to>
    <xdr:sp macro="" textlink="">
      <xdr:nvSpPr>
        <xdr:cNvPr id="248" name="楕円 247">
          <a:extLst>
            <a:ext uri="{FF2B5EF4-FFF2-40B4-BE49-F238E27FC236}">
              <a16:creationId xmlns:a16="http://schemas.microsoft.com/office/drawing/2014/main" id="{4CD5D589-CE05-4898-B8DD-D90DA93B2E3A}"/>
            </a:ext>
          </a:extLst>
        </xdr:cNvPr>
        <xdr:cNvSpPr/>
      </xdr:nvSpPr>
      <xdr:spPr>
        <a:xfrm>
          <a:off x="10426700" y="107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54381</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E28B188F-EFAE-4E27-BCDC-51AA7255E4BE}"/>
            </a:ext>
          </a:extLst>
        </xdr:cNvPr>
        <xdr:cNvSpPr txBox="1"/>
      </xdr:nvSpPr>
      <xdr:spPr>
        <a:xfrm>
          <a:off x="10515600" y="1068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82521</xdr:rowOff>
    </xdr:from>
    <xdr:to>
      <xdr:col>50</xdr:col>
      <xdr:colOff>165100</xdr:colOff>
      <xdr:row>63</xdr:row>
      <xdr:rowOff>12671</xdr:rowOff>
    </xdr:to>
    <xdr:sp macro="" textlink="">
      <xdr:nvSpPr>
        <xdr:cNvPr id="250" name="楕円 249">
          <a:extLst>
            <a:ext uri="{FF2B5EF4-FFF2-40B4-BE49-F238E27FC236}">
              <a16:creationId xmlns:a16="http://schemas.microsoft.com/office/drawing/2014/main" id="{5104D39E-793A-4389-B0B5-7C5D0221FEF1}"/>
            </a:ext>
          </a:extLst>
        </xdr:cNvPr>
        <xdr:cNvSpPr/>
      </xdr:nvSpPr>
      <xdr:spPr>
        <a:xfrm>
          <a:off x="9588500" y="107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126754</xdr:rowOff>
    </xdr:from>
    <xdr:to>
      <xdr:col>55</xdr:col>
      <xdr:colOff>0</xdr:colOff>
      <xdr:row>62</xdr:row>
      <xdr:rowOff>133321</xdr:rowOff>
    </xdr:to>
    <xdr:cxnSp macro="">
      <xdr:nvCxnSpPr>
        <xdr:cNvPr id="251" name="直線コネクタ 250">
          <a:extLst>
            <a:ext uri="{FF2B5EF4-FFF2-40B4-BE49-F238E27FC236}">
              <a16:creationId xmlns:a16="http://schemas.microsoft.com/office/drawing/2014/main" id="{2E681970-34C4-4F9D-8913-1115E85C502F}"/>
            </a:ext>
          </a:extLst>
        </xdr:cNvPr>
        <xdr:cNvCxnSpPr/>
      </xdr:nvCxnSpPr>
      <xdr:spPr>
        <a:xfrm flipV="1">
          <a:off x="9639300" y="10756654"/>
          <a:ext cx="8382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89730</xdr:rowOff>
    </xdr:from>
    <xdr:to>
      <xdr:col>46</xdr:col>
      <xdr:colOff>38100</xdr:colOff>
      <xdr:row>63</xdr:row>
      <xdr:rowOff>19880</xdr:rowOff>
    </xdr:to>
    <xdr:sp macro="" textlink="">
      <xdr:nvSpPr>
        <xdr:cNvPr id="252" name="楕円 251">
          <a:extLst>
            <a:ext uri="{FF2B5EF4-FFF2-40B4-BE49-F238E27FC236}">
              <a16:creationId xmlns:a16="http://schemas.microsoft.com/office/drawing/2014/main" id="{EABBB909-7452-46CF-957D-CE6243D90840}"/>
            </a:ext>
          </a:extLst>
        </xdr:cNvPr>
        <xdr:cNvSpPr/>
      </xdr:nvSpPr>
      <xdr:spPr>
        <a:xfrm>
          <a:off x="8699500" y="107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133321</xdr:rowOff>
    </xdr:from>
    <xdr:to>
      <xdr:col>50</xdr:col>
      <xdr:colOff>114300</xdr:colOff>
      <xdr:row>62</xdr:row>
      <xdr:rowOff>140530</xdr:rowOff>
    </xdr:to>
    <xdr:cxnSp macro="">
      <xdr:nvCxnSpPr>
        <xdr:cNvPr id="253" name="直線コネクタ 252">
          <a:extLst>
            <a:ext uri="{FF2B5EF4-FFF2-40B4-BE49-F238E27FC236}">
              <a16:creationId xmlns:a16="http://schemas.microsoft.com/office/drawing/2014/main" id="{CAF832AA-5E7E-4C1A-8D1B-437358993C2E}"/>
            </a:ext>
          </a:extLst>
        </xdr:cNvPr>
        <xdr:cNvCxnSpPr/>
      </xdr:nvCxnSpPr>
      <xdr:spPr>
        <a:xfrm flipV="1">
          <a:off x="8750300" y="10763221"/>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95600</xdr:rowOff>
    </xdr:from>
    <xdr:to>
      <xdr:col>41</xdr:col>
      <xdr:colOff>101600</xdr:colOff>
      <xdr:row>63</xdr:row>
      <xdr:rowOff>25750</xdr:rowOff>
    </xdr:to>
    <xdr:sp macro="" textlink="">
      <xdr:nvSpPr>
        <xdr:cNvPr id="254" name="楕円 253">
          <a:extLst>
            <a:ext uri="{FF2B5EF4-FFF2-40B4-BE49-F238E27FC236}">
              <a16:creationId xmlns:a16="http://schemas.microsoft.com/office/drawing/2014/main" id="{72C2FF98-E775-4ED1-8533-F52E1F46D830}"/>
            </a:ext>
          </a:extLst>
        </xdr:cNvPr>
        <xdr:cNvSpPr/>
      </xdr:nvSpPr>
      <xdr:spPr>
        <a:xfrm>
          <a:off x="7810500" y="107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140530</xdr:rowOff>
    </xdr:from>
    <xdr:to>
      <xdr:col>45</xdr:col>
      <xdr:colOff>177800</xdr:colOff>
      <xdr:row>62</xdr:row>
      <xdr:rowOff>146400</xdr:rowOff>
    </xdr:to>
    <xdr:cxnSp macro="">
      <xdr:nvCxnSpPr>
        <xdr:cNvPr id="255" name="直線コネクタ 254">
          <a:extLst>
            <a:ext uri="{FF2B5EF4-FFF2-40B4-BE49-F238E27FC236}">
              <a16:creationId xmlns:a16="http://schemas.microsoft.com/office/drawing/2014/main" id="{E811DE0D-0234-41D5-885F-5D157EBA3F7A}"/>
            </a:ext>
          </a:extLst>
        </xdr:cNvPr>
        <xdr:cNvCxnSpPr/>
      </xdr:nvCxnSpPr>
      <xdr:spPr>
        <a:xfrm flipV="1">
          <a:off x="7861300" y="10770430"/>
          <a:ext cx="8890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101998</xdr:rowOff>
    </xdr:from>
    <xdr:to>
      <xdr:col>36</xdr:col>
      <xdr:colOff>165100</xdr:colOff>
      <xdr:row>63</xdr:row>
      <xdr:rowOff>32148</xdr:rowOff>
    </xdr:to>
    <xdr:sp macro="" textlink="">
      <xdr:nvSpPr>
        <xdr:cNvPr id="256" name="楕円 255">
          <a:extLst>
            <a:ext uri="{FF2B5EF4-FFF2-40B4-BE49-F238E27FC236}">
              <a16:creationId xmlns:a16="http://schemas.microsoft.com/office/drawing/2014/main" id="{79993AC2-9A7C-4766-941A-8BC9411F55E5}"/>
            </a:ext>
          </a:extLst>
        </xdr:cNvPr>
        <xdr:cNvSpPr/>
      </xdr:nvSpPr>
      <xdr:spPr>
        <a:xfrm>
          <a:off x="6921500" y="107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146400</xdr:rowOff>
    </xdr:from>
    <xdr:to>
      <xdr:col>41</xdr:col>
      <xdr:colOff>50800</xdr:colOff>
      <xdr:row>62</xdr:row>
      <xdr:rowOff>152798</xdr:rowOff>
    </xdr:to>
    <xdr:cxnSp macro="">
      <xdr:nvCxnSpPr>
        <xdr:cNvPr id="257" name="直線コネクタ 256">
          <a:extLst>
            <a:ext uri="{FF2B5EF4-FFF2-40B4-BE49-F238E27FC236}">
              <a16:creationId xmlns:a16="http://schemas.microsoft.com/office/drawing/2014/main" id="{F23B3352-6B7E-4269-8AA8-3FFFE6F93612}"/>
            </a:ext>
          </a:extLst>
        </xdr:cNvPr>
        <xdr:cNvCxnSpPr/>
      </xdr:nvCxnSpPr>
      <xdr:spPr>
        <a:xfrm flipV="1">
          <a:off x="6972300" y="10776300"/>
          <a:ext cx="889000" cy="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EBCB7813-8563-446E-8AF8-FE09F63E540F}"/>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2705B968-BDB6-4178-80A8-2A3329DEF4E3}"/>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A1A988E6-3DF5-4BD9-A4E9-7BD97182D99B}"/>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E26D4C1C-BBC6-4689-A4DD-5FD4A4A698CC}"/>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3798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DCADB733-D59E-4086-B18D-43C8306725B7}"/>
            </a:ext>
          </a:extLst>
        </xdr:cNvPr>
        <xdr:cNvSpPr txBox="1"/>
      </xdr:nvSpPr>
      <xdr:spPr>
        <a:xfrm>
          <a:off x="9327095" y="108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11007</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D75C8113-E76D-4570-BCB6-F01AF0727CA9}"/>
            </a:ext>
          </a:extLst>
        </xdr:cNvPr>
        <xdr:cNvSpPr txBox="1"/>
      </xdr:nvSpPr>
      <xdr:spPr>
        <a:xfrm>
          <a:off x="8450795" y="1081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16877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C18E1C77-C2D4-4040-9A86-74B208FD0351}"/>
            </a:ext>
          </a:extLst>
        </xdr:cNvPr>
        <xdr:cNvSpPr txBox="1"/>
      </xdr:nvSpPr>
      <xdr:spPr>
        <a:xfrm>
          <a:off x="7561795" y="108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23275</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4C84401B-FA90-4E82-8B7D-CFB49222402A}"/>
            </a:ext>
          </a:extLst>
        </xdr:cNvPr>
        <xdr:cNvSpPr txBox="1"/>
      </xdr:nvSpPr>
      <xdr:spPr>
        <a:xfrm>
          <a:off x="6672795" y="1082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C9986FC5-CCB5-4C40-86F3-DAD80894D34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CF6F19ED-709A-462A-BEF1-8B1EF81A54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C708741-A71C-43CA-BF06-2F0B798DE8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3B18C7DA-2ACC-4581-9F9A-400E590239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0EC24AF-13E7-40C0-842A-18E16EA11B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A6AB37E5-F9DE-4924-B9A4-821E5A71B9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2AC5FD2-996F-48C6-A341-C1EAC1444D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1FB0E84-3FA0-482A-A637-F944274C5E7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FA6D38B2-8777-4801-960D-0E20B1F5A8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719EF8D8-2427-4DDA-88F9-2B8AED7476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FAF062D4-9F64-4EB7-B78B-90A99303D80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DDA8FAA2-AD9C-4EC3-A539-15D223CBC50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7D9BECB2-B026-4166-9492-196A56B371C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C8D13C60-4452-4499-B28E-08C6AEF1E07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453CC102-4710-4D75-8CEB-67CEBDD3CFE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D20FAF88-C7EC-4C1B-8592-B83B2CB301D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68F614EF-985D-4DB1-8C71-B01E007AB0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6A25AC2D-C2FD-4DBD-B319-9E60DD5A6B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FDF00BCC-FE67-468B-8033-7894B85BFF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723946D-AD0E-4EB3-9B72-67FC9D470A1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FA12FCA2-ADB9-4476-ADC8-9389048E125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FD7670A-665A-4C7A-B4B3-5FFB763907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AD1C5E2-C14B-4D24-B58B-5B51863ED90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781144D-00A9-45C0-84B1-7AD4993857B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672016EE-6432-4D65-BCE5-3C1B1FCF4DA7}"/>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3241EDC1-CB1E-4367-92F9-A389144EDF8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7416CA7E-30B5-4F0E-9D7B-3FF9F2B9F64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DD787A6B-A90C-4731-A55A-CB9C366216C7}"/>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BFC14034-498F-465B-ADD5-35505BC8ED95}"/>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C2F7B064-27CF-4EB1-8A51-54FA898924F9}"/>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6ACED048-8288-41D5-A104-529E7964895B}"/>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5AEA80A9-3974-4C12-9799-B382B93F88FE}"/>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27D609DE-2C31-4E08-866C-8A53AF9C0E2C}"/>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156B8AFD-1230-4BD9-84B9-2678A9DBA927}"/>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0E8C82D1-082E-42D1-8EC3-00F48EAF2E84}"/>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A937544-BD93-4774-8CD5-FC84B98993A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246CABB-E5B4-45F5-8E01-149A004929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BE40D32-B0C5-4C3B-AEF0-D7D37BCF1C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6C814AD-4C17-47DC-9988-4797DD4A5F9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80783FD-24D3-4ABD-AA9D-1A4D38AEE6A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88264</xdr:rowOff>
    </xdr:from>
    <xdr:to>
      <xdr:col>24</xdr:col>
      <xdr:colOff>114300</xdr:colOff>
      <xdr:row>85</xdr:row>
      <xdr:rowOff>18414</xdr:rowOff>
    </xdr:to>
    <xdr:sp macro="" textlink="">
      <xdr:nvSpPr>
        <xdr:cNvPr id="306" name="楕円 305">
          <a:extLst>
            <a:ext uri="{FF2B5EF4-FFF2-40B4-BE49-F238E27FC236}">
              <a16:creationId xmlns:a16="http://schemas.microsoft.com/office/drawing/2014/main" id="{A390589C-A2C9-4D9B-84BC-8932A7BD0B21}"/>
            </a:ext>
          </a:extLst>
        </xdr:cNvPr>
        <xdr:cNvSpPr/>
      </xdr:nvSpPr>
      <xdr:spPr>
        <a:xfrm>
          <a:off x="45847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66691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99E97B0D-C8BE-40C8-8964-005C923BF9AD}"/>
            </a:ext>
          </a:extLst>
        </xdr:cNvPr>
        <xdr:cNvSpPr txBox="1"/>
      </xdr:nvSpPr>
      <xdr:spPr>
        <a:xfrm>
          <a:off x="4673600"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8" name="楕円 307">
          <a:extLst>
            <a:ext uri="{FF2B5EF4-FFF2-40B4-BE49-F238E27FC236}">
              <a16:creationId xmlns:a16="http://schemas.microsoft.com/office/drawing/2014/main" id="{3219F5E1-D900-4CBB-A346-FA6F6BDE3FED}"/>
            </a:ext>
          </a:extLst>
        </xdr:cNvPr>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139064</xdr:rowOff>
    </xdr:to>
    <xdr:cxnSp macro="">
      <xdr:nvCxnSpPr>
        <xdr:cNvPr id="309" name="直線コネクタ 308">
          <a:extLst>
            <a:ext uri="{FF2B5EF4-FFF2-40B4-BE49-F238E27FC236}">
              <a16:creationId xmlns:a16="http://schemas.microsoft.com/office/drawing/2014/main" id="{CB79C871-F040-4664-A45A-611D0E71F746}"/>
            </a:ext>
          </a:extLst>
        </xdr:cNvPr>
        <xdr:cNvCxnSpPr/>
      </xdr:nvCxnSpPr>
      <xdr:spPr>
        <a:xfrm>
          <a:off x="3797300" y="145046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17780</xdr:rowOff>
    </xdr:from>
    <xdr:to>
      <xdr:col>15</xdr:col>
      <xdr:colOff>101600</xdr:colOff>
      <xdr:row>84</xdr:row>
      <xdr:rowOff>119380</xdr:rowOff>
    </xdr:to>
    <xdr:sp macro="" textlink="">
      <xdr:nvSpPr>
        <xdr:cNvPr id="310" name="楕円 309">
          <a:extLst>
            <a:ext uri="{FF2B5EF4-FFF2-40B4-BE49-F238E27FC236}">
              <a16:creationId xmlns:a16="http://schemas.microsoft.com/office/drawing/2014/main" id="{E6ABBE49-912C-4343-8EEF-F0E9A797B9EF}"/>
            </a:ext>
          </a:extLst>
        </xdr:cNvPr>
        <xdr:cNvSpPr/>
      </xdr:nvSpPr>
      <xdr:spPr>
        <a:xfrm>
          <a:off x="2857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68580</xdr:rowOff>
    </xdr:from>
    <xdr:to>
      <xdr:col>19</xdr:col>
      <xdr:colOff>177800</xdr:colOff>
      <xdr:row>84</xdr:row>
      <xdr:rowOff>102870</xdr:rowOff>
    </xdr:to>
    <xdr:cxnSp macro="">
      <xdr:nvCxnSpPr>
        <xdr:cNvPr id="311" name="直線コネクタ 310">
          <a:extLst>
            <a:ext uri="{FF2B5EF4-FFF2-40B4-BE49-F238E27FC236}">
              <a16:creationId xmlns:a16="http://schemas.microsoft.com/office/drawing/2014/main" id="{B5B18C80-4468-4D74-9D26-817BD4062120}"/>
            </a:ext>
          </a:extLst>
        </xdr:cNvPr>
        <xdr:cNvCxnSpPr/>
      </xdr:nvCxnSpPr>
      <xdr:spPr>
        <a:xfrm>
          <a:off x="2908300" y="14470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149225</xdr:rowOff>
    </xdr:from>
    <xdr:to>
      <xdr:col>10</xdr:col>
      <xdr:colOff>165100</xdr:colOff>
      <xdr:row>84</xdr:row>
      <xdr:rowOff>79375</xdr:rowOff>
    </xdr:to>
    <xdr:sp macro="" textlink="">
      <xdr:nvSpPr>
        <xdr:cNvPr id="312" name="楕円 311">
          <a:extLst>
            <a:ext uri="{FF2B5EF4-FFF2-40B4-BE49-F238E27FC236}">
              <a16:creationId xmlns:a16="http://schemas.microsoft.com/office/drawing/2014/main" id="{5EC38540-AA79-429E-A316-6647BC890896}"/>
            </a:ext>
          </a:extLst>
        </xdr:cNvPr>
        <xdr:cNvSpPr/>
      </xdr:nvSpPr>
      <xdr:spPr>
        <a:xfrm>
          <a:off x="1968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28575</xdr:rowOff>
    </xdr:from>
    <xdr:to>
      <xdr:col>15</xdr:col>
      <xdr:colOff>50800</xdr:colOff>
      <xdr:row>84</xdr:row>
      <xdr:rowOff>68580</xdr:rowOff>
    </xdr:to>
    <xdr:cxnSp macro="">
      <xdr:nvCxnSpPr>
        <xdr:cNvPr id="313" name="直線コネクタ 312">
          <a:extLst>
            <a:ext uri="{FF2B5EF4-FFF2-40B4-BE49-F238E27FC236}">
              <a16:creationId xmlns:a16="http://schemas.microsoft.com/office/drawing/2014/main" id="{2077412F-22C2-46B5-8E9C-11E194D70EF6}"/>
            </a:ext>
          </a:extLst>
        </xdr:cNvPr>
        <xdr:cNvCxnSpPr/>
      </xdr:nvCxnSpPr>
      <xdr:spPr>
        <a:xfrm>
          <a:off x="2019300" y="14430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99695</xdr:rowOff>
    </xdr:from>
    <xdr:to>
      <xdr:col>6</xdr:col>
      <xdr:colOff>38100</xdr:colOff>
      <xdr:row>84</xdr:row>
      <xdr:rowOff>29845</xdr:rowOff>
    </xdr:to>
    <xdr:sp macro="" textlink="">
      <xdr:nvSpPr>
        <xdr:cNvPr id="314" name="楕円 313">
          <a:extLst>
            <a:ext uri="{FF2B5EF4-FFF2-40B4-BE49-F238E27FC236}">
              <a16:creationId xmlns:a16="http://schemas.microsoft.com/office/drawing/2014/main" id="{3EE6B69F-B7A0-4206-9C07-16AC9FA90898}"/>
            </a:ext>
          </a:extLst>
        </xdr:cNvPr>
        <xdr:cNvSpPr/>
      </xdr:nvSpPr>
      <xdr:spPr>
        <a:xfrm>
          <a:off x="1079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150495</xdr:rowOff>
    </xdr:from>
    <xdr:to>
      <xdr:col>10</xdr:col>
      <xdr:colOff>114300</xdr:colOff>
      <xdr:row>84</xdr:row>
      <xdr:rowOff>28575</xdr:rowOff>
    </xdr:to>
    <xdr:cxnSp macro="">
      <xdr:nvCxnSpPr>
        <xdr:cNvPr id="315" name="直線コネクタ 314">
          <a:extLst>
            <a:ext uri="{FF2B5EF4-FFF2-40B4-BE49-F238E27FC236}">
              <a16:creationId xmlns:a16="http://schemas.microsoft.com/office/drawing/2014/main" id="{18B1C955-505A-4A40-8040-F9EE4D3CF462}"/>
            </a:ext>
          </a:extLst>
        </xdr:cNvPr>
        <xdr:cNvCxnSpPr/>
      </xdr:nvCxnSpPr>
      <xdr:spPr>
        <a:xfrm>
          <a:off x="1130300" y="143808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98BE97B0-319D-4524-B972-2CC100522226}"/>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67D719AB-3B1E-40C0-8FA4-CCD2A122B049}"/>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4270BA21-A134-45CA-804B-664344ECC1D4}"/>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a:extLst>
            <a:ext uri="{FF2B5EF4-FFF2-40B4-BE49-F238E27FC236}">
              <a16:creationId xmlns:a16="http://schemas.microsoft.com/office/drawing/2014/main" id="{8D90934F-7AEB-45CB-B93B-E5DF3532D055}"/>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20" name="n_1mainValue【公営住宅】&#10;有形固定資産減価償却率">
          <a:extLst>
            <a:ext uri="{FF2B5EF4-FFF2-40B4-BE49-F238E27FC236}">
              <a16:creationId xmlns:a16="http://schemas.microsoft.com/office/drawing/2014/main" id="{BB8022B2-42CC-4365-AB28-3614D2125533}"/>
            </a:ext>
          </a:extLst>
        </xdr:cNvPr>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110507</xdr:rowOff>
    </xdr:from>
    <xdr:ext cx="405111" cy="259045"/>
    <xdr:sp macro="" textlink="">
      <xdr:nvSpPr>
        <xdr:cNvPr id="321" name="n_2mainValue【公営住宅】&#10;有形固定資産減価償却率">
          <a:extLst>
            <a:ext uri="{FF2B5EF4-FFF2-40B4-BE49-F238E27FC236}">
              <a16:creationId xmlns:a16="http://schemas.microsoft.com/office/drawing/2014/main" id="{55055D3F-DD3E-48B0-9349-12B7DA19B267}"/>
            </a:ext>
          </a:extLst>
        </xdr:cNvPr>
        <xdr:cNvSpPr txBox="1"/>
      </xdr:nvSpPr>
      <xdr:spPr>
        <a:xfrm>
          <a:off x="2705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70502</xdr:rowOff>
    </xdr:from>
    <xdr:ext cx="405111" cy="259045"/>
    <xdr:sp macro="" textlink="">
      <xdr:nvSpPr>
        <xdr:cNvPr id="322" name="n_3mainValue【公営住宅】&#10;有形固定資産減価償却率">
          <a:extLst>
            <a:ext uri="{FF2B5EF4-FFF2-40B4-BE49-F238E27FC236}">
              <a16:creationId xmlns:a16="http://schemas.microsoft.com/office/drawing/2014/main" id="{86E0420D-1F02-426C-BB01-CA6A9CE7A0FB}"/>
            </a:ext>
          </a:extLst>
        </xdr:cNvPr>
        <xdr:cNvSpPr txBox="1"/>
      </xdr:nvSpPr>
      <xdr:spPr>
        <a:xfrm>
          <a:off x="1816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20972</xdr:rowOff>
    </xdr:from>
    <xdr:ext cx="405111" cy="259045"/>
    <xdr:sp macro="" textlink="">
      <xdr:nvSpPr>
        <xdr:cNvPr id="323" name="n_4mainValue【公営住宅】&#10;有形固定資産減価償却率">
          <a:extLst>
            <a:ext uri="{FF2B5EF4-FFF2-40B4-BE49-F238E27FC236}">
              <a16:creationId xmlns:a16="http://schemas.microsoft.com/office/drawing/2014/main" id="{7F1D1DD4-AA5E-41F8-9730-C850548FE630}"/>
            </a:ext>
          </a:extLst>
        </xdr:cNvPr>
        <xdr:cNvSpPr txBox="1"/>
      </xdr:nvSpPr>
      <xdr:spPr>
        <a:xfrm>
          <a:off x="927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3DB7A33-49C9-495A-8475-DDDDC394B08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9862094-50B1-4C81-83E4-C6F6F260F5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89564C4-9795-4FA8-B235-EFC2736053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832FB8E-902F-4A82-BB0C-BF695B5F4A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3649ABF-BAC4-438B-BCA6-805F4C952A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3047917-CB97-4E00-839E-C626432704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C131FAA-E7F6-4BE6-9959-6B7C581E3F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8202EEE-75BF-4D8C-AD57-E1161EEC42D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F1FE102-2E85-4074-A20B-092C8E9106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A4CF9B15-C6D5-4D2D-9B40-5E27244C6F0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8D4772FD-C35A-4C1B-9647-ACB9F70BD49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19EEF326-D79D-4633-8420-5E868BB6E96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57778E90-4DA3-442C-B6D2-7B81A2F46DD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2B9242C-38A0-4AEB-BCED-5F61B2DDB91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C0D554F-DCCE-4386-9423-8379A2634AF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5DBA1A3C-EAFB-445B-B05F-D1068B33EB8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4DD09AC7-E5AA-4D17-8AE1-C11C27B7250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99E038D3-49D4-4149-9D75-D16CE45E8BF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D862CB0-FA18-428D-8C24-77218483C57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EA536BE-7B7A-44E8-83FA-2B43EA88926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DF5F4CA-6977-4D1B-8153-8429DA9C862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82EEF2F7-F7A2-4906-B7D2-FF2BBCD87A43}"/>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55690A6A-15AB-44A1-90FC-AAFFD2E6A703}"/>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2F36C159-FDD1-48FC-BE09-92F235715DD2}"/>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D8077F73-CA1D-495A-BEE5-88DDD8827FB3}"/>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78A6D570-23CF-4281-8797-BDFD010ADCF8}"/>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813619F2-F69C-439C-97C9-4A01F8176528}"/>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A27B4335-2008-49EA-9DB8-8ED54587757E}"/>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4EF2586C-DEDD-4B6F-BA5F-457712FC8460}"/>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93F6CB11-E56F-4A0C-81C9-66A5792E453F}"/>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6540F2B8-FBEF-4F48-B069-CDCEF39B0DCC}"/>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1098E60D-76F9-4A19-B76A-7F37A1C95548}"/>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A22263A-A73A-4929-B383-635FBA0C96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B6ECE2E-8135-4BCA-A9D0-3621A4CF19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28484C6-32BD-45C9-A577-864D1AB1B1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C73AB56-4EA6-4C47-A381-486834E12C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B19822C-5875-4DEF-8F6B-ADEFF4450D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38506</xdr:rowOff>
    </xdr:from>
    <xdr:to>
      <xdr:col>55</xdr:col>
      <xdr:colOff>50800</xdr:colOff>
      <xdr:row>85</xdr:row>
      <xdr:rowOff>140106</xdr:rowOff>
    </xdr:to>
    <xdr:sp macro="" textlink="">
      <xdr:nvSpPr>
        <xdr:cNvPr id="361" name="楕円 360">
          <a:extLst>
            <a:ext uri="{FF2B5EF4-FFF2-40B4-BE49-F238E27FC236}">
              <a16:creationId xmlns:a16="http://schemas.microsoft.com/office/drawing/2014/main" id="{D64382F4-2599-4594-A530-0FB8F956043B}"/>
            </a:ext>
          </a:extLst>
        </xdr:cNvPr>
        <xdr:cNvSpPr/>
      </xdr:nvSpPr>
      <xdr:spPr>
        <a:xfrm>
          <a:off x="10426700" y="146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124883</xdr:rowOff>
    </xdr:from>
    <xdr:ext cx="469744" cy="259045"/>
    <xdr:sp macro="" textlink="">
      <xdr:nvSpPr>
        <xdr:cNvPr id="362" name="【公営住宅】&#10;一人当たり面積該当値テキスト">
          <a:extLst>
            <a:ext uri="{FF2B5EF4-FFF2-40B4-BE49-F238E27FC236}">
              <a16:creationId xmlns:a16="http://schemas.microsoft.com/office/drawing/2014/main" id="{256F95F7-19EE-4A42-818D-FD7A82F0EE15}"/>
            </a:ext>
          </a:extLst>
        </xdr:cNvPr>
        <xdr:cNvSpPr txBox="1"/>
      </xdr:nvSpPr>
      <xdr:spPr>
        <a:xfrm>
          <a:off x="10515600" y="1452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40793</xdr:rowOff>
    </xdr:from>
    <xdr:to>
      <xdr:col>50</xdr:col>
      <xdr:colOff>165100</xdr:colOff>
      <xdr:row>85</xdr:row>
      <xdr:rowOff>142393</xdr:rowOff>
    </xdr:to>
    <xdr:sp macro="" textlink="">
      <xdr:nvSpPr>
        <xdr:cNvPr id="363" name="楕円 362">
          <a:extLst>
            <a:ext uri="{FF2B5EF4-FFF2-40B4-BE49-F238E27FC236}">
              <a16:creationId xmlns:a16="http://schemas.microsoft.com/office/drawing/2014/main" id="{181FE2DA-7152-4BAD-95DA-ECFF208C3173}"/>
            </a:ext>
          </a:extLst>
        </xdr:cNvPr>
        <xdr:cNvSpPr/>
      </xdr:nvSpPr>
      <xdr:spPr>
        <a:xfrm>
          <a:off x="95885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89306</xdr:rowOff>
    </xdr:from>
    <xdr:to>
      <xdr:col>55</xdr:col>
      <xdr:colOff>0</xdr:colOff>
      <xdr:row>85</xdr:row>
      <xdr:rowOff>91593</xdr:rowOff>
    </xdr:to>
    <xdr:cxnSp macro="">
      <xdr:nvCxnSpPr>
        <xdr:cNvPr id="364" name="直線コネクタ 363">
          <a:extLst>
            <a:ext uri="{FF2B5EF4-FFF2-40B4-BE49-F238E27FC236}">
              <a16:creationId xmlns:a16="http://schemas.microsoft.com/office/drawing/2014/main" id="{4101393B-49CC-4219-B636-A20D2CCC48E3}"/>
            </a:ext>
          </a:extLst>
        </xdr:cNvPr>
        <xdr:cNvCxnSpPr/>
      </xdr:nvCxnSpPr>
      <xdr:spPr>
        <a:xfrm flipV="1">
          <a:off x="9639300" y="1466255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43078</xdr:rowOff>
    </xdr:from>
    <xdr:to>
      <xdr:col>46</xdr:col>
      <xdr:colOff>38100</xdr:colOff>
      <xdr:row>85</xdr:row>
      <xdr:rowOff>144678</xdr:rowOff>
    </xdr:to>
    <xdr:sp macro="" textlink="">
      <xdr:nvSpPr>
        <xdr:cNvPr id="365" name="楕円 364">
          <a:extLst>
            <a:ext uri="{FF2B5EF4-FFF2-40B4-BE49-F238E27FC236}">
              <a16:creationId xmlns:a16="http://schemas.microsoft.com/office/drawing/2014/main" id="{5A3F3732-895C-4352-A8AB-75E7E66BA1D0}"/>
            </a:ext>
          </a:extLst>
        </xdr:cNvPr>
        <xdr:cNvSpPr/>
      </xdr:nvSpPr>
      <xdr:spPr>
        <a:xfrm>
          <a:off x="8699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91593</xdr:rowOff>
    </xdr:from>
    <xdr:to>
      <xdr:col>50</xdr:col>
      <xdr:colOff>114300</xdr:colOff>
      <xdr:row>85</xdr:row>
      <xdr:rowOff>93878</xdr:rowOff>
    </xdr:to>
    <xdr:cxnSp macro="">
      <xdr:nvCxnSpPr>
        <xdr:cNvPr id="366" name="直線コネクタ 365">
          <a:extLst>
            <a:ext uri="{FF2B5EF4-FFF2-40B4-BE49-F238E27FC236}">
              <a16:creationId xmlns:a16="http://schemas.microsoft.com/office/drawing/2014/main" id="{EC73D736-2699-4449-8ED9-7B42391D2544}"/>
            </a:ext>
          </a:extLst>
        </xdr:cNvPr>
        <xdr:cNvCxnSpPr/>
      </xdr:nvCxnSpPr>
      <xdr:spPr>
        <a:xfrm flipV="1">
          <a:off x="8750300" y="146648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44907</xdr:rowOff>
    </xdr:from>
    <xdr:to>
      <xdr:col>41</xdr:col>
      <xdr:colOff>101600</xdr:colOff>
      <xdr:row>85</xdr:row>
      <xdr:rowOff>146507</xdr:rowOff>
    </xdr:to>
    <xdr:sp macro="" textlink="">
      <xdr:nvSpPr>
        <xdr:cNvPr id="367" name="楕円 366">
          <a:extLst>
            <a:ext uri="{FF2B5EF4-FFF2-40B4-BE49-F238E27FC236}">
              <a16:creationId xmlns:a16="http://schemas.microsoft.com/office/drawing/2014/main" id="{7063682A-ECF3-4CAA-85B0-9DCEB15DB35C}"/>
            </a:ext>
          </a:extLst>
        </xdr:cNvPr>
        <xdr:cNvSpPr/>
      </xdr:nvSpPr>
      <xdr:spPr>
        <a:xfrm>
          <a:off x="7810500" y="146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93878</xdr:rowOff>
    </xdr:from>
    <xdr:to>
      <xdr:col>45</xdr:col>
      <xdr:colOff>177800</xdr:colOff>
      <xdr:row>85</xdr:row>
      <xdr:rowOff>95707</xdr:rowOff>
    </xdr:to>
    <xdr:cxnSp macro="">
      <xdr:nvCxnSpPr>
        <xdr:cNvPr id="368" name="直線コネクタ 367">
          <a:extLst>
            <a:ext uri="{FF2B5EF4-FFF2-40B4-BE49-F238E27FC236}">
              <a16:creationId xmlns:a16="http://schemas.microsoft.com/office/drawing/2014/main" id="{A3E7E8BC-1CB6-4B18-B8AA-1B26BCB44907}"/>
            </a:ext>
          </a:extLst>
        </xdr:cNvPr>
        <xdr:cNvCxnSpPr/>
      </xdr:nvCxnSpPr>
      <xdr:spPr>
        <a:xfrm flipV="1">
          <a:off x="7861300" y="146671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47192</xdr:rowOff>
    </xdr:from>
    <xdr:to>
      <xdr:col>36</xdr:col>
      <xdr:colOff>165100</xdr:colOff>
      <xdr:row>85</xdr:row>
      <xdr:rowOff>148792</xdr:rowOff>
    </xdr:to>
    <xdr:sp macro="" textlink="">
      <xdr:nvSpPr>
        <xdr:cNvPr id="369" name="楕円 368">
          <a:extLst>
            <a:ext uri="{FF2B5EF4-FFF2-40B4-BE49-F238E27FC236}">
              <a16:creationId xmlns:a16="http://schemas.microsoft.com/office/drawing/2014/main" id="{7B06E842-7CF4-4DCB-9593-41C8CC0A7BF6}"/>
            </a:ext>
          </a:extLst>
        </xdr:cNvPr>
        <xdr:cNvSpPr/>
      </xdr:nvSpPr>
      <xdr:spPr>
        <a:xfrm>
          <a:off x="6921500" y="146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95707</xdr:rowOff>
    </xdr:from>
    <xdr:to>
      <xdr:col>41</xdr:col>
      <xdr:colOff>50800</xdr:colOff>
      <xdr:row>85</xdr:row>
      <xdr:rowOff>97992</xdr:rowOff>
    </xdr:to>
    <xdr:cxnSp macro="">
      <xdr:nvCxnSpPr>
        <xdr:cNvPr id="370" name="直線コネクタ 369">
          <a:extLst>
            <a:ext uri="{FF2B5EF4-FFF2-40B4-BE49-F238E27FC236}">
              <a16:creationId xmlns:a16="http://schemas.microsoft.com/office/drawing/2014/main" id="{9DAF361F-3C84-4A2C-B945-C5F50F34D853}"/>
            </a:ext>
          </a:extLst>
        </xdr:cNvPr>
        <xdr:cNvCxnSpPr/>
      </xdr:nvCxnSpPr>
      <xdr:spPr>
        <a:xfrm flipV="1">
          <a:off x="6972300" y="1466895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a:extLst>
            <a:ext uri="{FF2B5EF4-FFF2-40B4-BE49-F238E27FC236}">
              <a16:creationId xmlns:a16="http://schemas.microsoft.com/office/drawing/2014/main" id="{CCC686DC-696A-4C86-A805-B6DFCED3025E}"/>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AB47F23C-DD82-480B-B903-5DCC7CAD0D48}"/>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5A815A35-44B0-4BCC-B782-E301FDCF85CD}"/>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AF29301B-690D-41CB-AF0E-AA088911F0B5}"/>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133520</xdr:rowOff>
    </xdr:from>
    <xdr:ext cx="469744" cy="259045"/>
    <xdr:sp macro="" textlink="">
      <xdr:nvSpPr>
        <xdr:cNvPr id="375" name="n_1mainValue【公営住宅】&#10;一人当たり面積">
          <a:extLst>
            <a:ext uri="{FF2B5EF4-FFF2-40B4-BE49-F238E27FC236}">
              <a16:creationId xmlns:a16="http://schemas.microsoft.com/office/drawing/2014/main" id="{3E0401E1-6901-4D34-94E0-9942408D4AE7}"/>
            </a:ext>
          </a:extLst>
        </xdr:cNvPr>
        <xdr:cNvSpPr txBox="1"/>
      </xdr:nvSpPr>
      <xdr:spPr>
        <a:xfrm>
          <a:off x="9391727" y="147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135805</xdr:rowOff>
    </xdr:from>
    <xdr:ext cx="469744" cy="259045"/>
    <xdr:sp macro="" textlink="">
      <xdr:nvSpPr>
        <xdr:cNvPr id="376" name="n_2mainValue【公営住宅】&#10;一人当たり面積">
          <a:extLst>
            <a:ext uri="{FF2B5EF4-FFF2-40B4-BE49-F238E27FC236}">
              <a16:creationId xmlns:a16="http://schemas.microsoft.com/office/drawing/2014/main" id="{30B8FE6D-756B-42B7-99E9-B2CD2AC97FF9}"/>
            </a:ext>
          </a:extLst>
        </xdr:cNvPr>
        <xdr:cNvSpPr txBox="1"/>
      </xdr:nvSpPr>
      <xdr:spPr>
        <a:xfrm>
          <a:off x="85154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137634</xdr:rowOff>
    </xdr:from>
    <xdr:ext cx="469744" cy="259045"/>
    <xdr:sp macro="" textlink="">
      <xdr:nvSpPr>
        <xdr:cNvPr id="377" name="n_3mainValue【公営住宅】&#10;一人当たり面積">
          <a:extLst>
            <a:ext uri="{FF2B5EF4-FFF2-40B4-BE49-F238E27FC236}">
              <a16:creationId xmlns:a16="http://schemas.microsoft.com/office/drawing/2014/main" id="{3173C529-F9D2-4C31-8A27-95552363F22D}"/>
            </a:ext>
          </a:extLst>
        </xdr:cNvPr>
        <xdr:cNvSpPr txBox="1"/>
      </xdr:nvSpPr>
      <xdr:spPr>
        <a:xfrm>
          <a:off x="7626427" y="1471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139919</xdr:rowOff>
    </xdr:from>
    <xdr:ext cx="469744" cy="259045"/>
    <xdr:sp macro="" textlink="">
      <xdr:nvSpPr>
        <xdr:cNvPr id="378" name="n_4mainValue【公営住宅】&#10;一人当たり面積">
          <a:extLst>
            <a:ext uri="{FF2B5EF4-FFF2-40B4-BE49-F238E27FC236}">
              <a16:creationId xmlns:a16="http://schemas.microsoft.com/office/drawing/2014/main" id="{EDFD5491-08BF-4C9C-8C47-55263868CF18}"/>
            </a:ext>
          </a:extLst>
        </xdr:cNvPr>
        <xdr:cNvSpPr txBox="1"/>
      </xdr:nvSpPr>
      <xdr:spPr>
        <a:xfrm>
          <a:off x="6737427" y="1471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6D09ACC-35D2-428F-AC1A-B3A4F2B271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1BB9EBE-527C-447D-8C9F-D3520E53F0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64DAF29-93DA-4105-B365-764A033B53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F766B70-C4D6-4D36-A9D4-94EC12C4C15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75EF9C5-516C-4145-89CE-8D777EA5F6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6B3AA81-776C-4554-8E18-BE0A23A36F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F691741-1011-4455-BE35-228D4DFCEFC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D875E2A-3C65-45DB-9C13-6C8BE3DD6A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F20EE72-D17A-41DA-B804-3A289ED2F74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266DA858-E0DD-4072-AB38-2DB590EB88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4565142B-F16D-4F5C-9E2E-DD2E581665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DCC55C68-A686-4EF9-ADAD-066571D554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424B635-8770-435C-AF39-EA0F111E7F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D2CBD53A-6032-4F5B-B317-5512ED7528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B86B2570-35B2-4E45-811B-8218CD91B9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978D59E9-AAC8-45D8-BAF5-315BFB734C0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34B688A-DFC4-40F6-B0B4-3BA3080D85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278BEDB-738A-48F2-8244-2298467A5D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146A06D0-5A1E-4C70-8EF3-32B07D7280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FF65A1F9-B936-4046-8A78-8C50A09A96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C15DF7FF-0DDF-4350-BDC5-D9BADA1A06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15AF318-0A86-4742-A3B3-59C95E2DD7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261DE15-055F-49FB-9880-34C3481658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BBD87165-2FA3-4C08-B494-572635F6E48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A9DE0095-F854-458A-87CB-F08E583B78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4957627F-3B4D-4E67-8648-307DE4C59D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C5836174-EB95-448C-AB3F-67A126DEEA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E4C0777B-9840-456C-97CD-D1CB6C46CF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62797F9C-3A0F-440B-A522-80AF5739652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6EC402CF-8194-44A7-BE58-8760214E4AE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16573C31-E894-44E8-9CC1-5C71AF7F47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4CB90585-E4C1-470C-875B-2C06D972DEC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A81BF4CD-2BFE-4222-B817-2D8D66E1AF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9E9CE7AD-B583-4628-B083-2E61F92F34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3D714677-5710-4267-B927-B5A6408EE0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9BB75A10-56EC-4B77-B750-5076F14D24D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A70B6C89-1372-4FCA-96AC-3B8BD5CC49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19B4C810-16E2-4998-ABC8-3EFF7F4B0A0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75B4EB8B-2C8E-4B63-A49A-27322B0891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FEA5D67B-7B65-41F1-AA45-30AEBA9297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1D8A55A7-157F-40F4-B457-044B73388D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F3B93A15-C47B-49CA-B209-97C36B0849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839D9BDE-826D-43F7-B6B9-8773D6B6BB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1D877117-D17C-41C9-848B-44188FA0EE5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90DFA8E9-72BE-46C3-BD0F-9FE6FABDDAF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69051FDA-3A66-4EA7-AA95-80D9A13B727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BA82F9D1-A124-4B69-9D1C-1706C01EDC7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8CD02C74-070B-4C2D-82EC-C258B7AD9E5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92EC2AEF-7F0D-4B49-A57C-B4929CB4CED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4C80C6A7-96A1-4036-AF4F-1A212C698B2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330584C0-932B-4BEB-A823-14FDFEBC0E0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75321D97-D053-4C1A-982C-BDE2C917570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192B2D17-23A3-443B-BB6B-72571BF4858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E7AC885D-EE96-4E93-9DFF-5D2691747B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3558ECD3-7348-4D27-B483-76FC71C6905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4DD92F65-DBD6-45B0-8C1D-DE64FE791D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5" name="直線コネクタ 434">
          <a:extLst>
            <a:ext uri="{FF2B5EF4-FFF2-40B4-BE49-F238E27FC236}">
              <a16:creationId xmlns:a16="http://schemas.microsoft.com/office/drawing/2014/main" id="{F02802CC-0427-4C86-B5C7-1E042E0F6CB7}"/>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CB1BC479-481F-4137-9A65-48757DC48F3B}"/>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7" name="直線コネクタ 436">
          <a:extLst>
            <a:ext uri="{FF2B5EF4-FFF2-40B4-BE49-F238E27FC236}">
              <a16:creationId xmlns:a16="http://schemas.microsoft.com/office/drawing/2014/main" id="{8D6C975B-F17A-4CF4-86AC-50A38AF3E435}"/>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D1F4BCA1-1CCB-41B9-A80B-5D1AB3467222}"/>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39" name="直線コネクタ 438">
          <a:extLst>
            <a:ext uri="{FF2B5EF4-FFF2-40B4-BE49-F238E27FC236}">
              <a16:creationId xmlns:a16="http://schemas.microsoft.com/office/drawing/2014/main" id="{F196CCAB-5957-4D72-B037-08C234E892F7}"/>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F700DC7E-A9C7-4437-B275-D0FBAE0DE273}"/>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1" name="フローチャート: 判断 440">
          <a:extLst>
            <a:ext uri="{FF2B5EF4-FFF2-40B4-BE49-F238E27FC236}">
              <a16:creationId xmlns:a16="http://schemas.microsoft.com/office/drawing/2014/main" id="{AB22E26B-AE51-481B-8E4F-AE937A7A77BC}"/>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2" name="フローチャート: 判断 441">
          <a:extLst>
            <a:ext uri="{FF2B5EF4-FFF2-40B4-BE49-F238E27FC236}">
              <a16:creationId xmlns:a16="http://schemas.microsoft.com/office/drawing/2014/main" id="{F505ECAC-4A69-428C-A3F6-75FF21C35BB8}"/>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3" name="フローチャート: 判断 442">
          <a:extLst>
            <a:ext uri="{FF2B5EF4-FFF2-40B4-BE49-F238E27FC236}">
              <a16:creationId xmlns:a16="http://schemas.microsoft.com/office/drawing/2014/main" id="{9860BF95-7EC0-4884-9FF3-32207831A8DA}"/>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4" name="フローチャート: 判断 443">
          <a:extLst>
            <a:ext uri="{FF2B5EF4-FFF2-40B4-BE49-F238E27FC236}">
              <a16:creationId xmlns:a16="http://schemas.microsoft.com/office/drawing/2014/main" id="{CDE9802A-DD2C-46F3-8AD3-99E259764CAC}"/>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45" name="フローチャート: 判断 444">
          <a:extLst>
            <a:ext uri="{FF2B5EF4-FFF2-40B4-BE49-F238E27FC236}">
              <a16:creationId xmlns:a16="http://schemas.microsoft.com/office/drawing/2014/main" id="{53CE7166-03A0-46C7-8028-2352D37AD5E4}"/>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87B7D7E3-0FF0-4EDC-A300-B17B172D2C2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25A4E567-D043-4356-BA9A-4AEC75B1224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7B7E68F9-1583-4A50-8EF6-E3ED90B96B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95D43509-94D6-46E9-9E56-00FB9CB47A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5FA23AFF-7BFF-40D8-9A3C-DAAB6B3DECE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451" name="楕円 450">
          <a:extLst>
            <a:ext uri="{FF2B5EF4-FFF2-40B4-BE49-F238E27FC236}">
              <a16:creationId xmlns:a16="http://schemas.microsoft.com/office/drawing/2014/main" id="{90305D38-A15F-4121-8CA4-13D37E8F242F}"/>
            </a:ext>
          </a:extLst>
        </xdr:cNvPr>
        <xdr:cNvSpPr/>
      </xdr:nvSpPr>
      <xdr:spPr>
        <a:xfrm>
          <a:off x="16268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129557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E3173DD3-C198-4F4C-B003-31B42D9197CA}"/>
            </a:ext>
          </a:extLst>
        </xdr:cNvPr>
        <xdr:cNvSpPr txBox="1"/>
      </xdr:nvSpPr>
      <xdr:spPr>
        <a:xfrm>
          <a:off x="163576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453" name="楕円 452">
          <a:extLst>
            <a:ext uri="{FF2B5EF4-FFF2-40B4-BE49-F238E27FC236}">
              <a16:creationId xmlns:a16="http://schemas.microsoft.com/office/drawing/2014/main" id="{40087CA9-F97C-42F0-BB20-03C573DC4373}"/>
            </a:ext>
          </a:extLst>
        </xdr:cNvPr>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30480</xdr:rowOff>
    </xdr:to>
    <xdr:cxnSp macro="">
      <xdr:nvCxnSpPr>
        <xdr:cNvPr id="454" name="直線コネクタ 453">
          <a:extLst>
            <a:ext uri="{FF2B5EF4-FFF2-40B4-BE49-F238E27FC236}">
              <a16:creationId xmlns:a16="http://schemas.microsoft.com/office/drawing/2014/main" id="{5EB0A703-3B94-4215-84FA-603AF6AA5134}"/>
            </a:ext>
          </a:extLst>
        </xdr:cNvPr>
        <xdr:cNvCxnSpPr/>
      </xdr:nvCxnSpPr>
      <xdr:spPr>
        <a:xfrm>
          <a:off x="15481300" y="10448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73025</xdr:rowOff>
    </xdr:from>
    <xdr:to>
      <xdr:col>76</xdr:col>
      <xdr:colOff>165100</xdr:colOff>
      <xdr:row>61</xdr:row>
      <xdr:rowOff>3175</xdr:rowOff>
    </xdr:to>
    <xdr:sp macro="" textlink="">
      <xdr:nvSpPr>
        <xdr:cNvPr id="455" name="楕円 454">
          <a:extLst>
            <a:ext uri="{FF2B5EF4-FFF2-40B4-BE49-F238E27FC236}">
              <a16:creationId xmlns:a16="http://schemas.microsoft.com/office/drawing/2014/main" id="{FA0F6D34-5E4B-491A-8267-E281D660F991}"/>
            </a:ext>
          </a:extLst>
        </xdr:cNvPr>
        <xdr:cNvSpPr/>
      </xdr:nvSpPr>
      <xdr:spPr>
        <a:xfrm>
          <a:off x="14541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123825</xdr:rowOff>
    </xdr:from>
    <xdr:to>
      <xdr:col>81</xdr:col>
      <xdr:colOff>50800</xdr:colOff>
      <xdr:row>60</xdr:row>
      <xdr:rowOff>161925</xdr:rowOff>
    </xdr:to>
    <xdr:cxnSp macro="">
      <xdr:nvCxnSpPr>
        <xdr:cNvPr id="456" name="直線コネクタ 455">
          <a:extLst>
            <a:ext uri="{FF2B5EF4-FFF2-40B4-BE49-F238E27FC236}">
              <a16:creationId xmlns:a16="http://schemas.microsoft.com/office/drawing/2014/main" id="{BDC67B7C-2817-46BB-994F-BD93FDBC84F5}"/>
            </a:ext>
          </a:extLst>
        </xdr:cNvPr>
        <xdr:cNvCxnSpPr/>
      </xdr:nvCxnSpPr>
      <xdr:spPr>
        <a:xfrm>
          <a:off x="14592300" y="10410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33020</xdr:rowOff>
    </xdr:from>
    <xdr:to>
      <xdr:col>72</xdr:col>
      <xdr:colOff>38100</xdr:colOff>
      <xdr:row>60</xdr:row>
      <xdr:rowOff>134620</xdr:rowOff>
    </xdr:to>
    <xdr:sp macro="" textlink="">
      <xdr:nvSpPr>
        <xdr:cNvPr id="457" name="楕円 456">
          <a:extLst>
            <a:ext uri="{FF2B5EF4-FFF2-40B4-BE49-F238E27FC236}">
              <a16:creationId xmlns:a16="http://schemas.microsoft.com/office/drawing/2014/main" id="{17A02FEE-2629-496E-B2A4-7EABEABB0878}"/>
            </a:ext>
          </a:extLst>
        </xdr:cNvPr>
        <xdr:cNvSpPr/>
      </xdr:nvSpPr>
      <xdr:spPr>
        <a:xfrm>
          <a:off x="13652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83820</xdr:rowOff>
    </xdr:from>
    <xdr:to>
      <xdr:col>76</xdr:col>
      <xdr:colOff>114300</xdr:colOff>
      <xdr:row>60</xdr:row>
      <xdr:rowOff>123825</xdr:rowOff>
    </xdr:to>
    <xdr:cxnSp macro="">
      <xdr:nvCxnSpPr>
        <xdr:cNvPr id="458" name="直線コネクタ 457">
          <a:extLst>
            <a:ext uri="{FF2B5EF4-FFF2-40B4-BE49-F238E27FC236}">
              <a16:creationId xmlns:a16="http://schemas.microsoft.com/office/drawing/2014/main" id="{8991EDF7-3224-4621-9825-C681063A46BF}"/>
            </a:ext>
          </a:extLst>
        </xdr:cNvPr>
        <xdr:cNvCxnSpPr/>
      </xdr:nvCxnSpPr>
      <xdr:spPr>
        <a:xfrm>
          <a:off x="13703300" y="103708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459" name="楕円 458">
          <a:extLst>
            <a:ext uri="{FF2B5EF4-FFF2-40B4-BE49-F238E27FC236}">
              <a16:creationId xmlns:a16="http://schemas.microsoft.com/office/drawing/2014/main" id="{319F6E80-28CF-4D60-A1BE-DCEA292531EB}"/>
            </a:ext>
          </a:extLst>
        </xdr:cNvPr>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83820</xdr:rowOff>
    </xdr:to>
    <xdr:cxnSp macro="">
      <xdr:nvCxnSpPr>
        <xdr:cNvPr id="460" name="直線コネクタ 459">
          <a:extLst>
            <a:ext uri="{FF2B5EF4-FFF2-40B4-BE49-F238E27FC236}">
              <a16:creationId xmlns:a16="http://schemas.microsoft.com/office/drawing/2014/main" id="{C029F72E-0B4A-45A7-9CEE-A408C8AEBC21}"/>
            </a:ext>
          </a:extLst>
        </xdr:cNvPr>
        <xdr:cNvCxnSpPr/>
      </xdr:nvCxnSpPr>
      <xdr:spPr>
        <a:xfrm>
          <a:off x="12814300" y="10328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61" name="n_1aveValue【学校施設】&#10;有形固定資産減価償却率">
          <a:extLst>
            <a:ext uri="{FF2B5EF4-FFF2-40B4-BE49-F238E27FC236}">
              <a16:creationId xmlns:a16="http://schemas.microsoft.com/office/drawing/2014/main" id="{6E5FECD2-043E-498B-B8DE-7D306EB89C4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2" name="n_2aveValue【学校施設】&#10;有形固定資産減価償却率">
          <a:extLst>
            <a:ext uri="{FF2B5EF4-FFF2-40B4-BE49-F238E27FC236}">
              <a16:creationId xmlns:a16="http://schemas.microsoft.com/office/drawing/2014/main" id="{B114B133-043F-4685-9527-A120BADD3D4B}"/>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3" name="n_3aveValue【学校施設】&#10;有形固定資産減価償却率">
          <a:extLst>
            <a:ext uri="{FF2B5EF4-FFF2-40B4-BE49-F238E27FC236}">
              <a16:creationId xmlns:a16="http://schemas.microsoft.com/office/drawing/2014/main" id="{C995CE58-78E9-4404-9F53-35A20052108C}"/>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464" name="n_4aveValue【学校施設】&#10;有形固定資産減価償却率">
          <a:extLst>
            <a:ext uri="{FF2B5EF4-FFF2-40B4-BE49-F238E27FC236}">
              <a16:creationId xmlns:a16="http://schemas.microsoft.com/office/drawing/2014/main" id="{2302FD56-681F-4D32-9463-A9535A239B6E}"/>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465" name="n_1mainValue【学校施設】&#10;有形固定資産減価償却率">
          <a:extLst>
            <a:ext uri="{FF2B5EF4-FFF2-40B4-BE49-F238E27FC236}">
              <a16:creationId xmlns:a16="http://schemas.microsoft.com/office/drawing/2014/main" id="{CA844364-217B-4C0B-AD25-DF7704CF6C40}"/>
            </a:ext>
          </a:extLst>
        </xdr:cNvPr>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165752</xdr:rowOff>
    </xdr:from>
    <xdr:ext cx="405111" cy="259045"/>
    <xdr:sp macro="" textlink="">
      <xdr:nvSpPr>
        <xdr:cNvPr id="466" name="n_2mainValue【学校施設】&#10;有形固定資産減価償却率">
          <a:extLst>
            <a:ext uri="{FF2B5EF4-FFF2-40B4-BE49-F238E27FC236}">
              <a16:creationId xmlns:a16="http://schemas.microsoft.com/office/drawing/2014/main" id="{772B2BE8-9864-4AF1-99BD-6BDC67B32D2E}"/>
            </a:ext>
          </a:extLst>
        </xdr:cNvPr>
        <xdr:cNvSpPr txBox="1"/>
      </xdr:nvSpPr>
      <xdr:spPr>
        <a:xfrm>
          <a:off x="14389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125747</xdr:rowOff>
    </xdr:from>
    <xdr:ext cx="405111" cy="259045"/>
    <xdr:sp macro="" textlink="">
      <xdr:nvSpPr>
        <xdr:cNvPr id="467" name="n_3mainValue【学校施設】&#10;有形固定資産減価償却率">
          <a:extLst>
            <a:ext uri="{FF2B5EF4-FFF2-40B4-BE49-F238E27FC236}">
              <a16:creationId xmlns:a16="http://schemas.microsoft.com/office/drawing/2014/main" id="{C18FFDB6-CDD9-4F3C-A73C-0C81BF60F1EA}"/>
            </a:ext>
          </a:extLst>
        </xdr:cNvPr>
        <xdr:cNvSpPr txBox="1"/>
      </xdr:nvSpPr>
      <xdr:spPr>
        <a:xfrm>
          <a:off x="13500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468" name="n_4mainValue【学校施設】&#10;有形固定資産減価償却率">
          <a:extLst>
            <a:ext uri="{FF2B5EF4-FFF2-40B4-BE49-F238E27FC236}">
              <a16:creationId xmlns:a16="http://schemas.microsoft.com/office/drawing/2014/main" id="{D46A18E8-3590-4DEA-BC26-1658F4199539}"/>
            </a:ext>
          </a:extLst>
        </xdr:cNvPr>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1FFAEC4E-F066-4EA4-9C8C-DB3500E32F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29C9BB36-65FB-4353-8A97-D6BEC25C1D7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472A9898-4283-49F6-9EE9-C5A11DD187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F485BF92-56DE-4ABC-A54A-099799D6B5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637E2924-4987-40A9-962F-3B114B624D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90072C9E-344D-4E4B-A0EC-DAF5F95BC7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B5C980FF-3708-4352-B6DE-29E3B75528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EF96AFDB-D410-4900-AE8B-3E6325C765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391BC317-F821-4DF2-844F-8452B7EF19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98B5508B-3F53-4DA8-BE4B-D57C10E7D7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8551624E-D1EC-46CA-BFD3-BCE5ECC9919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24337AEB-E9DE-4BAD-9952-91A48B8EF2A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9C67460-379C-432F-A49C-AE504DEF8C6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F1B5E8EC-0955-42D4-B3A7-7DB0CE4FFB1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403613C0-A023-4C4E-802D-4CC58215E9E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A1A4C971-C55E-497A-A690-DA4E91B0B27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E330856-6001-400C-8B72-BF2DED35F70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2276FDB1-B975-4726-BF01-180C7A6DD58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14E8A747-786C-43E2-AAE6-E2D1C1708A4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396B474D-9050-4347-8277-E51B9DC36E7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FB978722-0300-4E40-B09F-CF61A9DF2D3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a:extLst>
            <a:ext uri="{FF2B5EF4-FFF2-40B4-BE49-F238E27FC236}">
              <a16:creationId xmlns:a16="http://schemas.microsoft.com/office/drawing/2014/main" id="{5414F59A-D672-433B-B114-27C11952A27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4A798B58-03FE-4834-B244-D300E332CA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BBA5429A-08FC-436B-9204-DD61BE02834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DEDEE059-4CA6-4443-99B3-0F80DE87AE4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4" name="直線コネクタ 493">
          <a:extLst>
            <a:ext uri="{FF2B5EF4-FFF2-40B4-BE49-F238E27FC236}">
              <a16:creationId xmlns:a16="http://schemas.microsoft.com/office/drawing/2014/main" id="{20D860E3-C743-4E37-8CD7-E4AC752A095E}"/>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95" name="【学校施設】&#10;一人当たり面積最小値テキスト">
          <a:extLst>
            <a:ext uri="{FF2B5EF4-FFF2-40B4-BE49-F238E27FC236}">
              <a16:creationId xmlns:a16="http://schemas.microsoft.com/office/drawing/2014/main" id="{20595DC5-5D72-432C-BC0A-991286FDC51A}"/>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6" name="直線コネクタ 495">
          <a:extLst>
            <a:ext uri="{FF2B5EF4-FFF2-40B4-BE49-F238E27FC236}">
              <a16:creationId xmlns:a16="http://schemas.microsoft.com/office/drawing/2014/main" id="{03DBB738-ED81-45CD-9401-EABA99E3E784}"/>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497" name="【学校施設】&#10;一人当たり面積最大値テキスト">
          <a:extLst>
            <a:ext uri="{FF2B5EF4-FFF2-40B4-BE49-F238E27FC236}">
              <a16:creationId xmlns:a16="http://schemas.microsoft.com/office/drawing/2014/main" id="{BD45AE97-A942-4C52-8A88-F507CB909A35}"/>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498" name="直線コネクタ 497">
          <a:extLst>
            <a:ext uri="{FF2B5EF4-FFF2-40B4-BE49-F238E27FC236}">
              <a16:creationId xmlns:a16="http://schemas.microsoft.com/office/drawing/2014/main" id="{39C55756-3F59-4397-92EC-7895FCAFA11E}"/>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499" name="【学校施設】&#10;一人当たり面積平均値テキスト">
          <a:extLst>
            <a:ext uri="{FF2B5EF4-FFF2-40B4-BE49-F238E27FC236}">
              <a16:creationId xmlns:a16="http://schemas.microsoft.com/office/drawing/2014/main" id="{743B7089-BDA0-42A8-9F1B-46A504FD5116}"/>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00" name="フローチャート: 判断 499">
          <a:extLst>
            <a:ext uri="{FF2B5EF4-FFF2-40B4-BE49-F238E27FC236}">
              <a16:creationId xmlns:a16="http://schemas.microsoft.com/office/drawing/2014/main" id="{1EDE328E-52BB-4F10-966D-40CEC58251F0}"/>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501" name="フローチャート: 判断 500">
          <a:extLst>
            <a:ext uri="{FF2B5EF4-FFF2-40B4-BE49-F238E27FC236}">
              <a16:creationId xmlns:a16="http://schemas.microsoft.com/office/drawing/2014/main" id="{58F22032-016D-487B-A4C6-71F8EA0FEB55}"/>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02" name="フローチャート: 判断 501">
          <a:extLst>
            <a:ext uri="{FF2B5EF4-FFF2-40B4-BE49-F238E27FC236}">
              <a16:creationId xmlns:a16="http://schemas.microsoft.com/office/drawing/2014/main" id="{4A5D966D-7DE2-4371-89F7-F720BC480F78}"/>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03" name="フローチャート: 判断 502">
          <a:extLst>
            <a:ext uri="{FF2B5EF4-FFF2-40B4-BE49-F238E27FC236}">
              <a16:creationId xmlns:a16="http://schemas.microsoft.com/office/drawing/2014/main" id="{283960C5-C01E-48BF-857A-996B499FE8DB}"/>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4" name="フローチャート: 判断 503">
          <a:extLst>
            <a:ext uri="{FF2B5EF4-FFF2-40B4-BE49-F238E27FC236}">
              <a16:creationId xmlns:a16="http://schemas.microsoft.com/office/drawing/2014/main" id="{87976177-DD09-474B-AC3B-9443DFF7E9C8}"/>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39EE8A5-4778-486B-A805-AA21CEF3CB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629142F-9B1E-427D-B5AA-64C7DA2B2D4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9844B5A4-569A-402F-9658-C24964F41F6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C595D33-9453-41E3-ADFB-74C07BA48F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F836BC26-B740-4800-A412-FD5431CBEC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103015</xdr:rowOff>
    </xdr:from>
    <xdr:to>
      <xdr:col>116</xdr:col>
      <xdr:colOff>114300</xdr:colOff>
      <xdr:row>62</xdr:row>
      <xdr:rowOff>33165</xdr:rowOff>
    </xdr:to>
    <xdr:sp macro="" textlink="">
      <xdr:nvSpPr>
        <xdr:cNvPr id="510" name="楕円 509">
          <a:extLst>
            <a:ext uri="{FF2B5EF4-FFF2-40B4-BE49-F238E27FC236}">
              <a16:creationId xmlns:a16="http://schemas.microsoft.com/office/drawing/2014/main" id="{3DA5EF2F-711D-4123-ADFF-CF08D28EF2F2}"/>
            </a:ext>
          </a:extLst>
        </xdr:cNvPr>
        <xdr:cNvSpPr/>
      </xdr:nvSpPr>
      <xdr:spPr>
        <a:xfrm>
          <a:off x="22110700" y="105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125892</xdr:rowOff>
    </xdr:from>
    <xdr:ext cx="469744" cy="259045"/>
    <xdr:sp macro="" textlink="">
      <xdr:nvSpPr>
        <xdr:cNvPr id="511" name="【学校施設】&#10;一人当たり面積該当値テキスト">
          <a:extLst>
            <a:ext uri="{FF2B5EF4-FFF2-40B4-BE49-F238E27FC236}">
              <a16:creationId xmlns:a16="http://schemas.microsoft.com/office/drawing/2014/main" id="{CFE3668D-77AD-473E-AE01-310A4CFB02C2}"/>
            </a:ext>
          </a:extLst>
        </xdr:cNvPr>
        <xdr:cNvSpPr txBox="1"/>
      </xdr:nvSpPr>
      <xdr:spPr>
        <a:xfrm>
          <a:off x="22199600" y="1041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112323</xdr:rowOff>
    </xdr:from>
    <xdr:to>
      <xdr:col>112</xdr:col>
      <xdr:colOff>38100</xdr:colOff>
      <xdr:row>62</xdr:row>
      <xdr:rowOff>42473</xdr:rowOff>
    </xdr:to>
    <xdr:sp macro="" textlink="">
      <xdr:nvSpPr>
        <xdr:cNvPr id="512" name="楕円 511">
          <a:extLst>
            <a:ext uri="{FF2B5EF4-FFF2-40B4-BE49-F238E27FC236}">
              <a16:creationId xmlns:a16="http://schemas.microsoft.com/office/drawing/2014/main" id="{1CDC2097-1D07-47E5-BF1F-FA93E14315B3}"/>
            </a:ext>
          </a:extLst>
        </xdr:cNvPr>
        <xdr:cNvSpPr/>
      </xdr:nvSpPr>
      <xdr:spPr>
        <a:xfrm>
          <a:off x="21272500" y="105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153815</xdr:rowOff>
    </xdr:from>
    <xdr:to>
      <xdr:col>116</xdr:col>
      <xdr:colOff>63500</xdr:colOff>
      <xdr:row>61</xdr:row>
      <xdr:rowOff>163123</xdr:rowOff>
    </xdr:to>
    <xdr:cxnSp macro="">
      <xdr:nvCxnSpPr>
        <xdr:cNvPr id="513" name="直線コネクタ 512">
          <a:extLst>
            <a:ext uri="{FF2B5EF4-FFF2-40B4-BE49-F238E27FC236}">
              <a16:creationId xmlns:a16="http://schemas.microsoft.com/office/drawing/2014/main" id="{1FE04C5D-ACF5-437D-9236-B20E431A8663}"/>
            </a:ext>
          </a:extLst>
        </xdr:cNvPr>
        <xdr:cNvCxnSpPr/>
      </xdr:nvCxnSpPr>
      <xdr:spPr>
        <a:xfrm flipV="1">
          <a:off x="21323300" y="10612265"/>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122610</xdr:rowOff>
    </xdr:from>
    <xdr:to>
      <xdr:col>107</xdr:col>
      <xdr:colOff>101600</xdr:colOff>
      <xdr:row>62</xdr:row>
      <xdr:rowOff>52760</xdr:rowOff>
    </xdr:to>
    <xdr:sp macro="" textlink="">
      <xdr:nvSpPr>
        <xdr:cNvPr id="514" name="楕円 513">
          <a:extLst>
            <a:ext uri="{FF2B5EF4-FFF2-40B4-BE49-F238E27FC236}">
              <a16:creationId xmlns:a16="http://schemas.microsoft.com/office/drawing/2014/main" id="{E24459AC-2A4C-449A-A4EC-4942BD512847}"/>
            </a:ext>
          </a:extLst>
        </xdr:cNvPr>
        <xdr:cNvSpPr/>
      </xdr:nvSpPr>
      <xdr:spPr>
        <a:xfrm>
          <a:off x="20383500" y="1058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163123</xdr:rowOff>
    </xdr:from>
    <xdr:to>
      <xdr:col>111</xdr:col>
      <xdr:colOff>177800</xdr:colOff>
      <xdr:row>62</xdr:row>
      <xdr:rowOff>1960</xdr:rowOff>
    </xdr:to>
    <xdr:cxnSp macro="">
      <xdr:nvCxnSpPr>
        <xdr:cNvPr id="515" name="直線コネクタ 514">
          <a:extLst>
            <a:ext uri="{FF2B5EF4-FFF2-40B4-BE49-F238E27FC236}">
              <a16:creationId xmlns:a16="http://schemas.microsoft.com/office/drawing/2014/main" id="{7EC527F0-C067-4845-95F0-812BD9D8FB17}"/>
            </a:ext>
          </a:extLst>
        </xdr:cNvPr>
        <xdr:cNvCxnSpPr/>
      </xdr:nvCxnSpPr>
      <xdr:spPr>
        <a:xfrm flipV="1">
          <a:off x="20434300" y="1062157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130773</xdr:rowOff>
    </xdr:from>
    <xdr:to>
      <xdr:col>102</xdr:col>
      <xdr:colOff>165100</xdr:colOff>
      <xdr:row>62</xdr:row>
      <xdr:rowOff>60923</xdr:rowOff>
    </xdr:to>
    <xdr:sp macro="" textlink="">
      <xdr:nvSpPr>
        <xdr:cNvPr id="516" name="楕円 515">
          <a:extLst>
            <a:ext uri="{FF2B5EF4-FFF2-40B4-BE49-F238E27FC236}">
              <a16:creationId xmlns:a16="http://schemas.microsoft.com/office/drawing/2014/main" id="{2E0ADD35-BD0F-49B0-8A8C-1DAA11FB49C4}"/>
            </a:ext>
          </a:extLst>
        </xdr:cNvPr>
        <xdr:cNvSpPr/>
      </xdr:nvSpPr>
      <xdr:spPr>
        <a:xfrm>
          <a:off x="19494500" y="105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1960</xdr:rowOff>
    </xdr:from>
    <xdr:to>
      <xdr:col>107</xdr:col>
      <xdr:colOff>50800</xdr:colOff>
      <xdr:row>62</xdr:row>
      <xdr:rowOff>10123</xdr:rowOff>
    </xdr:to>
    <xdr:cxnSp macro="">
      <xdr:nvCxnSpPr>
        <xdr:cNvPr id="517" name="直線コネクタ 516">
          <a:extLst>
            <a:ext uri="{FF2B5EF4-FFF2-40B4-BE49-F238E27FC236}">
              <a16:creationId xmlns:a16="http://schemas.microsoft.com/office/drawing/2014/main" id="{3806E561-9A1E-42C4-8306-401609848A73}"/>
            </a:ext>
          </a:extLst>
        </xdr:cNvPr>
        <xdr:cNvCxnSpPr/>
      </xdr:nvCxnSpPr>
      <xdr:spPr>
        <a:xfrm flipV="1">
          <a:off x="19545300" y="10631860"/>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139918</xdr:rowOff>
    </xdr:from>
    <xdr:to>
      <xdr:col>98</xdr:col>
      <xdr:colOff>38100</xdr:colOff>
      <xdr:row>62</xdr:row>
      <xdr:rowOff>70068</xdr:rowOff>
    </xdr:to>
    <xdr:sp macro="" textlink="">
      <xdr:nvSpPr>
        <xdr:cNvPr id="518" name="楕円 517">
          <a:extLst>
            <a:ext uri="{FF2B5EF4-FFF2-40B4-BE49-F238E27FC236}">
              <a16:creationId xmlns:a16="http://schemas.microsoft.com/office/drawing/2014/main" id="{DE2F87EA-A373-42D0-949E-330702B7C361}"/>
            </a:ext>
          </a:extLst>
        </xdr:cNvPr>
        <xdr:cNvSpPr/>
      </xdr:nvSpPr>
      <xdr:spPr>
        <a:xfrm>
          <a:off x="18605500" y="105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10123</xdr:rowOff>
    </xdr:from>
    <xdr:to>
      <xdr:col>102</xdr:col>
      <xdr:colOff>114300</xdr:colOff>
      <xdr:row>62</xdr:row>
      <xdr:rowOff>19268</xdr:rowOff>
    </xdr:to>
    <xdr:cxnSp macro="">
      <xdr:nvCxnSpPr>
        <xdr:cNvPr id="519" name="直線コネクタ 518">
          <a:extLst>
            <a:ext uri="{FF2B5EF4-FFF2-40B4-BE49-F238E27FC236}">
              <a16:creationId xmlns:a16="http://schemas.microsoft.com/office/drawing/2014/main" id="{7508905B-CA5E-4ABD-96B8-28FB58938C7D}"/>
            </a:ext>
          </a:extLst>
        </xdr:cNvPr>
        <xdr:cNvCxnSpPr/>
      </xdr:nvCxnSpPr>
      <xdr:spPr>
        <a:xfrm flipV="1">
          <a:off x="18656300" y="1064002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520" name="n_1aveValue【学校施設】&#10;一人当たり面積">
          <a:extLst>
            <a:ext uri="{FF2B5EF4-FFF2-40B4-BE49-F238E27FC236}">
              <a16:creationId xmlns:a16="http://schemas.microsoft.com/office/drawing/2014/main" id="{5EEB1D6B-906C-432C-BB88-B256F4E08060}"/>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521" name="n_2aveValue【学校施設】&#10;一人当たり面積">
          <a:extLst>
            <a:ext uri="{FF2B5EF4-FFF2-40B4-BE49-F238E27FC236}">
              <a16:creationId xmlns:a16="http://schemas.microsoft.com/office/drawing/2014/main" id="{3E30D9C8-7F9E-487F-9918-68E5B64ED72F}"/>
            </a:ext>
          </a:extLst>
        </xdr:cNvPr>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522" name="n_3aveValue【学校施設】&#10;一人当たり面積">
          <a:extLst>
            <a:ext uri="{FF2B5EF4-FFF2-40B4-BE49-F238E27FC236}">
              <a16:creationId xmlns:a16="http://schemas.microsoft.com/office/drawing/2014/main" id="{DF4FF1DA-E202-41B9-B94E-22DCE103CEE2}"/>
            </a:ext>
          </a:extLst>
        </xdr:cNvPr>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523" name="n_4aveValue【学校施設】&#10;一人当たり面積">
          <a:extLst>
            <a:ext uri="{FF2B5EF4-FFF2-40B4-BE49-F238E27FC236}">
              <a16:creationId xmlns:a16="http://schemas.microsoft.com/office/drawing/2014/main" id="{F53956E8-36BA-42E3-AD82-6A6DE6D0847C}"/>
            </a:ext>
          </a:extLst>
        </xdr:cNvPr>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59000</xdr:rowOff>
    </xdr:from>
    <xdr:ext cx="469744" cy="259045"/>
    <xdr:sp macro="" textlink="">
      <xdr:nvSpPr>
        <xdr:cNvPr id="524" name="n_1mainValue【学校施設】&#10;一人当たり面積">
          <a:extLst>
            <a:ext uri="{FF2B5EF4-FFF2-40B4-BE49-F238E27FC236}">
              <a16:creationId xmlns:a16="http://schemas.microsoft.com/office/drawing/2014/main" id="{030405B1-9F36-4CDF-92FA-68F357F12A74}"/>
            </a:ext>
          </a:extLst>
        </xdr:cNvPr>
        <xdr:cNvSpPr txBox="1"/>
      </xdr:nvSpPr>
      <xdr:spPr>
        <a:xfrm>
          <a:off x="21075727" y="1034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69287</xdr:rowOff>
    </xdr:from>
    <xdr:ext cx="469744" cy="259045"/>
    <xdr:sp macro="" textlink="">
      <xdr:nvSpPr>
        <xdr:cNvPr id="525" name="n_2mainValue【学校施設】&#10;一人当たり面積">
          <a:extLst>
            <a:ext uri="{FF2B5EF4-FFF2-40B4-BE49-F238E27FC236}">
              <a16:creationId xmlns:a16="http://schemas.microsoft.com/office/drawing/2014/main" id="{19D29A07-44B4-4687-B64F-953D4712E01F}"/>
            </a:ext>
          </a:extLst>
        </xdr:cNvPr>
        <xdr:cNvSpPr txBox="1"/>
      </xdr:nvSpPr>
      <xdr:spPr>
        <a:xfrm>
          <a:off x="20199427" y="1035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77450</xdr:rowOff>
    </xdr:from>
    <xdr:ext cx="469744" cy="259045"/>
    <xdr:sp macro="" textlink="">
      <xdr:nvSpPr>
        <xdr:cNvPr id="526" name="n_3mainValue【学校施設】&#10;一人当たり面積">
          <a:extLst>
            <a:ext uri="{FF2B5EF4-FFF2-40B4-BE49-F238E27FC236}">
              <a16:creationId xmlns:a16="http://schemas.microsoft.com/office/drawing/2014/main" id="{7A54313F-FAEC-4387-A176-20A92AEA85DC}"/>
            </a:ext>
          </a:extLst>
        </xdr:cNvPr>
        <xdr:cNvSpPr txBox="1"/>
      </xdr:nvSpPr>
      <xdr:spPr>
        <a:xfrm>
          <a:off x="19310427" y="1036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86595</xdr:rowOff>
    </xdr:from>
    <xdr:ext cx="469744" cy="259045"/>
    <xdr:sp macro="" textlink="">
      <xdr:nvSpPr>
        <xdr:cNvPr id="527" name="n_4mainValue【学校施設】&#10;一人当たり面積">
          <a:extLst>
            <a:ext uri="{FF2B5EF4-FFF2-40B4-BE49-F238E27FC236}">
              <a16:creationId xmlns:a16="http://schemas.microsoft.com/office/drawing/2014/main" id="{AB2FE2C9-D0F8-4484-85E9-7C9AC730AFFA}"/>
            </a:ext>
          </a:extLst>
        </xdr:cNvPr>
        <xdr:cNvSpPr txBox="1"/>
      </xdr:nvSpPr>
      <xdr:spPr>
        <a:xfrm>
          <a:off x="18421427" y="1037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315102AC-B2BE-4C9B-891D-AD85776EC5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2C3353C5-A432-4B69-852B-47AF37F604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9448F69F-5272-4A9C-84AD-D68B12B131E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20701448-04EE-47B0-87B2-54EE4F40F4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A41E2F43-7CCA-45D7-803C-C6B1D19135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6A11FAAC-670A-41D7-89F6-9107E07E6E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BB5086BB-DAE7-4EFE-8D5A-80B90E91BE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33A1927F-D324-49BA-B737-2F4006824C9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80F87B2F-8996-4A9F-9DDA-6C652A3AF16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A3DBB6E0-1D5C-443C-8E6A-6AA765DC763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E42A6131-2FDC-44D1-BD7C-DF2AF20913F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2EED61D9-DC0D-4291-8780-01A04C0CB9E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E8E32847-B76E-4796-9953-2E3C2711A5A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CF9786F2-25ED-40AA-A2EA-355F6B73C38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9659C097-4AF5-4914-A4D5-FECD8E526B0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150CD511-ABAF-48D9-A331-5E42D52B405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F325263-5C56-4176-94FA-8A8A652B90F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D2F8206F-D8EF-4F13-B659-C9A8EDE0552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50FFAF37-AC8F-4890-90D6-C0B58C24E5C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A42D2BA5-AB54-47B5-99E0-C74C32A3D83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69F34DC4-9DFC-48C9-82D2-AD11047363D4}"/>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AEECF998-4A9B-486E-A26D-01E60831EF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41623F28-93F6-4E67-83A9-8C37B57C67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CC3CF8AE-37D6-47E2-80AF-C5A2D8FFCA0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a:extLst>
            <a:ext uri="{FF2B5EF4-FFF2-40B4-BE49-F238E27FC236}">
              <a16:creationId xmlns:a16="http://schemas.microsoft.com/office/drawing/2014/main" id="{B11E47DF-0842-401D-A48C-6D6260951A7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3C65A5B4-14D4-48FF-A736-505B66FD2DF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a:extLst>
            <a:ext uri="{FF2B5EF4-FFF2-40B4-BE49-F238E27FC236}">
              <a16:creationId xmlns:a16="http://schemas.microsoft.com/office/drawing/2014/main" id="{9557CC42-FA32-4603-9D74-D56B076DC79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6AEF2B0A-CFAB-4A7A-A261-58B8B9CAD15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54627</xdr:rowOff>
    </xdr:from>
    <xdr:ext cx="405111" cy="259045"/>
    <xdr:sp macro="" textlink="">
      <xdr:nvSpPr>
        <xdr:cNvPr id="556" name="【児童館】&#10;有形固定資産減価償却率平均値テキスト">
          <a:extLst>
            <a:ext uri="{FF2B5EF4-FFF2-40B4-BE49-F238E27FC236}">
              <a16:creationId xmlns:a16="http://schemas.microsoft.com/office/drawing/2014/main" id="{7F50BE43-50F7-456D-B468-D61803F4272A}"/>
            </a:ext>
          </a:extLst>
        </xdr:cNvPr>
        <xdr:cNvSpPr txBox="1"/>
      </xdr:nvSpPr>
      <xdr:spPr>
        <a:xfrm>
          <a:off x="16357600" y="1411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557" name="フローチャート: 判断 556">
          <a:extLst>
            <a:ext uri="{FF2B5EF4-FFF2-40B4-BE49-F238E27FC236}">
              <a16:creationId xmlns:a16="http://schemas.microsoft.com/office/drawing/2014/main" id="{FEFC54A8-296A-49FF-9BF5-9DAACF4CB2B9}"/>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58" name="フローチャート: 判断 557">
          <a:extLst>
            <a:ext uri="{FF2B5EF4-FFF2-40B4-BE49-F238E27FC236}">
              <a16:creationId xmlns:a16="http://schemas.microsoft.com/office/drawing/2014/main" id="{E4EEEC57-4DF5-4F2F-9E2F-7B116670D575}"/>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559" name="フローチャート: 判断 558">
          <a:extLst>
            <a:ext uri="{FF2B5EF4-FFF2-40B4-BE49-F238E27FC236}">
              <a16:creationId xmlns:a16="http://schemas.microsoft.com/office/drawing/2014/main" id="{6A0A1F3A-768A-414F-86D9-A915593018B9}"/>
            </a:ext>
          </a:extLst>
        </xdr:cNvPr>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560" name="フローチャート: 判断 559">
          <a:extLst>
            <a:ext uri="{FF2B5EF4-FFF2-40B4-BE49-F238E27FC236}">
              <a16:creationId xmlns:a16="http://schemas.microsoft.com/office/drawing/2014/main" id="{BF0A3FC2-2BD0-4306-A2A5-8E7562EE1745}"/>
            </a:ext>
          </a:extLst>
        </xdr:cNvPr>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561" name="フローチャート: 判断 560">
          <a:extLst>
            <a:ext uri="{FF2B5EF4-FFF2-40B4-BE49-F238E27FC236}">
              <a16:creationId xmlns:a16="http://schemas.microsoft.com/office/drawing/2014/main" id="{63C1EB69-99B7-4324-B5DA-CA75C57211AB}"/>
            </a:ext>
          </a:extLst>
        </xdr:cNvPr>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971482F-BC25-469C-85AC-4ECCC9B9A1E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C50462F-43E0-4A1F-B8C1-20366E6E937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77DF8191-C9A4-4D78-AAA7-77456B2ECD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60B2DA36-7906-4C7F-A870-B0E63BACFBF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AE8C66DE-4C65-4D3F-B4AD-850165FF0C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567" name="楕円 566">
          <a:extLst>
            <a:ext uri="{FF2B5EF4-FFF2-40B4-BE49-F238E27FC236}">
              <a16:creationId xmlns:a16="http://schemas.microsoft.com/office/drawing/2014/main" id="{085D9963-3D70-4C7D-A60C-93A8943B84DA}"/>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568" name="【児童館】&#10;有形固定資産減価償却率該当値テキスト">
          <a:extLst>
            <a:ext uri="{FF2B5EF4-FFF2-40B4-BE49-F238E27FC236}">
              <a16:creationId xmlns:a16="http://schemas.microsoft.com/office/drawing/2014/main" id="{FADB1F68-E68D-4FFB-910F-BFC1FC20887D}"/>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569" name="楕円 568">
          <a:extLst>
            <a:ext uri="{FF2B5EF4-FFF2-40B4-BE49-F238E27FC236}">
              <a16:creationId xmlns:a16="http://schemas.microsoft.com/office/drawing/2014/main" id="{05FDAEA3-8E7C-4717-9B24-3A37B0AA824B}"/>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570" name="直線コネクタ 569">
          <a:extLst>
            <a:ext uri="{FF2B5EF4-FFF2-40B4-BE49-F238E27FC236}">
              <a16:creationId xmlns:a16="http://schemas.microsoft.com/office/drawing/2014/main" id="{673E744E-38BC-4A06-A003-D61191D36A7D}"/>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571" name="楕円 570">
          <a:extLst>
            <a:ext uri="{FF2B5EF4-FFF2-40B4-BE49-F238E27FC236}">
              <a16:creationId xmlns:a16="http://schemas.microsoft.com/office/drawing/2014/main" id="{4F2D5F62-1BE7-40C6-B5D0-0AAC88144EC4}"/>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572" name="直線コネクタ 571">
          <a:extLst>
            <a:ext uri="{FF2B5EF4-FFF2-40B4-BE49-F238E27FC236}">
              <a16:creationId xmlns:a16="http://schemas.microsoft.com/office/drawing/2014/main" id="{30C6A5DE-CA4C-4823-8F28-64536F2CE12E}"/>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573" name="楕円 572">
          <a:extLst>
            <a:ext uri="{FF2B5EF4-FFF2-40B4-BE49-F238E27FC236}">
              <a16:creationId xmlns:a16="http://schemas.microsoft.com/office/drawing/2014/main" id="{A49AF61C-CC13-4F8E-A4B7-FF6E6FD212CB}"/>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574" name="直線コネクタ 573">
          <a:extLst>
            <a:ext uri="{FF2B5EF4-FFF2-40B4-BE49-F238E27FC236}">
              <a16:creationId xmlns:a16="http://schemas.microsoft.com/office/drawing/2014/main" id="{3C73F7A7-C069-4539-825A-08CA47EEF2A8}"/>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575" name="楕円 574">
          <a:extLst>
            <a:ext uri="{FF2B5EF4-FFF2-40B4-BE49-F238E27FC236}">
              <a16:creationId xmlns:a16="http://schemas.microsoft.com/office/drawing/2014/main" id="{EEED07DE-01E1-4F03-826F-0F6D4ACDF8E2}"/>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576" name="直線コネクタ 575">
          <a:extLst>
            <a:ext uri="{FF2B5EF4-FFF2-40B4-BE49-F238E27FC236}">
              <a16:creationId xmlns:a16="http://schemas.microsoft.com/office/drawing/2014/main" id="{D4F12445-8097-4F5D-9574-ADAA4A464E87}"/>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577" name="n_1aveValue【児童館】&#10;有形固定資産減価償却率">
          <a:extLst>
            <a:ext uri="{FF2B5EF4-FFF2-40B4-BE49-F238E27FC236}">
              <a16:creationId xmlns:a16="http://schemas.microsoft.com/office/drawing/2014/main" id="{3EC5DA81-9489-4560-859E-82DAD500B1C4}"/>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578" name="n_2aveValue【児童館】&#10;有形固定資産減価償却率">
          <a:extLst>
            <a:ext uri="{FF2B5EF4-FFF2-40B4-BE49-F238E27FC236}">
              <a16:creationId xmlns:a16="http://schemas.microsoft.com/office/drawing/2014/main" id="{4D6E371E-8031-493C-912D-63F470A82005}"/>
            </a:ext>
          </a:extLst>
        </xdr:cNvPr>
        <xdr:cNvSpPr txBox="1"/>
      </xdr:nvSpPr>
      <xdr:spPr>
        <a:xfrm>
          <a:off x="14389744" y="1400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579" name="n_3aveValue【児童館】&#10;有形固定資産減価償却率">
          <a:extLst>
            <a:ext uri="{FF2B5EF4-FFF2-40B4-BE49-F238E27FC236}">
              <a16:creationId xmlns:a16="http://schemas.microsoft.com/office/drawing/2014/main" id="{F17F8AF8-C292-459F-B5FA-BC24C17F50B2}"/>
            </a:ext>
          </a:extLst>
        </xdr:cNvPr>
        <xdr:cNvSpPr txBox="1"/>
      </xdr:nvSpPr>
      <xdr:spPr>
        <a:xfrm>
          <a:off x="135007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580" name="n_4aveValue【児童館】&#10;有形固定資産減価償却率">
          <a:extLst>
            <a:ext uri="{FF2B5EF4-FFF2-40B4-BE49-F238E27FC236}">
              <a16:creationId xmlns:a16="http://schemas.microsoft.com/office/drawing/2014/main" id="{E3DAC400-EC58-4997-817D-1EEE411F0A60}"/>
            </a:ext>
          </a:extLst>
        </xdr:cNvPr>
        <xdr:cNvSpPr txBox="1"/>
      </xdr:nvSpPr>
      <xdr:spPr>
        <a:xfrm>
          <a:off x="12611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581" name="n_1mainValue【児童館】&#10;有形固定資産減価償却率">
          <a:extLst>
            <a:ext uri="{FF2B5EF4-FFF2-40B4-BE49-F238E27FC236}">
              <a16:creationId xmlns:a16="http://schemas.microsoft.com/office/drawing/2014/main" id="{C8AFE1DB-3048-41F2-BDB4-AEEAEED0BE30}"/>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582" name="n_2mainValue【児童館】&#10;有形固定資産減価償却率">
          <a:extLst>
            <a:ext uri="{FF2B5EF4-FFF2-40B4-BE49-F238E27FC236}">
              <a16:creationId xmlns:a16="http://schemas.microsoft.com/office/drawing/2014/main" id="{409B04E4-C44A-4349-BA33-10FA9C121735}"/>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583" name="n_3mainValue【児童館】&#10;有形固定資産減価償却率">
          <a:extLst>
            <a:ext uri="{FF2B5EF4-FFF2-40B4-BE49-F238E27FC236}">
              <a16:creationId xmlns:a16="http://schemas.microsoft.com/office/drawing/2014/main" id="{03F44782-472D-4DC2-AAED-D4D302A15B16}"/>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584" name="n_4mainValue【児童館】&#10;有形固定資産減価償却率">
          <a:extLst>
            <a:ext uri="{FF2B5EF4-FFF2-40B4-BE49-F238E27FC236}">
              <a16:creationId xmlns:a16="http://schemas.microsoft.com/office/drawing/2014/main" id="{219C4EFF-02DA-415B-A765-903A6F5D1175}"/>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C15E7E8C-460F-4C18-82DE-CFC94912A8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998727B8-41F1-46D0-8AD4-CDA5A2DD97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E1B0640-9228-43B8-8F6F-C2108E797A4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ECF9AD6E-1AAF-47CE-99C1-CC8C937C6A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406B281A-5E36-4FE5-8E40-9453EEF06F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A14D8270-D06B-4E8D-90C8-89421D93FA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76070E0C-53B8-4DF9-8450-A53105DF63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44A03970-9AC8-4A9C-8C0D-E5F92946715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861AD9AF-055C-490B-B6E0-557B4351B7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7150402C-F24A-45D1-B245-ECF1E301F4C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CDA17D14-4ACD-4FF5-8B57-99017881481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223E13C8-C2A9-45C6-A7FF-DBF6D8ABE55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B977607D-B801-45F7-A6BE-EC7AA09677A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EB07C527-3733-4C1F-89F2-1C8E28F671D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E5EC8E87-2AAA-4E50-96DC-98A7F86AE60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CED9CBAD-60BE-46C8-A33A-84416965094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3F71FF01-09E3-4384-9B98-EE93F584FCE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4E42452E-31E4-42CE-A2CE-5A39C98DCE4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E9C7B4B6-E222-43E7-8BB7-3839FB8BC98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88E1965-8D75-4A83-8ADB-597CB3B4EBA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370EDC3D-A8AD-4436-8E26-C1A98F11453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4EB3F7A9-5B70-4388-A0D3-ECB30F1983E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F03B78FF-F556-4782-B2DC-9A91DD6D68B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608" name="直線コネクタ 607">
          <a:extLst>
            <a:ext uri="{FF2B5EF4-FFF2-40B4-BE49-F238E27FC236}">
              <a16:creationId xmlns:a16="http://schemas.microsoft.com/office/drawing/2014/main" id="{3BD9F1D5-0CCA-4500-A9B6-4B63FB7EE7ED}"/>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9" name="【児童館】&#10;一人当たり面積最小値テキスト">
          <a:extLst>
            <a:ext uri="{FF2B5EF4-FFF2-40B4-BE49-F238E27FC236}">
              <a16:creationId xmlns:a16="http://schemas.microsoft.com/office/drawing/2014/main" id="{B3B365F2-8619-4164-829E-3A8378DA9914}"/>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10" name="直線コネクタ 609">
          <a:extLst>
            <a:ext uri="{FF2B5EF4-FFF2-40B4-BE49-F238E27FC236}">
              <a16:creationId xmlns:a16="http://schemas.microsoft.com/office/drawing/2014/main" id="{67C3A5E0-AEFE-4B71-9262-DB7C7462B572}"/>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11" name="【児童館】&#10;一人当たり面積最大値テキスト">
          <a:extLst>
            <a:ext uri="{FF2B5EF4-FFF2-40B4-BE49-F238E27FC236}">
              <a16:creationId xmlns:a16="http://schemas.microsoft.com/office/drawing/2014/main" id="{DB563F0E-8430-49BB-9933-C5A4EB22C7E4}"/>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12" name="直線コネクタ 611">
          <a:extLst>
            <a:ext uri="{FF2B5EF4-FFF2-40B4-BE49-F238E27FC236}">
              <a16:creationId xmlns:a16="http://schemas.microsoft.com/office/drawing/2014/main" id="{556D8D7B-4288-4E9E-B507-FFB4BDCEDB9D}"/>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613" name="【児童館】&#10;一人当たり面積平均値テキスト">
          <a:extLst>
            <a:ext uri="{FF2B5EF4-FFF2-40B4-BE49-F238E27FC236}">
              <a16:creationId xmlns:a16="http://schemas.microsoft.com/office/drawing/2014/main" id="{7766A972-B056-4612-9590-E38FCAC0DCC5}"/>
            </a:ext>
          </a:extLst>
        </xdr:cNvPr>
        <xdr:cNvSpPr txBox="1"/>
      </xdr:nvSpPr>
      <xdr:spPr>
        <a:xfrm>
          <a:off x="22199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614" name="フローチャート: 判断 613">
          <a:extLst>
            <a:ext uri="{FF2B5EF4-FFF2-40B4-BE49-F238E27FC236}">
              <a16:creationId xmlns:a16="http://schemas.microsoft.com/office/drawing/2014/main" id="{A867783D-4ED0-4D55-87A9-85FC3581BAA0}"/>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615" name="フローチャート: 判断 614">
          <a:extLst>
            <a:ext uri="{FF2B5EF4-FFF2-40B4-BE49-F238E27FC236}">
              <a16:creationId xmlns:a16="http://schemas.microsoft.com/office/drawing/2014/main" id="{28AA5CD6-E14E-42EE-A5F1-96DABDE61FF1}"/>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6" name="フローチャート: 判断 615">
          <a:extLst>
            <a:ext uri="{FF2B5EF4-FFF2-40B4-BE49-F238E27FC236}">
              <a16:creationId xmlns:a16="http://schemas.microsoft.com/office/drawing/2014/main" id="{ADE9D422-FEC0-480B-AA2F-D4A66435D414}"/>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617" name="フローチャート: 判断 616">
          <a:extLst>
            <a:ext uri="{FF2B5EF4-FFF2-40B4-BE49-F238E27FC236}">
              <a16:creationId xmlns:a16="http://schemas.microsoft.com/office/drawing/2014/main" id="{B68A4333-7C67-40E0-885F-B6D616A38DD5}"/>
            </a:ext>
          </a:extLst>
        </xdr:cNvPr>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618" name="フローチャート: 判断 617">
          <a:extLst>
            <a:ext uri="{FF2B5EF4-FFF2-40B4-BE49-F238E27FC236}">
              <a16:creationId xmlns:a16="http://schemas.microsoft.com/office/drawing/2014/main" id="{3C109405-65BE-4D21-8DCF-E04EAE000639}"/>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3951C7E-DC43-450C-A321-BB17329F86C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3AA0D9E7-82D5-4124-98EF-CD653C0585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54C1EA96-4184-439B-A2A0-B83F9486C5B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2B4E1F86-8144-42B7-A64E-78F228FBBB0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1A035CFE-AE19-405B-9B9F-4797BAEA88D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624" name="楕円 623">
          <a:extLst>
            <a:ext uri="{FF2B5EF4-FFF2-40B4-BE49-F238E27FC236}">
              <a16:creationId xmlns:a16="http://schemas.microsoft.com/office/drawing/2014/main" id="{0DF7EC4C-A4F9-4118-AB0B-6E201489789D}"/>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625" name="【児童館】&#10;一人当たり面積該当値テキスト">
          <a:extLst>
            <a:ext uri="{FF2B5EF4-FFF2-40B4-BE49-F238E27FC236}">
              <a16:creationId xmlns:a16="http://schemas.microsoft.com/office/drawing/2014/main" id="{44ADB290-95EB-49D7-8488-DA1AC447A59A}"/>
            </a:ext>
          </a:extLst>
        </xdr:cNvPr>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626" name="楕円 625">
          <a:extLst>
            <a:ext uri="{FF2B5EF4-FFF2-40B4-BE49-F238E27FC236}">
              <a16:creationId xmlns:a16="http://schemas.microsoft.com/office/drawing/2014/main" id="{55A6BCDD-FC57-4A5E-A6AC-5318EBE64AE9}"/>
            </a:ext>
          </a:extLst>
        </xdr:cNvPr>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34289</xdr:rowOff>
    </xdr:to>
    <xdr:cxnSp macro="">
      <xdr:nvCxnSpPr>
        <xdr:cNvPr id="627" name="直線コネクタ 626">
          <a:extLst>
            <a:ext uri="{FF2B5EF4-FFF2-40B4-BE49-F238E27FC236}">
              <a16:creationId xmlns:a16="http://schemas.microsoft.com/office/drawing/2014/main" id="{734CB3C8-C989-4299-8574-DDDF15CFDD60}"/>
            </a:ext>
          </a:extLst>
        </xdr:cNvPr>
        <xdr:cNvCxnSpPr/>
      </xdr:nvCxnSpPr>
      <xdr:spPr>
        <a:xfrm flipV="1">
          <a:off x="21323300" y="147751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628" name="楕円 627">
          <a:extLst>
            <a:ext uri="{FF2B5EF4-FFF2-40B4-BE49-F238E27FC236}">
              <a16:creationId xmlns:a16="http://schemas.microsoft.com/office/drawing/2014/main" id="{0AD18519-7FF8-485F-B29E-7400BC0EDEA6}"/>
            </a:ext>
          </a:extLst>
        </xdr:cNvPr>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34289</xdr:rowOff>
    </xdr:to>
    <xdr:cxnSp macro="">
      <xdr:nvCxnSpPr>
        <xdr:cNvPr id="629" name="直線コネクタ 628">
          <a:extLst>
            <a:ext uri="{FF2B5EF4-FFF2-40B4-BE49-F238E27FC236}">
              <a16:creationId xmlns:a16="http://schemas.microsoft.com/office/drawing/2014/main" id="{77ACAC41-50E8-490C-BED2-B51AEFAA762A}"/>
            </a:ext>
          </a:extLst>
        </xdr:cNvPr>
        <xdr:cNvCxnSpPr/>
      </xdr:nvCxnSpPr>
      <xdr:spPr>
        <a:xfrm>
          <a:off x="20434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630" name="楕円 629">
          <a:extLst>
            <a:ext uri="{FF2B5EF4-FFF2-40B4-BE49-F238E27FC236}">
              <a16:creationId xmlns:a16="http://schemas.microsoft.com/office/drawing/2014/main" id="{76FDE2F3-F9C7-41B6-9140-DF4259A481FA}"/>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38100</xdr:rowOff>
    </xdr:to>
    <xdr:cxnSp macro="">
      <xdr:nvCxnSpPr>
        <xdr:cNvPr id="631" name="直線コネクタ 630">
          <a:extLst>
            <a:ext uri="{FF2B5EF4-FFF2-40B4-BE49-F238E27FC236}">
              <a16:creationId xmlns:a16="http://schemas.microsoft.com/office/drawing/2014/main" id="{41ABAA15-CA6C-4A0F-96D4-8F1A7246A8BF}"/>
            </a:ext>
          </a:extLst>
        </xdr:cNvPr>
        <xdr:cNvCxnSpPr/>
      </xdr:nvCxnSpPr>
      <xdr:spPr>
        <a:xfrm flipV="1">
          <a:off x="19545300" y="14778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632" name="楕円 631">
          <a:extLst>
            <a:ext uri="{FF2B5EF4-FFF2-40B4-BE49-F238E27FC236}">
              <a16:creationId xmlns:a16="http://schemas.microsoft.com/office/drawing/2014/main" id="{5DC199D7-AE7C-4EC7-B4F1-8E74964E023D}"/>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633" name="直線コネクタ 632">
          <a:extLst>
            <a:ext uri="{FF2B5EF4-FFF2-40B4-BE49-F238E27FC236}">
              <a16:creationId xmlns:a16="http://schemas.microsoft.com/office/drawing/2014/main" id="{4B96863B-7E72-4F9A-AB46-DAC985EF7D36}"/>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634" name="n_1aveValue【児童館】&#10;一人当たり面積">
          <a:extLst>
            <a:ext uri="{FF2B5EF4-FFF2-40B4-BE49-F238E27FC236}">
              <a16:creationId xmlns:a16="http://schemas.microsoft.com/office/drawing/2014/main" id="{1DFF6EDC-55F5-4E2D-A972-0679C9A7DB99}"/>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35" name="n_2aveValue【児童館】&#10;一人当たり面積">
          <a:extLst>
            <a:ext uri="{FF2B5EF4-FFF2-40B4-BE49-F238E27FC236}">
              <a16:creationId xmlns:a16="http://schemas.microsoft.com/office/drawing/2014/main" id="{B1203BB4-0878-492F-B0C6-97076521A32D}"/>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636" name="n_3aveValue【児童館】&#10;一人当たり面積">
          <a:extLst>
            <a:ext uri="{FF2B5EF4-FFF2-40B4-BE49-F238E27FC236}">
              <a16:creationId xmlns:a16="http://schemas.microsoft.com/office/drawing/2014/main" id="{54BC4D3C-4794-4BD1-9FE6-C9F0531AEA71}"/>
            </a:ext>
          </a:extLst>
        </xdr:cNvPr>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637" name="n_4aveValue【児童館】&#10;一人当たり面積">
          <a:extLst>
            <a:ext uri="{FF2B5EF4-FFF2-40B4-BE49-F238E27FC236}">
              <a16:creationId xmlns:a16="http://schemas.microsoft.com/office/drawing/2014/main" id="{A8C3D9B3-2A96-4928-B134-462590C2A474}"/>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76216</xdr:rowOff>
    </xdr:from>
    <xdr:ext cx="469744" cy="259045"/>
    <xdr:sp macro="" textlink="">
      <xdr:nvSpPr>
        <xdr:cNvPr id="638" name="n_1mainValue【児童館】&#10;一人当たり面積">
          <a:extLst>
            <a:ext uri="{FF2B5EF4-FFF2-40B4-BE49-F238E27FC236}">
              <a16:creationId xmlns:a16="http://schemas.microsoft.com/office/drawing/2014/main" id="{FBAC8691-8353-463D-A0E1-A7AA89CFD942}"/>
            </a:ext>
          </a:extLst>
        </xdr:cNvPr>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639" name="n_2mainValue【児童館】&#10;一人当たり面積">
          <a:extLst>
            <a:ext uri="{FF2B5EF4-FFF2-40B4-BE49-F238E27FC236}">
              <a16:creationId xmlns:a16="http://schemas.microsoft.com/office/drawing/2014/main" id="{D404AC41-E980-4634-B2FD-AA44AD5F9A4E}"/>
            </a:ext>
          </a:extLst>
        </xdr:cNvPr>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640" name="n_3mainValue【児童館】&#10;一人当たり面積">
          <a:extLst>
            <a:ext uri="{FF2B5EF4-FFF2-40B4-BE49-F238E27FC236}">
              <a16:creationId xmlns:a16="http://schemas.microsoft.com/office/drawing/2014/main" id="{926B9CED-A610-44A4-955A-E14717F22ACB}"/>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641" name="n_4mainValue【児童館】&#10;一人当たり面積">
          <a:extLst>
            <a:ext uri="{FF2B5EF4-FFF2-40B4-BE49-F238E27FC236}">
              <a16:creationId xmlns:a16="http://schemas.microsoft.com/office/drawing/2014/main" id="{DBE174E6-A038-4D7B-8BAD-BD91720066F1}"/>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D547B4F4-132D-4BB3-B993-62DF387DB0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8C6FB6E1-7527-4DE8-B0E2-B66579FE81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30170342-98B8-4513-9296-A285BADD62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6BC707F1-2F60-421F-B829-9A8874B92E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A11042B3-7AA8-4083-A62D-71A6447E07A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BDEB81D7-6330-4C47-AA50-C2EA5DC37D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22B584A6-CC17-4B15-8C69-8C7DC92600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191DAA10-573D-4921-B38F-3817859EF5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99081A2-6518-414E-A43A-D329970383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7CC03947-1BD4-4D4D-8619-B814DB3AD0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7004183B-F5D9-4230-9239-001EA01A05A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5B9AE408-740F-4706-AB93-D6B6A2A0127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201816A8-0496-4526-A3DF-13B27617E03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CB4E912B-3CA6-4FE0-889F-F96C055DEE4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C901836B-60AF-4159-B87F-3C8A762C5E6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6A21B610-0568-492D-8EA1-F0A61F129BE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FF49E2EE-0676-4454-8A68-EE9855CF60B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5A9A56AD-2C88-4BBB-A5F7-9EECAAC5641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24DD2D43-3EDF-472B-B324-8FC196D2279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3B991737-F30C-4714-8980-2473BB2B997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57748FD6-BB60-4DD5-AEE8-2DE0DA05AA8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B8C21386-0873-46F4-82BB-2D20F8A037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1CF09DBB-2938-49EE-95F8-AB67B82215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106680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6C7C5812-DCB4-4EEE-9D6F-214C503C6F9B}"/>
            </a:ext>
          </a:extLst>
        </xdr:cNvPr>
        <xdr:cNvCxnSpPr/>
      </xdr:nvCxnSpPr>
      <xdr:spPr>
        <a:xfrm flipV="1">
          <a:off x="16318864" y="17251680"/>
          <a:ext cx="0" cy="116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3164F9A0-F755-484A-9FD3-41BB7D955EA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C763136A-E405-4BFD-B843-3B2B35A12B2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53357</xdr:rowOff>
    </xdr:from>
    <xdr:ext cx="340478" cy="259045"/>
    <xdr:sp macro="" textlink="">
      <xdr:nvSpPr>
        <xdr:cNvPr id="668" name="【公民館】&#10;有形固定資産減価償却率最大値テキスト">
          <a:extLst>
            <a:ext uri="{FF2B5EF4-FFF2-40B4-BE49-F238E27FC236}">
              <a16:creationId xmlns:a16="http://schemas.microsoft.com/office/drawing/2014/main" id="{B985D41D-C56D-4031-9221-5672D5FF6558}"/>
            </a:ext>
          </a:extLst>
        </xdr:cNvPr>
        <xdr:cNvSpPr txBox="1"/>
      </xdr:nvSpPr>
      <xdr:spPr>
        <a:xfrm>
          <a:off x="16357600" y="1702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106680</xdr:rowOff>
    </xdr:from>
    <xdr:to>
      <xdr:col>86</xdr:col>
      <xdr:colOff>25400</xdr:colOff>
      <xdr:row>100</xdr:row>
      <xdr:rowOff>106680</xdr:rowOff>
    </xdr:to>
    <xdr:cxnSp macro="">
      <xdr:nvCxnSpPr>
        <xdr:cNvPr id="669" name="直線コネクタ 668">
          <a:extLst>
            <a:ext uri="{FF2B5EF4-FFF2-40B4-BE49-F238E27FC236}">
              <a16:creationId xmlns:a16="http://schemas.microsoft.com/office/drawing/2014/main" id="{2CEABC81-7CAB-4A17-8575-1D360660203D}"/>
            </a:ext>
          </a:extLst>
        </xdr:cNvPr>
        <xdr:cNvCxnSpPr/>
      </xdr:nvCxnSpPr>
      <xdr:spPr>
        <a:xfrm>
          <a:off x="16230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121938</xdr:rowOff>
    </xdr:from>
    <xdr:ext cx="405111" cy="259045"/>
    <xdr:sp macro="" textlink="">
      <xdr:nvSpPr>
        <xdr:cNvPr id="670" name="【公民館】&#10;有形固定資産減価償却率平均値テキスト">
          <a:extLst>
            <a:ext uri="{FF2B5EF4-FFF2-40B4-BE49-F238E27FC236}">
              <a16:creationId xmlns:a16="http://schemas.microsoft.com/office/drawing/2014/main" id="{4E3B8B4A-D118-4FC3-9E97-E227D0BD7ED0}"/>
            </a:ext>
          </a:extLst>
        </xdr:cNvPr>
        <xdr:cNvSpPr txBox="1"/>
      </xdr:nvSpPr>
      <xdr:spPr>
        <a:xfrm>
          <a:off x="16357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671" name="フローチャート: 判断 670">
          <a:extLst>
            <a:ext uri="{FF2B5EF4-FFF2-40B4-BE49-F238E27FC236}">
              <a16:creationId xmlns:a16="http://schemas.microsoft.com/office/drawing/2014/main" id="{5F2521AD-19A5-40EF-9084-0CBBC68316E6}"/>
            </a:ext>
          </a:extLst>
        </xdr:cNvPr>
        <xdr:cNvSpPr/>
      </xdr:nvSpPr>
      <xdr:spPr>
        <a:xfrm>
          <a:off x="16268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96520</xdr:rowOff>
    </xdr:from>
    <xdr:to>
      <xdr:col>81</xdr:col>
      <xdr:colOff>101600</xdr:colOff>
      <xdr:row>105</xdr:row>
      <xdr:rowOff>26670</xdr:rowOff>
    </xdr:to>
    <xdr:sp macro="" textlink="">
      <xdr:nvSpPr>
        <xdr:cNvPr id="672" name="フローチャート: 判断 671">
          <a:extLst>
            <a:ext uri="{FF2B5EF4-FFF2-40B4-BE49-F238E27FC236}">
              <a16:creationId xmlns:a16="http://schemas.microsoft.com/office/drawing/2014/main" id="{9CA917F7-23E0-4D89-A88A-6E59B27665D0}"/>
            </a:ext>
          </a:extLst>
        </xdr:cNvPr>
        <xdr:cNvSpPr/>
      </xdr:nvSpPr>
      <xdr:spPr>
        <a:xfrm>
          <a:off x="154305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673" name="フローチャート: 判断 672">
          <a:extLst>
            <a:ext uri="{FF2B5EF4-FFF2-40B4-BE49-F238E27FC236}">
              <a16:creationId xmlns:a16="http://schemas.microsoft.com/office/drawing/2014/main" id="{E16EEF4B-46A9-4A0F-AE9A-67A2331D8A4F}"/>
            </a:ext>
          </a:extLst>
        </xdr:cNvPr>
        <xdr:cNvSpPr/>
      </xdr:nvSpPr>
      <xdr:spPr>
        <a:xfrm>
          <a:off x="14541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146050</xdr:rowOff>
    </xdr:from>
    <xdr:to>
      <xdr:col>72</xdr:col>
      <xdr:colOff>38100</xdr:colOff>
      <xdr:row>105</xdr:row>
      <xdr:rowOff>76200</xdr:rowOff>
    </xdr:to>
    <xdr:sp macro="" textlink="">
      <xdr:nvSpPr>
        <xdr:cNvPr id="674" name="フローチャート: 判断 673">
          <a:extLst>
            <a:ext uri="{FF2B5EF4-FFF2-40B4-BE49-F238E27FC236}">
              <a16:creationId xmlns:a16="http://schemas.microsoft.com/office/drawing/2014/main" id="{981DF5CC-CAE6-4706-969E-9F90DA4E482A}"/>
            </a:ext>
          </a:extLst>
        </xdr:cNvPr>
        <xdr:cNvSpPr/>
      </xdr:nvSpPr>
      <xdr:spPr>
        <a:xfrm>
          <a:off x="13652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124461</xdr:rowOff>
    </xdr:from>
    <xdr:to>
      <xdr:col>67</xdr:col>
      <xdr:colOff>101600</xdr:colOff>
      <xdr:row>105</xdr:row>
      <xdr:rowOff>54611</xdr:rowOff>
    </xdr:to>
    <xdr:sp macro="" textlink="">
      <xdr:nvSpPr>
        <xdr:cNvPr id="675" name="フローチャート: 判断 674">
          <a:extLst>
            <a:ext uri="{FF2B5EF4-FFF2-40B4-BE49-F238E27FC236}">
              <a16:creationId xmlns:a16="http://schemas.microsoft.com/office/drawing/2014/main" id="{0E2900D7-451E-4D9E-811A-ABBECC00256B}"/>
            </a:ext>
          </a:extLst>
        </xdr:cNvPr>
        <xdr:cNvSpPr/>
      </xdr:nvSpPr>
      <xdr:spPr>
        <a:xfrm>
          <a:off x="12763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A4B9279-BDDF-4CDF-9745-51CB013E14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D7C0373-F25B-4CCA-ACB3-2E4B79D061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0D4F737-17C4-4514-BF47-7F76751E49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82CE3E9-89B5-4BBE-A362-367D1EC4AE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0AB1D68-DE6A-48FB-BDE1-45FD6DBF2A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55880</xdr:rowOff>
    </xdr:from>
    <xdr:to>
      <xdr:col>85</xdr:col>
      <xdr:colOff>177800</xdr:colOff>
      <xdr:row>100</xdr:row>
      <xdr:rowOff>157480</xdr:rowOff>
    </xdr:to>
    <xdr:sp macro="" textlink="">
      <xdr:nvSpPr>
        <xdr:cNvPr id="681" name="楕円 680">
          <a:extLst>
            <a:ext uri="{FF2B5EF4-FFF2-40B4-BE49-F238E27FC236}">
              <a16:creationId xmlns:a16="http://schemas.microsoft.com/office/drawing/2014/main" id="{FE765CF6-C670-4720-9C60-779596FE5534}"/>
            </a:ext>
          </a:extLst>
        </xdr:cNvPr>
        <xdr:cNvSpPr/>
      </xdr:nvSpPr>
      <xdr:spPr>
        <a:xfrm>
          <a:off x="162687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8907</xdr:rowOff>
    </xdr:from>
    <xdr:ext cx="340478" cy="259045"/>
    <xdr:sp macro="" textlink="">
      <xdr:nvSpPr>
        <xdr:cNvPr id="682" name="【公民館】&#10;有形固定資産減価償却率該当値テキスト">
          <a:extLst>
            <a:ext uri="{FF2B5EF4-FFF2-40B4-BE49-F238E27FC236}">
              <a16:creationId xmlns:a16="http://schemas.microsoft.com/office/drawing/2014/main" id="{E272E8CD-E884-4886-B25C-3A64E3A68AF9}"/>
            </a:ext>
          </a:extLst>
        </xdr:cNvPr>
        <xdr:cNvSpPr txBox="1"/>
      </xdr:nvSpPr>
      <xdr:spPr>
        <a:xfrm>
          <a:off x="16357600" y="17153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2539</xdr:rowOff>
    </xdr:from>
    <xdr:to>
      <xdr:col>81</xdr:col>
      <xdr:colOff>101600</xdr:colOff>
      <xdr:row>100</xdr:row>
      <xdr:rowOff>104139</xdr:rowOff>
    </xdr:to>
    <xdr:sp macro="" textlink="">
      <xdr:nvSpPr>
        <xdr:cNvPr id="683" name="楕円 682">
          <a:extLst>
            <a:ext uri="{FF2B5EF4-FFF2-40B4-BE49-F238E27FC236}">
              <a16:creationId xmlns:a16="http://schemas.microsoft.com/office/drawing/2014/main" id="{179BEFBC-E9BD-4C28-95B0-89F8A9459C4F}"/>
            </a:ext>
          </a:extLst>
        </xdr:cNvPr>
        <xdr:cNvSpPr/>
      </xdr:nvSpPr>
      <xdr:spPr>
        <a:xfrm>
          <a:off x="15430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53339</xdr:rowOff>
    </xdr:from>
    <xdr:to>
      <xdr:col>85</xdr:col>
      <xdr:colOff>127000</xdr:colOff>
      <xdr:row>100</xdr:row>
      <xdr:rowOff>106680</xdr:rowOff>
    </xdr:to>
    <xdr:cxnSp macro="">
      <xdr:nvCxnSpPr>
        <xdr:cNvPr id="684" name="直線コネクタ 683">
          <a:extLst>
            <a:ext uri="{FF2B5EF4-FFF2-40B4-BE49-F238E27FC236}">
              <a16:creationId xmlns:a16="http://schemas.microsoft.com/office/drawing/2014/main" id="{B478C705-EDD8-439B-9BD0-ABAF97C0D4BA}"/>
            </a:ext>
          </a:extLst>
        </xdr:cNvPr>
        <xdr:cNvCxnSpPr/>
      </xdr:nvCxnSpPr>
      <xdr:spPr>
        <a:xfrm>
          <a:off x="15481300" y="171983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685" name="楕円 684">
          <a:extLst>
            <a:ext uri="{FF2B5EF4-FFF2-40B4-BE49-F238E27FC236}">
              <a16:creationId xmlns:a16="http://schemas.microsoft.com/office/drawing/2014/main" id="{1ED55F59-2E78-4502-A884-6C4682216CC8}"/>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53339</xdr:rowOff>
    </xdr:to>
    <xdr:cxnSp macro="">
      <xdr:nvCxnSpPr>
        <xdr:cNvPr id="686" name="直線コネクタ 685">
          <a:extLst>
            <a:ext uri="{FF2B5EF4-FFF2-40B4-BE49-F238E27FC236}">
              <a16:creationId xmlns:a16="http://schemas.microsoft.com/office/drawing/2014/main" id="{85DE19AC-7FD8-4E96-8C56-1A809BE2ECCD}"/>
            </a:ext>
          </a:extLst>
        </xdr:cNvPr>
        <xdr:cNvCxnSpPr/>
      </xdr:nvCxnSpPr>
      <xdr:spPr>
        <a:xfrm>
          <a:off x="14592300" y="171450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38100</xdr:rowOff>
    </xdr:from>
    <xdr:to>
      <xdr:col>72</xdr:col>
      <xdr:colOff>38100</xdr:colOff>
      <xdr:row>106</xdr:row>
      <xdr:rowOff>139700</xdr:rowOff>
    </xdr:to>
    <xdr:sp macro="" textlink="">
      <xdr:nvSpPr>
        <xdr:cNvPr id="687" name="楕円 686">
          <a:extLst>
            <a:ext uri="{FF2B5EF4-FFF2-40B4-BE49-F238E27FC236}">
              <a16:creationId xmlns:a16="http://schemas.microsoft.com/office/drawing/2014/main" id="{6253171B-2A9C-4106-A3F2-C02ACEC1FBBC}"/>
            </a:ext>
          </a:extLst>
        </xdr:cNvPr>
        <xdr:cNvSpPr/>
      </xdr:nvSpPr>
      <xdr:spPr>
        <a:xfrm>
          <a:off x="136525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106</xdr:row>
      <xdr:rowOff>88900</xdr:rowOff>
    </xdr:to>
    <xdr:cxnSp macro="">
      <xdr:nvCxnSpPr>
        <xdr:cNvPr id="688" name="直線コネクタ 687">
          <a:extLst>
            <a:ext uri="{FF2B5EF4-FFF2-40B4-BE49-F238E27FC236}">
              <a16:creationId xmlns:a16="http://schemas.microsoft.com/office/drawing/2014/main" id="{D903885F-55FF-4C06-AAA1-C831AEE31A3D}"/>
            </a:ext>
          </a:extLst>
        </xdr:cNvPr>
        <xdr:cNvCxnSpPr/>
      </xdr:nvCxnSpPr>
      <xdr:spPr>
        <a:xfrm flipV="1">
          <a:off x="13703300" y="171450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12700</xdr:rowOff>
    </xdr:from>
    <xdr:to>
      <xdr:col>67</xdr:col>
      <xdr:colOff>101600</xdr:colOff>
      <xdr:row>106</xdr:row>
      <xdr:rowOff>114300</xdr:rowOff>
    </xdr:to>
    <xdr:sp macro="" textlink="">
      <xdr:nvSpPr>
        <xdr:cNvPr id="689" name="楕円 688">
          <a:extLst>
            <a:ext uri="{FF2B5EF4-FFF2-40B4-BE49-F238E27FC236}">
              <a16:creationId xmlns:a16="http://schemas.microsoft.com/office/drawing/2014/main" id="{CFC8B156-2D0E-46BF-9B29-80D0C50D9C8A}"/>
            </a:ext>
          </a:extLst>
        </xdr:cNvPr>
        <xdr:cNvSpPr/>
      </xdr:nvSpPr>
      <xdr:spPr>
        <a:xfrm>
          <a:off x="12763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63500</xdr:rowOff>
    </xdr:from>
    <xdr:to>
      <xdr:col>71</xdr:col>
      <xdr:colOff>177800</xdr:colOff>
      <xdr:row>106</xdr:row>
      <xdr:rowOff>88900</xdr:rowOff>
    </xdr:to>
    <xdr:cxnSp macro="">
      <xdr:nvCxnSpPr>
        <xdr:cNvPr id="690" name="直線コネクタ 689">
          <a:extLst>
            <a:ext uri="{FF2B5EF4-FFF2-40B4-BE49-F238E27FC236}">
              <a16:creationId xmlns:a16="http://schemas.microsoft.com/office/drawing/2014/main" id="{FF8A494A-371C-4AE8-B1C5-214B3C9EAA08}"/>
            </a:ext>
          </a:extLst>
        </xdr:cNvPr>
        <xdr:cNvCxnSpPr/>
      </xdr:nvCxnSpPr>
      <xdr:spPr>
        <a:xfrm>
          <a:off x="12814300" y="1823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17797</xdr:rowOff>
    </xdr:from>
    <xdr:ext cx="405111" cy="259045"/>
    <xdr:sp macro="" textlink="">
      <xdr:nvSpPr>
        <xdr:cNvPr id="691" name="n_1aveValue【公民館】&#10;有形固定資産減価償却率">
          <a:extLst>
            <a:ext uri="{FF2B5EF4-FFF2-40B4-BE49-F238E27FC236}">
              <a16:creationId xmlns:a16="http://schemas.microsoft.com/office/drawing/2014/main" id="{68DCD470-F9BF-444F-9645-319CECE8FE60}"/>
            </a:ext>
          </a:extLst>
        </xdr:cNvPr>
        <xdr:cNvSpPr txBox="1"/>
      </xdr:nvSpPr>
      <xdr:spPr>
        <a:xfrm>
          <a:off x="152660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30497</xdr:rowOff>
    </xdr:from>
    <xdr:ext cx="405111" cy="259045"/>
    <xdr:sp macro="" textlink="">
      <xdr:nvSpPr>
        <xdr:cNvPr id="692" name="n_2aveValue【公民館】&#10;有形固定資産減価償却率">
          <a:extLst>
            <a:ext uri="{FF2B5EF4-FFF2-40B4-BE49-F238E27FC236}">
              <a16:creationId xmlns:a16="http://schemas.microsoft.com/office/drawing/2014/main" id="{13869573-06F4-45E0-A8FC-CBF4216D92AD}"/>
            </a:ext>
          </a:extLst>
        </xdr:cNvPr>
        <xdr:cNvSpPr txBox="1"/>
      </xdr:nvSpPr>
      <xdr:spPr>
        <a:xfrm>
          <a:off x="14389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92727</xdr:rowOff>
    </xdr:from>
    <xdr:ext cx="405111" cy="259045"/>
    <xdr:sp macro="" textlink="">
      <xdr:nvSpPr>
        <xdr:cNvPr id="693" name="n_3aveValue【公民館】&#10;有形固定資産減価償却率">
          <a:extLst>
            <a:ext uri="{FF2B5EF4-FFF2-40B4-BE49-F238E27FC236}">
              <a16:creationId xmlns:a16="http://schemas.microsoft.com/office/drawing/2014/main" id="{6B8E787B-81F1-49C7-AB3C-19A30774C877}"/>
            </a:ext>
          </a:extLst>
        </xdr:cNvPr>
        <xdr:cNvSpPr txBox="1"/>
      </xdr:nvSpPr>
      <xdr:spPr>
        <a:xfrm>
          <a:off x="135007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71138</xdr:rowOff>
    </xdr:from>
    <xdr:ext cx="405111" cy="259045"/>
    <xdr:sp macro="" textlink="">
      <xdr:nvSpPr>
        <xdr:cNvPr id="694" name="n_4aveValue【公民館】&#10;有形固定資産減価償却率">
          <a:extLst>
            <a:ext uri="{FF2B5EF4-FFF2-40B4-BE49-F238E27FC236}">
              <a16:creationId xmlns:a16="http://schemas.microsoft.com/office/drawing/2014/main" id="{1C450D8F-BE2A-4D3E-973C-F2B73874D66F}"/>
            </a:ext>
          </a:extLst>
        </xdr:cNvPr>
        <xdr:cNvSpPr txBox="1"/>
      </xdr:nvSpPr>
      <xdr:spPr>
        <a:xfrm>
          <a:off x="12611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120666</xdr:rowOff>
    </xdr:from>
    <xdr:ext cx="340478" cy="259045"/>
    <xdr:sp macro="" textlink="">
      <xdr:nvSpPr>
        <xdr:cNvPr id="695" name="n_1mainValue【公民館】&#10;有形固定資産減価償却率">
          <a:extLst>
            <a:ext uri="{FF2B5EF4-FFF2-40B4-BE49-F238E27FC236}">
              <a16:creationId xmlns:a16="http://schemas.microsoft.com/office/drawing/2014/main" id="{68D6F3F5-57AB-4ED1-BCD0-50A32B88CED0}"/>
            </a:ext>
          </a:extLst>
        </xdr:cNvPr>
        <xdr:cNvSpPr txBox="1"/>
      </xdr:nvSpPr>
      <xdr:spPr>
        <a:xfrm>
          <a:off x="15298361" y="1692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696" name="n_2mainValue【公民館】&#10;有形固定資産減価償却率">
          <a:extLst>
            <a:ext uri="{FF2B5EF4-FFF2-40B4-BE49-F238E27FC236}">
              <a16:creationId xmlns:a16="http://schemas.microsoft.com/office/drawing/2014/main" id="{FFADDEE2-9CB2-444D-A315-0E3F6780F130}"/>
            </a:ext>
          </a:extLst>
        </xdr:cNvPr>
        <xdr:cNvSpPr txBox="1"/>
      </xdr:nvSpPr>
      <xdr:spPr>
        <a:xfrm>
          <a:off x="14422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130827</xdr:rowOff>
    </xdr:from>
    <xdr:ext cx="405111" cy="259045"/>
    <xdr:sp macro="" textlink="">
      <xdr:nvSpPr>
        <xdr:cNvPr id="697" name="n_3mainValue【公民館】&#10;有形固定資産減価償却率">
          <a:extLst>
            <a:ext uri="{FF2B5EF4-FFF2-40B4-BE49-F238E27FC236}">
              <a16:creationId xmlns:a16="http://schemas.microsoft.com/office/drawing/2014/main" id="{D5047166-3E3A-4527-935F-C298F3DE915A}"/>
            </a:ext>
          </a:extLst>
        </xdr:cNvPr>
        <xdr:cNvSpPr txBox="1"/>
      </xdr:nvSpPr>
      <xdr:spPr>
        <a:xfrm>
          <a:off x="13500744"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105427</xdr:rowOff>
    </xdr:from>
    <xdr:ext cx="405111" cy="259045"/>
    <xdr:sp macro="" textlink="">
      <xdr:nvSpPr>
        <xdr:cNvPr id="698" name="n_4mainValue【公民館】&#10;有形固定資産減価償却率">
          <a:extLst>
            <a:ext uri="{FF2B5EF4-FFF2-40B4-BE49-F238E27FC236}">
              <a16:creationId xmlns:a16="http://schemas.microsoft.com/office/drawing/2014/main" id="{483A9735-677D-4CC0-9AF7-A630C5118BDC}"/>
            </a:ext>
          </a:extLst>
        </xdr:cNvPr>
        <xdr:cNvSpPr txBox="1"/>
      </xdr:nvSpPr>
      <xdr:spPr>
        <a:xfrm>
          <a:off x="1261174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C657C85-7BAF-4365-A35A-6633E1676F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4B3947CF-6CDD-45CF-9564-3E70F2E3E9B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30A3AD1F-8505-42DF-B879-2B48EA239C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62A88307-05E9-4C82-B58E-761E9E1032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55B6EBB-BACE-4545-9E74-B8AC643F4A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10361195-91F8-429C-8CC3-B25CDB8E6D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81840708-AF8E-4E84-A231-F2419CB8C6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6E9BC539-E20B-4311-986A-967A081AEF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89AC8271-6F18-48E0-B036-7F106A310BE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2983FEBE-0C7E-4DA1-8DD4-ED8AF47B9F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4BD256C-EA11-4444-9D53-7D5E0EDA9EB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9086CFBB-3753-4856-9877-782E38372D9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539147AA-3491-412E-9B4F-858982C97CB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65FE5E7C-A15B-4C46-8D4F-19818FE6AC4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86A6DF18-5458-4CD2-8D9F-E35735C1F63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2329350D-85BC-430B-B56E-A77208F1DDE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D129D4B3-AF12-4ACA-81A3-5AF1B648376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6DB807CD-1561-41A3-9D82-2C09D95FB36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8E3E7208-191E-4CFC-B06F-44857EB503C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94400289-61A6-4528-9708-78B51C78833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75E04351-42C3-4876-AD9E-C7F96F2BAA1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F87364FB-FF41-459C-8743-54CCBCFBC03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CE3AD09E-F37D-4B67-B44D-D2438FA6CC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C63EAC01-36EB-4BE0-8EBB-D7B4662382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948629BC-E4E8-42D7-9C5B-9359BF95D83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4" name="直線コネクタ 723">
          <a:extLst>
            <a:ext uri="{FF2B5EF4-FFF2-40B4-BE49-F238E27FC236}">
              <a16:creationId xmlns:a16="http://schemas.microsoft.com/office/drawing/2014/main" id="{2790B3D2-53C7-495B-A948-1BCD70B7E9D9}"/>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5" name="【公民館】&#10;一人当たり面積最小値テキスト">
          <a:extLst>
            <a:ext uri="{FF2B5EF4-FFF2-40B4-BE49-F238E27FC236}">
              <a16:creationId xmlns:a16="http://schemas.microsoft.com/office/drawing/2014/main" id="{49C110F1-4BF3-40EF-8960-AB9A588B4697}"/>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6" name="直線コネクタ 725">
          <a:extLst>
            <a:ext uri="{FF2B5EF4-FFF2-40B4-BE49-F238E27FC236}">
              <a16:creationId xmlns:a16="http://schemas.microsoft.com/office/drawing/2014/main" id="{84441EB4-7C8C-4E7F-A4EA-857D28504827}"/>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27" name="【公民館】&#10;一人当たり面積最大値テキスト">
          <a:extLst>
            <a:ext uri="{FF2B5EF4-FFF2-40B4-BE49-F238E27FC236}">
              <a16:creationId xmlns:a16="http://schemas.microsoft.com/office/drawing/2014/main" id="{703D484D-998F-4B2C-BB17-5087EF71832A}"/>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28" name="直線コネクタ 727">
          <a:extLst>
            <a:ext uri="{FF2B5EF4-FFF2-40B4-BE49-F238E27FC236}">
              <a16:creationId xmlns:a16="http://schemas.microsoft.com/office/drawing/2014/main" id="{8CC387C8-8359-4AE1-9CDC-B6D0FE24951F}"/>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729" name="【公民館】&#10;一人当たり面積平均値テキスト">
          <a:extLst>
            <a:ext uri="{FF2B5EF4-FFF2-40B4-BE49-F238E27FC236}">
              <a16:creationId xmlns:a16="http://schemas.microsoft.com/office/drawing/2014/main" id="{DEE0A29E-5976-48EF-B210-80858F01F172}"/>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0" name="フローチャート: 判断 729">
          <a:extLst>
            <a:ext uri="{FF2B5EF4-FFF2-40B4-BE49-F238E27FC236}">
              <a16:creationId xmlns:a16="http://schemas.microsoft.com/office/drawing/2014/main" id="{89F0DD20-3C6C-4A64-B69B-D0A39ADDB6C3}"/>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1" name="フローチャート: 判断 730">
          <a:extLst>
            <a:ext uri="{FF2B5EF4-FFF2-40B4-BE49-F238E27FC236}">
              <a16:creationId xmlns:a16="http://schemas.microsoft.com/office/drawing/2014/main" id="{D2CB0326-2618-429A-A34B-62BD06B2A44C}"/>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32" name="フローチャート: 判断 731">
          <a:extLst>
            <a:ext uri="{FF2B5EF4-FFF2-40B4-BE49-F238E27FC236}">
              <a16:creationId xmlns:a16="http://schemas.microsoft.com/office/drawing/2014/main" id="{D2FB1F02-0E76-4842-9DBE-761428B14EB0}"/>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3" name="フローチャート: 判断 732">
          <a:extLst>
            <a:ext uri="{FF2B5EF4-FFF2-40B4-BE49-F238E27FC236}">
              <a16:creationId xmlns:a16="http://schemas.microsoft.com/office/drawing/2014/main" id="{D276FCF8-C001-4CAF-A611-2326E037892D}"/>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34" name="フローチャート: 判断 733">
          <a:extLst>
            <a:ext uri="{FF2B5EF4-FFF2-40B4-BE49-F238E27FC236}">
              <a16:creationId xmlns:a16="http://schemas.microsoft.com/office/drawing/2014/main" id="{38C8E4F6-E5E2-4640-9933-89EA39DCA2AE}"/>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4278595-2C56-4A35-9C4E-3B40B5FEE4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A56783C-DA46-4839-B15B-920418B3EC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C9B053D-9554-4BE3-BB7F-E937D44A2E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EE58B24-FD2A-4AA9-BA3A-409C1F46EFE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F1F7CA-1DA5-405E-90CB-1A2C044153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168548</xdr:rowOff>
    </xdr:from>
    <xdr:to>
      <xdr:col>116</xdr:col>
      <xdr:colOff>114300</xdr:colOff>
      <xdr:row>108</xdr:row>
      <xdr:rowOff>98698</xdr:rowOff>
    </xdr:to>
    <xdr:sp macro="" textlink="">
      <xdr:nvSpPr>
        <xdr:cNvPr id="740" name="楕円 739">
          <a:extLst>
            <a:ext uri="{FF2B5EF4-FFF2-40B4-BE49-F238E27FC236}">
              <a16:creationId xmlns:a16="http://schemas.microsoft.com/office/drawing/2014/main" id="{DE83F8C1-0085-4CD6-97A0-24E39BB08114}"/>
            </a:ext>
          </a:extLst>
        </xdr:cNvPr>
        <xdr:cNvSpPr/>
      </xdr:nvSpPr>
      <xdr:spPr>
        <a:xfrm>
          <a:off x="221107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146975</xdr:rowOff>
    </xdr:from>
    <xdr:ext cx="469744" cy="259045"/>
    <xdr:sp macro="" textlink="">
      <xdr:nvSpPr>
        <xdr:cNvPr id="741" name="【公民館】&#10;一人当たり面積該当値テキスト">
          <a:extLst>
            <a:ext uri="{FF2B5EF4-FFF2-40B4-BE49-F238E27FC236}">
              <a16:creationId xmlns:a16="http://schemas.microsoft.com/office/drawing/2014/main" id="{E918C0B8-112C-44DC-8A10-7452EB1F0012}"/>
            </a:ext>
          </a:extLst>
        </xdr:cNvPr>
        <xdr:cNvSpPr txBox="1"/>
      </xdr:nvSpPr>
      <xdr:spPr>
        <a:xfrm>
          <a:off x="22199600" y="184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363</xdr:rowOff>
    </xdr:from>
    <xdr:to>
      <xdr:col>112</xdr:col>
      <xdr:colOff>38100</xdr:colOff>
      <xdr:row>108</xdr:row>
      <xdr:rowOff>101963</xdr:rowOff>
    </xdr:to>
    <xdr:sp macro="" textlink="">
      <xdr:nvSpPr>
        <xdr:cNvPr id="742" name="楕円 741">
          <a:extLst>
            <a:ext uri="{FF2B5EF4-FFF2-40B4-BE49-F238E27FC236}">
              <a16:creationId xmlns:a16="http://schemas.microsoft.com/office/drawing/2014/main" id="{DFF686CF-2C7A-40D7-9A57-192AEAA0F7FA}"/>
            </a:ext>
          </a:extLst>
        </xdr:cNvPr>
        <xdr:cNvSpPr/>
      </xdr:nvSpPr>
      <xdr:spPr>
        <a:xfrm>
          <a:off x="21272500" y="185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47898</xdr:rowOff>
    </xdr:from>
    <xdr:to>
      <xdr:col>116</xdr:col>
      <xdr:colOff>63500</xdr:colOff>
      <xdr:row>108</xdr:row>
      <xdr:rowOff>51163</xdr:rowOff>
    </xdr:to>
    <xdr:cxnSp macro="">
      <xdr:nvCxnSpPr>
        <xdr:cNvPr id="743" name="直線コネクタ 742">
          <a:extLst>
            <a:ext uri="{FF2B5EF4-FFF2-40B4-BE49-F238E27FC236}">
              <a16:creationId xmlns:a16="http://schemas.microsoft.com/office/drawing/2014/main" id="{3A8C9C69-7321-4892-9C8F-C00A06CE1844}"/>
            </a:ext>
          </a:extLst>
        </xdr:cNvPr>
        <xdr:cNvCxnSpPr/>
      </xdr:nvCxnSpPr>
      <xdr:spPr>
        <a:xfrm flipV="1">
          <a:off x="21323300" y="185644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3629</xdr:rowOff>
    </xdr:from>
    <xdr:to>
      <xdr:col>107</xdr:col>
      <xdr:colOff>101600</xdr:colOff>
      <xdr:row>108</xdr:row>
      <xdr:rowOff>105229</xdr:rowOff>
    </xdr:to>
    <xdr:sp macro="" textlink="">
      <xdr:nvSpPr>
        <xdr:cNvPr id="744" name="楕円 743">
          <a:extLst>
            <a:ext uri="{FF2B5EF4-FFF2-40B4-BE49-F238E27FC236}">
              <a16:creationId xmlns:a16="http://schemas.microsoft.com/office/drawing/2014/main" id="{BD1C9689-F92F-411A-8914-C09EFDE3220E}"/>
            </a:ext>
          </a:extLst>
        </xdr:cNvPr>
        <xdr:cNvSpPr/>
      </xdr:nvSpPr>
      <xdr:spPr>
        <a:xfrm>
          <a:off x="20383500" y="185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51163</xdr:rowOff>
    </xdr:from>
    <xdr:to>
      <xdr:col>111</xdr:col>
      <xdr:colOff>177800</xdr:colOff>
      <xdr:row>108</xdr:row>
      <xdr:rowOff>54429</xdr:rowOff>
    </xdr:to>
    <xdr:cxnSp macro="">
      <xdr:nvCxnSpPr>
        <xdr:cNvPr id="745" name="直線コネクタ 744">
          <a:extLst>
            <a:ext uri="{FF2B5EF4-FFF2-40B4-BE49-F238E27FC236}">
              <a16:creationId xmlns:a16="http://schemas.microsoft.com/office/drawing/2014/main" id="{BB48C2D0-2AA4-4A5A-86B4-34EEE7C74090}"/>
            </a:ext>
          </a:extLst>
        </xdr:cNvPr>
        <xdr:cNvCxnSpPr/>
      </xdr:nvCxnSpPr>
      <xdr:spPr>
        <a:xfrm flipV="1">
          <a:off x="20434300" y="185677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162016</xdr:rowOff>
    </xdr:from>
    <xdr:to>
      <xdr:col>102</xdr:col>
      <xdr:colOff>165100</xdr:colOff>
      <xdr:row>108</xdr:row>
      <xdr:rowOff>92166</xdr:rowOff>
    </xdr:to>
    <xdr:sp macro="" textlink="">
      <xdr:nvSpPr>
        <xdr:cNvPr id="746" name="楕円 745">
          <a:extLst>
            <a:ext uri="{FF2B5EF4-FFF2-40B4-BE49-F238E27FC236}">
              <a16:creationId xmlns:a16="http://schemas.microsoft.com/office/drawing/2014/main" id="{4BED1900-9527-4774-A742-DFFDECEFDB60}"/>
            </a:ext>
          </a:extLst>
        </xdr:cNvPr>
        <xdr:cNvSpPr/>
      </xdr:nvSpPr>
      <xdr:spPr>
        <a:xfrm>
          <a:off x="19494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41366</xdr:rowOff>
    </xdr:from>
    <xdr:to>
      <xdr:col>107</xdr:col>
      <xdr:colOff>50800</xdr:colOff>
      <xdr:row>108</xdr:row>
      <xdr:rowOff>54429</xdr:rowOff>
    </xdr:to>
    <xdr:cxnSp macro="">
      <xdr:nvCxnSpPr>
        <xdr:cNvPr id="747" name="直線コネクタ 746">
          <a:extLst>
            <a:ext uri="{FF2B5EF4-FFF2-40B4-BE49-F238E27FC236}">
              <a16:creationId xmlns:a16="http://schemas.microsoft.com/office/drawing/2014/main" id="{1C7705B5-5CE0-4958-AB08-5319E0DE14C1}"/>
            </a:ext>
          </a:extLst>
        </xdr:cNvPr>
        <xdr:cNvCxnSpPr/>
      </xdr:nvCxnSpPr>
      <xdr:spPr>
        <a:xfrm>
          <a:off x="19545300" y="185579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165281</xdr:rowOff>
    </xdr:from>
    <xdr:to>
      <xdr:col>98</xdr:col>
      <xdr:colOff>38100</xdr:colOff>
      <xdr:row>108</xdr:row>
      <xdr:rowOff>95431</xdr:rowOff>
    </xdr:to>
    <xdr:sp macro="" textlink="">
      <xdr:nvSpPr>
        <xdr:cNvPr id="748" name="楕円 747">
          <a:extLst>
            <a:ext uri="{FF2B5EF4-FFF2-40B4-BE49-F238E27FC236}">
              <a16:creationId xmlns:a16="http://schemas.microsoft.com/office/drawing/2014/main" id="{BF7D03C8-C82F-4A11-8931-85EE0C617291}"/>
            </a:ext>
          </a:extLst>
        </xdr:cNvPr>
        <xdr:cNvSpPr/>
      </xdr:nvSpPr>
      <xdr:spPr>
        <a:xfrm>
          <a:off x="186055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41366</xdr:rowOff>
    </xdr:from>
    <xdr:to>
      <xdr:col>102</xdr:col>
      <xdr:colOff>114300</xdr:colOff>
      <xdr:row>108</xdr:row>
      <xdr:rowOff>44631</xdr:rowOff>
    </xdr:to>
    <xdr:cxnSp macro="">
      <xdr:nvCxnSpPr>
        <xdr:cNvPr id="749" name="直線コネクタ 748">
          <a:extLst>
            <a:ext uri="{FF2B5EF4-FFF2-40B4-BE49-F238E27FC236}">
              <a16:creationId xmlns:a16="http://schemas.microsoft.com/office/drawing/2014/main" id="{E0465D9F-0D8B-4A1E-ADB6-BB910C2E8C0C}"/>
            </a:ext>
          </a:extLst>
        </xdr:cNvPr>
        <xdr:cNvCxnSpPr/>
      </xdr:nvCxnSpPr>
      <xdr:spPr>
        <a:xfrm flipV="1">
          <a:off x="18656300" y="185579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750" name="n_1aveValue【公民館】&#10;一人当たり面積">
          <a:extLst>
            <a:ext uri="{FF2B5EF4-FFF2-40B4-BE49-F238E27FC236}">
              <a16:creationId xmlns:a16="http://schemas.microsoft.com/office/drawing/2014/main" id="{C759B50D-3262-45AB-B56D-33519497A758}"/>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751" name="n_2aveValue【公民館】&#10;一人当たり面積">
          <a:extLst>
            <a:ext uri="{FF2B5EF4-FFF2-40B4-BE49-F238E27FC236}">
              <a16:creationId xmlns:a16="http://schemas.microsoft.com/office/drawing/2014/main" id="{6C126083-75AC-4E5C-82D7-1C832923B6F4}"/>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2" name="n_3aveValue【公民館】&#10;一人当たり面積">
          <a:extLst>
            <a:ext uri="{FF2B5EF4-FFF2-40B4-BE49-F238E27FC236}">
              <a16:creationId xmlns:a16="http://schemas.microsoft.com/office/drawing/2014/main" id="{633DD0D8-D98C-426D-8E55-2045B48D68E8}"/>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753" name="n_4aveValue【公民館】&#10;一人当たり面積">
          <a:extLst>
            <a:ext uri="{FF2B5EF4-FFF2-40B4-BE49-F238E27FC236}">
              <a16:creationId xmlns:a16="http://schemas.microsoft.com/office/drawing/2014/main" id="{97A2E243-308B-42B2-B6D4-C38999DC9315}"/>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93090</xdr:rowOff>
    </xdr:from>
    <xdr:ext cx="469744" cy="259045"/>
    <xdr:sp macro="" textlink="">
      <xdr:nvSpPr>
        <xdr:cNvPr id="754" name="n_1mainValue【公民館】&#10;一人当たり面積">
          <a:extLst>
            <a:ext uri="{FF2B5EF4-FFF2-40B4-BE49-F238E27FC236}">
              <a16:creationId xmlns:a16="http://schemas.microsoft.com/office/drawing/2014/main" id="{C87BB7B2-AF13-4863-9566-4EAA39E988A1}"/>
            </a:ext>
          </a:extLst>
        </xdr:cNvPr>
        <xdr:cNvSpPr txBox="1"/>
      </xdr:nvSpPr>
      <xdr:spPr>
        <a:xfrm>
          <a:off x="21075727"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96356</xdr:rowOff>
    </xdr:from>
    <xdr:ext cx="469744" cy="259045"/>
    <xdr:sp macro="" textlink="">
      <xdr:nvSpPr>
        <xdr:cNvPr id="755" name="n_2mainValue【公民館】&#10;一人当たり面積">
          <a:extLst>
            <a:ext uri="{FF2B5EF4-FFF2-40B4-BE49-F238E27FC236}">
              <a16:creationId xmlns:a16="http://schemas.microsoft.com/office/drawing/2014/main" id="{04097380-92FB-4622-850A-E1AF82E54CDB}"/>
            </a:ext>
          </a:extLst>
        </xdr:cNvPr>
        <xdr:cNvSpPr txBox="1"/>
      </xdr:nvSpPr>
      <xdr:spPr>
        <a:xfrm>
          <a:off x="20199427"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83293</xdr:rowOff>
    </xdr:from>
    <xdr:ext cx="469744" cy="259045"/>
    <xdr:sp macro="" textlink="">
      <xdr:nvSpPr>
        <xdr:cNvPr id="756" name="n_3mainValue【公民館】&#10;一人当たり面積">
          <a:extLst>
            <a:ext uri="{FF2B5EF4-FFF2-40B4-BE49-F238E27FC236}">
              <a16:creationId xmlns:a16="http://schemas.microsoft.com/office/drawing/2014/main" id="{2DE8F9F3-F915-46E7-83BA-03EEC21D690D}"/>
            </a:ext>
          </a:extLst>
        </xdr:cNvPr>
        <xdr:cNvSpPr txBox="1"/>
      </xdr:nvSpPr>
      <xdr:spPr>
        <a:xfrm>
          <a:off x="193104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86558</xdr:rowOff>
    </xdr:from>
    <xdr:ext cx="469744" cy="259045"/>
    <xdr:sp macro="" textlink="">
      <xdr:nvSpPr>
        <xdr:cNvPr id="757" name="n_4mainValue【公民館】&#10;一人当たり面積">
          <a:extLst>
            <a:ext uri="{FF2B5EF4-FFF2-40B4-BE49-F238E27FC236}">
              <a16:creationId xmlns:a16="http://schemas.microsoft.com/office/drawing/2014/main" id="{D0561821-FC0E-493E-9912-985D90F238B8}"/>
            </a:ext>
          </a:extLst>
        </xdr:cNvPr>
        <xdr:cNvSpPr txBox="1"/>
      </xdr:nvSpPr>
      <xdr:spPr>
        <a:xfrm>
          <a:off x="18421427"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4742883B-26D6-4C6F-A93D-FAD7230513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D77643B-5813-4A2F-8B0F-9CEE18A335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64201547-E11B-4297-9B0F-3DE206C16D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年度のまちづくり複合施設整備事業により中央公民館の建替えを行ったため、有形固定資産減価償却率が低くなっている。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類型の有形固定資産減価償却率については、類似団体平均を上回っており、特に道路等のインフラについては高い数値となっている。これらについては公共施設総合管理計画等に基づき施設総量の軽減化や長寿命化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9AD03A-D585-4457-B97D-C7857F2E7C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7BFAB9-F95F-4B48-853A-23158755FE5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12A010-87BA-42D4-9845-5B33D593D7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784D72-7F8C-48BA-88BB-B898E4BE6F9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050559-2F74-4918-A2CE-7C00A7EAAC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B4F9AC-A51C-4125-889A-CD01DF0268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D068FE-07CE-428A-8CBD-7E28C27E2B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C4931E-8688-4849-A3AF-6F1E0A7772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9C3180-39A6-4870-BE44-1889BF71CD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4FD567-3BCF-4109-A8C3-BB62D26B1E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12,875
157.71
10,691,647
9,651,584
893,685
5,237,389
11,916,929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DFD6D2-C29D-40A3-B6C1-B99A69777D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7D3994-57B5-4715-828E-F53C31F80B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3EB20E-F5CC-4DF8-9B76-EA6ED59EE4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B016E9-F6A1-4273-8F20-58D0F727F2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58C390-954B-41BF-AFAF-5261D6CF38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53F01CC-B6AB-4E02-9086-8704C8D099F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DB5849-535C-4AF5-AA18-2E754077B0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E4A41F-CEE8-484A-BA73-3C2161700A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CBA62C-810B-4DC3-8219-69FE134A58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1B8395-A8EC-4250-80DF-CD87A9CE3E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31DE68-BEED-4C3A-99FF-8155F86AA0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15AECB6-117F-4656-8F19-65A53D008D4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A7C7EF-3E35-42A2-A22D-BED709A18A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6A5C50-3968-450A-8C8F-B00B27DAAB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0A4792-C9B2-4AC7-91B2-3646374CB62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C3365C-4A5F-46FD-8BBD-A21EDC41D0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EBC16A0-4B12-4EC6-B20E-3EE1A13B45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9A86DA1-F9AB-4B75-ADF8-637A438D00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3BE744-FCF4-488F-9691-6D28D6BB12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8430A7-45B9-454E-B553-54C10055208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5A40D6-4787-4294-9A97-5EA91DA0E4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1F777C-C28F-42AF-8345-3D2E17479F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F8F378F-637F-4BAB-AEDF-7D10B584B3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38113E7-F1A4-43F0-84F9-D50EB57968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7BD6C9-A232-4DF6-AED5-9EE6001502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2BF449-A77E-41CA-AE50-2E351E0613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600C3A-6107-4E03-9A34-B6DBA232FB1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FE9380-EE7F-4241-B7B0-26F130132C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44E93E-6F87-443D-8098-5BD6A4B498C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FF22C94-BFFD-4EBE-A059-51225549944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CD8D7B4-B20A-41E1-A1F1-F677B3CD041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54D4A8-DFB0-4219-AF50-C59F373660B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86C2FD7-2FF1-43A1-B696-EB3ACBC6294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525DA3D-AD7B-4C0A-9A90-EC453480409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CA4E6CD-1EE6-45B9-B093-56EC9C31A33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3183F39-7084-4B19-8FF5-ED3E19EDCD6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B50062-33A5-4273-A368-9810B744A92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695C540-332B-45E0-BD91-5226C1FF27A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1FAD88E-1669-4B96-9A39-7C5AD419367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FEF2708-1877-475D-B7D4-49748470361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308ED3D-0BFF-4BFB-A73E-687D875768B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131ADA8-6FC7-4F02-9AC3-CA48FA487BA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C7919EC-089C-444F-BC9A-2105616D21E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6588E03-7485-491B-B755-6A498E09D28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CAD5F5A-C80E-4C7E-BDA0-364D05A9B4A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C93792C-F7A7-4F73-BDB7-E7362408A9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89594A2F-403C-49DB-BA39-E343B2295C4A}"/>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D676039C-47B6-4547-9946-10F302D452A2}"/>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805313FC-5997-4EF0-8A5B-5971C0B08BF6}"/>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2C6FFD6-1F72-4F30-A5B5-7A11E8D659C3}"/>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9BFCEC69-C639-4926-9D6B-40352FB79DC6}"/>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C24033E5-C3E1-45BA-BB02-B1FC844BB0D4}"/>
            </a:ext>
          </a:extLst>
        </xdr:cNvPr>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89B3ED98-64ED-40ED-A3A2-3E374287F488}"/>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A8F4BC9-3FAA-4BB2-8EC5-530103DB4AF8}"/>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ECECBC3C-A1C9-421E-9D56-B9C80B84D2B1}"/>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DE566FD7-914E-4225-BAB0-EEBA2985BB10}"/>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B3561A94-B166-424C-A1E5-9BB2F9317B16}"/>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C2DB47B-2B3D-47D1-A52E-10ADF1828E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CF6B06-AA84-4093-9ADF-0BE0A8A50A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A3464A-FD47-4964-B46F-6CACE924DE1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8ACA96-B59C-480C-B1BE-6F68C6ADEE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0E80894-1443-4C5E-9D33-5145F34507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89081</xdr:rowOff>
    </xdr:from>
    <xdr:to>
      <xdr:col>24</xdr:col>
      <xdr:colOff>114300</xdr:colOff>
      <xdr:row>34</xdr:row>
      <xdr:rowOff>19231</xdr:rowOff>
    </xdr:to>
    <xdr:sp macro="" textlink="">
      <xdr:nvSpPr>
        <xdr:cNvPr id="74" name="楕円 73">
          <a:extLst>
            <a:ext uri="{FF2B5EF4-FFF2-40B4-BE49-F238E27FC236}">
              <a16:creationId xmlns:a16="http://schemas.microsoft.com/office/drawing/2014/main" id="{18FB7162-9BE1-46B1-BB54-5B707536B475}"/>
            </a:ext>
          </a:extLst>
        </xdr:cNvPr>
        <xdr:cNvSpPr/>
      </xdr:nvSpPr>
      <xdr:spPr>
        <a:xfrm>
          <a:off x="45847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40475</xdr:rowOff>
    </xdr:from>
    <xdr:ext cx="340478" cy="259045"/>
    <xdr:sp macro="" textlink="">
      <xdr:nvSpPr>
        <xdr:cNvPr id="75" name="【図書館】&#10;有形固定資産減価償却率該当値テキスト">
          <a:extLst>
            <a:ext uri="{FF2B5EF4-FFF2-40B4-BE49-F238E27FC236}">
              <a16:creationId xmlns:a16="http://schemas.microsoft.com/office/drawing/2014/main" id="{AC23D113-112A-4AB2-9E7D-48F132CB057F}"/>
            </a:ext>
          </a:extLst>
        </xdr:cNvPr>
        <xdr:cNvSpPr txBox="1"/>
      </xdr:nvSpPr>
      <xdr:spPr>
        <a:xfrm>
          <a:off x="4673600" y="56983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20501</xdr:rowOff>
    </xdr:from>
    <xdr:to>
      <xdr:col>20</xdr:col>
      <xdr:colOff>38100</xdr:colOff>
      <xdr:row>33</xdr:row>
      <xdr:rowOff>122101</xdr:rowOff>
    </xdr:to>
    <xdr:sp macro="" textlink="">
      <xdr:nvSpPr>
        <xdr:cNvPr id="76" name="楕円 75">
          <a:extLst>
            <a:ext uri="{FF2B5EF4-FFF2-40B4-BE49-F238E27FC236}">
              <a16:creationId xmlns:a16="http://schemas.microsoft.com/office/drawing/2014/main" id="{35585B63-8AB2-4924-87D8-41D1352CEA1F}"/>
            </a:ext>
          </a:extLst>
        </xdr:cNvPr>
        <xdr:cNvSpPr/>
      </xdr:nvSpPr>
      <xdr:spPr>
        <a:xfrm>
          <a:off x="3746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71301</xdr:rowOff>
    </xdr:from>
    <xdr:to>
      <xdr:col>24</xdr:col>
      <xdr:colOff>63500</xdr:colOff>
      <xdr:row>33</xdr:row>
      <xdr:rowOff>139881</xdr:rowOff>
    </xdr:to>
    <xdr:cxnSp macro="">
      <xdr:nvCxnSpPr>
        <xdr:cNvPr id="77" name="直線コネクタ 76">
          <a:extLst>
            <a:ext uri="{FF2B5EF4-FFF2-40B4-BE49-F238E27FC236}">
              <a16:creationId xmlns:a16="http://schemas.microsoft.com/office/drawing/2014/main" id="{AD982DFE-611D-4FC6-968F-4C0ADB5F5245}"/>
            </a:ext>
          </a:extLst>
        </xdr:cNvPr>
        <xdr:cNvCxnSpPr/>
      </xdr:nvCxnSpPr>
      <xdr:spPr>
        <a:xfrm>
          <a:off x="3797300" y="572915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8" name="楕円 77">
          <a:extLst>
            <a:ext uri="{FF2B5EF4-FFF2-40B4-BE49-F238E27FC236}">
              <a16:creationId xmlns:a16="http://schemas.microsoft.com/office/drawing/2014/main" id="{0F5FB737-38F2-494F-9C55-A99135361B9A}"/>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71301</xdr:rowOff>
    </xdr:to>
    <xdr:cxnSp macro="">
      <xdr:nvCxnSpPr>
        <xdr:cNvPr id="79" name="直線コネクタ 78">
          <a:extLst>
            <a:ext uri="{FF2B5EF4-FFF2-40B4-BE49-F238E27FC236}">
              <a16:creationId xmlns:a16="http://schemas.microsoft.com/office/drawing/2014/main" id="{6B7521D1-E123-440B-9937-B770159945A7}"/>
            </a:ext>
          </a:extLst>
        </xdr:cNvPr>
        <xdr:cNvCxnSpPr/>
      </xdr:nvCxnSpPr>
      <xdr:spPr>
        <a:xfrm>
          <a:off x="2908300" y="56605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0" name="n_1aveValue【図書館】&#10;有形固定資産減価償却率">
          <a:extLst>
            <a:ext uri="{FF2B5EF4-FFF2-40B4-BE49-F238E27FC236}">
              <a16:creationId xmlns:a16="http://schemas.microsoft.com/office/drawing/2014/main" id="{D57AA7FC-2947-4C11-BBD4-BC2E1C684BB2}"/>
            </a:ext>
          </a:extLst>
        </xdr:cNvPr>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図書館】&#10;有形固定資産減価償却率">
          <a:extLst>
            <a:ext uri="{FF2B5EF4-FFF2-40B4-BE49-F238E27FC236}">
              <a16:creationId xmlns:a16="http://schemas.microsoft.com/office/drawing/2014/main" id="{F6360134-C9D5-42FA-89DC-3DC1944AA693}"/>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2" name="n_3aveValue【図書館】&#10;有形固定資産減価償却率">
          <a:extLst>
            <a:ext uri="{FF2B5EF4-FFF2-40B4-BE49-F238E27FC236}">
              <a16:creationId xmlns:a16="http://schemas.microsoft.com/office/drawing/2014/main" id="{A18F3749-9EE5-4254-9E34-75981ED76B98}"/>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3" name="n_4aveValue【図書館】&#10;有形固定資産減価償却率">
          <a:extLst>
            <a:ext uri="{FF2B5EF4-FFF2-40B4-BE49-F238E27FC236}">
              <a16:creationId xmlns:a16="http://schemas.microsoft.com/office/drawing/2014/main" id="{1AD566A8-EECB-43F5-B40D-EF5390D5FFD3}"/>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138628</xdr:rowOff>
    </xdr:from>
    <xdr:ext cx="340478" cy="259045"/>
    <xdr:sp macro="" textlink="">
      <xdr:nvSpPr>
        <xdr:cNvPr id="84" name="n_1mainValue【図書館】&#10;有形固定資産減価償却率">
          <a:extLst>
            <a:ext uri="{FF2B5EF4-FFF2-40B4-BE49-F238E27FC236}">
              <a16:creationId xmlns:a16="http://schemas.microsoft.com/office/drawing/2014/main" id="{F83CE1B4-9AA4-4C0A-A607-2F6D4C880F90}"/>
            </a:ext>
          </a:extLst>
        </xdr:cNvPr>
        <xdr:cNvSpPr txBox="1"/>
      </xdr:nvSpPr>
      <xdr:spPr>
        <a:xfrm>
          <a:off x="3614361" y="545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5" name="n_2mainValue【図書館】&#10;有形固定資産減価償却率">
          <a:extLst>
            <a:ext uri="{FF2B5EF4-FFF2-40B4-BE49-F238E27FC236}">
              <a16:creationId xmlns:a16="http://schemas.microsoft.com/office/drawing/2014/main" id="{D9199401-BF18-49F8-90F7-32E4583EF9AB}"/>
            </a:ext>
          </a:extLst>
        </xdr:cNvPr>
        <xdr:cNvSpPr txBox="1"/>
      </xdr:nvSpPr>
      <xdr:spPr>
        <a:xfrm>
          <a:off x="2738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5D298283-EB13-4306-9C13-48D7DD4BDE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5202C90-EEEC-4770-8CDA-DC25F7311D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630B4E5F-385A-43F8-91B9-5FD0BC291E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9B9F10D3-12BD-437A-A685-51409F8B397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E2441CF-EA6F-43B5-BC03-16BC871C0E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302C470-00FE-48CB-B41D-FAC4AEEB2C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092282A-196C-4313-9621-590168447D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6C1C95D-431A-4190-892C-487B9EF3F9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7CD01FC7-E896-408B-8B82-9752A080B3A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034F05D-8B3B-4BF1-9476-762E1DE67D2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71F2E2FB-3B1E-4714-AB96-E932C95C145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31F2A527-7FF2-42D0-ADB2-4A49047B804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AB4F5E97-6E29-4FB3-A301-4762EDB3D6D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9AD9E0AE-5086-486C-930D-81005ED1756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65EDD4D5-7A8C-475B-9607-94402935883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01542590-D109-44D9-B998-7EE1D2B60A2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C6F4702D-6501-4E26-9DF2-B3BAD9062EB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2C009177-23E7-4D0F-B0D8-ED06CEA8DB3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A42CB50B-E21D-4B07-8724-B460B31A72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BCA206BC-2718-4906-BA92-953A6FF5708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2C320B51-75E9-4AB3-8864-0BAC6ADFBB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07" name="直線コネクタ 106">
          <a:extLst>
            <a:ext uri="{FF2B5EF4-FFF2-40B4-BE49-F238E27FC236}">
              <a16:creationId xmlns:a16="http://schemas.microsoft.com/office/drawing/2014/main" id="{9A160FAE-532E-49DD-8637-7EC76811373A}"/>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8" name="【図書館】&#10;一人当たり面積最小値テキスト">
          <a:extLst>
            <a:ext uri="{FF2B5EF4-FFF2-40B4-BE49-F238E27FC236}">
              <a16:creationId xmlns:a16="http://schemas.microsoft.com/office/drawing/2014/main" id="{4172F2B7-964D-48A8-A7C2-927689B106D7}"/>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9" name="直線コネクタ 108">
          <a:extLst>
            <a:ext uri="{FF2B5EF4-FFF2-40B4-BE49-F238E27FC236}">
              <a16:creationId xmlns:a16="http://schemas.microsoft.com/office/drawing/2014/main" id="{67714287-D1C6-4AEC-A0C4-E1CC920A2D33}"/>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0" name="【図書館】&#10;一人当たり面積最大値テキスト">
          <a:extLst>
            <a:ext uri="{FF2B5EF4-FFF2-40B4-BE49-F238E27FC236}">
              <a16:creationId xmlns:a16="http://schemas.microsoft.com/office/drawing/2014/main" id="{DCBD68B6-CD5D-429B-A88C-670FFD63C24D}"/>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1" name="直線コネクタ 110">
          <a:extLst>
            <a:ext uri="{FF2B5EF4-FFF2-40B4-BE49-F238E27FC236}">
              <a16:creationId xmlns:a16="http://schemas.microsoft.com/office/drawing/2014/main" id="{120BB3C0-7008-44EF-897F-6ECB070D6375}"/>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2" name="【図書館】&#10;一人当たり面積平均値テキスト">
          <a:extLst>
            <a:ext uri="{FF2B5EF4-FFF2-40B4-BE49-F238E27FC236}">
              <a16:creationId xmlns:a16="http://schemas.microsoft.com/office/drawing/2014/main" id="{FBA66255-3F2A-4B83-A5F1-6544B0CE0493}"/>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3" name="フローチャート: 判断 112">
          <a:extLst>
            <a:ext uri="{FF2B5EF4-FFF2-40B4-BE49-F238E27FC236}">
              <a16:creationId xmlns:a16="http://schemas.microsoft.com/office/drawing/2014/main" id="{12C5EEA7-D1D2-4C08-B7ED-C161AECD81EE}"/>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14" name="フローチャート: 判断 113">
          <a:extLst>
            <a:ext uri="{FF2B5EF4-FFF2-40B4-BE49-F238E27FC236}">
              <a16:creationId xmlns:a16="http://schemas.microsoft.com/office/drawing/2014/main" id="{0EC3DC1C-F80C-4920-B3A8-BC9362F8B5DB}"/>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5" name="フローチャート: 判断 114">
          <a:extLst>
            <a:ext uri="{FF2B5EF4-FFF2-40B4-BE49-F238E27FC236}">
              <a16:creationId xmlns:a16="http://schemas.microsoft.com/office/drawing/2014/main" id="{616C970E-710E-4050-BD5F-17CAF6968F1D}"/>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16" name="フローチャート: 判断 115">
          <a:extLst>
            <a:ext uri="{FF2B5EF4-FFF2-40B4-BE49-F238E27FC236}">
              <a16:creationId xmlns:a16="http://schemas.microsoft.com/office/drawing/2014/main" id="{D62EC8AF-6BB0-400D-B3D0-BA5BD0B77AC4}"/>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17" name="フローチャート: 判断 116">
          <a:extLst>
            <a:ext uri="{FF2B5EF4-FFF2-40B4-BE49-F238E27FC236}">
              <a16:creationId xmlns:a16="http://schemas.microsoft.com/office/drawing/2014/main" id="{70BB8BE0-82A9-44A6-BD44-C2133D8D3FE5}"/>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B1A835C-E21F-4F07-8805-D1A0AF3B920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84BFD30-E7FA-4478-8175-54C6977C494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1BC2600-5220-473A-8AA3-DA8D06E7F81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D0464F5-ADE2-4294-A040-48EA311840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B650A29-109C-4E45-B676-EBAD9C086C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23" name="楕円 122">
          <a:extLst>
            <a:ext uri="{FF2B5EF4-FFF2-40B4-BE49-F238E27FC236}">
              <a16:creationId xmlns:a16="http://schemas.microsoft.com/office/drawing/2014/main" id="{315AEF6C-7539-4C3F-9D3D-D8A722DC6E10}"/>
            </a:ext>
          </a:extLst>
        </xdr:cNvPr>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31259</xdr:rowOff>
    </xdr:from>
    <xdr:ext cx="469744" cy="259045"/>
    <xdr:sp macro="" textlink="">
      <xdr:nvSpPr>
        <xdr:cNvPr id="124" name="【図書館】&#10;一人当たり面積該当値テキスト">
          <a:extLst>
            <a:ext uri="{FF2B5EF4-FFF2-40B4-BE49-F238E27FC236}">
              <a16:creationId xmlns:a16="http://schemas.microsoft.com/office/drawing/2014/main" id="{4AD09816-757D-4879-BCBD-781ED70FA32F}"/>
            </a:ext>
          </a:extLst>
        </xdr:cNvPr>
        <xdr:cNvSpPr txBox="1"/>
      </xdr:nvSpPr>
      <xdr:spPr>
        <a:xfrm>
          <a:off x="10515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25" name="楕円 124">
          <a:extLst>
            <a:ext uri="{FF2B5EF4-FFF2-40B4-BE49-F238E27FC236}">
              <a16:creationId xmlns:a16="http://schemas.microsoft.com/office/drawing/2014/main" id="{18F650D3-C0AF-41F7-9F30-82E631C9CF36}"/>
            </a:ext>
          </a:extLst>
        </xdr:cNvPr>
        <xdr:cNvSpPr/>
      </xdr:nvSpPr>
      <xdr:spPr>
        <a:xfrm>
          <a:off x="958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108204</xdr:rowOff>
    </xdr:to>
    <xdr:cxnSp macro="">
      <xdr:nvCxnSpPr>
        <xdr:cNvPr id="126" name="直線コネクタ 125">
          <a:extLst>
            <a:ext uri="{FF2B5EF4-FFF2-40B4-BE49-F238E27FC236}">
              <a16:creationId xmlns:a16="http://schemas.microsoft.com/office/drawing/2014/main" id="{AF7474E5-AAC2-4DD3-8950-ADE7FCB16466}"/>
            </a:ext>
          </a:extLst>
        </xdr:cNvPr>
        <xdr:cNvCxnSpPr/>
      </xdr:nvCxnSpPr>
      <xdr:spPr>
        <a:xfrm flipV="1">
          <a:off x="9639300" y="696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27" name="楕円 126">
          <a:extLst>
            <a:ext uri="{FF2B5EF4-FFF2-40B4-BE49-F238E27FC236}">
              <a16:creationId xmlns:a16="http://schemas.microsoft.com/office/drawing/2014/main" id="{205B7B0F-0EEE-421D-9004-00D5773A70C2}"/>
            </a:ext>
          </a:extLst>
        </xdr:cNvPr>
        <xdr:cNvSpPr/>
      </xdr:nvSpPr>
      <xdr:spPr>
        <a:xfrm>
          <a:off x="8699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108204</xdr:rowOff>
    </xdr:from>
    <xdr:to>
      <xdr:col>50</xdr:col>
      <xdr:colOff>114300</xdr:colOff>
      <xdr:row>40</xdr:row>
      <xdr:rowOff>112776</xdr:rowOff>
    </xdr:to>
    <xdr:cxnSp macro="">
      <xdr:nvCxnSpPr>
        <xdr:cNvPr id="128" name="直線コネクタ 127">
          <a:extLst>
            <a:ext uri="{FF2B5EF4-FFF2-40B4-BE49-F238E27FC236}">
              <a16:creationId xmlns:a16="http://schemas.microsoft.com/office/drawing/2014/main" id="{8D86605D-83AF-4726-A9B4-D0EA40CDB306}"/>
            </a:ext>
          </a:extLst>
        </xdr:cNvPr>
        <xdr:cNvCxnSpPr/>
      </xdr:nvCxnSpPr>
      <xdr:spPr>
        <a:xfrm flipV="1">
          <a:off x="8750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32258</xdr:rowOff>
    </xdr:from>
    <xdr:to>
      <xdr:col>41</xdr:col>
      <xdr:colOff>101600</xdr:colOff>
      <xdr:row>41</xdr:row>
      <xdr:rowOff>133858</xdr:rowOff>
    </xdr:to>
    <xdr:sp macro="" textlink="">
      <xdr:nvSpPr>
        <xdr:cNvPr id="129" name="楕円 128">
          <a:extLst>
            <a:ext uri="{FF2B5EF4-FFF2-40B4-BE49-F238E27FC236}">
              <a16:creationId xmlns:a16="http://schemas.microsoft.com/office/drawing/2014/main" id="{1E35C720-D68C-42A3-94D2-719FD01B67CB}"/>
            </a:ext>
          </a:extLst>
        </xdr:cNvPr>
        <xdr:cNvSpPr/>
      </xdr:nvSpPr>
      <xdr:spPr>
        <a:xfrm>
          <a:off x="7810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112776</xdr:rowOff>
    </xdr:from>
    <xdr:to>
      <xdr:col>45</xdr:col>
      <xdr:colOff>177800</xdr:colOff>
      <xdr:row>41</xdr:row>
      <xdr:rowOff>83058</xdr:rowOff>
    </xdr:to>
    <xdr:cxnSp macro="">
      <xdr:nvCxnSpPr>
        <xdr:cNvPr id="130" name="直線コネクタ 129">
          <a:extLst>
            <a:ext uri="{FF2B5EF4-FFF2-40B4-BE49-F238E27FC236}">
              <a16:creationId xmlns:a16="http://schemas.microsoft.com/office/drawing/2014/main" id="{5B1A40BB-4BFC-4492-9EE6-F3CCF3DFD31B}"/>
            </a:ext>
          </a:extLst>
        </xdr:cNvPr>
        <xdr:cNvCxnSpPr/>
      </xdr:nvCxnSpPr>
      <xdr:spPr>
        <a:xfrm flipV="1">
          <a:off x="7861300" y="69707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1" name="楕円 130">
          <a:extLst>
            <a:ext uri="{FF2B5EF4-FFF2-40B4-BE49-F238E27FC236}">
              <a16:creationId xmlns:a16="http://schemas.microsoft.com/office/drawing/2014/main" id="{7518DB2B-76CA-46E2-88C3-65C31F4DCC2B}"/>
            </a:ext>
          </a:extLst>
        </xdr:cNvPr>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83058</xdr:rowOff>
    </xdr:from>
    <xdr:to>
      <xdr:col>41</xdr:col>
      <xdr:colOff>50800</xdr:colOff>
      <xdr:row>41</xdr:row>
      <xdr:rowOff>87630</xdr:rowOff>
    </xdr:to>
    <xdr:cxnSp macro="">
      <xdr:nvCxnSpPr>
        <xdr:cNvPr id="132" name="直線コネクタ 131">
          <a:extLst>
            <a:ext uri="{FF2B5EF4-FFF2-40B4-BE49-F238E27FC236}">
              <a16:creationId xmlns:a16="http://schemas.microsoft.com/office/drawing/2014/main" id="{FB33F481-A48F-4080-A84A-101CE98D27CB}"/>
            </a:ext>
          </a:extLst>
        </xdr:cNvPr>
        <xdr:cNvCxnSpPr/>
      </xdr:nvCxnSpPr>
      <xdr:spPr>
        <a:xfrm flipV="1">
          <a:off x="6972300" y="7112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3" name="n_1aveValue【図書館】&#10;一人当たり面積">
          <a:extLst>
            <a:ext uri="{FF2B5EF4-FFF2-40B4-BE49-F238E27FC236}">
              <a16:creationId xmlns:a16="http://schemas.microsoft.com/office/drawing/2014/main" id="{C232CCD4-5317-4BAE-80A2-1E46BD4200D9}"/>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4" name="n_2aveValue【図書館】&#10;一人当たり面積">
          <a:extLst>
            <a:ext uri="{FF2B5EF4-FFF2-40B4-BE49-F238E27FC236}">
              <a16:creationId xmlns:a16="http://schemas.microsoft.com/office/drawing/2014/main" id="{76BF478D-C205-4CD6-B979-03B422DADCDF}"/>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35" name="n_3aveValue【図書館】&#10;一人当たり面積">
          <a:extLst>
            <a:ext uri="{FF2B5EF4-FFF2-40B4-BE49-F238E27FC236}">
              <a16:creationId xmlns:a16="http://schemas.microsoft.com/office/drawing/2014/main" id="{3BCE6463-F196-460F-B595-0B22444EC638}"/>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36" name="n_4aveValue【図書館】&#10;一人当たり面積">
          <a:extLst>
            <a:ext uri="{FF2B5EF4-FFF2-40B4-BE49-F238E27FC236}">
              <a16:creationId xmlns:a16="http://schemas.microsoft.com/office/drawing/2014/main" id="{734B1561-BAB1-4D33-B120-8B420C929503}"/>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150131</xdr:rowOff>
    </xdr:from>
    <xdr:ext cx="469744" cy="259045"/>
    <xdr:sp macro="" textlink="">
      <xdr:nvSpPr>
        <xdr:cNvPr id="137" name="n_1mainValue【図書館】&#10;一人当たり面積">
          <a:extLst>
            <a:ext uri="{FF2B5EF4-FFF2-40B4-BE49-F238E27FC236}">
              <a16:creationId xmlns:a16="http://schemas.microsoft.com/office/drawing/2014/main" id="{86E64CD2-C796-418F-A4B6-1710E401E686}"/>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154703</xdr:rowOff>
    </xdr:from>
    <xdr:ext cx="469744" cy="259045"/>
    <xdr:sp macro="" textlink="">
      <xdr:nvSpPr>
        <xdr:cNvPr id="138" name="n_2mainValue【図書館】&#10;一人当たり面積">
          <a:extLst>
            <a:ext uri="{FF2B5EF4-FFF2-40B4-BE49-F238E27FC236}">
              <a16:creationId xmlns:a16="http://schemas.microsoft.com/office/drawing/2014/main" id="{3069F760-5CF3-4EBB-B11B-34CF93F0F869}"/>
            </a:ext>
          </a:extLst>
        </xdr:cNvPr>
        <xdr:cNvSpPr txBox="1"/>
      </xdr:nvSpPr>
      <xdr:spPr>
        <a:xfrm>
          <a:off x="8515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124985</xdr:rowOff>
    </xdr:from>
    <xdr:ext cx="469744" cy="259045"/>
    <xdr:sp macro="" textlink="">
      <xdr:nvSpPr>
        <xdr:cNvPr id="139" name="n_3mainValue【図書館】&#10;一人当たり面積">
          <a:extLst>
            <a:ext uri="{FF2B5EF4-FFF2-40B4-BE49-F238E27FC236}">
              <a16:creationId xmlns:a16="http://schemas.microsoft.com/office/drawing/2014/main" id="{008E67D4-B33A-4680-910E-ACD8DEA30E8A}"/>
            </a:ext>
          </a:extLst>
        </xdr:cNvPr>
        <xdr:cNvSpPr txBox="1"/>
      </xdr:nvSpPr>
      <xdr:spPr>
        <a:xfrm>
          <a:off x="7626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0" name="n_4mainValue【図書館】&#10;一人当たり面積">
          <a:extLst>
            <a:ext uri="{FF2B5EF4-FFF2-40B4-BE49-F238E27FC236}">
              <a16:creationId xmlns:a16="http://schemas.microsoft.com/office/drawing/2014/main" id="{370D2FA2-EA67-45B5-80B1-3AB19D4111B1}"/>
            </a:ext>
          </a:extLst>
        </xdr:cNvPr>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ED6859FA-0CBA-4475-A56B-7CA62C358E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251DA6A0-EDEC-4AD4-B5D4-7EB1425C0C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D8462298-9AB3-4861-BC64-02C1FD65B7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B807C7F0-CEE4-4E47-AC60-1F7DAC5F3D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2A635C0C-232D-4F45-82E7-842FAF2F17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DAD3FBDC-9019-489B-8FFB-2B999271A9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B2B5242C-5E51-474C-8980-CC71A530B1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22601FE7-2993-44F6-9B26-68C12095E3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A31F9B61-D029-4D65-B7BB-3508EB21DF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AD78275A-9950-42F8-B354-CF846B5ED7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A9606A27-BEC0-42BE-A433-CBBCA6352E7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8751BAE-F1D8-4F6B-8F21-427AAE544B2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3EEBE556-7F39-4DCE-8AE5-D6C057252F4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6FEDA0E4-8972-4613-B1BD-940CEA1BBDB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813D8864-AB63-4585-B8A9-52C490D90AA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85325F7D-CB5C-413D-8FD2-B68F770E95F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7F971D9A-AD45-462D-928F-3F89C87ADD5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932CD872-28C5-4963-BF5A-0972F772559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13CE8B4E-0A92-4616-B790-D3DFE330E69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C00CECD2-6768-4064-A225-9A4129A6C2B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D4A7B650-8824-4AB1-B93C-844408435D3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2E099400-28B9-41D3-A89A-C68068EBE4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6A7D151A-E75E-469C-975E-74C8AEDBE4E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8B2499B9-BC2D-45D0-B5D7-F0C0888141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23C226CA-EB75-4FD1-9A8B-C1A89208671E}"/>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87E17DFA-4B8B-41D4-8DB7-B7A9B6921DC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308F363D-6A48-4FB6-9FD9-381636E07A2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B85FE4AB-21CB-4F6A-89F5-BB32E98FDD5F}"/>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9" name="直線コネクタ 168">
          <a:extLst>
            <a:ext uri="{FF2B5EF4-FFF2-40B4-BE49-F238E27FC236}">
              <a16:creationId xmlns:a16="http://schemas.microsoft.com/office/drawing/2014/main" id="{8D8C305D-2EC5-487D-A439-0B22DAFAC489}"/>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E7A7710-C8BA-4A39-9650-0E43796932CD}"/>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1" name="フローチャート: 判断 170">
          <a:extLst>
            <a:ext uri="{FF2B5EF4-FFF2-40B4-BE49-F238E27FC236}">
              <a16:creationId xmlns:a16="http://schemas.microsoft.com/office/drawing/2014/main" id="{7504FE0C-3384-4244-A148-E8EF803709B7}"/>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2" name="フローチャート: 判断 171">
          <a:extLst>
            <a:ext uri="{FF2B5EF4-FFF2-40B4-BE49-F238E27FC236}">
              <a16:creationId xmlns:a16="http://schemas.microsoft.com/office/drawing/2014/main" id="{AEA2537E-7CA1-4962-BCA7-5072EB792933}"/>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3" name="フローチャート: 判断 172">
          <a:extLst>
            <a:ext uri="{FF2B5EF4-FFF2-40B4-BE49-F238E27FC236}">
              <a16:creationId xmlns:a16="http://schemas.microsoft.com/office/drawing/2014/main" id="{AE655807-36B5-4D11-A0AF-DE53B83B1906}"/>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4" name="フローチャート: 判断 173">
          <a:extLst>
            <a:ext uri="{FF2B5EF4-FFF2-40B4-BE49-F238E27FC236}">
              <a16:creationId xmlns:a16="http://schemas.microsoft.com/office/drawing/2014/main" id="{54695610-2163-491D-BF4D-53786EECF453}"/>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75" name="フローチャート: 判断 174">
          <a:extLst>
            <a:ext uri="{FF2B5EF4-FFF2-40B4-BE49-F238E27FC236}">
              <a16:creationId xmlns:a16="http://schemas.microsoft.com/office/drawing/2014/main" id="{033F2DD6-0F15-4A27-8CC0-B20964965AD9}"/>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19413DE-25F3-4B5E-A109-7DE29EA82B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FE5BA00-EA2E-4F7C-802C-16DD9E60CE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7DAF622-5AF5-4E30-A766-F054A6E587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C927721-17E4-4335-9A3F-7C55086059C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0EC108F-E72B-4CBD-AC95-78A946FF51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1" name="楕円 180">
          <a:extLst>
            <a:ext uri="{FF2B5EF4-FFF2-40B4-BE49-F238E27FC236}">
              <a16:creationId xmlns:a16="http://schemas.microsoft.com/office/drawing/2014/main" id="{DF8CE55B-99A2-4851-8EB4-A6CD79F2635D}"/>
            </a:ext>
          </a:extLst>
        </xdr:cNvPr>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8D2C70F0-8D50-482C-B921-0ED123506D86}"/>
            </a:ext>
          </a:extLst>
        </xdr:cNvPr>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113030</xdr:rowOff>
    </xdr:from>
    <xdr:to>
      <xdr:col>20</xdr:col>
      <xdr:colOff>38100</xdr:colOff>
      <xdr:row>59</xdr:row>
      <xdr:rowOff>43180</xdr:rowOff>
    </xdr:to>
    <xdr:sp macro="" textlink="">
      <xdr:nvSpPr>
        <xdr:cNvPr id="183" name="楕円 182">
          <a:extLst>
            <a:ext uri="{FF2B5EF4-FFF2-40B4-BE49-F238E27FC236}">
              <a16:creationId xmlns:a16="http://schemas.microsoft.com/office/drawing/2014/main" id="{3903E60D-7F2E-48F3-9B9D-D87AA9FA6BA8}"/>
            </a:ext>
          </a:extLst>
        </xdr:cNvPr>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163830</xdr:rowOff>
    </xdr:from>
    <xdr:to>
      <xdr:col>24</xdr:col>
      <xdr:colOff>63500</xdr:colOff>
      <xdr:row>59</xdr:row>
      <xdr:rowOff>34290</xdr:rowOff>
    </xdr:to>
    <xdr:cxnSp macro="">
      <xdr:nvCxnSpPr>
        <xdr:cNvPr id="184" name="直線コネクタ 183">
          <a:extLst>
            <a:ext uri="{FF2B5EF4-FFF2-40B4-BE49-F238E27FC236}">
              <a16:creationId xmlns:a16="http://schemas.microsoft.com/office/drawing/2014/main" id="{614D5781-93D8-4D63-9210-6BA7892E3085}"/>
            </a:ext>
          </a:extLst>
        </xdr:cNvPr>
        <xdr:cNvCxnSpPr/>
      </xdr:nvCxnSpPr>
      <xdr:spPr>
        <a:xfrm>
          <a:off x="3797300" y="101079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71120</xdr:rowOff>
    </xdr:from>
    <xdr:to>
      <xdr:col>15</xdr:col>
      <xdr:colOff>101600</xdr:colOff>
      <xdr:row>59</xdr:row>
      <xdr:rowOff>1270</xdr:rowOff>
    </xdr:to>
    <xdr:sp macro="" textlink="">
      <xdr:nvSpPr>
        <xdr:cNvPr id="185" name="楕円 184">
          <a:extLst>
            <a:ext uri="{FF2B5EF4-FFF2-40B4-BE49-F238E27FC236}">
              <a16:creationId xmlns:a16="http://schemas.microsoft.com/office/drawing/2014/main" id="{9F17330B-2736-4ACF-9DB1-9A274202B8E1}"/>
            </a:ext>
          </a:extLst>
        </xdr:cNvPr>
        <xdr:cNvSpPr/>
      </xdr:nvSpPr>
      <xdr:spPr>
        <a:xfrm>
          <a:off x="2857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121920</xdr:rowOff>
    </xdr:from>
    <xdr:to>
      <xdr:col>19</xdr:col>
      <xdr:colOff>177800</xdr:colOff>
      <xdr:row>58</xdr:row>
      <xdr:rowOff>163830</xdr:rowOff>
    </xdr:to>
    <xdr:cxnSp macro="">
      <xdr:nvCxnSpPr>
        <xdr:cNvPr id="186" name="直線コネクタ 185">
          <a:extLst>
            <a:ext uri="{FF2B5EF4-FFF2-40B4-BE49-F238E27FC236}">
              <a16:creationId xmlns:a16="http://schemas.microsoft.com/office/drawing/2014/main" id="{5E42DA97-F27F-4ABF-8661-EAD9B9E5E8D3}"/>
            </a:ext>
          </a:extLst>
        </xdr:cNvPr>
        <xdr:cNvCxnSpPr/>
      </xdr:nvCxnSpPr>
      <xdr:spPr>
        <a:xfrm>
          <a:off x="2908300" y="10066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187" name="楕円 186">
          <a:extLst>
            <a:ext uri="{FF2B5EF4-FFF2-40B4-BE49-F238E27FC236}">
              <a16:creationId xmlns:a16="http://schemas.microsoft.com/office/drawing/2014/main" id="{E25DA697-136D-4D92-8821-3218DF7EE766}"/>
            </a:ext>
          </a:extLst>
        </xdr:cNvPr>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58</xdr:row>
      <xdr:rowOff>121920</xdr:rowOff>
    </xdr:to>
    <xdr:cxnSp macro="">
      <xdr:nvCxnSpPr>
        <xdr:cNvPr id="188" name="直線コネクタ 187">
          <a:extLst>
            <a:ext uri="{FF2B5EF4-FFF2-40B4-BE49-F238E27FC236}">
              <a16:creationId xmlns:a16="http://schemas.microsoft.com/office/drawing/2014/main" id="{BB268776-2608-4530-86C8-53F86A380F29}"/>
            </a:ext>
          </a:extLst>
        </xdr:cNvPr>
        <xdr:cNvCxnSpPr/>
      </xdr:nvCxnSpPr>
      <xdr:spPr>
        <a:xfrm>
          <a:off x="2019300" y="10024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158750</xdr:rowOff>
    </xdr:from>
    <xdr:to>
      <xdr:col>6</xdr:col>
      <xdr:colOff>38100</xdr:colOff>
      <xdr:row>58</xdr:row>
      <xdr:rowOff>88900</xdr:rowOff>
    </xdr:to>
    <xdr:sp macro="" textlink="">
      <xdr:nvSpPr>
        <xdr:cNvPr id="189" name="楕円 188">
          <a:extLst>
            <a:ext uri="{FF2B5EF4-FFF2-40B4-BE49-F238E27FC236}">
              <a16:creationId xmlns:a16="http://schemas.microsoft.com/office/drawing/2014/main" id="{57EF4F91-9843-4750-B8F8-C3B2DE811168}"/>
            </a:ext>
          </a:extLst>
        </xdr:cNvPr>
        <xdr:cNvSpPr/>
      </xdr:nvSpPr>
      <xdr:spPr>
        <a:xfrm>
          <a:off x="1079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38100</xdr:rowOff>
    </xdr:from>
    <xdr:to>
      <xdr:col>10</xdr:col>
      <xdr:colOff>114300</xdr:colOff>
      <xdr:row>58</xdr:row>
      <xdr:rowOff>80010</xdr:rowOff>
    </xdr:to>
    <xdr:cxnSp macro="">
      <xdr:nvCxnSpPr>
        <xdr:cNvPr id="190" name="直線コネクタ 189">
          <a:extLst>
            <a:ext uri="{FF2B5EF4-FFF2-40B4-BE49-F238E27FC236}">
              <a16:creationId xmlns:a16="http://schemas.microsoft.com/office/drawing/2014/main" id="{5DCCC305-3928-411F-A90F-286D52799709}"/>
            </a:ext>
          </a:extLst>
        </xdr:cNvPr>
        <xdr:cNvCxnSpPr/>
      </xdr:nvCxnSpPr>
      <xdr:spPr>
        <a:xfrm>
          <a:off x="1130300" y="9982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1" name="n_1aveValue【体育館・プール】&#10;有形固定資産減価償却率">
          <a:extLst>
            <a:ext uri="{FF2B5EF4-FFF2-40B4-BE49-F238E27FC236}">
              <a16:creationId xmlns:a16="http://schemas.microsoft.com/office/drawing/2014/main" id="{19DB813C-7643-4DC4-990F-355E1EA188CF}"/>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2" name="n_2aveValue【体育館・プール】&#10;有形固定資産減価償却率">
          <a:extLst>
            <a:ext uri="{FF2B5EF4-FFF2-40B4-BE49-F238E27FC236}">
              <a16:creationId xmlns:a16="http://schemas.microsoft.com/office/drawing/2014/main" id="{9306D1D6-8175-47E6-BF3B-A1C95DCC37BC}"/>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3" name="n_3aveValue【体育館・プール】&#10;有形固定資産減価償却率">
          <a:extLst>
            <a:ext uri="{FF2B5EF4-FFF2-40B4-BE49-F238E27FC236}">
              <a16:creationId xmlns:a16="http://schemas.microsoft.com/office/drawing/2014/main" id="{58578220-170E-4B99-AE5D-C07EBE3BD94B}"/>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194" name="n_4aveValue【体育館・プール】&#10;有形固定資産減価償却率">
          <a:extLst>
            <a:ext uri="{FF2B5EF4-FFF2-40B4-BE49-F238E27FC236}">
              <a16:creationId xmlns:a16="http://schemas.microsoft.com/office/drawing/2014/main" id="{BD74E08C-73CE-458A-87DA-E0B21B147637}"/>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59707</xdr:rowOff>
    </xdr:from>
    <xdr:ext cx="405111" cy="259045"/>
    <xdr:sp macro="" textlink="">
      <xdr:nvSpPr>
        <xdr:cNvPr id="195" name="n_1mainValue【体育館・プール】&#10;有形固定資産減価償却率">
          <a:extLst>
            <a:ext uri="{FF2B5EF4-FFF2-40B4-BE49-F238E27FC236}">
              <a16:creationId xmlns:a16="http://schemas.microsoft.com/office/drawing/2014/main" id="{F7842588-7046-4D7C-B80E-A822A98C01AD}"/>
            </a:ext>
          </a:extLst>
        </xdr:cNvPr>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17797</xdr:rowOff>
    </xdr:from>
    <xdr:ext cx="405111" cy="259045"/>
    <xdr:sp macro="" textlink="">
      <xdr:nvSpPr>
        <xdr:cNvPr id="196" name="n_2mainValue【体育館・プール】&#10;有形固定資産減価償却率">
          <a:extLst>
            <a:ext uri="{FF2B5EF4-FFF2-40B4-BE49-F238E27FC236}">
              <a16:creationId xmlns:a16="http://schemas.microsoft.com/office/drawing/2014/main" id="{EB5F890F-945D-423D-8812-4091300CD957}"/>
            </a:ext>
          </a:extLst>
        </xdr:cNvPr>
        <xdr:cNvSpPr txBox="1"/>
      </xdr:nvSpPr>
      <xdr:spPr>
        <a:xfrm>
          <a:off x="2705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147337</xdr:rowOff>
    </xdr:from>
    <xdr:ext cx="405111" cy="259045"/>
    <xdr:sp macro="" textlink="">
      <xdr:nvSpPr>
        <xdr:cNvPr id="197" name="n_3mainValue【体育館・プール】&#10;有形固定資産減価償却率">
          <a:extLst>
            <a:ext uri="{FF2B5EF4-FFF2-40B4-BE49-F238E27FC236}">
              <a16:creationId xmlns:a16="http://schemas.microsoft.com/office/drawing/2014/main" id="{037B19F9-6FE4-4A79-88F0-1F23F88EC310}"/>
            </a:ext>
          </a:extLst>
        </xdr:cNvPr>
        <xdr:cNvSpPr txBox="1"/>
      </xdr:nvSpPr>
      <xdr:spPr>
        <a:xfrm>
          <a:off x="1816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105427</xdr:rowOff>
    </xdr:from>
    <xdr:ext cx="405111" cy="259045"/>
    <xdr:sp macro="" textlink="">
      <xdr:nvSpPr>
        <xdr:cNvPr id="198" name="n_4mainValue【体育館・プール】&#10;有形固定資産減価償却率">
          <a:extLst>
            <a:ext uri="{FF2B5EF4-FFF2-40B4-BE49-F238E27FC236}">
              <a16:creationId xmlns:a16="http://schemas.microsoft.com/office/drawing/2014/main" id="{A679515E-7561-4C8B-A64D-F7D488F943E0}"/>
            </a:ext>
          </a:extLst>
        </xdr:cNvPr>
        <xdr:cNvSpPr txBox="1"/>
      </xdr:nvSpPr>
      <xdr:spPr>
        <a:xfrm>
          <a:off x="927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CFFE765B-DCFE-4328-86AD-24A60AF81A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A6BF375D-31B7-47BF-A4CB-6D1A360831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AFC7B178-9CA7-4BD8-810B-500923FD26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B1589577-61A1-4F8F-94AA-5A30F490EA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CDB71C5D-74F3-4F81-8C59-6AB2280EE96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35565E50-AA1F-43A1-B41F-4F6E774EE9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342A36AA-B928-4A88-9C47-2D392C92FE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EBFEEFA1-7682-42EE-B2C4-00F1CB315C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8E241310-C116-4F63-8476-74859613B0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15BA8BBC-FDCE-4B9C-BD87-94C153BCBC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F9F857D1-E0A1-4C00-8517-C8DBF091BC6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0" name="テキスト ボックス 209">
          <a:extLst>
            <a:ext uri="{FF2B5EF4-FFF2-40B4-BE49-F238E27FC236}">
              <a16:creationId xmlns:a16="http://schemas.microsoft.com/office/drawing/2014/main" id="{1D1FD951-4C37-423D-82E6-FBA6D6F3947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B1C1A4A8-9ED8-4979-98C0-24F65B1E0BC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2" name="テキスト ボックス 211">
          <a:extLst>
            <a:ext uri="{FF2B5EF4-FFF2-40B4-BE49-F238E27FC236}">
              <a16:creationId xmlns:a16="http://schemas.microsoft.com/office/drawing/2014/main" id="{E53F3896-D3F8-4D23-9B50-752469769F6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B380630D-5365-41EA-935F-B8700ED818A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4" name="テキスト ボックス 213">
          <a:extLst>
            <a:ext uri="{FF2B5EF4-FFF2-40B4-BE49-F238E27FC236}">
              <a16:creationId xmlns:a16="http://schemas.microsoft.com/office/drawing/2014/main" id="{C0228384-1F09-4D94-AE8F-F38E03FA486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D42E89FC-C12A-4CA4-8908-13D05AB5F5A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6" name="テキスト ボックス 215">
          <a:extLst>
            <a:ext uri="{FF2B5EF4-FFF2-40B4-BE49-F238E27FC236}">
              <a16:creationId xmlns:a16="http://schemas.microsoft.com/office/drawing/2014/main" id="{D767E0C1-2242-4483-BB15-45CB0E5B0C2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F08F1C53-8C52-40B9-ACEA-2E2AC844301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a:extLst>
            <a:ext uri="{FF2B5EF4-FFF2-40B4-BE49-F238E27FC236}">
              <a16:creationId xmlns:a16="http://schemas.microsoft.com/office/drawing/2014/main" id="{60D5AEEE-E69B-4A23-B687-597EDFE3542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a:extLst>
            <a:ext uri="{FF2B5EF4-FFF2-40B4-BE49-F238E27FC236}">
              <a16:creationId xmlns:a16="http://schemas.microsoft.com/office/drawing/2014/main" id="{D59381A4-A966-4330-AEAF-D5643ADA1D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0" name="直線コネクタ 219">
          <a:extLst>
            <a:ext uri="{FF2B5EF4-FFF2-40B4-BE49-F238E27FC236}">
              <a16:creationId xmlns:a16="http://schemas.microsoft.com/office/drawing/2014/main" id="{D4F4AF75-67A9-424A-AEBC-28903F2B70C0}"/>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1" name="【体育館・プール】&#10;一人当たり面積最小値テキスト">
          <a:extLst>
            <a:ext uri="{FF2B5EF4-FFF2-40B4-BE49-F238E27FC236}">
              <a16:creationId xmlns:a16="http://schemas.microsoft.com/office/drawing/2014/main" id="{03B0D014-E3E5-4ACE-A03D-F428E88A4B26}"/>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2" name="直線コネクタ 221">
          <a:extLst>
            <a:ext uri="{FF2B5EF4-FFF2-40B4-BE49-F238E27FC236}">
              <a16:creationId xmlns:a16="http://schemas.microsoft.com/office/drawing/2014/main" id="{AE093A68-2B71-4114-BEE8-58A1DDDDD4E5}"/>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3" name="【体育館・プール】&#10;一人当たり面積最大値テキスト">
          <a:extLst>
            <a:ext uri="{FF2B5EF4-FFF2-40B4-BE49-F238E27FC236}">
              <a16:creationId xmlns:a16="http://schemas.microsoft.com/office/drawing/2014/main" id="{568E86CA-9446-408F-88E6-2E7DC7C59486}"/>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24" name="直線コネクタ 223">
          <a:extLst>
            <a:ext uri="{FF2B5EF4-FFF2-40B4-BE49-F238E27FC236}">
              <a16:creationId xmlns:a16="http://schemas.microsoft.com/office/drawing/2014/main" id="{1671F28C-9166-4B83-8674-086E5130FB89}"/>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25" name="【体育館・プール】&#10;一人当たり面積平均値テキスト">
          <a:extLst>
            <a:ext uri="{FF2B5EF4-FFF2-40B4-BE49-F238E27FC236}">
              <a16:creationId xmlns:a16="http://schemas.microsoft.com/office/drawing/2014/main" id="{637AA355-CB76-4553-870A-9514EAE1817A}"/>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26" name="フローチャート: 判断 225">
          <a:extLst>
            <a:ext uri="{FF2B5EF4-FFF2-40B4-BE49-F238E27FC236}">
              <a16:creationId xmlns:a16="http://schemas.microsoft.com/office/drawing/2014/main" id="{4B7C52FF-013B-4907-AB86-1C6086A26A20}"/>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27" name="フローチャート: 判断 226">
          <a:extLst>
            <a:ext uri="{FF2B5EF4-FFF2-40B4-BE49-F238E27FC236}">
              <a16:creationId xmlns:a16="http://schemas.microsoft.com/office/drawing/2014/main" id="{3F844D58-884D-420B-9E2E-C9C75C2D81A9}"/>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28" name="フローチャート: 判断 227">
          <a:extLst>
            <a:ext uri="{FF2B5EF4-FFF2-40B4-BE49-F238E27FC236}">
              <a16:creationId xmlns:a16="http://schemas.microsoft.com/office/drawing/2014/main" id="{EE8B4E97-932D-43F8-B101-3586DBE5B1B9}"/>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29" name="フローチャート: 判断 228">
          <a:extLst>
            <a:ext uri="{FF2B5EF4-FFF2-40B4-BE49-F238E27FC236}">
              <a16:creationId xmlns:a16="http://schemas.microsoft.com/office/drawing/2014/main" id="{28B69559-F373-4619-B401-A9CA473A2136}"/>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0" name="フローチャート: 判断 229">
          <a:extLst>
            <a:ext uri="{FF2B5EF4-FFF2-40B4-BE49-F238E27FC236}">
              <a16:creationId xmlns:a16="http://schemas.microsoft.com/office/drawing/2014/main" id="{4A0E7543-93FA-4E4A-936D-196880B692E2}"/>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53C79A0-6AA0-435B-96D5-B91AFC2AA3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0D77A9F-14D3-4065-89AC-DA24BA0880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3CFB526-272B-47F0-9FD8-EA03061C1FD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91D7C4D-459F-48CD-AE42-AC8C9BE4D0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B077FCFA-E7EB-4C65-93F3-00C111EDE0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52984</xdr:rowOff>
    </xdr:from>
    <xdr:to>
      <xdr:col>55</xdr:col>
      <xdr:colOff>50800</xdr:colOff>
      <xdr:row>63</xdr:row>
      <xdr:rowOff>154584</xdr:rowOff>
    </xdr:to>
    <xdr:sp macro="" textlink="">
      <xdr:nvSpPr>
        <xdr:cNvPr id="236" name="楕円 235">
          <a:extLst>
            <a:ext uri="{FF2B5EF4-FFF2-40B4-BE49-F238E27FC236}">
              <a16:creationId xmlns:a16="http://schemas.microsoft.com/office/drawing/2014/main" id="{405B0EBE-950E-447E-B427-95D5AEFF572B}"/>
            </a:ext>
          </a:extLst>
        </xdr:cNvPr>
        <xdr:cNvSpPr/>
      </xdr:nvSpPr>
      <xdr:spPr>
        <a:xfrm>
          <a:off x="104267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139361</xdr:rowOff>
    </xdr:from>
    <xdr:ext cx="469744" cy="259045"/>
    <xdr:sp macro="" textlink="">
      <xdr:nvSpPr>
        <xdr:cNvPr id="237" name="【体育館・プール】&#10;一人当たり面積該当値テキスト">
          <a:extLst>
            <a:ext uri="{FF2B5EF4-FFF2-40B4-BE49-F238E27FC236}">
              <a16:creationId xmlns:a16="http://schemas.microsoft.com/office/drawing/2014/main" id="{70853234-D9C2-477B-8C7E-7269599AA94F}"/>
            </a:ext>
          </a:extLst>
        </xdr:cNvPr>
        <xdr:cNvSpPr txBox="1"/>
      </xdr:nvSpPr>
      <xdr:spPr>
        <a:xfrm>
          <a:off x="10515600" y="107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54813</xdr:rowOff>
    </xdr:from>
    <xdr:to>
      <xdr:col>50</xdr:col>
      <xdr:colOff>165100</xdr:colOff>
      <xdr:row>63</xdr:row>
      <xdr:rowOff>156413</xdr:rowOff>
    </xdr:to>
    <xdr:sp macro="" textlink="">
      <xdr:nvSpPr>
        <xdr:cNvPr id="238" name="楕円 237">
          <a:extLst>
            <a:ext uri="{FF2B5EF4-FFF2-40B4-BE49-F238E27FC236}">
              <a16:creationId xmlns:a16="http://schemas.microsoft.com/office/drawing/2014/main" id="{FFAFC301-BB6D-4534-A661-85E65F5710E3}"/>
            </a:ext>
          </a:extLst>
        </xdr:cNvPr>
        <xdr:cNvSpPr/>
      </xdr:nvSpPr>
      <xdr:spPr>
        <a:xfrm>
          <a:off x="9588500" y="108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103784</xdr:rowOff>
    </xdr:from>
    <xdr:to>
      <xdr:col>55</xdr:col>
      <xdr:colOff>0</xdr:colOff>
      <xdr:row>63</xdr:row>
      <xdr:rowOff>105613</xdr:rowOff>
    </xdr:to>
    <xdr:cxnSp macro="">
      <xdr:nvCxnSpPr>
        <xdr:cNvPr id="239" name="直線コネクタ 238">
          <a:extLst>
            <a:ext uri="{FF2B5EF4-FFF2-40B4-BE49-F238E27FC236}">
              <a16:creationId xmlns:a16="http://schemas.microsoft.com/office/drawing/2014/main" id="{060B5D2C-8261-41A2-A8AD-C6FAA672D67E}"/>
            </a:ext>
          </a:extLst>
        </xdr:cNvPr>
        <xdr:cNvCxnSpPr/>
      </xdr:nvCxnSpPr>
      <xdr:spPr>
        <a:xfrm flipV="1">
          <a:off x="9639300" y="1090513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55728</xdr:rowOff>
    </xdr:from>
    <xdr:to>
      <xdr:col>46</xdr:col>
      <xdr:colOff>38100</xdr:colOff>
      <xdr:row>63</xdr:row>
      <xdr:rowOff>157328</xdr:rowOff>
    </xdr:to>
    <xdr:sp macro="" textlink="">
      <xdr:nvSpPr>
        <xdr:cNvPr id="240" name="楕円 239">
          <a:extLst>
            <a:ext uri="{FF2B5EF4-FFF2-40B4-BE49-F238E27FC236}">
              <a16:creationId xmlns:a16="http://schemas.microsoft.com/office/drawing/2014/main" id="{24539488-E50F-4285-889A-B5D99A97D146}"/>
            </a:ext>
          </a:extLst>
        </xdr:cNvPr>
        <xdr:cNvSpPr/>
      </xdr:nvSpPr>
      <xdr:spPr>
        <a:xfrm>
          <a:off x="8699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105613</xdr:rowOff>
    </xdr:from>
    <xdr:to>
      <xdr:col>50</xdr:col>
      <xdr:colOff>114300</xdr:colOff>
      <xdr:row>63</xdr:row>
      <xdr:rowOff>106528</xdr:rowOff>
    </xdr:to>
    <xdr:cxnSp macro="">
      <xdr:nvCxnSpPr>
        <xdr:cNvPr id="241" name="直線コネクタ 240">
          <a:extLst>
            <a:ext uri="{FF2B5EF4-FFF2-40B4-BE49-F238E27FC236}">
              <a16:creationId xmlns:a16="http://schemas.microsoft.com/office/drawing/2014/main" id="{1CCAC42D-58C9-414D-A06D-661FE44643F9}"/>
            </a:ext>
          </a:extLst>
        </xdr:cNvPr>
        <xdr:cNvCxnSpPr/>
      </xdr:nvCxnSpPr>
      <xdr:spPr>
        <a:xfrm flipV="1">
          <a:off x="8750300" y="1090696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56642</xdr:rowOff>
    </xdr:from>
    <xdr:to>
      <xdr:col>41</xdr:col>
      <xdr:colOff>101600</xdr:colOff>
      <xdr:row>63</xdr:row>
      <xdr:rowOff>158242</xdr:rowOff>
    </xdr:to>
    <xdr:sp macro="" textlink="">
      <xdr:nvSpPr>
        <xdr:cNvPr id="242" name="楕円 241">
          <a:extLst>
            <a:ext uri="{FF2B5EF4-FFF2-40B4-BE49-F238E27FC236}">
              <a16:creationId xmlns:a16="http://schemas.microsoft.com/office/drawing/2014/main" id="{B8B30484-08B8-459A-8948-4B11287B4A7F}"/>
            </a:ext>
          </a:extLst>
        </xdr:cNvPr>
        <xdr:cNvSpPr/>
      </xdr:nvSpPr>
      <xdr:spPr>
        <a:xfrm>
          <a:off x="7810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106528</xdr:rowOff>
    </xdr:from>
    <xdr:to>
      <xdr:col>45</xdr:col>
      <xdr:colOff>177800</xdr:colOff>
      <xdr:row>63</xdr:row>
      <xdr:rowOff>107442</xdr:rowOff>
    </xdr:to>
    <xdr:cxnSp macro="">
      <xdr:nvCxnSpPr>
        <xdr:cNvPr id="243" name="直線コネクタ 242">
          <a:extLst>
            <a:ext uri="{FF2B5EF4-FFF2-40B4-BE49-F238E27FC236}">
              <a16:creationId xmlns:a16="http://schemas.microsoft.com/office/drawing/2014/main" id="{43926064-FA43-4F2C-99F3-CFABAEBF97C4}"/>
            </a:ext>
          </a:extLst>
        </xdr:cNvPr>
        <xdr:cNvCxnSpPr/>
      </xdr:nvCxnSpPr>
      <xdr:spPr>
        <a:xfrm flipV="1">
          <a:off x="7861300" y="109078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58471</xdr:rowOff>
    </xdr:from>
    <xdr:to>
      <xdr:col>36</xdr:col>
      <xdr:colOff>165100</xdr:colOff>
      <xdr:row>63</xdr:row>
      <xdr:rowOff>160071</xdr:rowOff>
    </xdr:to>
    <xdr:sp macro="" textlink="">
      <xdr:nvSpPr>
        <xdr:cNvPr id="244" name="楕円 243">
          <a:extLst>
            <a:ext uri="{FF2B5EF4-FFF2-40B4-BE49-F238E27FC236}">
              <a16:creationId xmlns:a16="http://schemas.microsoft.com/office/drawing/2014/main" id="{24F50594-FDE1-470A-8132-94708CCC384E}"/>
            </a:ext>
          </a:extLst>
        </xdr:cNvPr>
        <xdr:cNvSpPr/>
      </xdr:nvSpPr>
      <xdr:spPr>
        <a:xfrm>
          <a:off x="6921500" y="108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107442</xdr:rowOff>
    </xdr:from>
    <xdr:to>
      <xdr:col>41</xdr:col>
      <xdr:colOff>50800</xdr:colOff>
      <xdr:row>63</xdr:row>
      <xdr:rowOff>109271</xdr:rowOff>
    </xdr:to>
    <xdr:cxnSp macro="">
      <xdr:nvCxnSpPr>
        <xdr:cNvPr id="245" name="直線コネクタ 244">
          <a:extLst>
            <a:ext uri="{FF2B5EF4-FFF2-40B4-BE49-F238E27FC236}">
              <a16:creationId xmlns:a16="http://schemas.microsoft.com/office/drawing/2014/main" id="{5BE3F09C-3304-4740-AB3F-457190C79D10}"/>
            </a:ext>
          </a:extLst>
        </xdr:cNvPr>
        <xdr:cNvCxnSpPr/>
      </xdr:nvCxnSpPr>
      <xdr:spPr>
        <a:xfrm flipV="1">
          <a:off x="6972300" y="109087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46" name="n_1aveValue【体育館・プール】&#10;一人当たり面積">
          <a:extLst>
            <a:ext uri="{FF2B5EF4-FFF2-40B4-BE49-F238E27FC236}">
              <a16:creationId xmlns:a16="http://schemas.microsoft.com/office/drawing/2014/main" id="{12644F5B-2A27-4A11-A6E7-06D81EC6FAB6}"/>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47" name="n_2aveValue【体育館・プール】&#10;一人当たり面積">
          <a:extLst>
            <a:ext uri="{FF2B5EF4-FFF2-40B4-BE49-F238E27FC236}">
              <a16:creationId xmlns:a16="http://schemas.microsoft.com/office/drawing/2014/main" id="{6788B46E-C675-4EA2-BFC6-8BD4BE723C33}"/>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48" name="n_3aveValue【体育館・プール】&#10;一人当たり面積">
          <a:extLst>
            <a:ext uri="{FF2B5EF4-FFF2-40B4-BE49-F238E27FC236}">
              <a16:creationId xmlns:a16="http://schemas.microsoft.com/office/drawing/2014/main" id="{031C4A6D-C352-42EB-AA4A-27064971F2BE}"/>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49" name="n_4aveValue【体育館・プール】&#10;一人当たり面積">
          <a:extLst>
            <a:ext uri="{FF2B5EF4-FFF2-40B4-BE49-F238E27FC236}">
              <a16:creationId xmlns:a16="http://schemas.microsoft.com/office/drawing/2014/main" id="{F8DA1A3A-1EA5-42FF-BC99-241F08E95CD1}"/>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147540</xdr:rowOff>
    </xdr:from>
    <xdr:ext cx="469744" cy="259045"/>
    <xdr:sp macro="" textlink="">
      <xdr:nvSpPr>
        <xdr:cNvPr id="250" name="n_1mainValue【体育館・プール】&#10;一人当たり面積">
          <a:extLst>
            <a:ext uri="{FF2B5EF4-FFF2-40B4-BE49-F238E27FC236}">
              <a16:creationId xmlns:a16="http://schemas.microsoft.com/office/drawing/2014/main" id="{EE35C064-FF0C-41E0-93E8-185DC546F70D}"/>
            </a:ext>
          </a:extLst>
        </xdr:cNvPr>
        <xdr:cNvSpPr txBox="1"/>
      </xdr:nvSpPr>
      <xdr:spPr>
        <a:xfrm>
          <a:off x="9391727" y="109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148455</xdr:rowOff>
    </xdr:from>
    <xdr:ext cx="469744" cy="259045"/>
    <xdr:sp macro="" textlink="">
      <xdr:nvSpPr>
        <xdr:cNvPr id="251" name="n_2mainValue【体育館・プール】&#10;一人当たり面積">
          <a:extLst>
            <a:ext uri="{FF2B5EF4-FFF2-40B4-BE49-F238E27FC236}">
              <a16:creationId xmlns:a16="http://schemas.microsoft.com/office/drawing/2014/main" id="{837F93DD-B6A7-4447-B29E-D849C841B751}"/>
            </a:ext>
          </a:extLst>
        </xdr:cNvPr>
        <xdr:cNvSpPr txBox="1"/>
      </xdr:nvSpPr>
      <xdr:spPr>
        <a:xfrm>
          <a:off x="85154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149369</xdr:rowOff>
    </xdr:from>
    <xdr:ext cx="469744" cy="259045"/>
    <xdr:sp macro="" textlink="">
      <xdr:nvSpPr>
        <xdr:cNvPr id="252" name="n_3mainValue【体育館・プール】&#10;一人当たり面積">
          <a:extLst>
            <a:ext uri="{FF2B5EF4-FFF2-40B4-BE49-F238E27FC236}">
              <a16:creationId xmlns:a16="http://schemas.microsoft.com/office/drawing/2014/main" id="{6E587416-097D-4953-90EB-36BF006B70B5}"/>
            </a:ext>
          </a:extLst>
        </xdr:cNvPr>
        <xdr:cNvSpPr txBox="1"/>
      </xdr:nvSpPr>
      <xdr:spPr>
        <a:xfrm>
          <a:off x="7626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151198</xdr:rowOff>
    </xdr:from>
    <xdr:ext cx="469744" cy="259045"/>
    <xdr:sp macro="" textlink="">
      <xdr:nvSpPr>
        <xdr:cNvPr id="253" name="n_4mainValue【体育館・プール】&#10;一人当たり面積">
          <a:extLst>
            <a:ext uri="{FF2B5EF4-FFF2-40B4-BE49-F238E27FC236}">
              <a16:creationId xmlns:a16="http://schemas.microsoft.com/office/drawing/2014/main" id="{0654733E-FC6F-4C49-A73C-C2592B929231}"/>
            </a:ext>
          </a:extLst>
        </xdr:cNvPr>
        <xdr:cNvSpPr txBox="1"/>
      </xdr:nvSpPr>
      <xdr:spPr>
        <a:xfrm>
          <a:off x="6737427" y="109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A59CD498-D5F3-4CF2-AEA4-8D5378F790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729600FA-6B98-4FDF-AD68-2199535F8B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F77E1717-3443-4095-8B96-CEBC67467E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E9745160-9D74-49B8-A4A4-AA49BFF3F3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4F576B46-58B6-45E2-A648-F219494B65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E4C2DD4F-5031-4A22-9239-C40A2BCABB4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6E65A21C-6C34-4D89-AEBE-022781D273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1EFBF04B-5AC8-46C4-A2D5-B00703A0376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A5A9D8FA-E8B6-4970-A469-A782867128E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8C8D87A6-8061-431F-8E0F-5F61E23F50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9184534A-426A-4B70-A819-F99711983A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8D5F0AE0-F292-46D9-B71A-52C49BCB769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53DC1026-955A-438F-8E4D-B8AF8B7D9A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E246297C-AEDD-4E20-B830-F054920BDD2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A8684488-26C9-43C7-B6F4-7F5617F977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124313D1-1007-4878-85D1-EF5D10B64B6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8D4A137D-AACF-40D2-A8F9-836F17C62D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9AF4E137-5186-4E54-BE7B-F032224687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2E41B01C-4BCE-43F6-B939-A79CAEDC22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B5A8952D-EBB4-44D5-9DDF-1B2C80DE41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E30FFC3F-D3D2-4D77-B855-AABDB57A18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A0D89EB1-7385-4A3F-98D8-08233CF2825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114A43BB-C322-4E5D-A017-691816610E3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926E8E98-0556-4279-98FF-1A11FB5218E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9114C759-32A2-4DFC-8273-00C774E6A9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5515E9CC-76E6-4110-8A29-5E80B9C111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A48CBC84-6B72-4BE5-B51B-C7E11222DD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5E4AA447-65AE-42FB-AC69-784772A927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1DCE437D-9DE3-44A7-928E-3167C8B236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59EF1838-F349-4E28-9245-E4C16D2B53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01881D72-A9E1-45DE-8B1E-D1F8F71161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9218A8DC-6DD2-487E-AAA7-49D7DBB3F4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D881BC76-42F2-4E46-A15F-935D487AF0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E0A02CB0-F5C2-4566-96E7-FF9298F422D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F54006A3-D7CB-458D-9EAF-9224080484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E2DB93C1-80AE-419F-B732-4B70065A20E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3C4713AD-0A18-4697-8A3F-B691697214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FFA4AF56-344C-4B5F-813B-71ECE60A472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32DE2EBC-E2FE-478B-8CDF-1B90026610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040A332B-C74F-48AC-AACA-DDB4B11F6E4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a:extLst>
            <a:ext uri="{FF2B5EF4-FFF2-40B4-BE49-F238E27FC236}">
              <a16:creationId xmlns:a16="http://schemas.microsoft.com/office/drawing/2014/main" id="{3A733DDA-6B78-4ACC-9B76-ED7B9FB5845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a:extLst>
            <a:ext uri="{FF2B5EF4-FFF2-40B4-BE49-F238E27FC236}">
              <a16:creationId xmlns:a16="http://schemas.microsoft.com/office/drawing/2014/main" id="{22DFF176-526C-4DA6-8C92-5F04125B4D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a:extLst>
            <a:ext uri="{FF2B5EF4-FFF2-40B4-BE49-F238E27FC236}">
              <a16:creationId xmlns:a16="http://schemas.microsoft.com/office/drawing/2014/main" id="{E3B471D9-1492-49A9-B56D-7EBBE335194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a:extLst>
            <a:ext uri="{FF2B5EF4-FFF2-40B4-BE49-F238E27FC236}">
              <a16:creationId xmlns:a16="http://schemas.microsoft.com/office/drawing/2014/main" id="{17448ECE-08B9-4321-BCB8-1AEF12BE7F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a:extLst>
            <a:ext uri="{FF2B5EF4-FFF2-40B4-BE49-F238E27FC236}">
              <a16:creationId xmlns:a16="http://schemas.microsoft.com/office/drawing/2014/main" id="{B642CA3A-4434-4B7A-800D-4E3B6BF092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a:extLst>
            <a:ext uri="{FF2B5EF4-FFF2-40B4-BE49-F238E27FC236}">
              <a16:creationId xmlns:a16="http://schemas.microsoft.com/office/drawing/2014/main" id="{E148E32D-E57F-445C-B3E1-18B1B57538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a:extLst>
            <a:ext uri="{FF2B5EF4-FFF2-40B4-BE49-F238E27FC236}">
              <a16:creationId xmlns:a16="http://schemas.microsoft.com/office/drawing/2014/main" id="{D51890E0-DA76-46DB-9AC4-20495A9956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a:extLst>
            <a:ext uri="{FF2B5EF4-FFF2-40B4-BE49-F238E27FC236}">
              <a16:creationId xmlns:a16="http://schemas.microsoft.com/office/drawing/2014/main" id="{FD1104EA-2B2D-4C63-9995-77120BDDD32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DAAB0CCD-D9EC-4246-BB26-749DF92027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D3019FDE-70ED-4B6F-8DC2-9F1F56D3FA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C90FB926-700D-40D2-A44B-AFD043A3B7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42E96466-44DD-48E5-9885-644A88ECEEE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5561AEC9-5421-4156-9FE2-E4ABF16B1F8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3281150C-17CA-4793-8300-236915787F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962948F7-7B7C-4E59-9195-DB163D4B75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3E70B4D1-543C-4449-BD2A-F749B1DE933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a:extLst>
            <a:ext uri="{FF2B5EF4-FFF2-40B4-BE49-F238E27FC236}">
              <a16:creationId xmlns:a16="http://schemas.microsoft.com/office/drawing/2014/main" id="{9F4FC278-C013-4154-8E33-FB65E2C64E9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a:extLst>
            <a:ext uri="{FF2B5EF4-FFF2-40B4-BE49-F238E27FC236}">
              <a16:creationId xmlns:a16="http://schemas.microsoft.com/office/drawing/2014/main" id="{C0BC129F-4EC4-4EA5-9F8F-05A34E3A5C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a:extLst>
            <a:ext uri="{FF2B5EF4-FFF2-40B4-BE49-F238E27FC236}">
              <a16:creationId xmlns:a16="http://schemas.microsoft.com/office/drawing/2014/main" id="{67203AB5-40FE-451C-A683-45BF8D4C15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a:extLst>
            <a:ext uri="{FF2B5EF4-FFF2-40B4-BE49-F238E27FC236}">
              <a16:creationId xmlns:a16="http://schemas.microsoft.com/office/drawing/2014/main" id="{A130B61B-0954-45C3-A179-687CB804F2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a:extLst>
            <a:ext uri="{FF2B5EF4-FFF2-40B4-BE49-F238E27FC236}">
              <a16:creationId xmlns:a16="http://schemas.microsoft.com/office/drawing/2014/main" id="{5CD96D2D-2A41-49D9-9986-CF99DFC8AF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a:extLst>
            <a:ext uri="{FF2B5EF4-FFF2-40B4-BE49-F238E27FC236}">
              <a16:creationId xmlns:a16="http://schemas.microsoft.com/office/drawing/2014/main" id="{837C9EE0-FBD8-4217-AB3C-29070015A5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a:extLst>
            <a:ext uri="{FF2B5EF4-FFF2-40B4-BE49-F238E27FC236}">
              <a16:creationId xmlns:a16="http://schemas.microsoft.com/office/drawing/2014/main" id="{13347768-37D3-4318-8F86-60DB8A0935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a:extLst>
            <a:ext uri="{FF2B5EF4-FFF2-40B4-BE49-F238E27FC236}">
              <a16:creationId xmlns:a16="http://schemas.microsoft.com/office/drawing/2014/main" id="{DC8B66C2-3E64-46E7-9970-FBD4AA89142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8" name="正方形/長方形 317">
          <a:extLst>
            <a:ext uri="{FF2B5EF4-FFF2-40B4-BE49-F238E27FC236}">
              <a16:creationId xmlns:a16="http://schemas.microsoft.com/office/drawing/2014/main" id="{38469F20-FC90-4FC1-80D2-7BA2DE9CB2B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9" name="正方形/長方形 318">
          <a:extLst>
            <a:ext uri="{FF2B5EF4-FFF2-40B4-BE49-F238E27FC236}">
              <a16:creationId xmlns:a16="http://schemas.microsoft.com/office/drawing/2014/main" id="{E69DD038-49FA-496B-BF82-B23B97E138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0" name="正方形/長方形 319">
          <a:extLst>
            <a:ext uri="{FF2B5EF4-FFF2-40B4-BE49-F238E27FC236}">
              <a16:creationId xmlns:a16="http://schemas.microsoft.com/office/drawing/2014/main" id="{0C9C78FF-8881-4E39-B534-AE574CA145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1" name="正方形/長方形 320">
          <a:extLst>
            <a:ext uri="{FF2B5EF4-FFF2-40B4-BE49-F238E27FC236}">
              <a16:creationId xmlns:a16="http://schemas.microsoft.com/office/drawing/2014/main" id="{C9FB570A-FE59-431E-B2E0-07FB4D7115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2" name="正方形/長方形 321">
          <a:extLst>
            <a:ext uri="{FF2B5EF4-FFF2-40B4-BE49-F238E27FC236}">
              <a16:creationId xmlns:a16="http://schemas.microsoft.com/office/drawing/2014/main" id="{B0006B0D-BAD9-469F-A17B-047595262B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3" name="正方形/長方形 322">
          <a:extLst>
            <a:ext uri="{FF2B5EF4-FFF2-40B4-BE49-F238E27FC236}">
              <a16:creationId xmlns:a16="http://schemas.microsoft.com/office/drawing/2014/main" id="{3DC98B4A-91DF-4904-8B99-79447E4E699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4" name="正方形/長方形 323">
          <a:extLst>
            <a:ext uri="{FF2B5EF4-FFF2-40B4-BE49-F238E27FC236}">
              <a16:creationId xmlns:a16="http://schemas.microsoft.com/office/drawing/2014/main" id="{6AAAD30E-D2BE-4277-9612-1A7438DE81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5" name="正方形/長方形 324">
          <a:extLst>
            <a:ext uri="{FF2B5EF4-FFF2-40B4-BE49-F238E27FC236}">
              <a16:creationId xmlns:a16="http://schemas.microsoft.com/office/drawing/2014/main" id="{5CE55B32-5B35-4D6C-A3EB-8E7F6CE676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6" name="テキスト ボックス 325">
          <a:extLst>
            <a:ext uri="{FF2B5EF4-FFF2-40B4-BE49-F238E27FC236}">
              <a16:creationId xmlns:a16="http://schemas.microsoft.com/office/drawing/2014/main" id="{24A71201-8473-4274-A8C4-FA524419CBB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7" name="直線コネクタ 326">
          <a:extLst>
            <a:ext uri="{FF2B5EF4-FFF2-40B4-BE49-F238E27FC236}">
              <a16:creationId xmlns:a16="http://schemas.microsoft.com/office/drawing/2014/main" id="{D0E5B0FD-6926-4B8E-8132-A86405739E8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8" name="テキスト ボックス 327">
          <a:extLst>
            <a:ext uri="{FF2B5EF4-FFF2-40B4-BE49-F238E27FC236}">
              <a16:creationId xmlns:a16="http://schemas.microsoft.com/office/drawing/2014/main" id="{3D49F428-66CA-4A1E-8B49-0548156E711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29" name="直線コネクタ 328">
          <a:extLst>
            <a:ext uri="{FF2B5EF4-FFF2-40B4-BE49-F238E27FC236}">
              <a16:creationId xmlns:a16="http://schemas.microsoft.com/office/drawing/2014/main" id="{DD134C94-B549-42D7-8C1F-21A38F1167E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85438B20-6206-4CDD-AAE3-9C82595648B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1" name="直線コネクタ 330">
          <a:extLst>
            <a:ext uri="{FF2B5EF4-FFF2-40B4-BE49-F238E27FC236}">
              <a16:creationId xmlns:a16="http://schemas.microsoft.com/office/drawing/2014/main" id="{6613853E-91D5-41E2-8BD5-6B38A99F30F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2" name="テキスト ボックス 331">
          <a:extLst>
            <a:ext uri="{FF2B5EF4-FFF2-40B4-BE49-F238E27FC236}">
              <a16:creationId xmlns:a16="http://schemas.microsoft.com/office/drawing/2014/main" id="{6D52E917-3B2C-475B-A96B-EB9DF1D87F8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3" name="直線コネクタ 332">
          <a:extLst>
            <a:ext uri="{FF2B5EF4-FFF2-40B4-BE49-F238E27FC236}">
              <a16:creationId xmlns:a16="http://schemas.microsoft.com/office/drawing/2014/main" id="{DFFED071-6699-4A19-B4E5-BB3484CC2ED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4" name="テキスト ボックス 333">
          <a:extLst>
            <a:ext uri="{FF2B5EF4-FFF2-40B4-BE49-F238E27FC236}">
              <a16:creationId xmlns:a16="http://schemas.microsoft.com/office/drawing/2014/main" id="{818A5083-5B2B-4FBB-9F17-D4DC3388ED8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35" name="直線コネクタ 334">
          <a:extLst>
            <a:ext uri="{FF2B5EF4-FFF2-40B4-BE49-F238E27FC236}">
              <a16:creationId xmlns:a16="http://schemas.microsoft.com/office/drawing/2014/main" id="{F9403E16-7895-484C-A8FC-9FF8BD0DDD3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36" name="テキスト ボックス 335">
          <a:extLst>
            <a:ext uri="{FF2B5EF4-FFF2-40B4-BE49-F238E27FC236}">
              <a16:creationId xmlns:a16="http://schemas.microsoft.com/office/drawing/2014/main" id="{3FC900DB-B3AB-4749-8709-738939E6B99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37" name="直線コネクタ 336">
          <a:extLst>
            <a:ext uri="{FF2B5EF4-FFF2-40B4-BE49-F238E27FC236}">
              <a16:creationId xmlns:a16="http://schemas.microsoft.com/office/drawing/2014/main" id="{8ADFC2D3-D6F7-416E-9882-3DB2FB44361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38" name="テキスト ボックス 337">
          <a:extLst>
            <a:ext uri="{FF2B5EF4-FFF2-40B4-BE49-F238E27FC236}">
              <a16:creationId xmlns:a16="http://schemas.microsoft.com/office/drawing/2014/main" id="{640B60CF-5F8F-4956-A380-785C6FC12FD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9" name="直線コネクタ 338">
          <a:extLst>
            <a:ext uri="{FF2B5EF4-FFF2-40B4-BE49-F238E27FC236}">
              <a16:creationId xmlns:a16="http://schemas.microsoft.com/office/drawing/2014/main" id="{2BCA375A-7288-4B6E-89F8-25908E2092C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0" name="テキスト ボックス 339">
          <a:extLst>
            <a:ext uri="{FF2B5EF4-FFF2-40B4-BE49-F238E27FC236}">
              <a16:creationId xmlns:a16="http://schemas.microsoft.com/office/drawing/2014/main" id="{C068F38D-BCEB-483A-95ED-8B5E78A414E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1" name="【消防施設】&#10;有形固定資産減価償却率グラフ枠">
          <a:extLst>
            <a:ext uri="{FF2B5EF4-FFF2-40B4-BE49-F238E27FC236}">
              <a16:creationId xmlns:a16="http://schemas.microsoft.com/office/drawing/2014/main" id="{E706EC8B-91C2-4445-8F2F-8CAB71AED2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342" name="直線コネクタ 341">
          <a:extLst>
            <a:ext uri="{FF2B5EF4-FFF2-40B4-BE49-F238E27FC236}">
              <a16:creationId xmlns:a16="http://schemas.microsoft.com/office/drawing/2014/main" id="{3348707F-0375-4F82-B398-B71BAE6DA932}"/>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343" name="【消防施設】&#10;有形固定資産減価償却率最小値テキスト">
          <a:extLst>
            <a:ext uri="{FF2B5EF4-FFF2-40B4-BE49-F238E27FC236}">
              <a16:creationId xmlns:a16="http://schemas.microsoft.com/office/drawing/2014/main" id="{B547A7DC-974D-4867-8D1C-80C7C7F063DC}"/>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344" name="直線コネクタ 343">
          <a:extLst>
            <a:ext uri="{FF2B5EF4-FFF2-40B4-BE49-F238E27FC236}">
              <a16:creationId xmlns:a16="http://schemas.microsoft.com/office/drawing/2014/main" id="{55C2FB34-9E01-4F31-8E69-FC7C4BD2E58D}"/>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345" name="【消防施設】&#10;有形固定資産減価償却率最大値テキスト">
          <a:extLst>
            <a:ext uri="{FF2B5EF4-FFF2-40B4-BE49-F238E27FC236}">
              <a16:creationId xmlns:a16="http://schemas.microsoft.com/office/drawing/2014/main" id="{B828E75F-C0B2-4BF0-9544-9EBE45873AD8}"/>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346" name="直線コネクタ 345">
          <a:extLst>
            <a:ext uri="{FF2B5EF4-FFF2-40B4-BE49-F238E27FC236}">
              <a16:creationId xmlns:a16="http://schemas.microsoft.com/office/drawing/2014/main" id="{B7E98AD7-273C-45C8-B9E9-6C2F808EF67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347" name="【消防施設】&#10;有形固定資産減価償却率平均値テキスト">
          <a:extLst>
            <a:ext uri="{FF2B5EF4-FFF2-40B4-BE49-F238E27FC236}">
              <a16:creationId xmlns:a16="http://schemas.microsoft.com/office/drawing/2014/main" id="{E19644C5-F8DE-4795-97AC-9CCC551DCDE9}"/>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348" name="フローチャート: 判断 347">
          <a:extLst>
            <a:ext uri="{FF2B5EF4-FFF2-40B4-BE49-F238E27FC236}">
              <a16:creationId xmlns:a16="http://schemas.microsoft.com/office/drawing/2014/main" id="{20BD8BA5-2A74-4625-9C24-4396FED99831}"/>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349" name="フローチャート: 判断 348">
          <a:extLst>
            <a:ext uri="{FF2B5EF4-FFF2-40B4-BE49-F238E27FC236}">
              <a16:creationId xmlns:a16="http://schemas.microsoft.com/office/drawing/2014/main" id="{1866A043-292A-47B6-868E-81D7FC2BFF96}"/>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350" name="フローチャート: 判断 349">
          <a:extLst>
            <a:ext uri="{FF2B5EF4-FFF2-40B4-BE49-F238E27FC236}">
              <a16:creationId xmlns:a16="http://schemas.microsoft.com/office/drawing/2014/main" id="{78865DCE-3121-4321-ADB9-4DEEA90F43B3}"/>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51" name="フローチャート: 判断 350">
          <a:extLst>
            <a:ext uri="{FF2B5EF4-FFF2-40B4-BE49-F238E27FC236}">
              <a16:creationId xmlns:a16="http://schemas.microsoft.com/office/drawing/2014/main" id="{6E54FA6B-77FC-4A44-92D4-A6DF16ACBAF9}"/>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352" name="フローチャート: 判断 351">
          <a:extLst>
            <a:ext uri="{FF2B5EF4-FFF2-40B4-BE49-F238E27FC236}">
              <a16:creationId xmlns:a16="http://schemas.microsoft.com/office/drawing/2014/main" id="{05087328-1B8D-4431-935F-2FD0F0E4FD8C}"/>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48672C7-1001-4880-9B81-5D8C0471DD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A03610F-D1B4-41DB-A2EC-4B0B27E94B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A562E61-FAD1-43C1-9EBF-27B62DF6AD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C80810A-C832-4004-A8B6-DE55A35434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BC3F699-CB49-4A2C-B10A-91006473C2A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358" name="楕円 357">
          <a:extLst>
            <a:ext uri="{FF2B5EF4-FFF2-40B4-BE49-F238E27FC236}">
              <a16:creationId xmlns:a16="http://schemas.microsoft.com/office/drawing/2014/main" id="{233DD6B7-B196-4004-87B4-AAFCD11C4174}"/>
            </a:ext>
          </a:extLst>
        </xdr:cNvPr>
        <xdr:cNvSpPr/>
      </xdr:nvSpPr>
      <xdr:spPr>
        <a:xfrm>
          <a:off x="16268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121938</xdr:rowOff>
    </xdr:from>
    <xdr:ext cx="405111" cy="259045"/>
    <xdr:sp macro="" textlink="">
      <xdr:nvSpPr>
        <xdr:cNvPr id="359" name="【消防施設】&#10;有形固定資産減価償却率該当値テキスト">
          <a:extLst>
            <a:ext uri="{FF2B5EF4-FFF2-40B4-BE49-F238E27FC236}">
              <a16:creationId xmlns:a16="http://schemas.microsoft.com/office/drawing/2014/main" id="{9C5C1930-BAFC-40CF-B4E0-099583C421D9}"/>
            </a:ext>
          </a:extLst>
        </xdr:cNvPr>
        <xdr:cNvSpPr txBox="1"/>
      </xdr:nvSpPr>
      <xdr:spPr>
        <a:xfrm>
          <a:off x="16357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360" name="楕円 359">
          <a:extLst>
            <a:ext uri="{FF2B5EF4-FFF2-40B4-BE49-F238E27FC236}">
              <a16:creationId xmlns:a16="http://schemas.microsoft.com/office/drawing/2014/main" id="{2EF871E0-47A2-4A51-9953-7F2D0D83746C}"/>
            </a:ext>
          </a:extLst>
        </xdr:cNvPr>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22861</xdr:rowOff>
    </xdr:to>
    <xdr:cxnSp macro="">
      <xdr:nvCxnSpPr>
        <xdr:cNvPr id="361" name="直線コネクタ 360">
          <a:extLst>
            <a:ext uri="{FF2B5EF4-FFF2-40B4-BE49-F238E27FC236}">
              <a16:creationId xmlns:a16="http://schemas.microsoft.com/office/drawing/2014/main" id="{0FEDC5E3-7874-4F76-958B-258DC38391F2}"/>
            </a:ext>
          </a:extLst>
        </xdr:cNvPr>
        <xdr:cNvCxnSpPr/>
      </xdr:nvCxnSpPr>
      <xdr:spPr>
        <a:xfrm>
          <a:off x="15481300" y="14394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84455</xdr:rowOff>
    </xdr:from>
    <xdr:to>
      <xdr:col>76</xdr:col>
      <xdr:colOff>165100</xdr:colOff>
      <xdr:row>84</xdr:row>
      <xdr:rowOff>14605</xdr:rowOff>
    </xdr:to>
    <xdr:sp macro="" textlink="">
      <xdr:nvSpPr>
        <xdr:cNvPr id="362" name="楕円 361">
          <a:extLst>
            <a:ext uri="{FF2B5EF4-FFF2-40B4-BE49-F238E27FC236}">
              <a16:creationId xmlns:a16="http://schemas.microsoft.com/office/drawing/2014/main" id="{339BF075-3E50-4AC0-A537-679CD9D362E7}"/>
            </a:ext>
          </a:extLst>
        </xdr:cNvPr>
        <xdr:cNvSpPr/>
      </xdr:nvSpPr>
      <xdr:spPr>
        <a:xfrm>
          <a:off x="14541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135255</xdr:rowOff>
    </xdr:from>
    <xdr:to>
      <xdr:col>81</xdr:col>
      <xdr:colOff>50800</xdr:colOff>
      <xdr:row>83</xdr:row>
      <xdr:rowOff>163830</xdr:rowOff>
    </xdr:to>
    <xdr:cxnSp macro="">
      <xdr:nvCxnSpPr>
        <xdr:cNvPr id="363" name="直線コネクタ 362">
          <a:extLst>
            <a:ext uri="{FF2B5EF4-FFF2-40B4-BE49-F238E27FC236}">
              <a16:creationId xmlns:a16="http://schemas.microsoft.com/office/drawing/2014/main" id="{07C11C28-4858-4007-BDE0-2512BCD9AA01}"/>
            </a:ext>
          </a:extLst>
        </xdr:cNvPr>
        <xdr:cNvCxnSpPr/>
      </xdr:nvCxnSpPr>
      <xdr:spPr>
        <a:xfrm>
          <a:off x="14592300" y="143656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59689</xdr:rowOff>
    </xdr:from>
    <xdr:to>
      <xdr:col>72</xdr:col>
      <xdr:colOff>38100</xdr:colOff>
      <xdr:row>83</xdr:row>
      <xdr:rowOff>161289</xdr:rowOff>
    </xdr:to>
    <xdr:sp macro="" textlink="">
      <xdr:nvSpPr>
        <xdr:cNvPr id="364" name="楕円 363">
          <a:extLst>
            <a:ext uri="{FF2B5EF4-FFF2-40B4-BE49-F238E27FC236}">
              <a16:creationId xmlns:a16="http://schemas.microsoft.com/office/drawing/2014/main" id="{ABF450A0-A415-4459-8273-5F3759D10662}"/>
            </a:ext>
          </a:extLst>
        </xdr:cNvPr>
        <xdr:cNvSpPr/>
      </xdr:nvSpPr>
      <xdr:spPr>
        <a:xfrm>
          <a:off x="13652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110489</xdr:rowOff>
    </xdr:from>
    <xdr:to>
      <xdr:col>76</xdr:col>
      <xdr:colOff>114300</xdr:colOff>
      <xdr:row>83</xdr:row>
      <xdr:rowOff>135255</xdr:rowOff>
    </xdr:to>
    <xdr:cxnSp macro="">
      <xdr:nvCxnSpPr>
        <xdr:cNvPr id="365" name="直線コネクタ 364">
          <a:extLst>
            <a:ext uri="{FF2B5EF4-FFF2-40B4-BE49-F238E27FC236}">
              <a16:creationId xmlns:a16="http://schemas.microsoft.com/office/drawing/2014/main" id="{A621E51D-1D78-490D-9924-3F7ABA20C297}"/>
            </a:ext>
          </a:extLst>
        </xdr:cNvPr>
        <xdr:cNvCxnSpPr/>
      </xdr:nvCxnSpPr>
      <xdr:spPr>
        <a:xfrm>
          <a:off x="13703300" y="143408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366" name="n_1aveValue【消防施設】&#10;有形固定資産減価償却率">
          <a:extLst>
            <a:ext uri="{FF2B5EF4-FFF2-40B4-BE49-F238E27FC236}">
              <a16:creationId xmlns:a16="http://schemas.microsoft.com/office/drawing/2014/main" id="{EBF61085-CBA5-4342-B38A-C0917A7423D0}"/>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367" name="n_2aveValue【消防施設】&#10;有形固定資産減価償却率">
          <a:extLst>
            <a:ext uri="{FF2B5EF4-FFF2-40B4-BE49-F238E27FC236}">
              <a16:creationId xmlns:a16="http://schemas.microsoft.com/office/drawing/2014/main" id="{5564862D-8239-4729-BDB4-E131FC77CC57}"/>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368" name="n_3aveValue【消防施設】&#10;有形固定資産減価償却率">
          <a:extLst>
            <a:ext uri="{FF2B5EF4-FFF2-40B4-BE49-F238E27FC236}">
              <a16:creationId xmlns:a16="http://schemas.microsoft.com/office/drawing/2014/main" id="{DB4D17B9-1BE9-4A33-8E2D-B5021A29456E}"/>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369" name="n_4aveValue【消防施設】&#10;有形固定資産減価償却率">
          <a:extLst>
            <a:ext uri="{FF2B5EF4-FFF2-40B4-BE49-F238E27FC236}">
              <a16:creationId xmlns:a16="http://schemas.microsoft.com/office/drawing/2014/main" id="{2369B0E1-945C-480D-874C-3D141B2BE3D8}"/>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370" name="n_1mainValue【消防施設】&#10;有形固定資産減価償却率">
          <a:extLst>
            <a:ext uri="{FF2B5EF4-FFF2-40B4-BE49-F238E27FC236}">
              <a16:creationId xmlns:a16="http://schemas.microsoft.com/office/drawing/2014/main" id="{655F6643-EA89-4C8F-936C-3ADA456305A2}"/>
            </a:ext>
          </a:extLst>
        </xdr:cNvPr>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5732</xdr:rowOff>
    </xdr:from>
    <xdr:ext cx="405111" cy="259045"/>
    <xdr:sp macro="" textlink="">
      <xdr:nvSpPr>
        <xdr:cNvPr id="371" name="n_2mainValue【消防施設】&#10;有形固定資産減価償却率">
          <a:extLst>
            <a:ext uri="{FF2B5EF4-FFF2-40B4-BE49-F238E27FC236}">
              <a16:creationId xmlns:a16="http://schemas.microsoft.com/office/drawing/2014/main" id="{4ACC69A5-91E4-4B7E-9DCE-A3DAE4823346}"/>
            </a:ext>
          </a:extLst>
        </xdr:cNvPr>
        <xdr:cNvSpPr txBox="1"/>
      </xdr:nvSpPr>
      <xdr:spPr>
        <a:xfrm>
          <a:off x="14389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152416</xdr:rowOff>
    </xdr:from>
    <xdr:ext cx="405111" cy="259045"/>
    <xdr:sp macro="" textlink="">
      <xdr:nvSpPr>
        <xdr:cNvPr id="372" name="n_3mainValue【消防施設】&#10;有形固定資産減価償却率">
          <a:extLst>
            <a:ext uri="{FF2B5EF4-FFF2-40B4-BE49-F238E27FC236}">
              <a16:creationId xmlns:a16="http://schemas.microsoft.com/office/drawing/2014/main" id="{D7BD6463-AA96-4119-9653-9D5DD99DA4FC}"/>
            </a:ext>
          </a:extLst>
        </xdr:cNvPr>
        <xdr:cNvSpPr txBox="1"/>
      </xdr:nvSpPr>
      <xdr:spPr>
        <a:xfrm>
          <a:off x="13500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3" name="正方形/長方形 372">
          <a:extLst>
            <a:ext uri="{FF2B5EF4-FFF2-40B4-BE49-F238E27FC236}">
              <a16:creationId xmlns:a16="http://schemas.microsoft.com/office/drawing/2014/main" id="{D87000B4-4764-44CE-A8A0-210CD3852A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4" name="正方形/長方形 373">
          <a:extLst>
            <a:ext uri="{FF2B5EF4-FFF2-40B4-BE49-F238E27FC236}">
              <a16:creationId xmlns:a16="http://schemas.microsoft.com/office/drawing/2014/main" id="{8642C540-0D12-4204-A7D8-2E94095BEA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5" name="正方形/長方形 374">
          <a:extLst>
            <a:ext uri="{FF2B5EF4-FFF2-40B4-BE49-F238E27FC236}">
              <a16:creationId xmlns:a16="http://schemas.microsoft.com/office/drawing/2014/main" id="{DF68FA96-FD86-4011-9EF8-03799E56DD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6" name="正方形/長方形 375">
          <a:extLst>
            <a:ext uri="{FF2B5EF4-FFF2-40B4-BE49-F238E27FC236}">
              <a16:creationId xmlns:a16="http://schemas.microsoft.com/office/drawing/2014/main" id="{AE9A178A-12CD-4A5B-BFD7-881F6A71DF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7" name="正方形/長方形 376">
          <a:extLst>
            <a:ext uri="{FF2B5EF4-FFF2-40B4-BE49-F238E27FC236}">
              <a16:creationId xmlns:a16="http://schemas.microsoft.com/office/drawing/2014/main" id="{CF5627AD-4A04-4AFF-AA11-DCA89A8B44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8" name="正方形/長方形 377">
          <a:extLst>
            <a:ext uri="{FF2B5EF4-FFF2-40B4-BE49-F238E27FC236}">
              <a16:creationId xmlns:a16="http://schemas.microsoft.com/office/drawing/2014/main" id="{1E87E39C-F4BA-4689-B3A9-AB9A237859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9" name="正方形/長方形 378">
          <a:extLst>
            <a:ext uri="{FF2B5EF4-FFF2-40B4-BE49-F238E27FC236}">
              <a16:creationId xmlns:a16="http://schemas.microsoft.com/office/drawing/2014/main" id="{37C82996-2C62-4F33-B669-3B71CA53C4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0" name="正方形/長方形 379">
          <a:extLst>
            <a:ext uri="{FF2B5EF4-FFF2-40B4-BE49-F238E27FC236}">
              <a16:creationId xmlns:a16="http://schemas.microsoft.com/office/drawing/2014/main" id="{97C73A3C-72B5-4FC6-9C52-DE1A5D0068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1" name="テキスト ボックス 380">
          <a:extLst>
            <a:ext uri="{FF2B5EF4-FFF2-40B4-BE49-F238E27FC236}">
              <a16:creationId xmlns:a16="http://schemas.microsoft.com/office/drawing/2014/main" id="{F5FE858B-451C-4919-B436-94234D1E8E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2" name="直線コネクタ 381">
          <a:extLst>
            <a:ext uri="{FF2B5EF4-FFF2-40B4-BE49-F238E27FC236}">
              <a16:creationId xmlns:a16="http://schemas.microsoft.com/office/drawing/2014/main" id="{E65F5793-0989-4937-A1D8-4B1A9245BF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83" name="直線コネクタ 382">
          <a:extLst>
            <a:ext uri="{FF2B5EF4-FFF2-40B4-BE49-F238E27FC236}">
              <a16:creationId xmlns:a16="http://schemas.microsoft.com/office/drawing/2014/main" id="{EBB6311A-860D-4804-AD4C-39F55F21C45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84" name="テキスト ボックス 383">
          <a:extLst>
            <a:ext uri="{FF2B5EF4-FFF2-40B4-BE49-F238E27FC236}">
              <a16:creationId xmlns:a16="http://schemas.microsoft.com/office/drawing/2014/main" id="{0F7061D4-0AFF-4B83-B998-253CC7096DF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85" name="直線コネクタ 384">
          <a:extLst>
            <a:ext uri="{FF2B5EF4-FFF2-40B4-BE49-F238E27FC236}">
              <a16:creationId xmlns:a16="http://schemas.microsoft.com/office/drawing/2014/main" id="{3E2201F3-05C8-4B9C-BBFD-7B67440D550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86" name="テキスト ボックス 385">
          <a:extLst>
            <a:ext uri="{FF2B5EF4-FFF2-40B4-BE49-F238E27FC236}">
              <a16:creationId xmlns:a16="http://schemas.microsoft.com/office/drawing/2014/main" id="{A3C473FA-A0B9-435D-8A27-F68105231D1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7" name="直線コネクタ 386">
          <a:extLst>
            <a:ext uri="{FF2B5EF4-FFF2-40B4-BE49-F238E27FC236}">
              <a16:creationId xmlns:a16="http://schemas.microsoft.com/office/drawing/2014/main" id="{9B21E070-2D3F-4EBF-BEAB-B1D345BED9C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8" name="テキスト ボックス 387">
          <a:extLst>
            <a:ext uri="{FF2B5EF4-FFF2-40B4-BE49-F238E27FC236}">
              <a16:creationId xmlns:a16="http://schemas.microsoft.com/office/drawing/2014/main" id="{F62177DA-3CF7-45AB-AA2C-060F8042560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9" name="直線コネクタ 388">
          <a:extLst>
            <a:ext uri="{FF2B5EF4-FFF2-40B4-BE49-F238E27FC236}">
              <a16:creationId xmlns:a16="http://schemas.microsoft.com/office/drawing/2014/main" id="{C7535F3E-6FD9-4987-A92A-462818629AD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0" name="テキスト ボックス 389">
          <a:extLst>
            <a:ext uri="{FF2B5EF4-FFF2-40B4-BE49-F238E27FC236}">
              <a16:creationId xmlns:a16="http://schemas.microsoft.com/office/drawing/2014/main" id="{1A831914-8ED1-45C3-A037-54D92F44520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1" name="直線コネクタ 390">
          <a:extLst>
            <a:ext uri="{FF2B5EF4-FFF2-40B4-BE49-F238E27FC236}">
              <a16:creationId xmlns:a16="http://schemas.microsoft.com/office/drawing/2014/main" id="{B6E3DAA3-2C6E-412D-B7A7-5E466396FF7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92" name="テキスト ボックス 391">
          <a:extLst>
            <a:ext uri="{FF2B5EF4-FFF2-40B4-BE49-F238E27FC236}">
              <a16:creationId xmlns:a16="http://schemas.microsoft.com/office/drawing/2014/main" id="{0C15DA2E-4873-4519-A2DB-842B84A85A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93" name="直線コネクタ 392">
          <a:extLst>
            <a:ext uri="{FF2B5EF4-FFF2-40B4-BE49-F238E27FC236}">
              <a16:creationId xmlns:a16="http://schemas.microsoft.com/office/drawing/2014/main" id="{78754B43-4B71-4686-AFAC-0F062714661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94" name="テキスト ボックス 393">
          <a:extLst>
            <a:ext uri="{FF2B5EF4-FFF2-40B4-BE49-F238E27FC236}">
              <a16:creationId xmlns:a16="http://schemas.microsoft.com/office/drawing/2014/main" id="{7A44E0F9-D53F-44C3-BC10-F5DD9C5F248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5" name="直線コネクタ 394">
          <a:extLst>
            <a:ext uri="{FF2B5EF4-FFF2-40B4-BE49-F238E27FC236}">
              <a16:creationId xmlns:a16="http://schemas.microsoft.com/office/drawing/2014/main" id="{60B24A0E-B78F-409B-A5AC-1C486358DC6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6" name="テキスト ボックス 395">
          <a:extLst>
            <a:ext uri="{FF2B5EF4-FFF2-40B4-BE49-F238E27FC236}">
              <a16:creationId xmlns:a16="http://schemas.microsoft.com/office/drawing/2014/main" id="{22B60B08-0B65-4B54-9BD6-129AD0976E5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7" name="【消防施設】&#10;一人当たり面積グラフ枠">
          <a:extLst>
            <a:ext uri="{FF2B5EF4-FFF2-40B4-BE49-F238E27FC236}">
              <a16:creationId xmlns:a16="http://schemas.microsoft.com/office/drawing/2014/main" id="{B474DFA8-7A05-45A1-98BD-FCE3BB841DC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398" name="直線コネクタ 397">
          <a:extLst>
            <a:ext uri="{FF2B5EF4-FFF2-40B4-BE49-F238E27FC236}">
              <a16:creationId xmlns:a16="http://schemas.microsoft.com/office/drawing/2014/main" id="{C5E64820-6BFF-4966-8F8E-52E98EBBFDC6}"/>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399" name="【消防施設】&#10;一人当たり面積最小値テキスト">
          <a:extLst>
            <a:ext uri="{FF2B5EF4-FFF2-40B4-BE49-F238E27FC236}">
              <a16:creationId xmlns:a16="http://schemas.microsoft.com/office/drawing/2014/main" id="{2A6879AC-8660-42CD-BA7E-92BC87EF2F6C}"/>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400" name="直線コネクタ 399">
          <a:extLst>
            <a:ext uri="{FF2B5EF4-FFF2-40B4-BE49-F238E27FC236}">
              <a16:creationId xmlns:a16="http://schemas.microsoft.com/office/drawing/2014/main" id="{2FC392FB-FED2-4969-BB67-8F5A9B068798}"/>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401" name="【消防施設】&#10;一人当たり面積最大値テキスト">
          <a:extLst>
            <a:ext uri="{FF2B5EF4-FFF2-40B4-BE49-F238E27FC236}">
              <a16:creationId xmlns:a16="http://schemas.microsoft.com/office/drawing/2014/main" id="{2808141A-85AF-453E-8D65-1F93C05AB92F}"/>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402" name="直線コネクタ 401">
          <a:extLst>
            <a:ext uri="{FF2B5EF4-FFF2-40B4-BE49-F238E27FC236}">
              <a16:creationId xmlns:a16="http://schemas.microsoft.com/office/drawing/2014/main" id="{3EC497EC-84C5-494C-8565-D320DB4EC9A3}"/>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403" name="【消防施設】&#10;一人当たり面積平均値テキスト">
          <a:extLst>
            <a:ext uri="{FF2B5EF4-FFF2-40B4-BE49-F238E27FC236}">
              <a16:creationId xmlns:a16="http://schemas.microsoft.com/office/drawing/2014/main" id="{58489050-C4A6-45D2-909C-BA34F16658F3}"/>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404" name="フローチャート: 判断 403">
          <a:extLst>
            <a:ext uri="{FF2B5EF4-FFF2-40B4-BE49-F238E27FC236}">
              <a16:creationId xmlns:a16="http://schemas.microsoft.com/office/drawing/2014/main" id="{35E0B0BD-67F6-4CC5-8F59-3022E1A6AD96}"/>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405" name="フローチャート: 判断 404">
          <a:extLst>
            <a:ext uri="{FF2B5EF4-FFF2-40B4-BE49-F238E27FC236}">
              <a16:creationId xmlns:a16="http://schemas.microsoft.com/office/drawing/2014/main" id="{E13D9ADA-644A-488F-97BB-1050F14BD568}"/>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406" name="フローチャート: 判断 405">
          <a:extLst>
            <a:ext uri="{FF2B5EF4-FFF2-40B4-BE49-F238E27FC236}">
              <a16:creationId xmlns:a16="http://schemas.microsoft.com/office/drawing/2014/main" id="{9862BADD-541C-49B2-927B-1BE59CED2F5D}"/>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407" name="フローチャート: 判断 406">
          <a:extLst>
            <a:ext uri="{FF2B5EF4-FFF2-40B4-BE49-F238E27FC236}">
              <a16:creationId xmlns:a16="http://schemas.microsoft.com/office/drawing/2014/main" id="{8D527019-DB96-40DD-B395-C45807C3BFE4}"/>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408" name="フローチャート: 判断 407">
          <a:extLst>
            <a:ext uri="{FF2B5EF4-FFF2-40B4-BE49-F238E27FC236}">
              <a16:creationId xmlns:a16="http://schemas.microsoft.com/office/drawing/2014/main" id="{F24E5BDF-9982-45FD-948B-85599A21A917}"/>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E0AA817B-427F-420C-81A6-EC3D0C5698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254B4E82-C2D9-4F72-AF03-57D701F851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2982CCB6-CC83-47D9-84A2-7E8B93C942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B80F9FB3-FE96-4006-BACA-8A7CAE2A13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CE13A5CA-9CA7-455A-B063-E0B75A3FE63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72862</xdr:rowOff>
    </xdr:from>
    <xdr:to>
      <xdr:col>116</xdr:col>
      <xdr:colOff>114300</xdr:colOff>
      <xdr:row>87</xdr:row>
      <xdr:rowOff>3012</xdr:rowOff>
    </xdr:to>
    <xdr:sp macro="" textlink="">
      <xdr:nvSpPr>
        <xdr:cNvPr id="414" name="楕円 413">
          <a:extLst>
            <a:ext uri="{FF2B5EF4-FFF2-40B4-BE49-F238E27FC236}">
              <a16:creationId xmlns:a16="http://schemas.microsoft.com/office/drawing/2014/main" id="{7F956035-D55A-428F-AA5F-DE6B3ABDBE18}"/>
            </a:ext>
          </a:extLst>
        </xdr:cNvPr>
        <xdr:cNvSpPr/>
      </xdr:nvSpPr>
      <xdr:spPr>
        <a:xfrm>
          <a:off x="22110700" y="148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168855</xdr:rowOff>
    </xdr:from>
    <xdr:ext cx="469744" cy="259045"/>
    <xdr:sp macro="" textlink="">
      <xdr:nvSpPr>
        <xdr:cNvPr id="415" name="【消防施設】&#10;一人当たり面積該当値テキスト">
          <a:extLst>
            <a:ext uri="{FF2B5EF4-FFF2-40B4-BE49-F238E27FC236}">
              <a16:creationId xmlns:a16="http://schemas.microsoft.com/office/drawing/2014/main" id="{A358B996-24C1-415F-A0FA-314986A602A9}"/>
            </a:ext>
          </a:extLst>
        </xdr:cNvPr>
        <xdr:cNvSpPr txBox="1"/>
      </xdr:nvSpPr>
      <xdr:spPr>
        <a:xfrm>
          <a:off x="22199600" y="147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73515</xdr:rowOff>
    </xdr:from>
    <xdr:to>
      <xdr:col>112</xdr:col>
      <xdr:colOff>38100</xdr:colOff>
      <xdr:row>87</xdr:row>
      <xdr:rowOff>3665</xdr:rowOff>
    </xdr:to>
    <xdr:sp macro="" textlink="">
      <xdr:nvSpPr>
        <xdr:cNvPr id="416" name="楕円 415">
          <a:extLst>
            <a:ext uri="{FF2B5EF4-FFF2-40B4-BE49-F238E27FC236}">
              <a16:creationId xmlns:a16="http://schemas.microsoft.com/office/drawing/2014/main" id="{D6F9E4B3-947C-4FB9-9526-6C76DE36B511}"/>
            </a:ext>
          </a:extLst>
        </xdr:cNvPr>
        <xdr:cNvSpPr/>
      </xdr:nvSpPr>
      <xdr:spPr>
        <a:xfrm>
          <a:off x="21272500" y="148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123662</xdr:rowOff>
    </xdr:from>
    <xdr:to>
      <xdr:col>116</xdr:col>
      <xdr:colOff>63500</xdr:colOff>
      <xdr:row>86</xdr:row>
      <xdr:rowOff>124315</xdr:rowOff>
    </xdr:to>
    <xdr:cxnSp macro="">
      <xdr:nvCxnSpPr>
        <xdr:cNvPr id="417" name="直線コネクタ 416">
          <a:extLst>
            <a:ext uri="{FF2B5EF4-FFF2-40B4-BE49-F238E27FC236}">
              <a16:creationId xmlns:a16="http://schemas.microsoft.com/office/drawing/2014/main" id="{007613E0-8622-4C47-9B55-062BD569C2BF}"/>
            </a:ext>
          </a:extLst>
        </xdr:cNvPr>
        <xdr:cNvCxnSpPr/>
      </xdr:nvCxnSpPr>
      <xdr:spPr>
        <a:xfrm flipV="1">
          <a:off x="21323300" y="1486836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74495</xdr:rowOff>
    </xdr:from>
    <xdr:to>
      <xdr:col>107</xdr:col>
      <xdr:colOff>101600</xdr:colOff>
      <xdr:row>87</xdr:row>
      <xdr:rowOff>4645</xdr:rowOff>
    </xdr:to>
    <xdr:sp macro="" textlink="">
      <xdr:nvSpPr>
        <xdr:cNvPr id="418" name="楕円 417">
          <a:extLst>
            <a:ext uri="{FF2B5EF4-FFF2-40B4-BE49-F238E27FC236}">
              <a16:creationId xmlns:a16="http://schemas.microsoft.com/office/drawing/2014/main" id="{1A93E8BD-CA4D-4FA5-83A5-65E4A2177D85}"/>
            </a:ext>
          </a:extLst>
        </xdr:cNvPr>
        <xdr:cNvSpPr/>
      </xdr:nvSpPr>
      <xdr:spPr>
        <a:xfrm>
          <a:off x="20383500" y="148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124315</xdr:rowOff>
    </xdr:from>
    <xdr:to>
      <xdr:col>111</xdr:col>
      <xdr:colOff>177800</xdr:colOff>
      <xdr:row>86</xdr:row>
      <xdr:rowOff>125295</xdr:rowOff>
    </xdr:to>
    <xdr:cxnSp macro="">
      <xdr:nvCxnSpPr>
        <xdr:cNvPr id="419" name="直線コネクタ 418">
          <a:extLst>
            <a:ext uri="{FF2B5EF4-FFF2-40B4-BE49-F238E27FC236}">
              <a16:creationId xmlns:a16="http://schemas.microsoft.com/office/drawing/2014/main" id="{BA36B1B9-B314-45E9-82B0-2A9DAAB63B0C}"/>
            </a:ext>
          </a:extLst>
        </xdr:cNvPr>
        <xdr:cNvCxnSpPr/>
      </xdr:nvCxnSpPr>
      <xdr:spPr>
        <a:xfrm flipV="1">
          <a:off x="20434300" y="1486901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75147</xdr:rowOff>
    </xdr:from>
    <xdr:to>
      <xdr:col>102</xdr:col>
      <xdr:colOff>165100</xdr:colOff>
      <xdr:row>87</xdr:row>
      <xdr:rowOff>5297</xdr:rowOff>
    </xdr:to>
    <xdr:sp macro="" textlink="">
      <xdr:nvSpPr>
        <xdr:cNvPr id="420" name="楕円 419">
          <a:extLst>
            <a:ext uri="{FF2B5EF4-FFF2-40B4-BE49-F238E27FC236}">
              <a16:creationId xmlns:a16="http://schemas.microsoft.com/office/drawing/2014/main" id="{67F0B357-67EB-45D8-A387-F5AE04A2F29F}"/>
            </a:ext>
          </a:extLst>
        </xdr:cNvPr>
        <xdr:cNvSpPr/>
      </xdr:nvSpPr>
      <xdr:spPr>
        <a:xfrm>
          <a:off x="19494500" y="148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125295</xdr:rowOff>
    </xdr:from>
    <xdr:to>
      <xdr:col>107</xdr:col>
      <xdr:colOff>50800</xdr:colOff>
      <xdr:row>86</xdr:row>
      <xdr:rowOff>125947</xdr:rowOff>
    </xdr:to>
    <xdr:cxnSp macro="">
      <xdr:nvCxnSpPr>
        <xdr:cNvPr id="421" name="直線コネクタ 420">
          <a:extLst>
            <a:ext uri="{FF2B5EF4-FFF2-40B4-BE49-F238E27FC236}">
              <a16:creationId xmlns:a16="http://schemas.microsoft.com/office/drawing/2014/main" id="{1DA2B019-29C8-4C45-B2C1-7E30EC9285A8}"/>
            </a:ext>
          </a:extLst>
        </xdr:cNvPr>
        <xdr:cNvCxnSpPr/>
      </xdr:nvCxnSpPr>
      <xdr:spPr>
        <a:xfrm flipV="1">
          <a:off x="19545300" y="1486999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422" name="n_1aveValue【消防施設】&#10;一人当たり面積">
          <a:extLst>
            <a:ext uri="{FF2B5EF4-FFF2-40B4-BE49-F238E27FC236}">
              <a16:creationId xmlns:a16="http://schemas.microsoft.com/office/drawing/2014/main" id="{3D70507C-05AF-4FAB-9847-80EF8EBDCE6E}"/>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423" name="n_2aveValue【消防施設】&#10;一人当たり面積">
          <a:extLst>
            <a:ext uri="{FF2B5EF4-FFF2-40B4-BE49-F238E27FC236}">
              <a16:creationId xmlns:a16="http://schemas.microsoft.com/office/drawing/2014/main" id="{A0423EE0-164D-4765-903B-03C2491653E7}"/>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424" name="n_3aveValue【消防施設】&#10;一人当たり面積">
          <a:extLst>
            <a:ext uri="{FF2B5EF4-FFF2-40B4-BE49-F238E27FC236}">
              <a16:creationId xmlns:a16="http://schemas.microsoft.com/office/drawing/2014/main" id="{C07B6EA0-DB00-4E29-81E1-290877DF4019}"/>
            </a:ext>
          </a:extLst>
        </xdr:cNvPr>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425" name="n_4aveValue【消防施設】&#10;一人当たり面積">
          <a:extLst>
            <a:ext uri="{FF2B5EF4-FFF2-40B4-BE49-F238E27FC236}">
              <a16:creationId xmlns:a16="http://schemas.microsoft.com/office/drawing/2014/main" id="{583D6C0F-69C7-4FF1-83B7-09F349637A79}"/>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166242</xdr:rowOff>
    </xdr:from>
    <xdr:ext cx="469744" cy="259045"/>
    <xdr:sp macro="" textlink="">
      <xdr:nvSpPr>
        <xdr:cNvPr id="426" name="n_1mainValue【消防施設】&#10;一人当たり面積">
          <a:extLst>
            <a:ext uri="{FF2B5EF4-FFF2-40B4-BE49-F238E27FC236}">
              <a16:creationId xmlns:a16="http://schemas.microsoft.com/office/drawing/2014/main" id="{1C4B23EB-71CB-4E8B-9FE2-1A369E58F97D}"/>
            </a:ext>
          </a:extLst>
        </xdr:cNvPr>
        <xdr:cNvSpPr txBox="1"/>
      </xdr:nvSpPr>
      <xdr:spPr>
        <a:xfrm>
          <a:off x="21075727" y="1491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167222</xdr:rowOff>
    </xdr:from>
    <xdr:ext cx="469744" cy="259045"/>
    <xdr:sp macro="" textlink="">
      <xdr:nvSpPr>
        <xdr:cNvPr id="427" name="n_2mainValue【消防施設】&#10;一人当たり面積">
          <a:extLst>
            <a:ext uri="{FF2B5EF4-FFF2-40B4-BE49-F238E27FC236}">
              <a16:creationId xmlns:a16="http://schemas.microsoft.com/office/drawing/2014/main" id="{3F9D18E6-01CB-4265-A427-9977A326D6C0}"/>
            </a:ext>
          </a:extLst>
        </xdr:cNvPr>
        <xdr:cNvSpPr txBox="1"/>
      </xdr:nvSpPr>
      <xdr:spPr>
        <a:xfrm>
          <a:off x="20199427" y="149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21824</xdr:rowOff>
    </xdr:from>
    <xdr:ext cx="469744" cy="259045"/>
    <xdr:sp macro="" textlink="">
      <xdr:nvSpPr>
        <xdr:cNvPr id="428" name="n_3mainValue【消防施設】&#10;一人当たり面積">
          <a:extLst>
            <a:ext uri="{FF2B5EF4-FFF2-40B4-BE49-F238E27FC236}">
              <a16:creationId xmlns:a16="http://schemas.microsoft.com/office/drawing/2014/main" id="{09F54042-0F64-4496-9CF4-D5B64AABEA4C}"/>
            </a:ext>
          </a:extLst>
        </xdr:cNvPr>
        <xdr:cNvSpPr txBox="1"/>
      </xdr:nvSpPr>
      <xdr:spPr>
        <a:xfrm>
          <a:off x="19310427" y="1459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9" name="正方形/長方形 428">
          <a:extLst>
            <a:ext uri="{FF2B5EF4-FFF2-40B4-BE49-F238E27FC236}">
              <a16:creationId xmlns:a16="http://schemas.microsoft.com/office/drawing/2014/main" id="{D431E526-31AC-416A-81DB-93105A99B1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0" name="正方形/長方形 429">
          <a:extLst>
            <a:ext uri="{FF2B5EF4-FFF2-40B4-BE49-F238E27FC236}">
              <a16:creationId xmlns:a16="http://schemas.microsoft.com/office/drawing/2014/main" id="{F15B88AB-2CC3-42B7-BA74-98182C2DDDE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1" name="正方形/長方形 430">
          <a:extLst>
            <a:ext uri="{FF2B5EF4-FFF2-40B4-BE49-F238E27FC236}">
              <a16:creationId xmlns:a16="http://schemas.microsoft.com/office/drawing/2014/main" id="{B344887D-6892-4DAC-886C-AA814BFE5B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2" name="正方形/長方形 431">
          <a:extLst>
            <a:ext uri="{FF2B5EF4-FFF2-40B4-BE49-F238E27FC236}">
              <a16:creationId xmlns:a16="http://schemas.microsoft.com/office/drawing/2014/main" id="{5D17DED2-8F28-44C4-9492-641829E78F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3" name="正方形/長方形 432">
          <a:extLst>
            <a:ext uri="{FF2B5EF4-FFF2-40B4-BE49-F238E27FC236}">
              <a16:creationId xmlns:a16="http://schemas.microsoft.com/office/drawing/2014/main" id="{808E0D16-C481-415A-BE29-A82377177AD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4" name="正方形/長方形 433">
          <a:extLst>
            <a:ext uri="{FF2B5EF4-FFF2-40B4-BE49-F238E27FC236}">
              <a16:creationId xmlns:a16="http://schemas.microsoft.com/office/drawing/2014/main" id="{597CDDB6-77B5-4E57-8832-34A6B687E1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5" name="正方形/長方形 434">
          <a:extLst>
            <a:ext uri="{FF2B5EF4-FFF2-40B4-BE49-F238E27FC236}">
              <a16:creationId xmlns:a16="http://schemas.microsoft.com/office/drawing/2014/main" id="{A0041566-C7E7-423B-AD35-81C4516FD0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6" name="正方形/長方形 435">
          <a:extLst>
            <a:ext uri="{FF2B5EF4-FFF2-40B4-BE49-F238E27FC236}">
              <a16:creationId xmlns:a16="http://schemas.microsoft.com/office/drawing/2014/main" id="{C1B4DFE6-57CC-423A-A0D3-7C17F7F22F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7" name="テキスト ボックス 436">
          <a:extLst>
            <a:ext uri="{FF2B5EF4-FFF2-40B4-BE49-F238E27FC236}">
              <a16:creationId xmlns:a16="http://schemas.microsoft.com/office/drawing/2014/main" id="{8D6FE176-199E-41C9-A4DB-B7E8467EDC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8" name="直線コネクタ 437">
          <a:extLst>
            <a:ext uri="{FF2B5EF4-FFF2-40B4-BE49-F238E27FC236}">
              <a16:creationId xmlns:a16="http://schemas.microsoft.com/office/drawing/2014/main" id="{E3EA31C8-591D-40F4-B470-742FC6EB9B5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9" name="テキスト ボックス 438">
          <a:extLst>
            <a:ext uri="{FF2B5EF4-FFF2-40B4-BE49-F238E27FC236}">
              <a16:creationId xmlns:a16="http://schemas.microsoft.com/office/drawing/2014/main" id="{2931C84F-7CF9-4914-803D-A27E50B18F7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0" name="直線コネクタ 439">
          <a:extLst>
            <a:ext uri="{FF2B5EF4-FFF2-40B4-BE49-F238E27FC236}">
              <a16:creationId xmlns:a16="http://schemas.microsoft.com/office/drawing/2014/main" id="{D5A25241-E9DA-49AE-9DC5-F738C147305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1" name="テキスト ボックス 440">
          <a:extLst>
            <a:ext uri="{FF2B5EF4-FFF2-40B4-BE49-F238E27FC236}">
              <a16:creationId xmlns:a16="http://schemas.microsoft.com/office/drawing/2014/main" id="{AFF48F50-F4D1-4226-9A2E-7D2DDBE59A0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2" name="直線コネクタ 441">
          <a:extLst>
            <a:ext uri="{FF2B5EF4-FFF2-40B4-BE49-F238E27FC236}">
              <a16:creationId xmlns:a16="http://schemas.microsoft.com/office/drawing/2014/main" id="{2E9E58CD-6767-4FCB-8E93-DEFB0F5B727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3" name="テキスト ボックス 442">
          <a:extLst>
            <a:ext uri="{FF2B5EF4-FFF2-40B4-BE49-F238E27FC236}">
              <a16:creationId xmlns:a16="http://schemas.microsoft.com/office/drawing/2014/main" id="{1CB25527-EBD9-4137-B077-650E0C24615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4" name="直線コネクタ 443">
          <a:extLst>
            <a:ext uri="{FF2B5EF4-FFF2-40B4-BE49-F238E27FC236}">
              <a16:creationId xmlns:a16="http://schemas.microsoft.com/office/drawing/2014/main" id="{AD4581F7-8B7F-453D-8E3F-E18BF493E03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5" name="テキスト ボックス 444">
          <a:extLst>
            <a:ext uri="{FF2B5EF4-FFF2-40B4-BE49-F238E27FC236}">
              <a16:creationId xmlns:a16="http://schemas.microsoft.com/office/drawing/2014/main" id="{8028BECD-BC03-4912-A9C6-A17E1C8EA1C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6" name="直線コネクタ 445">
          <a:extLst>
            <a:ext uri="{FF2B5EF4-FFF2-40B4-BE49-F238E27FC236}">
              <a16:creationId xmlns:a16="http://schemas.microsoft.com/office/drawing/2014/main" id="{1B0C2B66-CDBD-4391-B9A6-157CE20E68F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7" name="テキスト ボックス 446">
          <a:extLst>
            <a:ext uri="{FF2B5EF4-FFF2-40B4-BE49-F238E27FC236}">
              <a16:creationId xmlns:a16="http://schemas.microsoft.com/office/drawing/2014/main" id="{1E88B3E3-A512-4459-BC2B-9EEE1A15C55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8" name="直線コネクタ 447">
          <a:extLst>
            <a:ext uri="{FF2B5EF4-FFF2-40B4-BE49-F238E27FC236}">
              <a16:creationId xmlns:a16="http://schemas.microsoft.com/office/drawing/2014/main" id="{E678BB72-9CEF-47A6-ABF4-8B5A9F075D8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49" name="テキスト ボックス 448">
          <a:extLst>
            <a:ext uri="{FF2B5EF4-FFF2-40B4-BE49-F238E27FC236}">
              <a16:creationId xmlns:a16="http://schemas.microsoft.com/office/drawing/2014/main" id="{9A6163EB-5DD1-4BF4-8661-F2FD7C7F5F2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0" name="直線コネクタ 449">
          <a:extLst>
            <a:ext uri="{FF2B5EF4-FFF2-40B4-BE49-F238E27FC236}">
              <a16:creationId xmlns:a16="http://schemas.microsoft.com/office/drawing/2014/main" id="{EEF0B598-665C-457E-9AA3-1FF379AA91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庁舎】&#10;有形固定資産減価償却率グラフ枠">
          <a:extLst>
            <a:ext uri="{FF2B5EF4-FFF2-40B4-BE49-F238E27FC236}">
              <a16:creationId xmlns:a16="http://schemas.microsoft.com/office/drawing/2014/main" id="{1B17A4FF-6BFD-4807-8719-4A58F30F891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107</xdr:row>
      <xdr:rowOff>69850</xdr:rowOff>
    </xdr:to>
    <xdr:cxnSp macro="">
      <xdr:nvCxnSpPr>
        <xdr:cNvPr id="452" name="直線コネクタ 451">
          <a:extLst>
            <a:ext uri="{FF2B5EF4-FFF2-40B4-BE49-F238E27FC236}">
              <a16:creationId xmlns:a16="http://schemas.microsoft.com/office/drawing/2014/main" id="{2EF083CE-20B7-477E-80BE-6245CC731164}"/>
            </a:ext>
          </a:extLst>
        </xdr:cNvPr>
        <xdr:cNvCxnSpPr/>
      </xdr:nvCxnSpPr>
      <xdr:spPr>
        <a:xfrm flipV="1">
          <a:off x="16318864" y="171716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3" name="【庁舎】&#10;有形固定資産減価償却率最小値テキスト">
          <a:extLst>
            <a:ext uri="{FF2B5EF4-FFF2-40B4-BE49-F238E27FC236}">
              <a16:creationId xmlns:a16="http://schemas.microsoft.com/office/drawing/2014/main" id="{193BFB08-FDE0-4C4E-B5E9-451823B089F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4" name="直線コネクタ 453">
          <a:extLst>
            <a:ext uri="{FF2B5EF4-FFF2-40B4-BE49-F238E27FC236}">
              <a16:creationId xmlns:a16="http://schemas.microsoft.com/office/drawing/2014/main" id="{25CDD040-7C78-48EC-82BE-C5F7416E3BE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340478" cy="259045"/>
    <xdr:sp macro="" textlink="">
      <xdr:nvSpPr>
        <xdr:cNvPr id="455" name="【庁舎】&#10;有形固定資産減価償却率最大値テキスト">
          <a:extLst>
            <a:ext uri="{FF2B5EF4-FFF2-40B4-BE49-F238E27FC236}">
              <a16:creationId xmlns:a16="http://schemas.microsoft.com/office/drawing/2014/main" id="{7A357FD7-2290-479C-9999-E5AB0E63ECF0}"/>
            </a:ext>
          </a:extLst>
        </xdr:cNvPr>
        <xdr:cNvSpPr txBox="1"/>
      </xdr:nvSpPr>
      <xdr:spPr>
        <a:xfrm>
          <a:off x="16357600" y="16946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456" name="直線コネクタ 455">
          <a:extLst>
            <a:ext uri="{FF2B5EF4-FFF2-40B4-BE49-F238E27FC236}">
              <a16:creationId xmlns:a16="http://schemas.microsoft.com/office/drawing/2014/main" id="{36E3194E-C9FD-42F4-B315-5BE7EBAD07DA}"/>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60977</xdr:rowOff>
    </xdr:from>
    <xdr:ext cx="405111" cy="259045"/>
    <xdr:sp macro="" textlink="">
      <xdr:nvSpPr>
        <xdr:cNvPr id="457" name="【庁舎】&#10;有形固定資産減価償却率平均値テキスト">
          <a:extLst>
            <a:ext uri="{FF2B5EF4-FFF2-40B4-BE49-F238E27FC236}">
              <a16:creationId xmlns:a16="http://schemas.microsoft.com/office/drawing/2014/main" id="{B46BC3A8-1D08-4202-B3CB-C9ACF23F0F23}"/>
            </a:ext>
          </a:extLst>
        </xdr:cNvPr>
        <xdr:cNvSpPr txBox="1"/>
      </xdr:nvSpPr>
      <xdr:spPr>
        <a:xfrm>
          <a:off x="163576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458" name="フローチャート: 判断 457">
          <a:extLst>
            <a:ext uri="{FF2B5EF4-FFF2-40B4-BE49-F238E27FC236}">
              <a16:creationId xmlns:a16="http://schemas.microsoft.com/office/drawing/2014/main" id="{860A4693-58F8-480D-A5BB-98EF0D43CC53}"/>
            </a:ext>
          </a:extLst>
        </xdr:cNvPr>
        <xdr:cNvSpPr/>
      </xdr:nvSpPr>
      <xdr:spPr>
        <a:xfrm>
          <a:off x="16268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459" name="フローチャート: 判断 458">
          <a:extLst>
            <a:ext uri="{FF2B5EF4-FFF2-40B4-BE49-F238E27FC236}">
              <a16:creationId xmlns:a16="http://schemas.microsoft.com/office/drawing/2014/main" id="{C9465846-22BC-4FCD-A520-73E67419BDB2}"/>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19050</xdr:rowOff>
    </xdr:from>
    <xdr:to>
      <xdr:col>76</xdr:col>
      <xdr:colOff>165100</xdr:colOff>
      <xdr:row>104</xdr:row>
      <xdr:rowOff>120650</xdr:rowOff>
    </xdr:to>
    <xdr:sp macro="" textlink="">
      <xdr:nvSpPr>
        <xdr:cNvPr id="460" name="フローチャート: 判断 459">
          <a:extLst>
            <a:ext uri="{FF2B5EF4-FFF2-40B4-BE49-F238E27FC236}">
              <a16:creationId xmlns:a16="http://schemas.microsoft.com/office/drawing/2014/main" id="{B3365182-0D58-446E-9E67-3628E7D8841E}"/>
            </a:ext>
          </a:extLst>
        </xdr:cNvPr>
        <xdr:cNvSpPr/>
      </xdr:nvSpPr>
      <xdr:spPr>
        <a:xfrm>
          <a:off x="145415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461" name="フローチャート: 判断 460">
          <a:extLst>
            <a:ext uri="{FF2B5EF4-FFF2-40B4-BE49-F238E27FC236}">
              <a16:creationId xmlns:a16="http://schemas.microsoft.com/office/drawing/2014/main" id="{F61788B3-3A35-4259-B426-5434686757BB}"/>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62" name="フローチャート: 判断 461">
          <a:extLst>
            <a:ext uri="{FF2B5EF4-FFF2-40B4-BE49-F238E27FC236}">
              <a16:creationId xmlns:a16="http://schemas.microsoft.com/office/drawing/2014/main" id="{6ECCEE7F-B2D2-4542-B315-AB2909DE857B}"/>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568A7C69-DB42-4195-8BC1-05CE5E090E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C042AB09-EA4F-484E-9D27-D367539115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9F49207A-5BE1-4855-AD97-C98F6E73B9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105A607-85EF-4D9E-AA51-4784AB866EC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AD33071-B5E5-44CA-A442-17ED1A0F25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55880</xdr:rowOff>
    </xdr:from>
    <xdr:to>
      <xdr:col>85</xdr:col>
      <xdr:colOff>177800</xdr:colOff>
      <xdr:row>100</xdr:row>
      <xdr:rowOff>157480</xdr:rowOff>
    </xdr:to>
    <xdr:sp macro="" textlink="">
      <xdr:nvSpPr>
        <xdr:cNvPr id="468" name="楕円 467">
          <a:extLst>
            <a:ext uri="{FF2B5EF4-FFF2-40B4-BE49-F238E27FC236}">
              <a16:creationId xmlns:a16="http://schemas.microsoft.com/office/drawing/2014/main" id="{477C06DA-4CBF-48DA-9026-B6E06C7B52A5}"/>
            </a:ext>
          </a:extLst>
        </xdr:cNvPr>
        <xdr:cNvSpPr/>
      </xdr:nvSpPr>
      <xdr:spPr>
        <a:xfrm>
          <a:off x="162687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142257</xdr:rowOff>
    </xdr:from>
    <xdr:ext cx="340478" cy="259045"/>
    <xdr:sp macro="" textlink="">
      <xdr:nvSpPr>
        <xdr:cNvPr id="469" name="【庁舎】&#10;有形固定資産減価償却率該当値テキスト">
          <a:extLst>
            <a:ext uri="{FF2B5EF4-FFF2-40B4-BE49-F238E27FC236}">
              <a16:creationId xmlns:a16="http://schemas.microsoft.com/office/drawing/2014/main" id="{0B225F3E-3CF8-4F1C-B641-883BC2D634F5}"/>
            </a:ext>
          </a:extLst>
        </xdr:cNvPr>
        <xdr:cNvSpPr txBox="1"/>
      </xdr:nvSpPr>
      <xdr:spPr>
        <a:xfrm>
          <a:off x="16357600" y="17115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2539</xdr:rowOff>
    </xdr:from>
    <xdr:to>
      <xdr:col>81</xdr:col>
      <xdr:colOff>101600</xdr:colOff>
      <xdr:row>100</xdr:row>
      <xdr:rowOff>104139</xdr:rowOff>
    </xdr:to>
    <xdr:sp macro="" textlink="">
      <xdr:nvSpPr>
        <xdr:cNvPr id="470" name="楕円 469">
          <a:extLst>
            <a:ext uri="{FF2B5EF4-FFF2-40B4-BE49-F238E27FC236}">
              <a16:creationId xmlns:a16="http://schemas.microsoft.com/office/drawing/2014/main" id="{6225F764-5D8C-4EA6-957B-1A8960BA6273}"/>
            </a:ext>
          </a:extLst>
        </xdr:cNvPr>
        <xdr:cNvSpPr/>
      </xdr:nvSpPr>
      <xdr:spPr>
        <a:xfrm>
          <a:off x="15430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53339</xdr:rowOff>
    </xdr:from>
    <xdr:to>
      <xdr:col>85</xdr:col>
      <xdr:colOff>127000</xdr:colOff>
      <xdr:row>100</xdr:row>
      <xdr:rowOff>106680</xdr:rowOff>
    </xdr:to>
    <xdr:cxnSp macro="">
      <xdr:nvCxnSpPr>
        <xdr:cNvPr id="471" name="直線コネクタ 470">
          <a:extLst>
            <a:ext uri="{FF2B5EF4-FFF2-40B4-BE49-F238E27FC236}">
              <a16:creationId xmlns:a16="http://schemas.microsoft.com/office/drawing/2014/main" id="{31DCC6AC-230D-46B6-9E44-152A8C4E7B6F}"/>
            </a:ext>
          </a:extLst>
        </xdr:cNvPr>
        <xdr:cNvCxnSpPr/>
      </xdr:nvCxnSpPr>
      <xdr:spPr>
        <a:xfrm>
          <a:off x="15481300" y="171983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472" name="楕円 471">
          <a:extLst>
            <a:ext uri="{FF2B5EF4-FFF2-40B4-BE49-F238E27FC236}">
              <a16:creationId xmlns:a16="http://schemas.microsoft.com/office/drawing/2014/main" id="{DA4341FE-B7D4-4DF5-9599-1BF2073C3843}"/>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53339</xdr:rowOff>
    </xdr:to>
    <xdr:cxnSp macro="">
      <xdr:nvCxnSpPr>
        <xdr:cNvPr id="473" name="直線コネクタ 472">
          <a:extLst>
            <a:ext uri="{FF2B5EF4-FFF2-40B4-BE49-F238E27FC236}">
              <a16:creationId xmlns:a16="http://schemas.microsoft.com/office/drawing/2014/main" id="{AC37C308-4AAD-40D5-91A5-B448BB718378}"/>
            </a:ext>
          </a:extLst>
        </xdr:cNvPr>
        <xdr:cNvCxnSpPr/>
      </xdr:nvCxnSpPr>
      <xdr:spPr>
        <a:xfrm>
          <a:off x="14592300" y="171450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474" name="楕円 473">
          <a:extLst>
            <a:ext uri="{FF2B5EF4-FFF2-40B4-BE49-F238E27FC236}">
              <a16:creationId xmlns:a16="http://schemas.microsoft.com/office/drawing/2014/main" id="{F57ADEA3-2CA2-4629-8774-30DD81C61ACE}"/>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107</xdr:row>
      <xdr:rowOff>69850</xdr:rowOff>
    </xdr:to>
    <xdr:cxnSp macro="">
      <xdr:nvCxnSpPr>
        <xdr:cNvPr id="475" name="直線コネクタ 474">
          <a:extLst>
            <a:ext uri="{FF2B5EF4-FFF2-40B4-BE49-F238E27FC236}">
              <a16:creationId xmlns:a16="http://schemas.microsoft.com/office/drawing/2014/main" id="{8E51FC3F-2105-4D84-9322-13A43AAB1733}"/>
            </a:ext>
          </a:extLst>
        </xdr:cNvPr>
        <xdr:cNvCxnSpPr/>
      </xdr:nvCxnSpPr>
      <xdr:spPr>
        <a:xfrm flipV="1">
          <a:off x="13703300" y="171450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476" name="楕円 475">
          <a:extLst>
            <a:ext uri="{FF2B5EF4-FFF2-40B4-BE49-F238E27FC236}">
              <a16:creationId xmlns:a16="http://schemas.microsoft.com/office/drawing/2014/main" id="{C12C543B-588B-4CDB-8A1A-D114CFD22D76}"/>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477" name="直線コネクタ 476">
          <a:extLst>
            <a:ext uri="{FF2B5EF4-FFF2-40B4-BE49-F238E27FC236}">
              <a16:creationId xmlns:a16="http://schemas.microsoft.com/office/drawing/2014/main" id="{9855419C-9CA4-4A1D-84EC-D5954D7079E4}"/>
            </a:ext>
          </a:extLst>
        </xdr:cNvPr>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478" name="n_1aveValue【庁舎】&#10;有形固定資産減価償却率">
          <a:extLst>
            <a:ext uri="{FF2B5EF4-FFF2-40B4-BE49-F238E27FC236}">
              <a16:creationId xmlns:a16="http://schemas.microsoft.com/office/drawing/2014/main" id="{2C1CA7F9-ED88-4886-9197-BDB9CBBB0736}"/>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111777</xdr:rowOff>
    </xdr:from>
    <xdr:ext cx="405111" cy="259045"/>
    <xdr:sp macro="" textlink="">
      <xdr:nvSpPr>
        <xdr:cNvPr id="479" name="n_2aveValue【庁舎】&#10;有形固定資産減価償却率">
          <a:extLst>
            <a:ext uri="{FF2B5EF4-FFF2-40B4-BE49-F238E27FC236}">
              <a16:creationId xmlns:a16="http://schemas.microsoft.com/office/drawing/2014/main" id="{C093B033-AB9E-4EA9-A3BD-C2E02CA914E2}"/>
            </a:ext>
          </a:extLst>
        </xdr:cNvPr>
        <xdr:cNvSpPr txBox="1"/>
      </xdr:nvSpPr>
      <xdr:spPr>
        <a:xfrm>
          <a:off x="14389744" y="1794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480" name="n_3aveValue【庁舎】&#10;有形固定資産減価償却率">
          <a:extLst>
            <a:ext uri="{FF2B5EF4-FFF2-40B4-BE49-F238E27FC236}">
              <a16:creationId xmlns:a16="http://schemas.microsoft.com/office/drawing/2014/main" id="{0A85CD5C-89EE-4457-9914-EB2C2136227E}"/>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81" name="n_4aveValue【庁舎】&#10;有形固定資産減価償却率">
          <a:extLst>
            <a:ext uri="{FF2B5EF4-FFF2-40B4-BE49-F238E27FC236}">
              <a16:creationId xmlns:a16="http://schemas.microsoft.com/office/drawing/2014/main" id="{8897FCD6-A965-4C53-92F1-01490B228CEB}"/>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120666</xdr:rowOff>
    </xdr:from>
    <xdr:ext cx="340478" cy="259045"/>
    <xdr:sp macro="" textlink="">
      <xdr:nvSpPr>
        <xdr:cNvPr id="482" name="n_1mainValue【庁舎】&#10;有形固定資産減価償却率">
          <a:extLst>
            <a:ext uri="{FF2B5EF4-FFF2-40B4-BE49-F238E27FC236}">
              <a16:creationId xmlns:a16="http://schemas.microsoft.com/office/drawing/2014/main" id="{51CF29E2-3B1F-41CC-9512-96B83E30AA7F}"/>
            </a:ext>
          </a:extLst>
        </xdr:cNvPr>
        <xdr:cNvSpPr txBox="1"/>
      </xdr:nvSpPr>
      <xdr:spPr>
        <a:xfrm>
          <a:off x="15298361" y="1692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483" name="n_2mainValue【庁舎】&#10;有形固定資産減価償却率">
          <a:extLst>
            <a:ext uri="{FF2B5EF4-FFF2-40B4-BE49-F238E27FC236}">
              <a16:creationId xmlns:a16="http://schemas.microsoft.com/office/drawing/2014/main" id="{6079DAF5-F1FE-4CE0-B0B7-60C7EA2D9A43}"/>
            </a:ext>
          </a:extLst>
        </xdr:cNvPr>
        <xdr:cNvSpPr txBox="1"/>
      </xdr:nvSpPr>
      <xdr:spPr>
        <a:xfrm>
          <a:off x="14422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484" name="n_3mainValue【庁舎】&#10;有形固定資産減価償却率">
          <a:extLst>
            <a:ext uri="{FF2B5EF4-FFF2-40B4-BE49-F238E27FC236}">
              <a16:creationId xmlns:a16="http://schemas.microsoft.com/office/drawing/2014/main" id="{AEC388C5-6B4C-4D32-9708-6083C938BC13}"/>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485" name="n_4mainValue【庁舎】&#10;有形固定資産減価償却率">
          <a:extLst>
            <a:ext uri="{FF2B5EF4-FFF2-40B4-BE49-F238E27FC236}">
              <a16:creationId xmlns:a16="http://schemas.microsoft.com/office/drawing/2014/main" id="{59D95BAE-2F5E-4B27-BB36-436E8E75DA91}"/>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6" name="正方形/長方形 485">
          <a:extLst>
            <a:ext uri="{FF2B5EF4-FFF2-40B4-BE49-F238E27FC236}">
              <a16:creationId xmlns:a16="http://schemas.microsoft.com/office/drawing/2014/main" id="{1419B8AC-2DF1-4F78-8737-4944F91051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7" name="正方形/長方形 486">
          <a:extLst>
            <a:ext uri="{FF2B5EF4-FFF2-40B4-BE49-F238E27FC236}">
              <a16:creationId xmlns:a16="http://schemas.microsoft.com/office/drawing/2014/main" id="{F40AE1B9-2AE6-4756-A516-77861DC0C0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8" name="正方形/長方形 487">
          <a:extLst>
            <a:ext uri="{FF2B5EF4-FFF2-40B4-BE49-F238E27FC236}">
              <a16:creationId xmlns:a16="http://schemas.microsoft.com/office/drawing/2014/main" id="{35360F29-2E40-420B-9DD4-DCFAB1CA94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9" name="正方形/長方形 488">
          <a:extLst>
            <a:ext uri="{FF2B5EF4-FFF2-40B4-BE49-F238E27FC236}">
              <a16:creationId xmlns:a16="http://schemas.microsoft.com/office/drawing/2014/main" id="{157670BD-60EC-46E9-A463-08FD6D1ED0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0" name="正方形/長方形 489">
          <a:extLst>
            <a:ext uri="{FF2B5EF4-FFF2-40B4-BE49-F238E27FC236}">
              <a16:creationId xmlns:a16="http://schemas.microsoft.com/office/drawing/2014/main" id="{BAB0B7E2-226C-4752-824A-01A2FF969A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1" name="正方形/長方形 490">
          <a:extLst>
            <a:ext uri="{FF2B5EF4-FFF2-40B4-BE49-F238E27FC236}">
              <a16:creationId xmlns:a16="http://schemas.microsoft.com/office/drawing/2014/main" id="{8E849380-F519-4A04-8EF4-1DF40EDBAB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2" name="正方形/長方形 491">
          <a:extLst>
            <a:ext uri="{FF2B5EF4-FFF2-40B4-BE49-F238E27FC236}">
              <a16:creationId xmlns:a16="http://schemas.microsoft.com/office/drawing/2014/main" id="{ED646D01-D4FB-47F7-B343-03F6CF1535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3" name="正方形/長方形 492">
          <a:extLst>
            <a:ext uri="{FF2B5EF4-FFF2-40B4-BE49-F238E27FC236}">
              <a16:creationId xmlns:a16="http://schemas.microsoft.com/office/drawing/2014/main" id="{515961CD-D9D0-4AE8-A1CF-AEA03E828D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4" name="テキスト ボックス 493">
          <a:extLst>
            <a:ext uri="{FF2B5EF4-FFF2-40B4-BE49-F238E27FC236}">
              <a16:creationId xmlns:a16="http://schemas.microsoft.com/office/drawing/2014/main" id="{0CCED91C-A4BA-4FF1-9B71-BBC142553F5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5" name="直線コネクタ 494">
          <a:extLst>
            <a:ext uri="{FF2B5EF4-FFF2-40B4-BE49-F238E27FC236}">
              <a16:creationId xmlns:a16="http://schemas.microsoft.com/office/drawing/2014/main" id="{9FE18500-31CC-416F-BA40-3526626F6F1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6" name="直線コネクタ 495">
          <a:extLst>
            <a:ext uri="{FF2B5EF4-FFF2-40B4-BE49-F238E27FC236}">
              <a16:creationId xmlns:a16="http://schemas.microsoft.com/office/drawing/2014/main" id="{5A0B00BB-8113-45B4-B8E2-6B10C7F9327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7" name="テキスト ボックス 496">
          <a:extLst>
            <a:ext uri="{FF2B5EF4-FFF2-40B4-BE49-F238E27FC236}">
              <a16:creationId xmlns:a16="http://schemas.microsoft.com/office/drawing/2014/main" id="{4748228D-A177-472F-A9EB-9F6886773CC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8" name="直線コネクタ 497">
          <a:extLst>
            <a:ext uri="{FF2B5EF4-FFF2-40B4-BE49-F238E27FC236}">
              <a16:creationId xmlns:a16="http://schemas.microsoft.com/office/drawing/2014/main" id="{8C30C9B3-FD44-451F-ADA6-31713067305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9" name="テキスト ボックス 498">
          <a:extLst>
            <a:ext uri="{FF2B5EF4-FFF2-40B4-BE49-F238E27FC236}">
              <a16:creationId xmlns:a16="http://schemas.microsoft.com/office/drawing/2014/main" id="{9B7CAB51-1FF9-4513-AF03-4D1EFB1BBAB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0" name="直線コネクタ 499">
          <a:extLst>
            <a:ext uri="{FF2B5EF4-FFF2-40B4-BE49-F238E27FC236}">
              <a16:creationId xmlns:a16="http://schemas.microsoft.com/office/drawing/2014/main" id="{E5E2AC7F-E9B5-46BA-816C-9D2D5BED78A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1" name="テキスト ボックス 500">
          <a:extLst>
            <a:ext uri="{FF2B5EF4-FFF2-40B4-BE49-F238E27FC236}">
              <a16:creationId xmlns:a16="http://schemas.microsoft.com/office/drawing/2014/main" id="{9C590756-099D-4A7F-B1F2-CB9D606C86E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2" name="直線コネクタ 501">
          <a:extLst>
            <a:ext uri="{FF2B5EF4-FFF2-40B4-BE49-F238E27FC236}">
              <a16:creationId xmlns:a16="http://schemas.microsoft.com/office/drawing/2014/main" id="{293A6C4A-3A69-47D6-BE7A-5B1E04CCF49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3" name="テキスト ボックス 502">
          <a:extLst>
            <a:ext uri="{FF2B5EF4-FFF2-40B4-BE49-F238E27FC236}">
              <a16:creationId xmlns:a16="http://schemas.microsoft.com/office/drawing/2014/main" id="{89AD89F2-B123-4340-B26E-1A284F09146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4" name="直線コネクタ 503">
          <a:extLst>
            <a:ext uri="{FF2B5EF4-FFF2-40B4-BE49-F238E27FC236}">
              <a16:creationId xmlns:a16="http://schemas.microsoft.com/office/drawing/2014/main" id="{4A0944AF-2101-48B3-AD21-118EA4A5706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5" name="テキスト ボックス 504">
          <a:extLst>
            <a:ext uri="{FF2B5EF4-FFF2-40B4-BE49-F238E27FC236}">
              <a16:creationId xmlns:a16="http://schemas.microsoft.com/office/drawing/2014/main" id="{6E8333CC-6A11-4E75-BF9E-5D8A0949960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6" name="直線コネクタ 505">
          <a:extLst>
            <a:ext uri="{FF2B5EF4-FFF2-40B4-BE49-F238E27FC236}">
              <a16:creationId xmlns:a16="http://schemas.microsoft.com/office/drawing/2014/main" id="{F7656C06-3E1D-46E7-9B91-D47CD06B877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7" name="テキスト ボックス 506">
          <a:extLst>
            <a:ext uri="{FF2B5EF4-FFF2-40B4-BE49-F238E27FC236}">
              <a16:creationId xmlns:a16="http://schemas.microsoft.com/office/drawing/2014/main" id="{A9F7D5C4-43E6-4AA5-A6CB-EA01C7408CC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8" name="直線コネクタ 507">
          <a:extLst>
            <a:ext uri="{FF2B5EF4-FFF2-40B4-BE49-F238E27FC236}">
              <a16:creationId xmlns:a16="http://schemas.microsoft.com/office/drawing/2014/main" id="{E6760A09-793A-489D-A4B2-A0AF47198C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9" name="テキスト ボックス 508">
          <a:extLst>
            <a:ext uri="{FF2B5EF4-FFF2-40B4-BE49-F238E27FC236}">
              <a16:creationId xmlns:a16="http://schemas.microsoft.com/office/drawing/2014/main" id="{E7B0EC1A-2FD6-4197-8ED1-3A083B40EE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0" name="【庁舎】&#10;一人当たり面積グラフ枠">
          <a:extLst>
            <a:ext uri="{FF2B5EF4-FFF2-40B4-BE49-F238E27FC236}">
              <a16:creationId xmlns:a16="http://schemas.microsoft.com/office/drawing/2014/main" id="{1410FAEA-C1B1-4F8A-A5AD-B939C3B6491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511" name="直線コネクタ 510">
          <a:extLst>
            <a:ext uri="{FF2B5EF4-FFF2-40B4-BE49-F238E27FC236}">
              <a16:creationId xmlns:a16="http://schemas.microsoft.com/office/drawing/2014/main" id="{E9A941E1-E816-41E7-8751-72E5B6CC419B}"/>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512" name="【庁舎】&#10;一人当たり面積最小値テキスト">
          <a:extLst>
            <a:ext uri="{FF2B5EF4-FFF2-40B4-BE49-F238E27FC236}">
              <a16:creationId xmlns:a16="http://schemas.microsoft.com/office/drawing/2014/main" id="{C788F469-03FB-429A-844D-14656BC24ECD}"/>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513" name="直線コネクタ 512">
          <a:extLst>
            <a:ext uri="{FF2B5EF4-FFF2-40B4-BE49-F238E27FC236}">
              <a16:creationId xmlns:a16="http://schemas.microsoft.com/office/drawing/2014/main" id="{55AF316E-2D5B-4B3C-AE56-408140A98ECB}"/>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514" name="【庁舎】&#10;一人当たり面積最大値テキスト">
          <a:extLst>
            <a:ext uri="{FF2B5EF4-FFF2-40B4-BE49-F238E27FC236}">
              <a16:creationId xmlns:a16="http://schemas.microsoft.com/office/drawing/2014/main" id="{EBEE4A09-2809-4A29-8031-B5AC1677A547}"/>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515" name="直線コネクタ 514">
          <a:extLst>
            <a:ext uri="{FF2B5EF4-FFF2-40B4-BE49-F238E27FC236}">
              <a16:creationId xmlns:a16="http://schemas.microsoft.com/office/drawing/2014/main" id="{016DE52B-97EE-4843-9233-5445FC0512FE}"/>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516" name="【庁舎】&#10;一人当たり面積平均値テキスト">
          <a:extLst>
            <a:ext uri="{FF2B5EF4-FFF2-40B4-BE49-F238E27FC236}">
              <a16:creationId xmlns:a16="http://schemas.microsoft.com/office/drawing/2014/main" id="{7FA51F7D-76EC-41F1-8837-8BD9F136D4CC}"/>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517" name="フローチャート: 判断 516">
          <a:extLst>
            <a:ext uri="{FF2B5EF4-FFF2-40B4-BE49-F238E27FC236}">
              <a16:creationId xmlns:a16="http://schemas.microsoft.com/office/drawing/2014/main" id="{BBAC5B4E-C1C7-40D7-B460-EE18FC183252}"/>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518" name="フローチャート: 判断 517">
          <a:extLst>
            <a:ext uri="{FF2B5EF4-FFF2-40B4-BE49-F238E27FC236}">
              <a16:creationId xmlns:a16="http://schemas.microsoft.com/office/drawing/2014/main" id="{AE1CB70B-8EE8-40A1-8C4C-646820ABC1D8}"/>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519" name="フローチャート: 判断 518">
          <a:extLst>
            <a:ext uri="{FF2B5EF4-FFF2-40B4-BE49-F238E27FC236}">
              <a16:creationId xmlns:a16="http://schemas.microsoft.com/office/drawing/2014/main" id="{EA4BCE15-9F3A-4C0E-A266-59DFA7E4EFA6}"/>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520" name="フローチャート: 判断 519">
          <a:extLst>
            <a:ext uri="{FF2B5EF4-FFF2-40B4-BE49-F238E27FC236}">
              <a16:creationId xmlns:a16="http://schemas.microsoft.com/office/drawing/2014/main" id="{84C7DE1A-6C7F-4684-83CF-B623206423A2}"/>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521" name="フローチャート: 判断 520">
          <a:extLst>
            <a:ext uri="{FF2B5EF4-FFF2-40B4-BE49-F238E27FC236}">
              <a16:creationId xmlns:a16="http://schemas.microsoft.com/office/drawing/2014/main" id="{2DAE0CD4-8BD6-4B4C-9F82-39B2F6408C08}"/>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C4E055E5-8479-4E66-A0D4-6EDE754F1AD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A826079F-4D16-4E8B-8AD3-F2DCB3CE4D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4E956AEE-114A-4D86-887B-F6232E29D0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47179422-1B42-4379-9AFB-93B46DBC6B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77469679-9F4A-4230-B5CE-7361398D57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64588</xdr:rowOff>
    </xdr:from>
    <xdr:to>
      <xdr:col>116</xdr:col>
      <xdr:colOff>114300</xdr:colOff>
      <xdr:row>107</xdr:row>
      <xdr:rowOff>166188</xdr:rowOff>
    </xdr:to>
    <xdr:sp macro="" textlink="">
      <xdr:nvSpPr>
        <xdr:cNvPr id="527" name="楕円 526">
          <a:extLst>
            <a:ext uri="{FF2B5EF4-FFF2-40B4-BE49-F238E27FC236}">
              <a16:creationId xmlns:a16="http://schemas.microsoft.com/office/drawing/2014/main" id="{4A5AC890-E37D-4C43-80F9-F61F11416F8D}"/>
            </a:ext>
          </a:extLst>
        </xdr:cNvPr>
        <xdr:cNvSpPr/>
      </xdr:nvSpPr>
      <xdr:spPr>
        <a:xfrm>
          <a:off x="221107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150965</xdr:rowOff>
    </xdr:from>
    <xdr:ext cx="469744" cy="259045"/>
    <xdr:sp macro="" textlink="">
      <xdr:nvSpPr>
        <xdr:cNvPr id="528" name="【庁舎】&#10;一人当たり面積該当値テキスト">
          <a:extLst>
            <a:ext uri="{FF2B5EF4-FFF2-40B4-BE49-F238E27FC236}">
              <a16:creationId xmlns:a16="http://schemas.microsoft.com/office/drawing/2014/main" id="{85FCEF8F-935B-4809-988B-2280E572B9C3}"/>
            </a:ext>
          </a:extLst>
        </xdr:cNvPr>
        <xdr:cNvSpPr txBox="1"/>
      </xdr:nvSpPr>
      <xdr:spPr>
        <a:xfrm>
          <a:off x="22199600" y="1832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529" name="楕円 528">
          <a:extLst>
            <a:ext uri="{FF2B5EF4-FFF2-40B4-BE49-F238E27FC236}">
              <a16:creationId xmlns:a16="http://schemas.microsoft.com/office/drawing/2014/main" id="{98E22E2E-DE41-4486-8098-3F843CC14E43}"/>
            </a:ext>
          </a:extLst>
        </xdr:cNvPr>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115388</xdr:rowOff>
    </xdr:from>
    <xdr:to>
      <xdr:col>116</xdr:col>
      <xdr:colOff>63500</xdr:colOff>
      <xdr:row>107</xdr:row>
      <xdr:rowOff>120287</xdr:rowOff>
    </xdr:to>
    <xdr:cxnSp macro="">
      <xdr:nvCxnSpPr>
        <xdr:cNvPr id="530" name="直線コネクタ 529">
          <a:extLst>
            <a:ext uri="{FF2B5EF4-FFF2-40B4-BE49-F238E27FC236}">
              <a16:creationId xmlns:a16="http://schemas.microsoft.com/office/drawing/2014/main" id="{A7BB0418-908F-4253-BC42-64FE3B108CBA}"/>
            </a:ext>
          </a:extLst>
        </xdr:cNvPr>
        <xdr:cNvCxnSpPr/>
      </xdr:nvCxnSpPr>
      <xdr:spPr>
        <a:xfrm flipV="1">
          <a:off x="21323300" y="1846053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74386</xdr:rowOff>
    </xdr:from>
    <xdr:to>
      <xdr:col>107</xdr:col>
      <xdr:colOff>101600</xdr:colOff>
      <xdr:row>108</xdr:row>
      <xdr:rowOff>4536</xdr:rowOff>
    </xdr:to>
    <xdr:sp macro="" textlink="">
      <xdr:nvSpPr>
        <xdr:cNvPr id="531" name="楕円 530">
          <a:extLst>
            <a:ext uri="{FF2B5EF4-FFF2-40B4-BE49-F238E27FC236}">
              <a16:creationId xmlns:a16="http://schemas.microsoft.com/office/drawing/2014/main" id="{E5DA8EE1-6754-4587-95BD-B55455413B42}"/>
            </a:ext>
          </a:extLst>
        </xdr:cNvPr>
        <xdr:cNvSpPr/>
      </xdr:nvSpPr>
      <xdr:spPr>
        <a:xfrm>
          <a:off x="20383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120287</xdr:rowOff>
    </xdr:from>
    <xdr:to>
      <xdr:col>111</xdr:col>
      <xdr:colOff>177800</xdr:colOff>
      <xdr:row>107</xdr:row>
      <xdr:rowOff>125186</xdr:rowOff>
    </xdr:to>
    <xdr:cxnSp macro="">
      <xdr:nvCxnSpPr>
        <xdr:cNvPr id="532" name="直線コネクタ 531">
          <a:extLst>
            <a:ext uri="{FF2B5EF4-FFF2-40B4-BE49-F238E27FC236}">
              <a16:creationId xmlns:a16="http://schemas.microsoft.com/office/drawing/2014/main" id="{3754B680-BAF6-4EE8-9C56-2763EAD9ED57}"/>
            </a:ext>
          </a:extLst>
        </xdr:cNvPr>
        <xdr:cNvCxnSpPr/>
      </xdr:nvCxnSpPr>
      <xdr:spPr>
        <a:xfrm flipV="1">
          <a:off x="20434300" y="184654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97245</xdr:rowOff>
    </xdr:from>
    <xdr:to>
      <xdr:col>102</xdr:col>
      <xdr:colOff>165100</xdr:colOff>
      <xdr:row>108</xdr:row>
      <xdr:rowOff>27395</xdr:rowOff>
    </xdr:to>
    <xdr:sp macro="" textlink="">
      <xdr:nvSpPr>
        <xdr:cNvPr id="533" name="楕円 532">
          <a:extLst>
            <a:ext uri="{FF2B5EF4-FFF2-40B4-BE49-F238E27FC236}">
              <a16:creationId xmlns:a16="http://schemas.microsoft.com/office/drawing/2014/main" id="{365C3EDE-37E3-4FDC-A1B0-E749079E6512}"/>
            </a:ext>
          </a:extLst>
        </xdr:cNvPr>
        <xdr:cNvSpPr/>
      </xdr:nvSpPr>
      <xdr:spPr>
        <a:xfrm>
          <a:off x="19494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125186</xdr:rowOff>
    </xdr:from>
    <xdr:to>
      <xdr:col>107</xdr:col>
      <xdr:colOff>50800</xdr:colOff>
      <xdr:row>107</xdr:row>
      <xdr:rowOff>148045</xdr:rowOff>
    </xdr:to>
    <xdr:cxnSp macro="">
      <xdr:nvCxnSpPr>
        <xdr:cNvPr id="534" name="直線コネクタ 533">
          <a:extLst>
            <a:ext uri="{FF2B5EF4-FFF2-40B4-BE49-F238E27FC236}">
              <a16:creationId xmlns:a16="http://schemas.microsoft.com/office/drawing/2014/main" id="{DBC7C066-DF05-4079-8456-E74AF6CF9CFD}"/>
            </a:ext>
          </a:extLst>
        </xdr:cNvPr>
        <xdr:cNvCxnSpPr/>
      </xdr:nvCxnSpPr>
      <xdr:spPr>
        <a:xfrm flipV="1">
          <a:off x="19545300" y="184703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535" name="楕円 534">
          <a:extLst>
            <a:ext uri="{FF2B5EF4-FFF2-40B4-BE49-F238E27FC236}">
              <a16:creationId xmlns:a16="http://schemas.microsoft.com/office/drawing/2014/main" id="{1C1A6F68-BDC3-48C9-B5D2-DD3CA76224FD}"/>
            </a:ext>
          </a:extLst>
        </xdr:cNvPr>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148045</xdr:rowOff>
    </xdr:from>
    <xdr:to>
      <xdr:col>102</xdr:col>
      <xdr:colOff>114300</xdr:colOff>
      <xdr:row>107</xdr:row>
      <xdr:rowOff>152944</xdr:rowOff>
    </xdr:to>
    <xdr:cxnSp macro="">
      <xdr:nvCxnSpPr>
        <xdr:cNvPr id="536" name="直線コネクタ 535">
          <a:extLst>
            <a:ext uri="{FF2B5EF4-FFF2-40B4-BE49-F238E27FC236}">
              <a16:creationId xmlns:a16="http://schemas.microsoft.com/office/drawing/2014/main" id="{8813AE04-5FDB-450A-B4BD-159537501C86}"/>
            </a:ext>
          </a:extLst>
        </xdr:cNvPr>
        <xdr:cNvCxnSpPr/>
      </xdr:nvCxnSpPr>
      <xdr:spPr>
        <a:xfrm flipV="1">
          <a:off x="18656300" y="184931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537" name="n_1aveValue【庁舎】&#10;一人当たり面積">
          <a:extLst>
            <a:ext uri="{FF2B5EF4-FFF2-40B4-BE49-F238E27FC236}">
              <a16:creationId xmlns:a16="http://schemas.microsoft.com/office/drawing/2014/main" id="{BC024E4B-D6D3-4C5F-B9BA-B480E0E0317C}"/>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538" name="n_2aveValue【庁舎】&#10;一人当たり面積">
          <a:extLst>
            <a:ext uri="{FF2B5EF4-FFF2-40B4-BE49-F238E27FC236}">
              <a16:creationId xmlns:a16="http://schemas.microsoft.com/office/drawing/2014/main" id="{3A69718D-8F09-4750-B614-FA678EC3835B}"/>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539" name="n_3aveValue【庁舎】&#10;一人当たり面積">
          <a:extLst>
            <a:ext uri="{FF2B5EF4-FFF2-40B4-BE49-F238E27FC236}">
              <a16:creationId xmlns:a16="http://schemas.microsoft.com/office/drawing/2014/main" id="{BF5EEF30-FF7C-43ED-A9A2-07C96480D085}"/>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540" name="n_4aveValue【庁舎】&#10;一人当たり面積">
          <a:extLst>
            <a:ext uri="{FF2B5EF4-FFF2-40B4-BE49-F238E27FC236}">
              <a16:creationId xmlns:a16="http://schemas.microsoft.com/office/drawing/2014/main" id="{CBA5137E-51A9-4628-9F07-7E19D9D74433}"/>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162214</xdr:rowOff>
    </xdr:from>
    <xdr:ext cx="469744" cy="259045"/>
    <xdr:sp macro="" textlink="">
      <xdr:nvSpPr>
        <xdr:cNvPr id="541" name="n_1mainValue【庁舎】&#10;一人当たり面積">
          <a:extLst>
            <a:ext uri="{FF2B5EF4-FFF2-40B4-BE49-F238E27FC236}">
              <a16:creationId xmlns:a16="http://schemas.microsoft.com/office/drawing/2014/main" id="{0AF8D63F-7E4B-44A4-962E-422752B17304}"/>
            </a:ext>
          </a:extLst>
        </xdr:cNvPr>
        <xdr:cNvSpPr txBox="1"/>
      </xdr:nvSpPr>
      <xdr:spPr>
        <a:xfrm>
          <a:off x="210757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167113</xdr:rowOff>
    </xdr:from>
    <xdr:ext cx="469744" cy="259045"/>
    <xdr:sp macro="" textlink="">
      <xdr:nvSpPr>
        <xdr:cNvPr id="542" name="n_2mainValue【庁舎】&#10;一人当たり面積">
          <a:extLst>
            <a:ext uri="{FF2B5EF4-FFF2-40B4-BE49-F238E27FC236}">
              <a16:creationId xmlns:a16="http://schemas.microsoft.com/office/drawing/2014/main" id="{B7D12184-AF1B-4FB9-867B-982797CCC888}"/>
            </a:ext>
          </a:extLst>
        </xdr:cNvPr>
        <xdr:cNvSpPr txBox="1"/>
      </xdr:nvSpPr>
      <xdr:spPr>
        <a:xfrm>
          <a:off x="20199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18522</xdr:rowOff>
    </xdr:from>
    <xdr:ext cx="469744" cy="259045"/>
    <xdr:sp macro="" textlink="">
      <xdr:nvSpPr>
        <xdr:cNvPr id="543" name="n_3mainValue【庁舎】&#10;一人当たり面積">
          <a:extLst>
            <a:ext uri="{FF2B5EF4-FFF2-40B4-BE49-F238E27FC236}">
              <a16:creationId xmlns:a16="http://schemas.microsoft.com/office/drawing/2014/main" id="{894435BF-C35B-4629-8755-89AC8118820B}"/>
            </a:ext>
          </a:extLst>
        </xdr:cNvPr>
        <xdr:cNvSpPr txBox="1"/>
      </xdr:nvSpPr>
      <xdr:spPr>
        <a:xfrm>
          <a:off x="19310427" y="185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544" name="n_4mainValue【庁舎】&#10;一人当たり面積">
          <a:extLst>
            <a:ext uri="{FF2B5EF4-FFF2-40B4-BE49-F238E27FC236}">
              <a16:creationId xmlns:a16="http://schemas.microsoft.com/office/drawing/2014/main" id="{C3C73D5F-2AFD-49EF-92F2-A1DA71CADF34}"/>
            </a:ext>
          </a:extLst>
        </xdr:cNvPr>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5" name="正方形/長方形 544">
          <a:extLst>
            <a:ext uri="{FF2B5EF4-FFF2-40B4-BE49-F238E27FC236}">
              <a16:creationId xmlns:a16="http://schemas.microsoft.com/office/drawing/2014/main" id="{14BD44E2-FA43-48E3-A111-31F588FA1F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6" name="正方形/長方形 545">
          <a:extLst>
            <a:ext uri="{FF2B5EF4-FFF2-40B4-BE49-F238E27FC236}">
              <a16:creationId xmlns:a16="http://schemas.microsoft.com/office/drawing/2014/main" id="{2E752286-C429-443F-8FB5-6A8B14F3E3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7" name="テキスト ボックス 546">
          <a:extLst>
            <a:ext uri="{FF2B5EF4-FFF2-40B4-BE49-F238E27FC236}">
              <a16:creationId xmlns:a16="http://schemas.microsoft.com/office/drawing/2014/main" id="{1FA65951-C952-43A2-92DC-0DC3452E31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図書館及び庁舎については、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年度のまちづくり複合施設整備事業により建替えを行ったため、有形固定資産減価償却率が低くなっている。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一方、消防施設については類似団体平均を上回る数値となっていることから、適正な管理を行っていく必要がある。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12,875
157.71
10,691,647
9,651,584
893,685
5,237,389
11,916,929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税収が類似団体平均よりも低く、基準財政収入額が類似団体平均よりも下回っている。一方で基準財政需要額が類似団体を上回っていることから、財政力指数は類似団体平均値より</a:t>
          </a:r>
          <a:r>
            <a:rPr kumimoji="1" lang="en-US" altLang="ja-JP" sz="1300" baseline="0">
              <a:latin typeface="ＭＳ Ｐゴシック" panose="020B0600070205080204" pitchFamily="50" charset="-128"/>
              <a:ea typeface="ＭＳ Ｐゴシック" panose="020B0600070205080204" pitchFamily="50" charset="-128"/>
            </a:rPr>
            <a:t>0.17</a:t>
          </a:r>
          <a:r>
            <a:rPr kumimoji="1" lang="ja-JP" altLang="en-US" sz="1300" baseline="0">
              <a:latin typeface="ＭＳ Ｐゴシック" panose="020B0600070205080204" pitchFamily="50" charset="-128"/>
              <a:ea typeface="ＭＳ Ｐゴシック" panose="020B0600070205080204" pitchFamily="50" charset="-128"/>
            </a:rPr>
            <a:t>ポイント下回っている。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減少や高齢化の影響により、財政基盤が弱い状況にあることから引き続き町税確保のため収納率向上へ向けた取組を行うとともに、人口減少対策に係る施策を実施することにより活力ある地域社会の構築と財政基盤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12277</xdr:rowOff>
    </xdr:from>
    <xdr:to>
      <xdr:col>23</xdr:col>
      <xdr:colOff>133350</xdr:colOff>
      <xdr:row>44</xdr:row>
      <xdr:rowOff>20320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560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12277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12277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12277</xdr:rowOff>
    </xdr:from>
    <xdr:to>
      <xdr:col>11</xdr:col>
      <xdr:colOff>31750</xdr:colOff>
      <xdr:row>44</xdr:row>
      <xdr:rowOff>20320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36847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132927</xdr:rowOff>
    </xdr:from>
    <xdr:to>
      <xdr:col>11</xdr:col>
      <xdr:colOff>82550</xdr:colOff>
      <xdr:row>44</xdr:row>
      <xdr:rowOff>63077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86.8</a:t>
          </a:r>
          <a:r>
            <a:rPr kumimoji="1" lang="ja-JP" altLang="en-US" sz="1300">
              <a:latin typeface="ＭＳ Ｐゴシック" panose="020B0600070205080204" pitchFamily="50" charset="-128"/>
              <a:ea typeface="ＭＳ Ｐゴシック" panose="020B0600070205080204" pitchFamily="50" charset="-128"/>
            </a:rPr>
            <a:t>ポイントとなり、前年度より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％代となった。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要因としては、公債費等の歳出経常一般財源の伸び以上に普通交付税や地方消費税交付金等の歳入経常一般財源の伸びが大きかったことによるものである。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数値は改善したものの、普通交付税をはじめとした依存財源の増減に大きく左右される財政構造であることに加え、公債費の増嵩が見込まれるとから、持続可能な行財政運営に努める。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143026</xdr:rowOff>
    </xdr:from>
    <xdr:to>
      <xdr:col>23</xdr:col>
      <xdr:colOff>133350</xdr:colOff>
      <xdr:row>65</xdr:row>
      <xdr:rowOff>75898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44376"/>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41426</xdr:rowOff>
    </xdr:from>
    <xdr:to>
      <xdr:col>19</xdr:col>
      <xdr:colOff>133350</xdr:colOff>
      <xdr:row>65</xdr:row>
      <xdr:rowOff>75898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856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41426</xdr:rowOff>
    </xdr:from>
    <xdr:to>
      <xdr:col>15</xdr:col>
      <xdr:colOff>82550</xdr:colOff>
      <xdr:row>65</xdr:row>
      <xdr:rowOff>75898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856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75898</xdr:rowOff>
    </xdr:from>
    <xdr:to>
      <xdr:col>11</xdr:col>
      <xdr:colOff>31750</xdr:colOff>
      <xdr:row>65</xdr:row>
      <xdr:rowOff>98878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22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92226</xdr:rowOff>
    </xdr:from>
    <xdr:to>
      <xdr:col>23</xdr:col>
      <xdr:colOff>184150</xdr:colOff>
      <xdr:row>64</xdr:row>
      <xdr:rowOff>22376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64303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6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25098</xdr:rowOff>
    </xdr:from>
    <xdr:to>
      <xdr:col>19</xdr:col>
      <xdr:colOff>184150</xdr:colOff>
      <xdr:row>65</xdr:row>
      <xdr:rowOff>126698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111475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5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162076</xdr:rowOff>
    </xdr:from>
    <xdr:to>
      <xdr:col>15</xdr:col>
      <xdr:colOff>133350</xdr:colOff>
      <xdr:row>65</xdr:row>
      <xdr:rowOff>92226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77003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25098</xdr:rowOff>
    </xdr:from>
    <xdr:to>
      <xdr:col>11</xdr:col>
      <xdr:colOff>82550</xdr:colOff>
      <xdr:row>65</xdr:row>
      <xdr:rowOff>126698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111475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48078</xdr:rowOff>
    </xdr:from>
    <xdr:to>
      <xdr:col>7</xdr:col>
      <xdr:colOff>31750</xdr:colOff>
      <xdr:row>65</xdr:row>
      <xdr:rowOff>149678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134455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類似団体平均よりやや低い水準にある。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人件費や物件費は類似団体平均と比較すると低いものの、維持補修費が水準を押し上げている。維持補修費については除排雪経費の占める割合が大きく、豪雪地帯の特殊要因によるものである。令和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年度も豪雪の影響により除排雪経費が増嵩したことが、当該決算額が前年度より増額した要因のひとつとなっている。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121115</xdr:rowOff>
    </xdr:from>
    <xdr:to>
      <xdr:col>23</xdr:col>
      <xdr:colOff>133350</xdr:colOff>
      <xdr:row>82</xdr:row>
      <xdr:rowOff>11162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08565"/>
          <a:ext cx="838200" cy="6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32117</xdr:rowOff>
    </xdr:from>
    <xdr:to>
      <xdr:col>19</xdr:col>
      <xdr:colOff>133350</xdr:colOff>
      <xdr:row>81</xdr:row>
      <xdr:rowOff>121115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19567"/>
          <a:ext cx="889000" cy="8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30924</xdr:rowOff>
    </xdr:from>
    <xdr:to>
      <xdr:col>15</xdr:col>
      <xdr:colOff>82550</xdr:colOff>
      <xdr:row>81</xdr:row>
      <xdr:rowOff>32117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18374"/>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30924</xdr:rowOff>
    </xdr:from>
    <xdr:to>
      <xdr:col>11</xdr:col>
      <xdr:colOff>31750</xdr:colOff>
      <xdr:row>81</xdr:row>
      <xdr:rowOff>58587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18374"/>
          <a:ext cx="889000" cy="2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131812</xdr:rowOff>
    </xdr:from>
    <xdr:to>
      <xdr:col>23</xdr:col>
      <xdr:colOff>184150</xdr:colOff>
      <xdr:row>82</xdr:row>
      <xdr:rowOff>61962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1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148339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6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70315</xdr:rowOff>
    </xdr:from>
    <xdr:to>
      <xdr:col>19</xdr:col>
      <xdr:colOff>184150</xdr:colOff>
      <xdr:row>82</xdr:row>
      <xdr:rowOff>465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10642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2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152767</xdr:rowOff>
    </xdr:from>
    <xdr:to>
      <xdr:col>15</xdr:col>
      <xdr:colOff>133350</xdr:colOff>
      <xdr:row>81</xdr:row>
      <xdr:rowOff>82917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93094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3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151574</xdr:rowOff>
    </xdr:from>
    <xdr:to>
      <xdr:col>11</xdr:col>
      <xdr:colOff>82550</xdr:colOff>
      <xdr:row>81</xdr:row>
      <xdr:rowOff>81724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91901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3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xdr:rowOff>
    </xdr:from>
    <xdr:to>
      <xdr:col>7</xdr:col>
      <xdr:colOff>31750</xdr:colOff>
      <xdr:row>81</xdr:row>
      <xdr:rowOff>109387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119564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6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本町の給料表は６級制となっているため高齢層は指数が低いことや、行革による職員数削減措置としての新規採用の抑制などにより指数が抑えられてきたが、採用抑制により生じた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年齢構成のアンバランス解消のための計画的な採用等により、指数は以前より上昇している。引き続き事務事業の見直しによる業務の効率化や民間力の活用により、総人件費抑制に努める。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88195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3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88195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390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34572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34572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6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現業部門の退職不補充、保育所の民間委託をはじめとした行財政改革の取組などにより、現在は適正な水準にある。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５年度からの定年引上げにより、今後は２年に一度定年退職者が０となるが、組織の新陳代謝の観点から、採用は継続的に行っていく。また、デジタル技術の活用をはじめとした行政改革の推進を前提として、定年延長職員を含め限られた職員で効率的な行政執行を行うことができる組織・職員体制の構築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116417</xdr:rowOff>
    </xdr:from>
    <xdr:to>
      <xdr:col>81</xdr:col>
      <xdr:colOff>44450</xdr:colOff>
      <xdr:row>59</xdr:row>
      <xdr:rowOff>135951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231967"/>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86541</xdr:rowOff>
    </xdr:from>
    <xdr:to>
      <xdr:col>77</xdr:col>
      <xdr:colOff>44450</xdr:colOff>
      <xdr:row>59</xdr:row>
      <xdr:rowOff>116417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202091"/>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70455</xdr:rowOff>
    </xdr:from>
    <xdr:to>
      <xdr:col>72</xdr:col>
      <xdr:colOff>203200</xdr:colOff>
      <xdr:row>59</xdr:row>
      <xdr:rowOff>86541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18600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60113</xdr:rowOff>
    </xdr:from>
    <xdr:to>
      <xdr:col>68</xdr:col>
      <xdr:colOff>152400</xdr:colOff>
      <xdr:row>59</xdr:row>
      <xdr:rowOff>70455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7566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85151</xdr:rowOff>
    </xdr:from>
    <xdr:to>
      <xdr:col>81</xdr:col>
      <xdr:colOff>95250</xdr:colOff>
      <xdr:row>60</xdr:row>
      <xdr:rowOff>15301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101678</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4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65617</xdr:rowOff>
    </xdr:from>
    <xdr:to>
      <xdr:col>77</xdr:col>
      <xdr:colOff>95250</xdr:colOff>
      <xdr:row>59</xdr:row>
      <xdr:rowOff>167217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5944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35741</xdr:rowOff>
    </xdr:from>
    <xdr:to>
      <xdr:col>73</xdr:col>
      <xdr:colOff>44450</xdr:colOff>
      <xdr:row>59</xdr:row>
      <xdr:rowOff>137341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147518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19655</xdr:rowOff>
    </xdr:from>
    <xdr:to>
      <xdr:col>68</xdr:col>
      <xdr:colOff>203200</xdr:colOff>
      <xdr:row>59</xdr:row>
      <xdr:rowOff>121255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131432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121090</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令和３年度については公債費の増額に伴い、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公債費が増加し単年度比率は増加しており、今後、公債費のピークを迎えることから当該比率も増加していく見込みであるが、これまで過疎対策事業債等の交付税措置の割合の高い地方債を活用してきたことから直ちに財政状況を悪化させるものでは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今後も交付税措置のある地方債を適切に活用し財政運営を行っていく。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70696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804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22437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169756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153670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7839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163423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58014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91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ポイント改善した。これは公営企業における地方債残高が減少したことに加え、減債基金や公共施設整備基金等の充当可能基金の残高が増額したことによるものである。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地方債の残高については減少傾向となる見込みではあるが、基金の取崩しも計画していることから、今後も交付税措置のある地方債を適切に活用し財政運営を行っていく。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15845</xdr:rowOff>
    </xdr:from>
    <xdr:to>
      <xdr:col>81</xdr:col>
      <xdr:colOff>44450</xdr:colOff>
      <xdr:row>17</xdr:row>
      <xdr:rowOff>59267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759045"/>
          <a:ext cx="8382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59267</xdr:rowOff>
    </xdr:from>
    <xdr:to>
      <xdr:col>77</xdr:col>
      <xdr:colOff>44450</xdr:colOff>
      <xdr:row>17</xdr:row>
      <xdr:rowOff>139700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97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166370</xdr:rowOff>
    </xdr:from>
    <xdr:to>
      <xdr:col>72</xdr:col>
      <xdr:colOff>203200</xdr:colOff>
      <xdr:row>17</xdr:row>
      <xdr:rowOff>139700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9095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21590</xdr:rowOff>
    </xdr:from>
    <xdr:to>
      <xdr:col>68</xdr:col>
      <xdr:colOff>152400</xdr:colOff>
      <xdr:row>16</xdr:row>
      <xdr:rowOff>166370</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7647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136495</xdr:rowOff>
    </xdr:from>
    <xdr:to>
      <xdr:col>81</xdr:col>
      <xdr:colOff>95250</xdr:colOff>
      <xdr:row>16</xdr:row>
      <xdr:rowOff>66645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108572</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68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8467</xdr:rowOff>
    </xdr:from>
    <xdr:to>
      <xdr:col>77</xdr:col>
      <xdr:colOff>95250</xdr:colOff>
      <xdr:row>17</xdr:row>
      <xdr:rowOff>110067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94844</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00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88900</xdr:rowOff>
    </xdr:from>
    <xdr:to>
      <xdr:col>73</xdr:col>
      <xdr:colOff>44450</xdr:colOff>
      <xdr:row>18</xdr:row>
      <xdr:rowOff>19050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3827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115570</xdr:rowOff>
    </xdr:from>
    <xdr:to>
      <xdr:col>68</xdr:col>
      <xdr:colOff>203200</xdr:colOff>
      <xdr:row>17</xdr:row>
      <xdr:rowOff>45720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30497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142240</xdr:rowOff>
    </xdr:from>
    <xdr:to>
      <xdr:col>64</xdr:col>
      <xdr:colOff>152400</xdr:colOff>
      <xdr:row>16</xdr:row>
      <xdr:rowOff>72390</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57167</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12,875
157.71
10,691,647
9,651,584
893,685
5,237,389
11,916,929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類似団体平均より低い水準にある。人件費については会計年度任用職員制度や今後の定年延長等の制度改正の影響を大きく受けることから、定員管理計画に基づき職員総数の適正管理に取り組んでいく。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65278</xdr:rowOff>
    </xdr:from>
    <xdr:to>
      <xdr:col>24</xdr:col>
      <xdr:colOff>25400</xdr:colOff>
      <xdr:row>35</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660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43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xdr:rowOff>
    </xdr:from>
    <xdr:to>
      <xdr:col>24</xdr:col>
      <xdr:colOff>76200</xdr:colOff>
      <xdr:row>35</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的な行政運営経費については可能な限り圧縮に努めており、類似団体平均を下回っている。今後、デジタル化の推進に伴うシステム保守等に係る委託料の増加も見込まれることから、物価高騰の状況を注視しつつ引き続き事務の効率化を図り経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29845</xdr:rowOff>
    </xdr:from>
    <xdr:to>
      <xdr:col>82</xdr:col>
      <xdr:colOff>107950</xdr:colOff>
      <xdr:row>14</xdr:row>
      <xdr:rowOff>35560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301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29845</xdr:rowOff>
    </xdr:from>
    <xdr:to>
      <xdr:col>78</xdr:col>
      <xdr:colOff>69850</xdr:colOff>
      <xdr:row>14</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301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75565</xdr:rowOff>
    </xdr:from>
    <xdr:to>
      <xdr:col>73</xdr:col>
      <xdr:colOff>180975</xdr:colOff>
      <xdr:row>14</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75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75565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587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150495</xdr:rowOff>
    </xdr:from>
    <xdr:to>
      <xdr:col>78</xdr:col>
      <xdr:colOff>120650</xdr:colOff>
      <xdr:row>14</xdr:row>
      <xdr:rowOff>80645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90822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48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24765</xdr:rowOff>
    </xdr:from>
    <xdr:to>
      <xdr:col>69</xdr:col>
      <xdr:colOff>142875</xdr:colOff>
      <xdr:row>14</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経費の増嵩傾向に加え、令和４年度以降も保育料の完全無償化など子育て支援に係る施策を推進していくことから、扶助費については増えていくものと考えられるため、過疎対策事業債（ソフト分）などの必要な財源を確保しながら引き続き事業を展開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861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937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その他に係る経常収支比率が類似団体を上回っているのは、下水道事業をはじめとした繰出金と、除排雪経費を含む維持補修費が類似団体平均を上回っているためである。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特に下水道事業へ対する繰出金が高止まり傾向にある。施設の老朽化に伴う維持管理経費の増嵩も見込まれることから、公営企業法適用や施設の統廃合も踏まえ経営の健全化に向けた対応を検討し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162378</xdr:rowOff>
    </xdr:from>
    <xdr:to>
      <xdr:col>82</xdr:col>
      <xdr:colOff>107950</xdr:colOff>
      <xdr:row>60</xdr:row>
      <xdr:rowOff>132443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2779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299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154215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154215</xdr:rowOff>
    </xdr:from>
    <xdr:to>
      <xdr:col>69</xdr:col>
      <xdr:colOff>92075</xdr:colOff>
      <xdr:row>61</xdr:row>
      <xdr:rowOff>91622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441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111578</xdr:rowOff>
    </xdr:from>
    <xdr:to>
      <xdr:col>82</xdr:col>
      <xdr:colOff>158750</xdr:colOff>
      <xdr:row>60</xdr:row>
      <xdr:rowOff>41728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83655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81643</xdr:rowOff>
    </xdr:from>
    <xdr:to>
      <xdr:col>78</xdr:col>
      <xdr:colOff>120650</xdr:colOff>
      <xdr:row>61</xdr:row>
      <xdr:rowOff>11793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168020</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40822</xdr:rowOff>
    </xdr:from>
    <xdr:to>
      <xdr:col>65</xdr:col>
      <xdr:colOff>53975</xdr:colOff>
      <xdr:row>61</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127199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町立病院へ対する支出が、医師不足や人口減少等の医療需要の変化に加え新型コロナウイルス感染症の影響による収益の悪化等により大きくなっている。病院経営については、新・経営改革プランに策定を行い一層の効率化に努める一方、これら以外の補助金等についても精査しながら対応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25763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1849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45357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45357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164556</xdr:rowOff>
    </xdr:from>
    <xdr:to>
      <xdr:col>69</xdr:col>
      <xdr:colOff>92075</xdr:colOff>
      <xdr:row>36</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165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146413</xdr:rowOff>
    </xdr:from>
    <xdr:to>
      <xdr:col>82</xdr:col>
      <xdr:colOff>158750</xdr:colOff>
      <xdr:row>36</xdr:row>
      <xdr:rowOff>76563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162940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166007</xdr:rowOff>
    </xdr:from>
    <xdr:to>
      <xdr:col>74</xdr:col>
      <xdr:colOff>31750</xdr:colOff>
      <xdr:row>36</xdr:row>
      <xdr:rowOff>96157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80934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公債費については、過疎対策事業債等を活用した大規模事業の元金償還が開始していることから増加傾向にある。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のピークを迎えることから、増加傾向が続くことが想定されるため、普通交付税を中心とした歳入経常一般財源の動向を注視しながら、減債基金等の計画的な積立や活用により対応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78</xdr:row>
      <xdr:rowOff>122428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909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117856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458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85852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49276</xdr:rowOff>
    </xdr:from>
    <xdr:to>
      <xdr:col>11</xdr:col>
      <xdr:colOff>9525</xdr:colOff>
      <xdr:row>78</xdr:row>
      <xdr:rowOff>53848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公債費を除く経費の経常収支比率の状況としてはほぼ平均に位置している。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本町の収入の約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割を交付税が占めており、その動向により財政状況が左右される構造であることから、引き続き経費の削減を図りながら持続可能な財政運営に努めていく。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75</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011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15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62992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163068</xdr:rowOff>
    </xdr:from>
    <xdr:to>
      <xdr:col>82</xdr:col>
      <xdr:colOff>158750</xdr:colOff>
      <xdr:row>75</xdr:row>
      <xdr:rowOff>93218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8145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141577</xdr:rowOff>
    </xdr:from>
    <xdr:to>
      <xdr:col>29</xdr:col>
      <xdr:colOff>127000</xdr:colOff>
      <xdr:row>17</xdr:row>
      <xdr:rowOff>157716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3852"/>
          <a:ext cx="647700" cy="1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157716</xdr:rowOff>
    </xdr:from>
    <xdr:to>
      <xdr:col>26</xdr:col>
      <xdr:colOff>50800</xdr:colOff>
      <xdr:row>18</xdr:row>
      <xdr:rowOff>44133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9991"/>
          <a:ext cx="698500" cy="5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44133</xdr:rowOff>
    </xdr:from>
    <xdr:to>
      <xdr:col>22</xdr:col>
      <xdr:colOff>114300</xdr:colOff>
      <xdr:row>18</xdr:row>
      <xdr:rowOff>66551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7858"/>
          <a:ext cx="698500" cy="2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66551</xdr:rowOff>
    </xdr:from>
    <xdr:to>
      <xdr:col>18</xdr:col>
      <xdr:colOff>177800</xdr:colOff>
      <xdr:row>18</xdr:row>
      <xdr:rowOff>78293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0276"/>
          <a:ext cx="698500" cy="1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90777</xdr:rowOff>
    </xdr:from>
    <xdr:to>
      <xdr:col>29</xdr:col>
      <xdr:colOff>177800</xdr:colOff>
      <xdr:row>18</xdr:row>
      <xdr:rowOff>20927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62854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106916</xdr:rowOff>
    </xdr:from>
    <xdr:to>
      <xdr:col>26</xdr:col>
      <xdr:colOff>101600</xdr:colOff>
      <xdr:row>18</xdr:row>
      <xdr:rowOff>37066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21843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164783</xdr:rowOff>
    </xdr:from>
    <xdr:to>
      <xdr:col>22</xdr:col>
      <xdr:colOff>165100</xdr:colOff>
      <xdr:row>18</xdr:row>
      <xdr:rowOff>94933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79710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15751</xdr:rowOff>
    </xdr:from>
    <xdr:to>
      <xdr:col>19</xdr:col>
      <xdr:colOff>38100</xdr:colOff>
      <xdr:row>18</xdr:row>
      <xdr:rowOff>117351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102128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27493</xdr:rowOff>
    </xdr:from>
    <xdr:to>
      <xdr:col>15</xdr:col>
      <xdr:colOff>101600</xdr:colOff>
      <xdr:row>18</xdr:row>
      <xdr:rowOff>129093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113870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295002</xdr:rowOff>
    </xdr:from>
    <xdr:to>
      <xdr:col>29</xdr:col>
      <xdr:colOff>127000</xdr:colOff>
      <xdr:row>36</xdr:row>
      <xdr:rowOff>42590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05352"/>
          <a:ext cx="647700" cy="9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42590</xdr:rowOff>
    </xdr:from>
    <xdr:to>
      <xdr:col>26</xdr:col>
      <xdr:colOff>50800</xdr:colOff>
      <xdr:row>37</xdr:row>
      <xdr:rowOff>10166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95840"/>
          <a:ext cx="698500" cy="139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139211</xdr:rowOff>
    </xdr:from>
    <xdr:to>
      <xdr:col>22</xdr:col>
      <xdr:colOff>114300</xdr:colOff>
      <xdr:row>37</xdr:row>
      <xdr:rowOff>10166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92461"/>
          <a:ext cx="698500" cy="4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139211</xdr:rowOff>
    </xdr:from>
    <xdr:to>
      <xdr:col>18</xdr:col>
      <xdr:colOff>177800</xdr:colOff>
      <xdr:row>36</xdr:row>
      <xdr:rowOff>144697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92461"/>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244202</xdr:rowOff>
    </xdr:from>
    <xdr:to>
      <xdr:col>29</xdr:col>
      <xdr:colOff>177800</xdr:colOff>
      <xdr:row>36</xdr:row>
      <xdr:rowOff>2902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5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89279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334690</xdr:rowOff>
    </xdr:from>
    <xdr:to>
      <xdr:col>26</xdr:col>
      <xdr:colOff>101600</xdr:colOff>
      <xdr:row>36</xdr:row>
      <xdr:rowOff>93390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5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103567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130816</xdr:rowOff>
    </xdr:from>
    <xdr:to>
      <xdr:col>22</xdr:col>
      <xdr:colOff>165100</xdr:colOff>
      <xdr:row>37</xdr:row>
      <xdr:rowOff>60966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8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45743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88411</xdr:rowOff>
    </xdr:from>
    <xdr:to>
      <xdr:col>19</xdr:col>
      <xdr:colOff>38100</xdr:colOff>
      <xdr:row>37</xdr:row>
      <xdr:rowOff>18561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1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3338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93897</xdr:rowOff>
    </xdr:from>
    <xdr:to>
      <xdr:col>15</xdr:col>
      <xdr:colOff>101600</xdr:colOff>
      <xdr:row>37</xdr:row>
      <xdr:rowOff>24047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7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12,875
157.71
10,691,647
9,651,584
893,685
5,237,389
11,916,929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42393</xdr:rowOff>
    </xdr:from>
    <xdr:to>
      <xdr:col>24</xdr:col>
      <xdr:colOff>63500</xdr:colOff>
      <xdr:row>37</xdr:row>
      <xdr:rowOff>50648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6043"/>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50648</xdr:rowOff>
    </xdr:from>
    <xdr:to>
      <xdr:col>19</xdr:col>
      <xdr:colOff>177800</xdr:colOff>
      <xdr:row>38</xdr:row>
      <xdr:rowOff>72606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4298"/>
          <a:ext cx="889000" cy="19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71565</xdr:rowOff>
    </xdr:from>
    <xdr:to>
      <xdr:col>15</xdr:col>
      <xdr:colOff>50800</xdr:colOff>
      <xdr:row>38</xdr:row>
      <xdr:rowOff>72606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6665"/>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71565</xdr:rowOff>
    </xdr:from>
    <xdr:to>
      <xdr:col>10</xdr:col>
      <xdr:colOff>114300</xdr:colOff>
      <xdr:row>38</xdr:row>
      <xdr:rowOff>74854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86665"/>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163043</xdr:rowOff>
    </xdr:from>
    <xdr:to>
      <xdr:col>24</xdr:col>
      <xdr:colOff>114300</xdr:colOff>
      <xdr:row>37</xdr:row>
      <xdr:rowOff>93193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141470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171298</xdr:rowOff>
    </xdr:from>
    <xdr:to>
      <xdr:col>20</xdr:col>
      <xdr:colOff>38100</xdr:colOff>
      <xdr:row>37</xdr:row>
      <xdr:rowOff>101448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92575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21806</xdr:rowOff>
    </xdr:from>
    <xdr:to>
      <xdr:col>15</xdr:col>
      <xdr:colOff>101600</xdr:colOff>
      <xdr:row>38</xdr:row>
      <xdr:rowOff>123406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114533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20765</xdr:rowOff>
    </xdr:from>
    <xdr:to>
      <xdr:col>10</xdr:col>
      <xdr:colOff>165100</xdr:colOff>
      <xdr:row>38</xdr:row>
      <xdr:rowOff>122365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113492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24054</xdr:rowOff>
    </xdr:from>
    <xdr:to>
      <xdr:col>6</xdr:col>
      <xdr:colOff>38100</xdr:colOff>
      <xdr:row>38</xdr:row>
      <xdr:rowOff>125654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116781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123835</xdr:rowOff>
    </xdr:from>
    <xdr:to>
      <xdr:col>24</xdr:col>
      <xdr:colOff>63500</xdr:colOff>
      <xdr:row>56</xdr:row>
      <xdr:rowOff>147523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25035"/>
          <a:ext cx="8382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147523</xdr:rowOff>
    </xdr:from>
    <xdr:to>
      <xdr:col>19</xdr:col>
      <xdr:colOff>177800</xdr:colOff>
      <xdr:row>56</xdr:row>
      <xdr:rowOff>161733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48723"/>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161733</xdr:rowOff>
    </xdr:from>
    <xdr:to>
      <xdr:col>15</xdr:col>
      <xdr:colOff>50800</xdr:colOff>
      <xdr:row>57</xdr:row>
      <xdr:rowOff>9604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62933"/>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9604</xdr:rowOff>
    </xdr:from>
    <xdr:to>
      <xdr:col>10</xdr:col>
      <xdr:colOff>114300</xdr:colOff>
      <xdr:row>57</xdr:row>
      <xdr:rowOff>18314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82254"/>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73035</xdr:rowOff>
    </xdr:from>
    <xdr:to>
      <xdr:col>24</xdr:col>
      <xdr:colOff>114300</xdr:colOff>
      <xdr:row>57</xdr:row>
      <xdr:rowOff>3185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159412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96723</xdr:rowOff>
    </xdr:from>
    <xdr:to>
      <xdr:col>20</xdr:col>
      <xdr:colOff>38100</xdr:colOff>
      <xdr:row>57</xdr:row>
      <xdr:rowOff>26873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18000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110933</xdr:rowOff>
    </xdr:from>
    <xdr:to>
      <xdr:col>15</xdr:col>
      <xdr:colOff>101600</xdr:colOff>
      <xdr:row>57</xdr:row>
      <xdr:rowOff>41083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32210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130254</xdr:rowOff>
    </xdr:from>
    <xdr:to>
      <xdr:col>10</xdr:col>
      <xdr:colOff>165100</xdr:colOff>
      <xdr:row>57</xdr:row>
      <xdr:rowOff>60404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51531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2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138964</xdr:rowOff>
    </xdr:from>
    <xdr:to>
      <xdr:col>6</xdr:col>
      <xdr:colOff>38100</xdr:colOff>
      <xdr:row>57</xdr:row>
      <xdr:rowOff>69114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60241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55507</xdr:rowOff>
    </xdr:from>
    <xdr:to>
      <xdr:col>24</xdr:col>
      <xdr:colOff>63500</xdr:colOff>
      <xdr:row>75</xdr:row>
      <xdr:rowOff>131265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742807"/>
          <a:ext cx="838200" cy="24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131265</xdr:rowOff>
    </xdr:from>
    <xdr:to>
      <xdr:col>19</xdr:col>
      <xdr:colOff>177800</xdr:colOff>
      <xdr:row>77</xdr:row>
      <xdr:rowOff>45197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990015"/>
          <a:ext cx="889000" cy="2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99169</xdr:rowOff>
    </xdr:from>
    <xdr:to>
      <xdr:col>15</xdr:col>
      <xdr:colOff>50800</xdr:colOff>
      <xdr:row>77</xdr:row>
      <xdr:rowOff>45197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29369"/>
          <a:ext cx="889000" cy="1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18405</xdr:rowOff>
    </xdr:from>
    <xdr:to>
      <xdr:col>10</xdr:col>
      <xdr:colOff>114300</xdr:colOff>
      <xdr:row>76</xdr:row>
      <xdr:rowOff>99169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877155"/>
          <a:ext cx="889000" cy="25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4707</xdr:rowOff>
    </xdr:from>
    <xdr:to>
      <xdr:col>24</xdr:col>
      <xdr:colOff>114300</xdr:colOff>
      <xdr:row>74</xdr:row>
      <xdr:rowOff>106307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6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27584</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54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80465</xdr:rowOff>
    </xdr:from>
    <xdr:to>
      <xdr:col>20</xdr:col>
      <xdr:colOff>38100</xdr:colOff>
      <xdr:row>76</xdr:row>
      <xdr:rowOff>10615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27142</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165847</xdr:rowOff>
    </xdr:from>
    <xdr:to>
      <xdr:col>15</xdr:col>
      <xdr:colOff>101600</xdr:colOff>
      <xdr:row>77</xdr:row>
      <xdr:rowOff>95997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9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112524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48369</xdr:rowOff>
    </xdr:from>
    <xdr:to>
      <xdr:col>10</xdr:col>
      <xdr:colOff>165100</xdr:colOff>
      <xdr:row>76</xdr:row>
      <xdr:rowOff>149969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166496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5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139055</xdr:rowOff>
    </xdr:from>
    <xdr:to>
      <xdr:col>6</xdr:col>
      <xdr:colOff>38100</xdr:colOff>
      <xdr:row>75</xdr:row>
      <xdr:rowOff>69205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8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85732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6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78436</xdr:rowOff>
    </xdr:from>
    <xdr:to>
      <xdr:col>24</xdr:col>
      <xdr:colOff>63500</xdr:colOff>
      <xdr:row>95</xdr:row>
      <xdr:rowOff>27152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23286"/>
          <a:ext cx="838200" cy="29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27152</xdr:rowOff>
    </xdr:from>
    <xdr:to>
      <xdr:col>19</xdr:col>
      <xdr:colOff>177800</xdr:colOff>
      <xdr:row>95</xdr:row>
      <xdr:rowOff>42557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14902"/>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42557</xdr:rowOff>
    </xdr:from>
    <xdr:to>
      <xdr:col>15</xdr:col>
      <xdr:colOff>50800</xdr:colOff>
      <xdr:row>95</xdr:row>
      <xdr:rowOff>69165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30307"/>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69165</xdr:rowOff>
    </xdr:from>
    <xdr:to>
      <xdr:col>10</xdr:col>
      <xdr:colOff>114300</xdr:colOff>
      <xdr:row>95</xdr:row>
      <xdr:rowOff>119799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56915"/>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27636</xdr:rowOff>
    </xdr:from>
    <xdr:to>
      <xdr:col>24</xdr:col>
      <xdr:colOff>114300</xdr:colOff>
      <xdr:row>93</xdr:row>
      <xdr:rowOff>129236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50513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2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147802</xdr:rowOff>
    </xdr:from>
    <xdr:to>
      <xdr:col>20</xdr:col>
      <xdr:colOff>38100</xdr:colOff>
      <xdr:row>95</xdr:row>
      <xdr:rowOff>77952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94479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163207</xdr:rowOff>
    </xdr:from>
    <xdr:to>
      <xdr:col>15</xdr:col>
      <xdr:colOff>101600</xdr:colOff>
      <xdr:row>95</xdr:row>
      <xdr:rowOff>93357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109884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18365</xdr:rowOff>
    </xdr:from>
    <xdr:to>
      <xdr:col>10</xdr:col>
      <xdr:colOff>165100</xdr:colOff>
      <xdr:row>95</xdr:row>
      <xdr:rowOff>119965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136492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68999</xdr:rowOff>
    </xdr:from>
    <xdr:to>
      <xdr:col>6</xdr:col>
      <xdr:colOff>38100</xdr:colOff>
      <xdr:row>95</xdr:row>
      <xdr:rowOff>170599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6755</xdr:rowOff>
    </xdr:from>
    <xdr:to>
      <xdr:col>55</xdr:col>
      <xdr:colOff>0</xdr:colOff>
      <xdr:row>35</xdr:row>
      <xdr:rowOff>103782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664605"/>
          <a:ext cx="838200" cy="43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6755</xdr:rowOff>
    </xdr:from>
    <xdr:to>
      <xdr:col>50</xdr:col>
      <xdr:colOff>114300</xdr:colOff>
      <xdr:row>36</xdr:row>
      <xdr:rowOff>12141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664605"/>
          <a:ext cx="889000" cy="5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12141</xdr:rowOff>
    </xdr:from>
    <xdr:to>
      <xdr:col>45</xdr:col>
      <xdr:colOff>177800</xdr:colOff>
      <xdr:row>36</xdr:row>
      <xdr:rowOff>42390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84341"/>
          <a:ext cx="889000" cy="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42390</xdr:rowOff>
    </xdr:from>
    <xdr:to>
      <xdr:col>41</xdr:col>
      <xdr:colOff>50800</xdr:colOff>
      <xdr:row>36</xdr:row>
      <xdr:rowOff>72039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214590"/>
          <a:ext cx="8890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166850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52982</xdr:rowOff>
    </xdr:from>
    <xdr:to>
      <xdr:col>55</xdr:col>
      <xdr:colOff>50800</xdr:colOff>
      <xdr:row>35</xdr:row>
      <xdr:rowOff>154582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75859</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0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127405</xdr:rowOff>
    </xdr:from>
    <xdr:to>
      <xdr:col>50</xdr:col>
      <xdr:colOff>165100</xdr:colOff>
      <xdr:row>33</xdr:row>
      <xdr:rowOff>57555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48682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0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132791</xdr:rowOff>
    </xdr:from>
    <xdr:to>
      <xdr:col>46</xdr:col>
      <xdr:colOff>38100</xdr:colOff>
      <xdr:row>36</xdr:row>
      <xdr:rowOff>62941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79468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90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163040</xdr:rowOff>
    </xdr:from>
    <xdr:to>
      <xdr:col>41</xdr:col>
      <xdr:colOff>101600</xdr:colOff>
      <xdr:row>36</xdr:row>
      <xdr:rowOff>93190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109717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93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21239</xdr:rowOff>
    </xdr:from>
    <xdr:to>
      <xdr:col>36</xdr:col>
      <xdr:colOff>165100</xdr:colOff>
      <xdr:row>36</xdr:row>
      <xdr:rowOff>122839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139366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96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83866</xdr:rowOff>
    </xdr:from>
    <xdr:to>
      <xdr:col>55</xdr:col>
      <xdr:colOff>0</xdr:colOff>
      <xdr:row>58</xdr:row>
      <xdr:rowOff>85042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7966"/>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124420</xdr:rowOff>
    </xdr:from>
    <xdr:to>
      <xdr:col>50</xdr:col>
      <xdr:colOff>114300</xdr:colOff>
      <xdr:row>58</xdr:row>
      <xdr:rowOff>83866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554170"/>
          <a:ext cx="889000" cy="47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124420</xdr:rowOff>
    </xdr:from>
    <xdr:to>
      <xdr:col>45</xdr:col>
      <xdr:colOff>177800</xdr:colOff>
      <xdr:row>56</xdr:row>
      <xdr:rowOff>72730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554170"/>
          <a:ext cx="889000" cy="1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72730</xdr:rowOff>
    </xdr:from>
    <xdr:to>
      <xdr:col>41</xdr:col>
      <xdr:colOff>50800</xdr:colOff>
      <xdr:row>56</xdr:row>
      <xdr:rowOff>143423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73930"/>
          <a:ext cx="889000" cy="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34242</xdr:rowOff>
    </xdr:from>
    <xdr:to>
      <xdr:col>55</xdr:col>
      <xdr:colOff>50800</xdr:colOff>
      <xdr:row>58</xdr:row>
      <xdr:rowOff>135842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12669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5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33066</xdr:rowOff>
    </xdr:from>
    <xdr:to>
      <xdr:col>50</xdr:col>
      <xdr:colOff>165100</xdr:colOff>
      <xdr:row>58</xdr:row>
      <xdr:rowOff>134666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125793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73620</xdr:rowOff>
    </xdr:from>
    <xdr:to>
      <xdr:col>46</xdr:col>
      <xdr:colOff>38100</xdr:colOff>
      <xdr:row>56</xdr:row>
      <xdr:rowOff>3770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20297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27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21930</xdr:rowOff>
    </xdr:from>
    <xdr:to>
      <xdr:col>41</xdr:col>
      <xdr:colOff>101600</xdr:colOff>
      <xdr:row>56</xdr:row>
      <xdr:rowOff>123530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140057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9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92623</xdr:rowOff>
    </xdr:from>
    <xdr:to>
      <xdr:col>36</xdr:col>
      <xdr:colOff>165100</xdr:colOff>
      <xdr:row>57</xdr:row>
      <xdr:rowOff>22773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39300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46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110302</xdr:rowOff>
    </xdr:from>
    <xdr:to>
      <xdr:col>55</xdr:col>
      <xdr:colOff>0</xdr:colOff>
      <xdr:row>79</xdr:row>
      <xdr:rowOff>30673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83402"/>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129626</xdr:rowOff>
    </xdr:from>
    <xdr:to>
      <xdr:col>50</xdr:col>
      <xdr:colOff>114300</xdr:colOff>
      <xdr:row>79</xdr:row>
      <xdr:rowOff>30673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2726"/>
          <a:ext cx="889000" cy="7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129626</xdr:rowOff>
    </xdr:from>
    <xdr:to>
      <xdr:col>45</xdr:col>
      <xdr:colOff>177800</xdr:colOff>
      <xdr:row>79</xdr:row>
      <xdr:rowOff>13483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2726"/>
          <a:ext cx="889000" cy="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13483</xdr:rowOff>
    </xdr:from>
    <xdr:to>
      <xdr:col>41</xdr:col>
      <xdr:colOff>50800</xdr:colOff>
      <xdr:row>79</xdr:row>
      <xdr:rowOff>43749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58033"/>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59502</xdr:rowOff>
    </xdr:from>
    <xdr:to>
      <xdr:col>55</xdr:col>
      <xdr:colOff>50800</xdr:colOff>
      <xdr:row>78</xdr:row>
      <xdr:rowOff>161102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145879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151323</xdr:rowOff>
    </xdr:from>
    <xdr:to>
      <xdr:col>50</xdr:col>
      <xdr:colOff>165100</xdr:colOff>
      <xdr:row>79</xdr:row>
      <xdr:rowOff>81473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72600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1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78826</xdr:rowOff>
    </xdr:from>
    <xdr:to>
      <xdr:col>46</xdr:col>
      <xdr:colOff>38100</xdr:colOff>
      <xdr:row>79</xdr:row>
      <xdr:rowOff>8976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134133</xdr:rowOff>
    </xdr:from>
    <xdr:to>
      <xdr:col>41</xdr:col>
      <xdr:colOff>101600</xdr:colOff>
      <xdr:row>79</xdr:row>
      <xdr:rowOff>64283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55410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9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164399</xdr:rowOff>
    </xdr:from>
    <xdr:to>
      <xdr:col>36</xdr:col>
      <xdr:colOff>165100</xdr:colOff>
      <xdr:row>79</xdr:row>
      <xdr:rowOff>94549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85676</xdr:rowOff>
    </xdr:from>
    <xdr:ext cx="313932"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815333" y="13630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50127</xdr:rowOff>
    </xdr:from>
    <xdr:to>
      <xdr:col>55</xdr:col>
      <xdr:colOff>0</xdr:colOff>
      <xdr:row>98</xdr:row>
      <xdr:rowOff>93104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52227"/>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79063</xdr:rowOff>
    </xdr:from>
    <xdr:to>
      <xdr:col>50</xdr:col>
      <xdr:colOff>114300</xdr:colOff>
      <xdr:row>98</xdr:row>
      <xdr:rowOff>50127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38263"/>
          <a:ext cx="889000" cy="3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2604</xdr:rowOff>
    </xdr:from>
    <xdr:to>
      <xdr:col>45</xdr:col>
      <xdr:colOff>177800</xdr:colOff>
      <xdr:row>96</xdr:row>
      <xdr:rowOff>79063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461804"/>
          <a:ext cx="889000" cy="7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2604</xdr:rowOff>
    </xdr:from>
    <xdr:to>
      <xdr:col>41</xdr:col>
      <xdr:colOff>50800</xdr:colOff>
      <xdr:row>96</xdr:row>
      <xdr:rowOff>104770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461804"/>
          <a:ext cx="889000" cy="1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42304</xdr:rowOff>
    </xdr:from>
    <xdr:to>
      <xdr:col>55</xdr:col>
      <xdr:colOff>50800</xdr:colOff>
      <xdr:row>98</xdr:row>
      <xdr:rowOff>143904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170777</xdr:rowOff>
    </xdr:from>
    <xdr:to>
      <xdr:col>50</xdr:col>
      <xdr:colOff>165100</xdr:colOff>
      <xdr:row>98</xdr:row>
      <xdr:rowOff>100927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92054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28263</xdr:rowOff>
    </xdr:from>
    <xdr:to>
      <xdr:col>46</xdr:col>
      <xdr:colOff>38100</xdr:colOff>
      <xdr:row>96</xdr:row>
      <xdr:rowOff>129863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146390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26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123254</xdr:rowOff>
    </xdr:from>
    <xdr:to>
      <xdr:col>41</xdr:col>
      <xdr:colOff>101600</xdr:colOff>
      <xdr:row>96</xdr:row>
      <xdr:rowOff>53404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69931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18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53970</xdr:rowOff>
    </xdr:from>
    <xdr:to>
      <xdr:col>36</xdr:col>
      <xdr:colOff>165100</xdr:colOff>
      <xdr:row>96</xdr:row>
      <xdr:rowOff>155570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647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2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84607</xdr:rowOff>
    </xdr:from>
    <xdr:to>
      <xdr:col>85</xdr:col>
      <xdr:colOff>127000</xdr:colOff>
      <xdr:row>39</xdr:row>
      <xdr:rowOff>19136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99707"/>
          <a:ext cx="8382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19136</xdr:rowOff>
    </xdr:from>
    <xdr:to>
      <xdr:col>81</xdr:col>
      <xdr:colOff>50800</xdr:colOff>
      <xdr:row>39</xdr:row>
      <xdr:rowOff>90734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05686"/>
          <a:ext cx="889000" cy="7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90734</xdr:rowOff>
    </xdr:from>
    <xdr:to>
      <xdr:col>76</xdr:col>
      <xdr:colOff>114300</xdr:colOff>
      <xdr:row>39</xdr:row>
      <xdr:rowOff>95012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7284"/>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95012</xdr:rowOff>
    </xdr:from>
    <xdr:to>
      <xdr:col>71</xdr:col>
      <xdr:colOff>177800</xdr:colOff>
      <xdr:row>39</xdr:row>
      <xdr:rowOff>95107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156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33807</xdr:rowOff>
    </xdr:from>
    <xdr:to>
      <xdr:col>85</xdr:col>
      <xdr:colOff>177800</xdr:colOff>
      <xdr:row>38</xdr:row>
      <xdr:rowOff>135407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56684</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139786</xdr:rowOff>
    </xdr:from>
    <xdr:to>
      <xdr:col>81</xdr:col>
      <xdr:colOff>101600</xdr:colOff>
      <xdr:row>39</xdr:row>
      <xdr:rowOff>69936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86463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39934</xdr:rowOff>
    </xdr:from>
    <xdr:to>
      <xdr:col>76</xdr:col>
      <xdr:colOff>165100</xdr:colOff>
      <xdr:row>39</xdr:row>
      <xdr:rowOff>141534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132661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44212</xdr:rowOff>
    </xdr:from>
    <xdr:to>
      <xdr:col>72</xdr:col>
      <xdr:colOff>38100</xdr:colOff>
      <xdr:row>39</xdr:row>
      <xdr:rowOff>145812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136939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44307</xdr:rowOff>
    </xdr:from>
    <xdr:to>
      <xdr:col>67</xdr:col>
      <xdr:colOff>101600</xdr:colOff>
      <xdr:row>39</xdr:row>
      <xdr:rowOff>145907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137034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79657</xdr:rowOff>
    </xdr:from>
    <xdr:to>
      <xdr:col>85</xdr:col>
      <xdr:colOff>127000</xdr:colOff>
      <xdr:row>76</xdr:row>
      <xdr:rowOff>122326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109857"/>
          <a:ext cx="838200" cy="4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122326</xdr:rowOff>
    </xdr:from>
    <xdr:to>
      <xdr:col>81</xdr:col>
      <xdr:colOff>50800</xdr:colOff>
      <xdr:row>76</xdr:row>
      <xdr:rowOff>166864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152526"/>
          <a:ext cx="8890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166864</xdr:rowOff>
    </xdr:from>
    <xdr:to>
      <xdr:col>76</xdr:col>
      <xdr:colOff>114300</xdr:colOff>
      <xdr:row>77</xdr:row>
      <xdr:rowOff>14238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197064"/>
          <a:ext cx="889000" cy="1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14238</xdr:rowOff>
    </xdr:from>
    <xdr:to>
      <xdr:col>71</xdr:col>
      <xdr:colOff>177800</xdr:colOff>
      <xdr:row>77</xdr:row>
      <xdr:rowOff>24009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15888"/>
          <a:ext cx="8890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28857</xdr:rowOff>
    </xdr:from>
    <xdr:to>
      <xdr:col>85</xdr:col>
      <xdr:colOff>177800</xdr:colOff>
      <xdr:row>76</xdr:row>
      <xdr:rowOff>130457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51733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71526</xdr:rowOff>
    </xdr:from>
    <xdr:to>
      <xdr:col>81</xdr:col>
      <xdr:colOff>101600</xdr:colOff>
      <xdr:row>77</xdr:row>
      <xdr:rowOff>1676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18204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8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116064</xdr:rowOff>
    </xdr:from>
    <xdr:to>
      <xdr:col>76</xdr:col>
      <xdr:colOff>165100</xdr:colOff>
      <xdr:row>77</xdr:row>
      <xdr:rowOff>46214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62741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92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134888</xdr:rowOff>
    </xdr:from>
    <xdr:to>
      <xdr:col>72</xdr:col>
      <xdr:colOff>38100</xdr:colOff>
      <xdr:row>77</xdr:row>
      <xdr:rowOff>65038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81565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9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144659</xdr:rowOff>
    </xdr:from>
    <xdr:to>
      <xdr:col>67</xdr:col>
      <xdr:colOff>101600</xdr:colOff>
      <xdr:row>77</xdr:row>
      <xdr:rowOff>74809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91336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9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135182</xdr:rowOff>
    </xdr:from>
    <xdr:to>
      <xdr:col>85</xdr:col>
      <xdr:colOff>127000</xdr:colOff>
      <xdr:row>97</xdr:row>
      <xdr:rowOff>42920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594382"/>
          <a:ext cx="838200" cy="7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135182</xdr:rowOff>
    </xdr:from>
    <xdr:to>
      <xdr:col>81</xdr:col>
      <xdr:colOff>50800</xdr:colOff>
      <xdr:row>97</xdr:row>
      <xdr:rowOff>30218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594382"/>
          <a:ext cx="889000" cy="6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30218</xdr:rowOff>
    </xdr:from>
    <xdr:to>
      <xdr:col>76</xdr:col>
      <xdr:colOff>114300</xdr:colOff>
      <xdr:row>98</xdr:row>
      <xdr:rowOff>2349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660868"/>
          <a:ext cx="889000" cy="1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2349</xdr:rowOff>
    </xdr:from>
    <xdr:to>
      <xdr:col>71</xdr:col>
      <xdr:colOff>177800</xdr:colOff>
      <xdr:row>98</xdr:row>
      <xdr:rowOff>9344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04449"/>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163570</xdr:rowOff>
    </xdr:from>
    <xdr:to>
      <xdr:col>85</xdr:col>
      <xdr:colOff>177800</xdr:colOff>
      <xdr:row>97</xdr:row>
      <xdr:rowOff>93720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141997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84382</xdr:rowOff>
    </xdr:from>
    <xdr:to>
      <xdr:col>81</xdr:col>
      <xdr:colOff>101600</xdr:colOff>
      <xdr:row>97</xdr:row>
      <xdr:rowOff>14532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31059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1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150868</xdr:rowOff>
    </xdr:from>
    <xdr:to>
      <xdr:col>76</xdr:col>
      <xdr:colOff>165100</xdr:colOff>
      <xdr:row>97</xdr:row>
      <xdr:rowOff>81018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6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97545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38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122999</xdr:rowOff>
    </xdr:from>
    <xdr:to>
      <xdr:col>72</xdr:col>
      <xdr:colOff>38100</xdr:colOff>
      <xdr:row>98</xdr:row>
      <xdr:rowOff>53149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44276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4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129994</xdr:rowOff>
    </xdr:from>
    <xdr:to>
      <xdr:col>67</xdr:col>
      <xdr:colOff>101600</xdr:colOff>
      <xdr:row>98</xdr:row>
      <xdr:rowOff>60144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51271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116086</xdr:rowOff>
    </xdr:from>
    <xdr:to>
      <xdr:col>116</xdr:col>
      <xdr:colOff>63500</xdr:colOff>
      <xdr:row>38</xdr:row>
      <xdr:rowOff>120841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59736"/>
          <a:ext cx="838200" cy="1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120246</xdr:rowOff>
    </xdr:from>
    <xdr:to>
      <xdr:col>111</xdr:col>
      <xdr:colOff>177800</xdr:colOff>
      <xdr:row>38</xdr:row>
      <xdr:rowOff>120841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3534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120246</xdr:rowOff>
    </xdr:from>
    <xdr:to>
      <xdr:col>107</xdr:col>
      <xdr:colOff>50800</xdr:colOff>
      <xdr:row>38</xdr:row>
      <xdr:rowOff>121069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3534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121069</xdr:rowOff>
    </xdr:from>
    <xdr:to>
      <xdr:col>102</xdr:col>
      <xdr:colOff>114300</xdr:colOff>
      <xdr:row>38</xdr:row>
      <xdr:rowOff>121915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36169"/>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65286</xdr:rowOff>
    </xdr:from>
    <xdr:to>
      <xdr:col>116</xdr:col>
      <xdr:colOff>114300</xdr:colOff>
      <xdr:row>37</xdr:row>
      <xdr:rowOff>166886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88163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6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70041</xdr:rowOff>
    </xdr:from>
    <xdr:to>
      <xdr:col>112</xdr:col>
      <xdr:colOff>38100</xdr:colOff>
      <xdr:row>39</xdr:row>
      <xdr:rowOff>191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162768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7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69446</xdr:rowOff>
    </xdr:from>
    <xdr:to>
      <xdr:col>107</xdr:col>
      <xdr:colOff>101600</xdr:colOff>
      <xdr:row>38</xdr:row>
      <xdr:rowOff>171046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162173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67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70269</xdr:rowOff>
    </xdr:from>
    <xdr:to>
      <xdr:col>102</xdr:col>
      <xdr:colOff>165100</xdr:colOff>
      <xdr:row>39</xdr:row>
      <xdr:rowOff>419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162996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67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71115</xdr:rowOff>
    </xdr:from>
    <xdr:to>
      <xdr:col>98</xdr:col>
      <xdr:colOff>38100</xdr:colOff>
      <xdr:row>39</xdr:row>
      <xdr:rowOff>1265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163842</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7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21133</xdr:rowOff>
    </xdr:from>
    <xdr:to>
      <xdr:col>116</xdr:col>
      <xdr:colOff>63500</xdr:colOff>
      <xdr:row>57</xdr:row>
      <xdr:rowOff>28067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93783"/>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28067</xdr:rowOff>
    </xdr:from>
    <xdr:to>
      <xdr:col>111</xdr:col>
      <xdr:colOff>177800</xdr:colOff>
      <xdr:row>58</xdr:row>
      <xdr:rowOff>145567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00717"/>
          <a:ext cx="889000" cy="2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145567</xdr:rowOff>
    </xdr:from>
    <xdr:to>
      <xdr:col>107</xdr:col>
      <xdr:colOff>50800</xdr:colOff>
      <xdr:row>58</xdr:row>
      <xdr:rowOff>146824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8966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146824</xdr:rowOff>
    </xdr:from>
    <xdr:to>
      <xdr:col>102</xdr:col>
      <xdr:colOff>114300</xdr:colOff>
      <xdr:row>58</xdr:row>
      <xdr:rowOff>148158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9092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141783</xdr:rowOff>
    </xdr:from>
    <xdr:to>
      <xdr:col>116</xdr:col>
      <xdr:colOff>114300</xdr:colOff>
      <xdr:row>57</xdr:row>
      <xdr:rowOff>71933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164660</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9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148717</xdr:rowOff>
    </xdr:from>
    <xdr:to>
      <xdr:col>112</xdr:col>
      <xdr:colOff>38100</xdr:colOff>
      <xdr:row>57</xdr:row>
      <xdr:rowOff>78867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95394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5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94767</xdr:rowOff>
    </xdr:from>
    <xdr:to>
      <xdr:col>107</xdr:col>
      <xdr:colOff>101600</xdr:colOff>
      <xdr:row>59</xdr:row>
      <xdr:rowOff>24917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16044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3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96024</xdr:rowOff>
    </xdr:from>
    <xdr:to>
      <xdr:col>102</xdr:col>
      <xdr:colOff>165100</xdr:colOff>
      <xdr:row>59</xdr:row>
      <xdr:rowOff>26174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17301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3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97358</xdr:rowOff>
    </xdr:from>
    <xdr:to>
      <xdr:col>98</xdr:col>
      <xdr:colOff>38100</xdr:colOff>
      <xdr:row>59</xdr:row>
      <xdr:rowOff>27508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18635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3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90747</xdr:rowOff>
    </xdr:from>
    <xdr:to>
      <xdr:col>116</xdr:col>
      <xdr:colOff>63500</xdr:colOff>
      <xdr:row>74</xdr:row>
      <xdr:rowOff>117330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778047"/>
          <a:ext cx="8382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90747</xdr:rowOff>
    </xdr:from>
    <xdr:to>
      <xdr:col>111</xdr:col>
      <xdr:colOff>177800</xdr:colOff>
      <xdr:row>75</xdr:row>
      <xdr:rowOff>116725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78047"/>
          <a:ext cx="889000" cy="19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158968</xdr:rowOff>
    </xdr:from>
    <xdr:to>
      <xdr:col>107</xdr:col>
      <xdr:colOff>50800</xdr:colOff>
      <xdr:row>75</xdr:row>
      <xdr:rowOff>116725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46268"/>
          <a:ext cx="889000" cy="12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141545</xdr:rowOff>
    </xdr:from>
    <xdr:to>
      <xdr:col>102</xdr:col>
      <xdr:colOff>114300</xdr:colOff>
      <xdr:row>74</xdr:row>
      <xdr:rowOff>158968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828845"/>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66530</xdr:rowOff>
    </xdr:from>
    <xdr:to>
      <xdr:col>116</xdr:col>
      <xdr:colOff>114300</xdr:colOff>
      <xdr:row>74</xdr:row>
      <xdr:rowOff>168130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5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89407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0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39947</xdr:rowOff>
    </xdr:from>
    <xdr:to>
      <xdr:col>112</xdr:col>
      <xdr:colOff>38100</xdr:colOff>
      <xdr:row>74</xdr:row>
      <xdr:rowOff>141547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158074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65925</xdr:rowOff>
    </xdr:from>
    <xdr:to>
      <xdr:col>107</xdr:col>
      <xdr:colOff>101600</xdr:colOff>
      <xdr:row>75</xdr:row>
      <xdr:rowOff>167525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158653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108168</xdr:rowOff>
    </xdr:from>
    <xdr:to>
      <xdr:col>102</xdr:col>
      <xdr:colOff>165100</xdr:colOff>
      <xdr:row>75</xdr:row>
      <xdr:rowOff>38318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54845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90745</xdr:rowOff>
    </xdr:from>
    <xdr:to>
      <xdr:col>98</xdr:col>
      <xdr:colOff>38100</xdr:colOff>
      <xdr:row>75</xdr:row>
      <xdr:rowOff>20895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37422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5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人件費や物件費は類似団体平均を下回る値で推移している。普通建設事業費については、まちづくり複合施設整備等の大規模事業が終了したことから、令和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年度以降類似団体を下回っている。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年度の豪雨災害への対応が令和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年度も引き続き生じたため前年度よりも増額となっており類似団体を上回っている。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医療費や障害者福祉、子育て支援にかかる経費の増加による扶助費の増加や、除排雪経費の増加による維持補修経費の増加等については任意に削減することができない経費であることから、類似団体平均を上回る値で推移していることも踏まえ、対応する財源の確保に努め持続可能な財政運営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12,875
157.71
10,691,647
9,651,584
893,685
5,237,389
11,916,929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34734</xdr:rowOff>
    </xdr:from>
    <xdr:to>
      <xdr:col>24</xdr:col>
      <xdr:colOff>63500</xdr:colOff>
      <xdr:row>36</xdr:row>
      <xdr:rowOff>50165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6934"/>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127698</xdr:rowOff>
    </xdr:from>
    <xdr:to>
      <xdr:col>19</xdr:col>
      <xdr:colOff>177800</xdr:colOff>
      <xdr:row>36</xdr:row>
      <xdr:rowOff>50165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56998"/>
          <a:ext cx="889000" cy="26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127698</xdr:rowOff>
    </xdr:from>
    <xdr:to>
      <xdr:col>15</xdr:col>
      <xdr:colOff>50800</xdr:colOff>
      <xdr:row>36</xdr:row>
      <xdr:rowOff>3111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56998"/>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3111</xdr:rowOff>
    </xdr:from>
    <xdr:to>
      <xdr:col>10</xdr:col>
      <xdr:colOff>114300</xdr:colOff>
      <xdr:row>36</xdr:row>
      <xdr:rowOff>27877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5311"/>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155384</xdr:rowOff>
    </xdr:from>
    <xdr:to>
      <xdr:col>24</xdr:col>
      <xdr:colOff>114300</xdr:colOff>
      <xdr:row>36</xdr:row>
      <xdr:rowOff>85534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170815</xdr:rowOff>
    </xdr:from>
    <xdr:to>
      <xdr:col>20</xdr:col>
      <xdr:colOff>38100</xdr:colOff>
      <xdr:row>36</xdr:row>
      <xdr:rowOff>100965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117492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76898</xdr:rowOff>
    </xdr:from>
    <xdr:to>
      <xdr:col>15</xdr:col>
      <xdr:colOff>101600</xdr:colOff>
      <xdr:row>35</xdr:row>
      <xdr:rowOff>7048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23575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123761</xdr:rowOff>
    </xdr:from>
    <xdr:to>
      <xdr:col>10</xdr:col>
      <xdr:colOff>165100</xdr:colOff>
      <xdr:row>36</xdr:row>
      <xdr:rowOff>53911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70438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148527</xdr:rowOff>
    </xdr:from>
    <xdr:to>
      <xdr:col>6</xdr:col>
      <xdr:colOff>38100</xdr:colOff>
      <xdr:row>36</xdr:row>
      <xdr:rowOff>78677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95204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2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144104</xdr:rowOff>
    </xdr:from>
    <xdr:to>
      <xdr:col>24</xdr:col>
      <xdr:colOff>63500</xdr:colOff>
      <xdr:row>57</xdr:row>
      <xdr:rowOff>15491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02404"/>
          <a:ext cx="838200" cy="3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144104</xdr:rowOff>
    </xdr:from>
    <xdr:to>
      <xdr:col>19</xdr:col>
      <xdr:colOff>177800</xdr:colOff>
      <xdr:row>56</xdr:row>
      <xdr:rowOff>25107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02404"/>
          <a:ext cx="889000" cy="2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25107</xdr:rowOff>
    </xdr:from>
    <xdr:to>
      <xdr:col>15</xdr:col>
      <xdr:colOff>50800</xdr:colOff>
      <xdr:row>56</xdr:row>
      <xdr:rowOff>36533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26307"/>
          <a:ext cx="889000" cy="1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36533</xdr:rowOff>
    </xdr:from>
    <xdr:to>
      <xdr:col>10</xdr:col>
      <xdr:colOff>114300</xdr:colOff>
      <xdr:row>56</xdr:row>
      <xdr:rowOff>132990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37733"/>
          <a:ext cx="889000" cy="9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136141</xdr:rowOff>
    </xdr:from>
    <xdr:to>
      <xdr:col>24</xdr:col>
      <xdr:colOff>114300</xdr:colOff>
      <xdr:row>57</xdr:row>
      <xdr:rowOff>66291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114568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93304</xdr:rowOff>
    </xdr:from>
    <xdr:to>
      <xdr:col>20</xdr:col>
      <xdr:colOff>38100</xdr:colOff>
      <xdr:row>55</xdr:row>
      <xdr:rowOff>23454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4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145757</xdr:rowOff>
    </xdr:from>
    <xdr:to>
      <xdr:col>15</xdr:col>
      <xdr:colOff>101600</xdr:colOff>
      <xdr:row>56</xdr:row>
      <xdr:rowOff>75907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92434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157183</xdr:rowOff>
    </xdr:from>
    <xdr:to>
      <xdr:col>10</xdr:col>
      <xdr:colOff>165100</xdr:colOff>
      <xdr:row>56</xdr:row>
      <xdr:rowOff>87333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103860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6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82190</xdr:rowOff>
    </xdr:from>
    <xdr:to>
      <xdr:col>6</xdr:col>
      <xdr:colOff>38100</xdr:colOff>
      <xdr:row>57</xdr:row>
      <xdr:rowOff>12340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8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28867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5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158376</xdr:rowOff>
    </xdr:from>
    <xdr:to>
      <xdr:col>24</xdr:col>
      <xdr:colOff>63500</xdr:colOff>
      <xdr:row>76</xdr:row>
      <xdr:rowOff>124422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7126"/>
          <a:ext cx="838200" cy="13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85796</xdr:rowOff>
    </xdr:from>
    <xdr:to>
      <xdr:col>19</xdr:col>
      <xdr:colOff>177800</xdr:colOff>
      <xdr:row>76</xdr:row>
      <xdr:rowOff>124422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44546"/>
          <a:ext cx="889000" cy="2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85796</xdr:rowOff>
    </xdr:from>
    <xdr:to>
      <xdr:col>15</xdr:col>
      <xdr:colOff>50800</xdr:colOff>
      <xdr:row>77</xdr:row>
      <xdr:rowOff>59438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44546"/>
          <a:ext cx="889000" cy="3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150085</xdr:rowOff>
    </xdr:from>
    <xdr:to>
      <xdr:col>10</xdr:col>
      <xdr:colOff>114300</xdr:colOff>
      <xdr:row>77</xdr:row>
      <xdr:rowOff>59438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80285"/>
          <a:ext cx="889000" cy="8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107576</xdr:rowOff>
    </xdr:from>
    <xdr:to>
      <xdr:col>24</xdr:col>
      <xdr:colOff>114300</xdr:colOff>
      <xdr:row>76</xdr:row>
      <xdr:rowOff>37726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86003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4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73622</xdr:rowOff>
    </xdr:from>
    <xdr:to>
      <xdr:col>20</xdr:col>
      <xdr:colOff>38100</xdr:colOff>
      <xdr:row>77</xdr:row>
      <xdr:rowOff>3772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20299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7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34996</xdr:rowOff>
    </xdr:from>
    <xdr:to>
      <xdr:col>15</xdr:col>
      <xdr:colOff>101600</xdr:colOff>
      <xdr:row>75</xdr:row>
      <xdr:rowOff>136596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153123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6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8638</xdr:rowOff>
    </xdr:from>
    <xdr:to>
      <xdr:col>10</xdr:col>
      <xdr:colOff>165100</xdr:colOff>
      <xdr:row>77</xdr:row>
      <xdr:rowOff>110238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101365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0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99285</xdr:rowOff>
    </xdr:from>
    <xdr:to>
      <xdr:col>6</xdr:col>
      <xdr:colOff>38100</xdr:colOff>
      <xdr:row>77</xdr:row>
      <xdr:rowOff>29435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45963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0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102425</xdr:rowOff>
    </xdr:from>
    <xdr:to>
      <xdr:col>24</xdr:col>
      <xdr:colOff>63500</xdr:colOff>
      <xdr:row>97</xdr:row>
      <xdr:rowOff>46673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61625"/>
          <a:ext cx="838200" cy="1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46673</xdr:rowOff>
    </xdr:from>
    <xdr:to>
      <xdr:col>19</xdr:col>
      <xdr:colOff>177800</xdr:colOff>
      <xdr:row>98</xdr:row>
      <xdr:rowOff>71641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77323"/>
          <a:ext cx="889000" cy="1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71641</xdr:rowOff>
    </xdr:from>
    <xdr:to>
      <xdr:col>15</xdr:col>
      <xdr:colOff>50800</xdr:colOff>
      <xdr:row>98</xdr:row>
      <xdr:rowOff>94005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73741"/>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94005</xdr:rowOff>
    </xdr:from>
    <xdr:to>
      <xdr:col>10</xdr:col>
      <xdr:colOff>114300</xdr:colOff>
      <xdr:row>98</xdr:row>
      <xdr:rowOff>132093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96105"/>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51625</xdr:rowOff>
    </xdr:from>
    <xdr:to>
      <xdr:col>24</xdr:col>
      <xdr:colOff>114300</xdr:colOff>
      <xdr:row>96</xdr:row>
      <xdr:rowOff>153225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74502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167323</xdr:rowOff>
    </xdr:from>
    <xdr:to>
      <xdr:col>20</xdr:col>
      <xdr:colOff>38100</xdr:colOff>
      <xdr:row>97</xdr:row>
      <xdr:rowOff>97473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114000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20841</xdr:rowOff>
    </xdr:from>
    <xdr:to>
      <xdr:col>15</xdr:col>
      <xdr:colOff>101600</xdr:colOff>
      <xdr:row>98</xdr:row>
      <xdr:rowOff>122441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113568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1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43205</xdr:rowOff>
    </xdr:from>
    <xdr:to>
      <xdr:col>10</xdr:col>
      <xdr:colOff>165100</xdr:colOff>
      <xdr:row>98</xdr:row>
      <xdr:rowOff>144805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135932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3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81293</xdr:rowOff>
    </xdr:from>
    <xdr:to>
      <xdr:col>6</xdr:col>
      <xdr:colOff>38100</xdr:colOff>
      <xdr:row>99</xdr:row>
      <xdr:rowOff>11443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2570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7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146558</xdr:rowOff>
    </xdr:from>
    <xdr:to>
      <xdr:col>55</xdr:col>
      <xdr:colOff>0</xdr:colOff>
      <xdr:row>32</xdr:row>
      <xdr:rowOff>101752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5461508"/>
          <a:ext cx="8382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146558</xdr:rowOff>
    </xdr:from>
    <xdr:to>
      <xdr:col>50</xdr:col>
      <xdr:colOff>114300</xdr:colOff>
      <xdr:row>32</xdr:row>
      <xdr:rowOff>61519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461508"/>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61519</xdr:rowOff>
    </xdr:from>
    <xdr:to>
      <xdr:col>45</xdr:col>
      <xdr:colOff>177800</xdr:colOff>
      <xdr:row>32</xdr:row>
      <xdr:rowOff>124155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547919"/>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124155</xdr:rowOff>
    </xdr:from>
    <xdr:to>
      <xdr:col>41</xdr:col>
      <xdr:colOff>50800</xdr:colOff>
      <xdr:row>32</xdr:row>
      <xdr:rowOff>136957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61055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50952</xdr:rowOff>
    </xdr:from>
    <xdr:to>
      <xdr:col>55</xdr:col>
      <xdr:colOff>50800</xdr:colOff>
      <xdr:row>32</xdr:row>
      <xdr:rowOff>152552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5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73829</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3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95758</xdr:rowOff>
    </xdr:from>
    <xdr:to>
      <xdr:col>50</xdr:col>
      <xdr:colOff>165100</xdr:colOff>
      <xdr:row>32</xdr:row>
      <xdr:rowOff>25908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42435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10719</xdr:rowOff>
    </xdr:from>
    <xdr:to>
      <xdr:col>46</xdr:col>
      <xdr:colOff>38100</xdr:colOff>
      <xdr:row>32</xdr:row>
      <xdr:rowOff>112319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4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128846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27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73355</xdr:rowOff>
    </xdr:from>
    <xdr:to>
      <xdr:col>41</xdr:col>
      <xdr:colOff>101600</xdr:colOff>
      <xdr:row>33</xdr:row>
      <xdr:rowOff>3505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5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20032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33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86157</xdr:rowOff>
    </xdr:from>
    <xdr:to>
      <xdr:col>36</xdr:col>
      <xdr:colOff>165100</xdr:colOff>
      <xdr:row>33</xdr:row>
      <xdr:rowOff>16307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32834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3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88036</xdr:rowOff>
    </xdr:from>
    <xdr:to>
      <xdr:col>55</xdr:col>
      <xdr:colOff>0</xdr:colOff>
      <xdr:row>56</xdr:row>
      <xdr:rowOff>132798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89236"/>
          <a:ext cx="838200" cy="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61312</xdr:rowOff>
    </xdr:from>
    <xdr:to>
      <xdr:col>50</xdr:col>
      <xdr:colOff>114300</xdr:colOff>
      <xdr:row>56</xdr:row>
      <xdr:rowOff>132798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62512"/>
          <a:ext cx="889000" cy="7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61312</xdr:rowOff>
    </xdr:from>
    <xdr:to>
      <xdr:col>45</xdr:col>
      <xdr:colOff>177800</xdr:colOff>
      <xdr:row>56</xdr:row>
      <xdr:rowOff>128564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62512"/>
          <a:ext cx="889000" cy="6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128564</xdr:rowOff>
    </xdr:from>
    <xdr:to>
      <xdr:col>41</xdr:col>
      <xdr:colOff>50800</xdr:colOff>
      <xdr:row>57</xdr:row>
      <xdr:rowOff>16049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29764"/>
          <a:ext cx="889000" cy="5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37236</xdr:rowOff>
    </xdr:from>
    <xdr:to>
      <xdr:col>55</xdr:col>
      <xdr:colOff>50800</xdr:colOff>
      <xdr:row>56</xdr:row>
      <xdr:rowOff>138836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60113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8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81998</xdr:rowOff>
    </xdr:from>
    <xdr:to>
      <xdr:col>50</xdr:col>
      <xdr:colOff>165100</xdr:colOff>
      <xdr:row>57</xdr:row>
      <xdr:rowOff>12148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28675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10512</xdr:rowOff>
    </xdr:from>
    <xdr:to>
      <xdr:col>46</xdr:col>
      <xdr:colOff>38100</xdr:colOff>
      <xdr:row>56</xdr:row>
      <xdr:rowOff>112112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128639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77764</xdr:rowOff>
    </xdr:from>
    <xdr:to>
      <xdr:col>41</xdr:col>
      <xdr:colOff>101600</xdr:colOff>
      <xdr:row>57</xdr:row>
      <xdr:rowOff>7914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24441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136699</xdr:rowOff>
    </xdr:from>
    <xdr:to>
      <xdr:col>36</xdr:col>
      <xdr:colOff>165100</xdr:colOff>
      <xdr:row>57</xdr:row>
      <xdr:rowOff>66849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83376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1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11782</xdr:rowOff>
    </xdr:from>
    <xdr:to>
      <xdr:col>55</xdr:col>
      <xdr:colOff>0</xdr:colOff>
      <xdr:row>76</xdr:row>
      <xdr:rowOff>19996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41982"/>
          <a:ext cx="8382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162806</xdr:rowOff>
    </xdr:from>
    <xdr:to>
      <xdr:col>50</xdr:col>
      <xdr:colOff>114300</xdr:colOff>
      <xdr:row>76</xdr:row>
      <xdr:rowOff>11782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21556"/>
          <a:ext cx="889000" cy="2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162806</xdr:rowOff>
    </xdr:from>
    <xdr:to>
      <xdr:col>45</xdr:col>
      <xdr:colOff>177800</xdr:colOff>
      <xdr:row>78</xdr:row>
      <xdr:rowOff>51788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21556"/>
          <a:ext cx="889000" cy="40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117396</xdr:rowOff>
    </xdr:from>
    <xdr:to>
      <xdr:col>41</xdr:col>
      <xdr:colOff>50800</xdr:colOff>
      <xdr:row>78</xdr:row>
      <xdr:rowOff>51788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19046"/>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140645</xdr:rowOff>
    </xdr:from>
    <xdr:to>
      <xdr:col>55</xdr:col>
      <xdr:colOff>50800</xdr:colOff>
      <xdr:row>76</xdr:row>
      <xdr:rowOff>70796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99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163522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132432</xdr:rowOff>
    </xdr:from>
    <xdr:to>
      <xdr:col>50</xdr:col>
      <xdr:colOff>165100</xdr:colOff>
      <xdr:row>76</xdr:row>
      <xdr:rowOff>62582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79109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6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112005</xdr:rowOff>
    </xdr:from>
    <xdr:to>
      <xdr:col>46</xdr:col>
      <xdr:colOff>38100</xdr:colOff>
      <xdr:row>76</xdr:row>
      <xdr:rowOff>42156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70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58682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988</xdr:rowOff>
    </xdr:from>
    <xdr:to>
      <xdr:col>41</xdr:col>
      <xdr:colOff>101600</xdr:colOff>
      <xdr:row>78</xdr:row>
      <xdr:rowOff>102588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93715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6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66596</xdr:rowOff>
    </xdr:from>
    <xdr:to>
      <xdr:col>36</xdr:col>
      <xdr:colOff>165100</xdr:colOff>
      <xdr:row>77</xdr:row>
      <xdr:rowOff>168196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13273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4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106380</xdr:rowOff>
    </xdr:from>
    <xdr:to>
      <xdr:col>55</xdr:col>
      <xdr:colOff>0</xdr:colOff>
      <xdr:row>97</xdr:row>
      <xdr:rowOff>44109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65580"/>
          <a:ext cx="838200" cy="10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44109</xdr:rowOff>
    </xdr:from>
    <xdr:to>
      <xdr:col>50</xdr:col>
      <xdr:colOff>114300</xdr:colOff>
      <xdr:row>97</xdr:row>
      <xdr:rowOff>111413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74759"/>
          <a:ext cx="889000" cy="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60503</xdr:rowOff>
    </xdr:from>
    <xdr:to>
      <xdr:col>45</xdr:col>
      <xdr:colOff>177800</xdr:colOff>
      <xdr:row>97</xdr:row>
      <xdr:rowOff>111413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91153"/>
          <a:ext cx="889000" cy="5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12590</xdr:rowOff>
    </xdr:from>
    <xdr:to>
      <xdr:col>41</xdr:col>
      <xdr:colOff>50800</xdr:colOff>
      <xdr:row>97</xdr:row>
      <xdr:rowOff>60503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43240"/>
          <a:ext cx="889000" cy="4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55580</xdr:rowOff>
    </xdr:from>
    <xdr:to>
      <xdr:col>55</xdr:col>
      <xdr:colOff>50800</xdr:colOff>
      <xdr:row>96</xdr:row>
      <xdr:rowOff>157180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78457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6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164759</xdr:rowOff>
    </xdr:from>
    <xdr:to>
      <xdr:col>50</xdr:col>
      <xdr:colOff>165100</xdr:colOff>
      <xdr:row>97</xdr:row>
      <xdr:rowOff>94909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86036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60613</xdr:rowOff>
    </xdr:from>
    <xdr:to>
      <xdr:col>46</xdr:col>
      <xdr:colOff>38100</xdr:colOff>
      <xdr:row>97</xdr:row>
      <xdr:rowOff>162213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153340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9703</xdr:rowOff>
    </xdr:from>
    <xdr:to>
      <xdr:col>41</xdr:col>
      <xdr:colOff>101600</xdr:colOff>
      <xdr:row>97</xdr:row>
      <xdr:rowOff>111303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102430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133240</xdr:rowOff>
    </xdr:from>
    <xdr:to>
      <xdr:col>36</xdr:col>
      <xdr:colOff>165100</xdr:colOff>
      <xdr:row>97</xdr:row>
      <xdr:rowOff>63390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79917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22520</xdr:rowOff>
    </xdr:from>
    <xdr:to>
      <xdr:col>85</xdr:col>
      <xdr:colOff>127000</xdr:colOff>
      <xdr:row>37</xdr:row>
      <xdr:rowOff>120200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66170"/>
          <a:ext cx="838200" cy="9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120200</xdr:rowOff>
    </xdr:from>
    <xdr:to>
      <xdr:col>81</xdr:col>
      <xdr:colOff>50800</xdr:colOff>
      <xdr:row>37</xdr:row>
      <xdr:rowOff>158994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63850"/>
          <a:ext cx="889000" cy="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139952</xdr:rowOff>
    </xdr:from>
    <xdr:to>
      <xdr:col>76</xdr:col>
      <xdr:colOff>114300</xdr:colOff>
      <xdr:row>37</xdr:row>
      <xdr:rowOff>158994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83602"/>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139952</xdr:rowOff>
    </xdr:from>
    <xdr:to>
      <xdr:col>71</xdr:col>
      <xdr:colOff>177800</xdr:colOff>
      <xdr:row>38</xdr:row>
      <xdr:rowOff>8347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83602"/>
          <a:ext cx="889000" cy="3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143170</xdr:rowOff>
    </xdr:from>
    <xdr:to>
      <xdr:col>85</xdr:col>
      <xdr:colOff>177800</xdr:colOff>
      <xdr:row>37</xdr:row>
      <xdr:rowOff>73320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166047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69400</xdr:rowOff>
    </xdr:from>
    <xdr:to>
      <xdr:col>81</xdr:col>
      <xdr:colOff>101600</xdr:colOff>
      <xdr:row>37</xdr:row>
      <xdr:rowOff>171000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162127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108194</xdr:rowOff>
    </xdr:from>
    <xdr:to>
      <xdr:col>76</xdr:col>
      <xdr:colOff>165100</xdr:colOff>
      <xdr:row>38</xdr:row>
      <xdr:rowOff>38343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51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29471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89152</xdr:rowOff>
    </xdr:from>
    <xdr:to>
      <xdr:col>72</xdr:col>
      <xdr:colOff>38100</xdr:colOff>
      <xdr:row>38</xdr:row>
      <xdr:rowOff>19301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328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35829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2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128996</xdr:rowOff>
    </xdr:from>
    <xdr:to>
      <xdr:col>67</xdr:col>
      <xdr:colOff>101600</xdr:colOff>
      <xdr:row>38</xdr:row>
      <xdr:rowOff>59147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72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50274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6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108187</xdr:rowOff>
    </xdr:from>
    <xdr:to>
      <xdr:col>85</xdr:col>
      <xdr:colOff>127000</xdr:colOff>
      <xdr:row>58</xdr:row>
      <xdr:rowOff>943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80837"/>
          <a:ext cx="838200" cy="6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2422</xdr:rowOff>
    </xdr:from>
    <xdr:to>
      <xdr:col>81</xdr:col>
      <xdr:colOff>50800</xdr:colOff>
      <xdr:row>57</xdr:row>
      <xdr:rowOff>108187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75072"/>
          <a:ext cx="889000" cy="1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119591</xdr:rowOff>
    </xdr:from>
    <xdr:to>
      <xdr:col>76</xdr:col>
      <xdr:colOff>114300</xdr:colOff>
      <xdr:row>57</xdr:row>
      <xdr:rowOff>2422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720791"/>
          <a:ext cx="889000" cy="5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119591</xdr:rowOff>
    </xdr:from>
    <xdr:to>
      <xdr:col>71</xdr:col>
      <xdr:colOff>177800</xdr:colOff>
      <xdr:row>57</xdr:row>
      <xdr:rowOff>5108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20791"/>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121593</xdr:rowOff>
    </xdr:from>
    <xdr:to>
      <xdr:col>85</xdr:col>
      <xdr:colOff>177800</xdr:colOff>
      <xdr:row>58</xdr:row>
      <xdr:rowOff>51743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57387</xdr:rowOff>
    </xdr:from>
    <xdr:to>
      <xdr:col>81</xdr:col>
      <xdr:colOff>101600</xdr:colOff>
      <xdr:row>57</xdr:row>
      <xdr:rowOff>158987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4064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6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123072</xdr:rowOff>
    </xdr:from>
    <xdr:to>
      <xdr:col>76</xdr:col>
      <xdr:colOff>165100</xdr:colOff>
      <xdr:row>57</xdr:row>
      <xdr:rowOff>53222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69749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49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68791</xdr:rowOff>
    </xdr:from>
    <xdr:to>
      <xdr:col>72</xdr:col>
      <xdr:colOff>38100</xdr:colOff>
      <xdr:row>56</xdr:row>
      <xdr:rowOff>170391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15468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44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125758</xdr:rowOff>
    </xdr:from>
    <xdr:to>
      <xdr:col>67</xdr:col>
      <xdr:colOff>101600</xdr:colOff>
      <xdr:row>57</xdr:row>
      <xdr:rowOff>55908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2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72435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50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84607</xdr:rowOff>
    </xdr:from>
    <xdr:to>
      <xdr:col>85</xdr:col>
      <xdr:colOff>127000</xdr:colOff>
      <xdr:row>79</xdr:row>
      <xdr:rowOff>19137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57707"/>
          <a:ext cx="838200" cy="10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19137</xdr:rowOff>
    </xdr:from>
    <xdr:to>
      <xdr:col>81</xdr:col>
      <xdr:colOff>50800</xdr:colOff>
      <xdr:row>79</xdr:row>
      <xdr:rowOff>90734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63687"/>
          <a:ext cx="889000" cy="7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90734</xdr:rowOff>
    </xdr:from>
    <xdr:to>
      <xdr:col>76</xdr:col>
      <xdr:colOff>114300</xdr:colOff>
      <xdr:row>79</xdr:row>
      <xdr:rowOff>95011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35284"/>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95011</xdr:rowOff>
    </xdr:from>
    <xdr:to>
      <xdr:col>71</xdr:col>
      <xdr:colOff>177800</xdr:colOff>
      <xdr:row>79</xdr:row>
      <xdr:rowOff>95107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956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33807</xdr:rowOff>
    </xdr:from>
    <xdr:to>
      <xdr:col>85</xdr:col>
      <xdr:colOff>177800</xdr:colOff>
      <xdr:row>78</xdr:row>
      <xdr:rowOff>135407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56684</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5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139787</xdr:rowOff>
    </xdr:from>
    <xdr:to>
      <xdr:col>81</xdr:col>
      <xdr:colOff>101600</xdr:colOff>
      <xdr:row>79</xdr:row>
      <xdr:rowOff>69937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86464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8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39934</xdr:rowOff>
    </xdr:from>
    <xdr:to>
      <xdr:col>76</xdr:col>
      <xdr:colOff>165100</xdr:colOff>
      <xdr:row>79</xdr:row>
      <xdr:rowOff>141534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132661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7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44211</xdr:rowOff>
    </xdr:from>
    <xdr:to>
      <xdr:col>72</xdr:col>
      <xdr:colOff>38100</xdr:colOff>
      <xdr:row>79</xdr:row>
      <xdr:rowOff>145811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136938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44307</xdr:rowOff>
    </xdr:from>
    <xdr:to>
      <xdr:col>67</xdr:col>
      <xdr:colOff>101600</xdr:colOff>
      <xdr:row>79</xdr:row>
      <xdr:rowOff>145907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137034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79657</xdr:rowOff>
    </xdr:from>
    <xdr:to>
      <xdr:col>85</xdr:col>
      <xdr:colOff>127000</xdr:colOff>
      <xdr:row>96</xdr:row>
      <xdr:rowOff>122326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38857"/>
          <a:ext cx="838200" cy="4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122326</xdr:rowOff>
    </xdr:from>
    <xdr:to>
      <xdr:col>81</xdr:col>
      <xdr:colOff>50800</xdr:colOff>
      <xdr:row>96</xdr:row>
      <xdr:rowOff>166864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81526"/>
          <a:ext cx="8890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166864</xdr:rowOff>
    </xdr:from>
    <xdr:to>
      <xdr:col>76</xdr:col>
      <xdr:colOff>114300</xdr:colOff>
      <xdr:row>97</xdr:row>
      <xdr:rowOff>14238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26064"/>
          <a:ext cx="889000" cy="1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14238</xdr:rowOff>
    </xdr:from>
    <xdr:to>
      <xdr:col>71</xdr:col>
      <xdr:colOff>177800</xdr:colOff>
      <xdr:row>97</xdr:row>
      <xdr:rowOff>24009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44888"/>
          <a:ext cx="8890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28857</xdr:rowOff>
    </xdr:from>
    <xdr:to>
      <xdr:col>85</xdr:col>
      <xdr:colOff>177800</xdr:colOff>
      <xdr:row>96</xdr:row>
      <xdr:rowOff>130457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51734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3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71526</xdr:rowOff>
    </xdr:from>
    <xdr:to>
      <xdr:col>81</xdr:col>
      <xdr:colOff>101600</xdr:colOff>
      <xdr:row>97</xdr:row>
      <xdr:rowOff>1676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18203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116064</xdr:rowOff>
    </xdr:from>
    <xdr:to>
      <xdr:col>76</xdr:col>
      <xdr:colOff>165100</xdr:colOff>
      <xdr:row>97</xdr:row>
      <xdr:rowOff>46214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62741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134888</xdr:rowOff>
    </xdr:from>
    <xdr:to>
      <xdr:col>72</xdr:col>
      <xdr:colOff>38100</xdr:colOff>
      <xdr:row>97</xdr:row>
      <xdr:rowOff>65038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81565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144659</xdr:rowOff>
    </xdr:from>
    <xdr:to>
      <xdr:col>67</xdr:col>
      <xdr:colOff>101600</xdr:colOff>
      <xdr:row>97</xdr:row>
      <xdr:rowOff>74809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91336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みると、類似団体の中では平均的な値となっているものの、公債費については、まちづくり複合施設整備事業等の大規模事業に活用した地方債の元金償還が開始していることから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年度において豪雨災害等の特殊事情により赤字となったが、令和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年度には黒字となった。また、実質収支についてもプラスで推移している。財政調整基金は、令和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年度中に積立を行ったことから横ばいで推移している。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自主財源比率の低い本町においては、交付税の動向により収支が大きく影響を受けることから、引き続き効率的な行政運営の推進と有利な財源の確保に努め、財政運営を行う必要がある。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病院事業会計は、医師不足や人口減少等の医療需要の変化に加え、新型コロナウイルス感染症の影響を受け、令和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引き続き厳しい経営状況にある。今後も人口減少に伴う患者数の減少による収益の減少や施設整備の対応等への対応などが見込まれることから、新・経営改革プランを策定し持続可能な経営に向けた経営改善の取組を進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水道事業や下水道事業は、老朽化した施設の維持修繕や更新に要する経費が増嵩しており、今後も引き続き対応が見込まれる。国の補助制度の活用や地方債を活用するなど財源措置も含め計画的に対応していく必要があり、公営企業法適用や施設の統廃合も踏まえた経営の健全化に向けた対応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10691647</v>
      </c>
      <c r="BO4" s="488"/>
      <c r="BP4" s="488"/>
      <c r="BQ4" s="488"/>
      <c r="BR4" s="488"/>
      <c r="BS4" s="488"/>
      <c r="BT4" s="488"/>
      <c r="BU4" s="489"/>
      <c r="BV4" s="487">
        <v>10963785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17.100000000000001</v>
      </c>
      <c r="CU4" s="628"/>
      <c r="CV4" s="628"/>
      <c r="CW4" s="628"/>
      <c r="CX4" s="628"/>
      <c r="CY4" s="628"/>
      <c r="CZ4" s="628"/>
      <c r="DA4" s="629"/>
      <c r="DB4" s="627">
        <v>13.3</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9651584</v>
      </c>
      <c r="BO5" s="459"/>
      <c r="BP5" s="459"/>
      <c r="BQ5" s="459"/>
      <c r="BR5" s="459"/>
      <c r="BS5" s="459"/>
      <c r="BT5" s="459"/>
      <c r="BU5" s="460"/>
      <c r="BV5" s="458">
        <v>10108121</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86.8</v>
      </c>
      <c r="CU5" s="456"/>
      <c r="CV5" s="456"/>
      <c r="CW5" s="456"/>
      <c r="CX5" s="456"/>
      <c r="CY5" s="456"/>
      <c r="CZ5" s="456"/>
      <c r="DA5" s="457"/>
      <c r="DB5" s="455">
        <v>89.2</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1040063</v>
      </c>
      <c r="BO6" s="459"/>
      <c r="BP6" s="459"/>
      <c r="BQ6" s="459"/>
      <c r="BR6" s="459"/>
      <c r="BS6" s="459"/>
      <c r="BT6" s="459"/>
      <c r="BU6" s="460"/>
      <c r="BV6" s="458">
        <v>855664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89.2</v>
      </c>
      <c r="CU6" s="602"/>
      <c r="CV6" s="602"/>
      <c r="CW6" s="602"/>
      <c r="CX6" s="602"/>
      <c r="CY6" s="602"/>
      <c r="CZ6" s="602"/>
      <c r="DA6" s="603"/>
      <c r="DB6" s="601">
        <v>92</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146378</v>
      </c>
      <c r="BO7" s="459"/>
      <c r="BP7" s="459"/>
      <c r="BQ7" s="459"/>
      <c r="BR7" s="459"/>
      <c r="BS7" s="459"/>
      <c r="BT7" s="459"/>
      <c r="BU7" s="460"/>
      <c r="BV7" s="458">
        <v>198972</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5237389</v>
      </c>
      <c r="CU7" s="459"/>
      <c r="CV7" s="459"/>
      <c r="CW7" s="459"/>
      <c r="CX7" s="459"/>
      <c r="CY7" s="459"/>
      <c r="CZ7" s="459"/>
      <c r="DA7" s="460"/>
      <c r="DB7" s="458">
        <v>4952821</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893685</v>
      </c>
      <c r="BO8" s="459"/>
      <c r="BP8" s="459"/>
      <c r="BQ8" s="459"/>
      <c r="BR8" s="459"/>
      <c r="BS8" s="459"/>
      <c r="BT8" s="459"/>
      <c r="BU8" s="460"/>
      <c r="BV8" s="458">
        <v>656692</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0.28000000000000003</v>
      </c>
      <c r="CU8" s="562"/>
      <c r="CV8" s="562"/>
      <c r="CW8" s="562"/>
      <c r="CX8" s="562"/>
      <c r="CY8" s="562"/>
      <c r="CZ8" s="562"/>
      <c r="DA8" s="563"/>
      <c r="DB8" s="561">
        <v>0.28999999999999998</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12890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236993</v>
      </c>
      <c r="BO9" s="459"/>
      <c r="BP9" s="459"/>
      <c r="BQ9" s="459"/>
      <c r="BR9" s="459"/>
      <c r="BS9" s="459"/>
      <c r="BT9" s="459"/>
      <c r="BU9" s="460"/>
      <c r="BV9" s="458">
        <v>-37100</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14.8</v>
      </c>
      <c r="CU9" s="456"/>
      <c r="CV9" s="456"/>
      <c r="CW9" s="456"/>
      <c r="CX9" s="456"/>
      <c r="CY9" s="456"/>
      <c r="CZ9" s="456"/>
      <c r="DA9" s="457"/>
      <c r="DB9" s="455">
        <v>13.7</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14175</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50673</v>
      </c>
      <c r="BO10" s="459"/>
      <c r="BP10" s="459"/>
      <c r="BQ10" s="459"/>
      <c r="BR10" s="459"/>
      <c r="BS10" s="459"/>
      <c r="BT10" s="459"/>
      <c r="BU10" s="460"/>
      <c r="BV10" s="458">
        <v>210525</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13005</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210000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140</v>
      </c>
      <c r="N13" s="543"/>
      <c r="O13" s="543"/>
      <c r="P13" s="543"/>
      <c r="Q13" s="544"/>
      <c r="R13" s="545">
        <v>12875</v>
      </c>
      <c r="S13" s="546"/>
      <c r="T13" s="546"/>
      <c r="U13" s="546"/>
      <c r="V13" s="547"/>
      <c r="W13" s="548" t="s">
        <v>141</v>
      </c>
      <c r="X13" s="444"/>
      <c r="Y13" s="444"/>
      <c r="Z13" s="444"/>
      <c r="AA13" s="444"/>
      <c r="AB13" s="445"/>
      <c r="AC13" s="411">
        <v>697</v>
      </c>
      <c r="AD13" s="412"/>
      <c r="AE13" s="412"/>
      <c r="AF13" s="412"/>
      <c r="AG13" s="413"/>
      <c r="AH13" s="411">
        <v>734</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287666</v>
      </c>
      <c r="BO13" s="459"/>
      <c r="BP13" s="459"/>
      <c r="BQ13" s="459"/>
      <c r="BR13" s="459"/>
      <c r="BS13" s="459"/>
      <c r="BT13" s="459"/>
      <c r="BU13" s="460"/>
      <c r="BV13" s="458">
        <v>-36575</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9.3000000000000007</v>
      </c>
      <c r="CU13" s="456"/>
      <c r="CV13" s="456"/>
      <c r="CW13" s="456"/>
      <c r="CX13" s="456"/>
      <c r="CY13" s="456"/>
      <c r="CZ13" s="456"/>
      <c r="DA13" s="457"/>
      <c r="DB13" s="455">
        <v>8.6999999999999993</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146</v>
      </c>
      <c r="M14" s="585"/>
      <c r="N14" s="585"/>
      <c r="O14" s="585"/>
      <c r="P14" s="585"/>
      <c r="Q14" s="586"/>
      <c r="R14" s="545">
        <v>13256</v>
      </c>
      <c r="S14" s="546"/>
      <c r="T14" s="546"/>
      <c r="U14" s="546"/>
      <c r="V14" s="547"/>
      <c r="W14" s="549"/>
      <c r="X14" s="447"/>
      <c r="Y14" s="447"/>
      <c r="Z14" s="447"/>
      <c r="AA14" s="447"/>
      <c r="AB14" s="448"/>
      <c r="AC14" s="538">
        <v>10.5</v>
      </c>
      <c r="AD14" s="539"/>
      <c r="AE14" s="539"/>
      <c r="AF14" s="539"/>
      <c r="AG14" s="540"/>
      <c r="AH14" s="538">
        <v>10.4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v>38.799999999999997</v>
      </c>
      <c r="CU14" s="556"/>
      <c r="CV14" s="556"/>
      <c r="CW14" s="556"/>
      <c r="CX14" s="556"/>
      <c r="CY14" s="556"/>
      <c r="CZ14" s="556"/>
      <c r="DA14" s="557"/>
      <c r="DB14" s="555">
        <v>57.5</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148</v>
      </c>
      <c r="N15" s="543"/>
      <c r="O15" s="543"/>
      <c r="P15" s="543"/>
      <c r="Q15" s="544"/>
      <c r="R15" s="545">
        <v>13126</v>
      </c>
      <c r="S15" s="546"/>
      <c r="T15" s="546"/>
      <c r="U15" s="546"/>
      <c r="V15" s="547"/>
      <c r="W15" s="548" t="s">
        <v>149</v>
      </c>
      <c r="X15" s="444"/>
      <c r="Y15" s="444"/>
      <c r="Z15" s="444"/>
      <c r="AA15" s="444"/>
      <c r="AB15" s="445"/>
      <c r="AC15" s="411">
        <v>2439</v>
      </c>
      <c r="AD15" s="412"/>
      <c r="AE15" s="412"/>
      <c r="AF15" s="412"/>
      <c r="AG15" s="413"/>
      <c r="AH15" s="411">
        <v>2752</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1265579</v>
      </c>
      <c r="BO15" s="488"/>
      <c r="BP15" s="488"/>
      <c r="BQ15" s="488"/>
      <c r="BR15" s="488"/>
      <c r="BS15" s="488"/>
      <c r="BT15" s="488"/>
      <c r="BU15" s="489"/>
      <c r="BV15" s="487">
        <v>1303028</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36.9</v>
      </c>
      <c r="AD16" s="539"/>
      <c r="AE16" s="539"/>
      <c r="AF16" s="539"/>
      <c r="AG16" s="540"/>
      <c r="AH16" s="538">
        <v>38.9</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4753248</v>
      </c>
      <c r="BO16" s="459"/>
      <c r="BP16" s="459"/>
      <c r="BQ16" s="459"/>
      <c r="BR16" s="459"/>
      <c r="BS16" s="459"/>
      <c r="BT16" s="459"/>
      <c r="BU16" s="460"/>
      <c r="BV16" s="458">
        <v>4501490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155</v>
      </c>
      <c r="N17" s="552"/>
      <c r="O17" s="552"/>
      <c r="P17" s="552"/>
      <c r="Q17" s="553"/>
      <c r="R17" s="535" t="s">
        <v>153</v>
      </c>
      <c r="S17" s="536"/>
      <c r="T17" s="536"/>
      <c r="U17" s="536"/>
      <c r="V17" s="537"/>
      <c r="W17" s="548" t="s">
        <v>156</v>
      </c>
      <c r="X17" s="444"/>
      <c r="Y17" s="444"/>
      <c r="Z17" s="444"/>
      <c r="AA17" s="444"/>
      <c r="AB17" s="445"/>
      <c r="AC17" s="411">
        <v>3477</v>
      </c>
      <c r="AD17" s="412"/>
      <c r="AE17" s="412"/>
      <c r="AF17" s="412"/>
      <c r="AG17" s="413"/>
      <c r="AH17" s="411">
        <v>3596</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1550576</v>
      </c>
      <c r="BO17" s="459"/>
      <c r="BP17" s="459"/>
      <c r="BQ17" s="459"/>
      <c r="BR17" s="459"/>
      <c r="BS17" s="459"/>
      <c r="BT17" s="459"/>
      <c r="BU17" s="460"/>
      <c r="BV17" s="458">
        <v>1601875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158</v>
      </c>
      <c r="C18" s="509"/>
      <c r="D18" s="509"/>
      <c r="E18" s="510"/>
      <c r="F18" s="510"/>
      <c r="G18" s="510"/>
      <c r="H18" s="510"/>
      <c r="I18" s="510"/>
      <c r="J18" s="510"/>
      <c r="K18" s="510"/>
      <c r="L18" s="511">
        <v>157.71</v>
      </c>
      <c r="M18" s="511"/>
      <c r="N18" s="511"/>
      <c r="O18" s="511"/>
      <c r="P18" s="511"/>
      <c r="Q18" s="511"/>
      <c r="R18" s="512"/>
      <c r="S18" s="512"/>
      <c r="T18" s="512"/>
      <c r="U18" s="512"/>
      <c r="V18" s="513"/>
      <c r="W18" s="529"/>
      <c r="X18" s="530"/>
      <c r="Y18" s="530"/>
      <c r="Z18" s="530"/>
      <c r="AA18" s="530"/>
      <c r="AB18" s="554"/>
      <c r="AC18" s="428">
        <v>52.6</v>
      </c>
      <c r="AD18" s="429"/>
      <c r="AE18" s="429"/>
      <c r="AF18" s="429"/>
      <c r="AG18" s="514"/>
      <c r="AH18" s="428">
        <v>50.8</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4573012</v>
      </c>
      <c r="BO18" s="459"/>
      <c r="BP18" s="459"/>
      <c r="BQ18" s="459"/>
      <c r="BR18" s="459"/>
      <c r="BS18" s="459"/>
      <c r="BT18" s="459"/>
      <c r="BU18" s="460"/>
      <c r="BV18" s="458">
        <v>4422768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160</v>
      </c>
      <c r="C19" s="509"/>
      <c r="D19" s="509"/>
      <c r="E19" s="510"/>
      <c r="F19" s="510"/>
      <c r="G19" s="510"/>
      <c r="H19" s="510"/>
      <c r="I19" s="510"/>
      <c r="J19" s="510"/>
      <c r="K19" s="510"/>
      <c r="L19" s="518">
        <v>82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7096141</v>
      </c>
      <c r="BO19" s="459"/>
      <c r="BP19" s="459"/>
      <c r="BQ19" s="459"/>
      <c r="BR19" s="459"/>
      <c r="BS19" s="459"/>
      <c r="BT19" s="459"/>
      <c r="BU19" s="460"/>
      <c r="BV19" s="458">
        <v>7152203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162</v>
      </c>
      <c r="C20" s="509"/>
      <c r="D20" s="509"/>
      <c r="E20" s="510"/>
      <c r="F20" s="510"/>
      <c r="G20" s="510"/>
      <c r="H20" s="510"/>
      <c r="I20" s="510"/>
      <c r="J20" s="510"/>
      <c r="K20" s="510"/>
      <c r="L20" s="518">
        <v>4389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11916929</v>
      </c>
      <c r="BO22" s="488"/>
      <c r="BP22" s="488"/>
      <c r="BQ22" s="488"/>
      <c r="BR22" s="488"/>
      <c r="BS22" s="488"/>
      <c r="BT22" s="488"/>
      <c r="BU22" s="489"/>
      <c r="BV22" s="487">
        <v>11895101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10521146</v>
      </c>
      <c r="BO23" s="459"/>
      <c r="BP23" s="459"/>
      <c r="BQ23" s="459"/>
      <c r="BR23" s="459"/>
      <c r="BS23" s="459"/>
      <c r="BT23" s="459"/>
      <c r="BU23" s="460"/>
      <c r="BV23" s="458">
        <v>10509119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8100</v>
      </c>
      <c r="R24" s="412"/>
      <c r="S24" s="412"/>
      <c r="T24" s="412"/>
      <c r="U24" s="412"/>
      <c r="V24" s="413"/>
      <c r="W24" s="501"/>
      <c r="X24" s="438"/>
      <c r="Y24" s="439"/>
      <c r="Z24" s="414" t="s">
        <v>173</v>
      </c>
      <c r="AA24" s="415"/>
      <c r="AB24" s="415"/>
      <c r="AC24" s="415"/>
      <c r="AD24" s="415"/>
      <c r="AE24" s="415"/>
      <c r="AF24" s="415"/>
      <c r="AG24" s="416"/>
      <c r="AH24" s="411">
        <v>112</v>
      </c>
      <c r="AI24" s="412"/>
      <c r="AJ24" s="412"/>
      <c r="AK24" s="412"/>
      <c r="AL24" s="413"/>
      <c r="AM24" s="411">
        <v>353248</v>
      </c>
      <c r="AN24" s="412"/>
      <c r="AO24" s="412"/>
      <c r="AP24" s="412"/>
      <c r="AQ24" s="412"/>
      <c r="AR24" s="413"/>
      <c r="AS24" s="411">
        <v>3154</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9207504</v>
      </c>
      <c r="BO24" s="459"/>
      <c r="BP24" s="459"/>
      <c r="BQ24" s="459"/>
      <c r="BR24" s="459"/>
      <c r="BS24" s="459"/>
      <c r="BT24" s="459"/>
      <c r="BU24" s="460"/>
      <c r="BV24" s="458">
        <v>9061851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6300</v>
      </c>
      <c r="R25" s="412"/>
      <c r="S25" s="412"/>
      <c r="T25" s="412"/>
      <c r="U25" s="412"/>
      <c r="V25" s="413"/>
      <c r="W25" s="501"/>
      <c r="X25" s="438"/>
      <c r="Y25" s="439"/>
      <c r="Z25" s="414" t="s">
        <v>176</v>
      </c>
      <c r="AA25" s="415"/>
      <c r="AB25" s="415"/>
      <c r="AC25" s="415"/>
      <c r="AD25" s="415"/>
      <c r="AE25" s="415"/>
      <c r="AF25" s="415"/>
      <c r="AG25" s="416"/>
      <c r="AH25" s="411" t="s">
        <v>129</v>
      </c>
      <c r="AI25" s="412"/>
      <c r="AJ25" s="412"/>
      <c r="AK25" s="412"/>
      <c r="AL25" s="413"/>
      <c r="AM25" s="411" t="s">
        <v>139</v>
      </c>
      <c r="AN25" s="412"/>
      <c r="AO25" s="412"/>
      <c r="AP25" s="412"/>
      <c r="AQ25" s="412"/>
      <c r="AR25" s="413"/>
      <c r="AS25" s="411" t="s">
        <v>139</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691712</v>
      </c>
      <c r="BO25" s="488"/>
      <c r="BP25" s="488"/>
      <c r="BQ25" s="488"/>
      <c r="BR25" s="488"/>
      <c r="BS25" s="488"/>
      <c r="BT25" s="488"/>
      <c r="BU25" s="489"/>
      <c r="BV25" s="487">
        <v>992748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5600</v>
      </c>
      <c r="R26" s="412"/>
      <c r="S26" s="412"/>
      <c r="T26" s="412"/>
      <c r="U26" s="412"/>
      <c r="V26" s="413"/>
      <c r="W26" s="501"/>
      <c r="X26" s="438"/>
      <c r="Y26" s="439"/>
      <c r="Z26" s="414" t="s">
        <v>179</v>
      </c>
      <c r="AA26" s="469"/>
      <c r="AB26" s="469"/>
      <c r="AC26" s="469"/>
      <c r="AD26" s="469"/>
      <c r="AE26" s="469"/>
      <c r="AF26" s="469"/>
      <c r="AG26" s="470"/>
      <c r="AH26" s="411">
        <v>2</v>
      </c>
      <c r="AI26" s="412"/>
      <c r="AJ26" s="412"/>
      <c r="AK26" s="412"/>
      <c r="AL26" s="413"/>
      <c r="AM26" s="411" t="s">
        <v>180</v>
      </c>
      <c r="AN26" s="412"/>
      <c r="AO26" s="412"/>
      <c r="AP26" s="412"/>
      <c r="AQ26" s="412"/>
      <c r="AR26" s="413"/>
      <c r="AS26" s="411" t="s">
        <v>180</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139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3400</v>
      </c>
      <c r="R27" s="412"/>
      <c r="S27" s="412"/>
      <c r="T27" s="412"/>
      <c r="U27" s="412"/>
      <c r="V27" s="413"/>
      <c r="W27" s="501"/>
      <c r="X27" s="438"/>
      <c r="Y27" s="439"/>
      <c r="Z27" s="414" t="s">
        <v>183</v>
      </c>
      <c r="AA27" s="415"/>
      <c r="AB27" s="415"/>
      <c r="AC27" s="415"/>
      <c r="AD27" s="415"/>
      <c r="AE27" s="415"/>
      <c r="AF27" s="415"/>
      <c r="AG27" s="416"/>
      <c r="AH27" s="411">
        <v>2</v>
      </c>
      <c r="AI27" s="412"/>
      <c r="AJ27" s="412"/>
      <c r="AK27" s="412"/>
      <c r="AL27" s="413"/>
      <c r="AM27" s="411" t="s">
        <v>180</v>
      </c>
      <c r="AN27" s="412"/>
      <c r="AO27" s="412"/>
      <c r="AP27" s="412"/>
      <c r="AQ27" s="412"/>
      <c r="AR27" s="413"/>
      <c r="AS27" s="411" t="s">
        <v>180</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281282</v>
      </c>
      <c r="BO27" s="493"/>
      <c r="BP27" s="493"/>
      <c r="BQ27" s="493"/>
      <c r="BR27" s="493"/>
      <c r="BS27" s="493"/>
      <c r="BT27" s="493"/>
      <c r="BU27" s="494"/>
      <c r="BV27" s="492">
        <v>281088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2800</v>
      </c>
      <c r="R28" s="412"/>
      <c r="S28" s="412"/>
      <c r="T28" s="412"/>
      <c r="U28" s="412"/>
      <c r="V28" s="413"/>
      <c r="W28" s="501"/>
      <c r="X28" s="438"/>
      <c r="Y28" s="439"/>
      <c r="Z28" s="414" t="s">
        <v>186</v>
      </c>
      <c r="AA28" s="415"/>
      <c r="AB28" s="415"/>
      <c r="AC28" s="415"/>
      <c r="AD28" s="415"/>
      <c r="AE28" s="415"/>
      <c r="AF28" s="415"/>
      <c r="AG28" s="416"/>
      <c r="AH28" s="411" t="s">
        <v>187</v>
      </c>
      <c r="AI28" s="412"/>
      <c r="AJ28" s="412"/>
      <c r="AK28" s="412"/>
      <c r="AL28" s="413"/>
      <c r="AM28" s="411" t="s">
        <v>129</v>
      </c>
      <c r="AN28" s="412"/>
      <c r="AO28" s="412"/>
      <c r="AP28" s="412"/>
      <c r="AQ28" s="412"/>
      <c r="AR28" s="413"/>
      <c r="AS28" s="411" t="s">
        <v>139</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1005942</v>
      </c>
      <c r="BO28" s="488"/>
      <c r="BP28" s="488"/>
      <c r="BQ28" s="488"/>
      <c r="BR28" s="488"/>
      <c r="BS28" s="488"/>
      <c r="BT28" s="488"/>
      <c r="BU28" s="489"/>
      <c r="BV28" s="487">
        <v>955269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189</v>
      </c>
      <c r="F29" s="415"/>
      <c r="G29" s="415"/>
      <c r="H29" s="415"/>
      <c r="I29" s="415"/>
      <c r="J29" s="415"/>
      <c r="K29" s="416"/>
      <c r="L29" s="411">
        <v>10</v>
      </c>
      <c r="M29" s="412"/>
      <c r="N29" s="412"/>
      <c r="O29" s="412"/>
      <c r="P29" s="413"/>
      <c r="Q29" s="411">
        <v>2650</v>
      </c>
      <c r="R29" s="412"/>
      <c r="S29" s="412"/>
      <c r="T29" s="412"/>
      <c r="U29" s="412"/>
      <c r="V29" s="413"/>
      <c r="W29" s="502"/>
      <c r="X29" s="503"/>
      <c r="Y29" s="504"/>
      <c r="Z29" s="414" t="s">
        <v>190</v>
      </c>
      <c r="AA29" s="415"/>
      <c r="AB29" s="415"/>
      <c r="AC29" s="415"/>
      <c r="AD29" s="415"/>
      <c r="AE29" s="415"/>
      <c r="AF29" s="415"/>
      <c r="AG29" s="416"/>
      <c r="AH29" s="411">
        <v>114</v>
      </c>
      <c r="AI29" s="412"/>
      <c r="AJ29" s="412"/>
      <c r="AK29" s="412"/>
      <c r="AL29" s="413"/>
      <c r="AM29" s="411">
        <v>360650</v>
      </c>
      <c r="AN29" s="412"/>
      <c r="AO29" s="412"/>
      <c r="AP29" s="412"/>
      <c r="AQ29" s="412"/>
      <c r="AR29" s="413"/>
      <c r="AS29" s="411">
        <v>3164</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707517</v>
      </c>
      <c r="BO29" s="459"/>
      <c r="BP29" s="459"/>
      <c r="BQ29" s="459"/>
      <c r="BR29" s="459"/>
      <c r="BS29" s="459"/>
      <c r="BT29" s="459"/>
      <c r="BU29" s="460"/>
      <c r="BV29" s="458">
        <v>607095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97.7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1174350</v>
      </c>
      <c r="BO30" s="493"/>
      <c r="BP30" s="493"/>
      <c r="BQ30" s="493"/>
      <c r="BR30" s="493"/>
      <c r="BS30" s="493"/>
      <c r="BT30" s="493"/>
      <c r="BU30" s="494"/>
      <c r="BV30" s="492">
        <v>1080619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201</v>
      </c>
      <c r="X33" s="409"/>
      <c r="Y33" s="409"/>
      <c r="Z33" s="409"/>
      <c r="AA33" s="409"/>
      <c r="AB33" s="409"/>
      <c r="AC33" s="409"/>
      <c r="AD33" s="409"/>
      <c r="AE33" s="409"/>
      <c r="AF33" s="409"/>
      <c r="AG33" s="409"/>
      <c r="AH33" s="409"/>
      <c r="AI33" s="409"/>
      <c r="AJ33" s="409"/>
      <c r="AK33" s="409"/>
      <c r="AL33" s="203"/>
      <c r="AM33" s="410" t="s">
        <v>202</v>
      </c>
      <c r="AN33" s="410"/>
      <c r="AO33" s="409" t="s">
        <v>203</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202</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下水道特別会計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山形県消防補償等組合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白鷹町アルカディア財団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病院事業会計</v>
      </c>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IF('各会計、関係団体の財政状況及び健全化判断比率'!B34="","",'各会計、関係団体の財政状況及び健全化判断比率'!B34)</f>
        <v>農業集落排水特別会計</v>
      </c>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山形県自治会館管理組合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ケイエスしらたか</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山形県市町村職員退職手当組合</v>
      </c>
      <c r="BZ36" s="407"/>
      <c r="CA36" s="407"/>
      <c r="CB36" s="407"/>
      <c r="CC36" s="407"/>
      <c r="CD36" s="407"/>
      <c r="CE36" s="407"/>
      <c r="CF36" s="407"/>
      <c r="CG36" s="407"/>
      <c r="CH36" s="407"/>
      <c r="CI36" s="407"/>
      <c r="CJ36" s="407"/>
      <c r="CK36" s="407"/>
      <c r="CL36" s="407"/>
      <c r="CM36" s="407"/>
      <c r="CN36" s="178"/>
      <c r="CO36" s="406">
        <f t="shared" si="3"/>
        <v>19</v>
      </c>
      <c r="CP36" s="406"/>
      <c r="CQ36" s="407" t="str">
        <f>IF('各会計、関係団体の財政状況及び健全化判断比率'!BS9="","",'各会計、関係団体の財政状況及び健全化判断比率'!BS9)</f>
        <v>山形鉄道</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山形県市町村交通災害共済組合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置賜広域行政事務組合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西置賜行政組合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山形県後期高齢者医療広域連合（普通会計分）</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山形県後期高齢者医療広域連合（事業会計分）</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ph1S1l5ir1xWQOiKtMZZzFZ6+dCREtD0bbqQrKibb74aXMAarDe674lidyoZrR1ujxCzAoo72a+evNJTrYyRbg==" saltValue="vyYusdvHowI3u4K3ygcer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15" t="s">
        <v>580</v>
      </c>
      <c r="D34" s="1215"/>
      <c r="E34" s="1216"/>
      <c r="F34" s="32">
        <v>13.25</v>
      </c>
      <c r="G34" s="33">
        <v>14.72</v>
      </c>
      <c r="H34" s="33">
        <v>14.64</v>
      </c>
      <c r="I34" s="33">
        <v>13.25</v>
      </c>
      <c r="J34" s="34">
        <v>17.059999999999999</v>
      </c>
      <c r="K34" s="22"/>
      <c r="L34" s="22"/>
      <c r="M34" s="22"/>
      <c r="N34" s="22"/>
      <c r="O34" s="22"/>
      <c r="P34" s="22"/>
    </row>
    <row r="35" spans="1:16" ht="39" customHeight="1" x14ac:dyDescent="0.2">
      <c r="A35" s="22"/>
      <c r="B35" s="35"/>
      <c r="C35" s="1209" t="s">
        <v>581</v>
      </c>
      <c r="D35" s="1210"/>
      <c r="E35" s="1211"/>
      <c r="F35" s="36">
        <v>11.82</v>
      </c>
      <c r="G35" s="37">
        <v>12.24</v>
      </c>
      <c r="H35" s="37">
        <v>10.66</v>
      </c>
      <c r="I35" s="37">
        <v>8.93</v>
      </c>
      <c r="J35" s="38">
        <v>8.2799999999999994</v>
      </c>
      <c r="K35" s="22"/>
      <c r="L35" s="22"/>
      <c r="M35" s="22"/>
      <c r="N35" s="22"/>
      <c r="O35" s="22"/>
      <c r="P35" s="22"/>
    </row>
    <row r="36" spans="1:16" ht="39" customHeight="1" x14ac:dyDescent="0.2">
      <c r="A36" s="22"/>
      <c r="B36" s="35"/>
      <c r="C36" s="1209" t="s">
        <v>582</v>
      </c>
      <c r="D36" s="1210"/>
      <c r="E36" s="1211"/>
      <c r="F36" s="36">
        <v>0.67</v>
      </c>
      <c r="G36" s="37">
        <v>1.41</v>
      </c>
      <c r="H36" s="37">
        <v>1.41</v>
      </c>
      <c r="I36" s="37">
        <v>1.29</v>
      </c>
      <c r="J36" s="38">
        <v>1.47</v>
      </c>
      <c r="K36" s="22"/>
      <c r="L36" s="22"/>
      <c r="M36" s="22"/>
      <c r="N36" s="22"/>
      <c r="O36" s="22"/>
      <c r="P36" s="22"/>
    </row>
    <row r="37" spans="1:16" ht="39" customHeight="1" x14ac:dyDescent="0.2">
      <c r="A37" s="22"/>
      <c r="B37" s="35"/>
      <c r="C37" s="1209" t="s">
        <v>583</v>
      </c>
      <c r="D37" s="1210"/>
      <c r="E37" s="1211"/>
      <c r="F37" s="36">
        <v>2.12</v>
      </c>
      <c r="G37" s="37">
        <v>0.28999999999999998</v>
      </c>
      <c r="H37" s="37">
        <v>0.91</v>
      </c>
      <c r="I37" s="37">
        <v>0.92</v>
      </c>
      <c r="J37" s="38">
        <v>1.24</v>
      </c>
      <c r="K37" s="22"/>
      <c r="L37" s="22"/>
      <c r="M37" s="22"/>
      <c r="N37" s="22"/>
      <c r="O37" s="22"/>
      <c r="P37" s="22"/>
    </row>
    <row r="38" spans="1:16" ht="39" customHeight="1" x14ac:dyDescent="0.2">
      <c r="A38" s="22"/>
      <c r="B38" s="35"/>
      <c r="C38" s="1209" t="s">
        <v>584</v>
      </c>
      <c r="D38" s="1210"/>
      <c r="E38" s="1211"/>
      <c r="F38" s="36">
        <v>0.31</v>
      </c>
      <c r="G38" s="37">
        <v>0.31</v>
      </c>
      <c r="H38" s="37">
        <v>0.35</v>
      </c>
      <c r="I38" s="37">
        <v>0.3</v>
      </c>
      <c r="J38" s="38">
        <v>0.27</v>
      </c>
      <c r="K38" s="22"/>
      <c r="L38" s="22"/>
      <c r="M38" s="22"/>
      <c r="N38" s="22"/>
      <c r="O38" s="22"/>
      <c r="P38" s="22"/>
    </row>
    <row r="39" spans="1:16" ht="39" customHeight="1" x14ac:dyDescent="0.2">
      <c r="A39" s="22"/>
      <c r="B39" s="35"/>
      <c r="C39" s="1209" t="s">
        <v>585</v>
      </c>
      <c r="D39" s="1210"/>
      <c r="E39" s="1211"/>
      <c r="F39" s="36">
        <v>0.14000000000000001</v>
      </c>
      <c r="G39" s="37">
        <v>0.12</v>
      </c>
      <c r="H39" s="37">
        <v>0.09</v>
      </c>
      <c r="I39" s="37">
        <v>0.1</v>
      </c>
      <c r="J39" s="38">
        <v>0.12</v>
      </c>
      <c r="K39" s="22"/>
      <c r="L39" s="22"/>
      <c r="M39" s="22"/>
      <c r="N39" s="22"/>
      <c r="O39" s="22"/>
      <c r="P39" s="22"/>
    </row>
    <row r="40" spans="1:16" ht="39" customHeight="1" x14ac:dyDescent="0.2">
      <c r="A40" s="22"/>
      <c r="B40" s="35"/>
      <c r="C40" s="1209" t="s">
        <v>586</v>
      </c>
      <c r="D40" s="1210"/>
      <c r="E40" s="1211"/>
      <c r="F40" s="36">
        <v>0.02</v>
      </c>
      <c r="G40" s="37">
        <v>0.03</v>
      </c>
      <c r="H40" s="37">
        <v>0.04</v>
      </c>
      <c r="I40" s="37">
        <v>0.04</v>
      </c>
      <c r="J40" s="38">
        <v>0.05</v>
      </c>
      <c r="K40" s="22"/>
      <c r="L40" s="22"/>
      <c r="M40" s="22"/>
      <c r="N40" s="22"/>
      <c r="O40" s="22"/>
      <c r="P40" s="22"/>
    </row>
    <row r="41" spans="1:16" ht="39" customHeight="1" x14ac:dyDescent="0.2">
      <c r="A41" s="22"/>
      <c r="B41" s="35"/>
      <c r="C41" s="1209" t="s">
        <v>587</v>
      </c>
      <c r="D41" s="1210"/>
      <c r="E41" s="1211"/>
      <c r="F41" s="36">
        <v>4.4000000000000004</v>
      </c>
      <c r="G41" s="37">
        <v>3.64</v>
      </c>
      <c r="H41" s="37">
        <v>1.46</v>
      </c>
      <c r="I41" s="37">
        <v>0</v>
      </c>
      <c r="J41" s="38">
        <v>0</v>
      </c>
      <c r="K41" s="22"/>
      <c r="L41" s="22"/>
      <c r="M41" s="22"/>
      <c r="N41" s="22"/>
      <c r="O41" s="22"/>
      <c r="P41" s="22"/>
    </row>
    <row r="42" spans="1:16" ht="39" customHeight="1" x14ac:dyDescent="0.2">
      <c r="A42" s="22"/>
      <c r="B42" s="39"/>
      <c r="C42" s="1209" t="s">
        <v>588</v>
      </c>
      <c r="D42" s="1210"/>
      <c r="E42" s="1211"/>
      <c r="F42" s="36" t="s">
        <v>532</v>
      </c>
      <c r="G42" s="37" t="s">
        <v>532</v>
      </c>
      <c r="H42" s="37" t="s">
        <v>589</v>
      </c>
      <c r="I42" s="37" t="s">
        <v>532</v>
      </c>
      <c r="J42" s="38" t="s">
        <v>532</v>
      </c>
      <c r="K42" s="22"/>
      <c r="L42" s="22"/>
      <c r="M42" s="22"/>
      <c r="N42" s="22"/>
      <c r="O42" s="22"/>
      <c r="P42" s="22"/>
    </row>
    <row r="43" spans="1:16" ht="39" customHeight="1" thickBot="1" x14ac:dyDescent="0.25">
      <c r="A43" s="22"/>
      <c r="B43" s="40"/>
      <c r="C43" s="1212" t="s">
        <v>590</v>
      </c>
      <c r="D43" s="1213"/>
      <c r="E43" s="1214"/>
      <c r="F43" s="41">
        <v>0.19</v>
      </c>
      <c r="G43" s="42">
        <v>7.0000000000000007E-2</v>
      </c>
      <c r="H43" s="42" t="s">
        <v>532</v>
      </c>
      <c r="I43" s="42" t="s">
        <v>532</v>
      </c>
      <c r="J43" s="43" t="s">
        <v>532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UukEPV3Ld6rrp6lyYusz60pWFMBUIQagjNJZMsA5Ml3HwPoitt9Aa1om7p1bG8EUBX1xqJRB0X/fi5qraqK5w==" saltValue="6d88lLpqakwaBemw7o2x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899</v>
      </c>
      <c r="L45" s="60">
        <v>902</v>
      </c>
      <c r="M45" s="60">
        <v>925</v>
      </c>
      <c r="N45" s="60">
        <v>996</v>
      </c>
      <c r="O45" s="61">
        <v>1062</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532</v>
      </c>
      <c r="L46" s="64" t="s">
        <v>532</v>
      </c>
      <c r="M46" s="64" t="s">
        <v>532</v>
      </c>
      <c r="N46" s="64" t="s">
        <v>532</v>
      </c>
      <c r="O46" s="65" t="s">
        <v>532</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532</v>
      </c>
      <c r="L47" s="64" t="s">
        <v>532</v>
      </c>
      <c r="M47" s="64" t="s">
        <v>532</v>
      </c>
      <c r="N47" s="64" t="s">
        <v>532</v>
      </c>
      <c r="O47" s="65" t="s">
        <v>532</v>
      </c>
      <c r="P47" s="48"/>
      <c r="Q47" s="48"/>
      <c r="R47" s="48"/>
      <c r="S47" s="48"/>
      <c r="T47" s="48"/>
      <c r="U47" s="48"/>
    </row>
    <row r="48" spans="1:21" ht="30.75" customHeight="1" x14ac:dyDescent="0.2">
      <c r="A48" s="48"/>
      <c r="B48" s="1237"/>
      <c r="C48" s="1238"/>
      <c r="D48" s="62"/>
      <c r="E48" s="1219" t="s">
        <v>15</v>
      </c>
      <c r="F48" s="1219"/>
      <c r="G48" s="1219"/>
      <c r="H48" s="1219"/>
      <c r="I48" s="1219"/>
      <c r="J48" s="1220"/>
      <c r="K48" s="63">
        <v>383</v>
      </c>
      <c r="L48" s="64">
        <v>375</v>
      </c>
      <c r="M48" s="64">
        <v>305</v>
      </c>
      <c r="N48" s="64">
        <v>359</v>
      </c>
      <c r="O48" s="65">
        <v>357</v>
      </c>
      <c r="P48" s="48"/>
      <c r="Q48" s="48"/>
      <c r="R48" s="48"/>
      <c r="S48" s="48"/>
      <c r="T48" s="48"/>
      <c r="U48" s="48"/>
    </row>
    <row r="49" spans="1:21" ht="30.75" customHeight="1" x14ac:dyDescent="0.2">
      <c r="A49" s="48"/>
      <c r="B49" s="1237"/>
      <c r="C49" s="1238"/>
      <c r="D49" s="62"/>
      <c r="E49" s="1219" t="s">
        <v>16</v>
      </c>
      <c r="F49" s="1219"/>
      <c r="G49" s="1219"/>
      <c r="H49" s="1219"/>
      <c r="I49" s="1219"/>
      <c r="J49" s="1220"/>
      <c r="K49" s="63">
        <v>24</v>
      </c>
      <c r="L49" s="64">
        <v>33</v>
      </c>
      <c r="M49" s="64">
        <v>36</v>
      </c>
      <c r="N49" s="64">
        <v>37</v>
      </c>
      <c r="O49" s="65">
        <v>43</v>
      </c>
      <c r="P49" s="48"/>
      <c r="Q49" s="48"/>
      <c r="R49" s="48"/>
      <c r="S49" s="48"/>
      <c r="T49" s="48"/>
      <c r="U49" s="48"/>
    </row>
    <row r="50" spans="1:21" ht="30.75" customHeight="1" x14ac:dyDescent="0.2">
      <c r="A50" s="48"/>
      <c r="B50" s="1237"/>
      <c r="C50" s="1238"/>
      <c r="D50" s="62"/>
      <c r="E50" s="1219" t="s">
        <v>17</v>
      </c>
      <c r="F50" s="1219"/>
      <c r="G50" s="1219"/>
      <c r="H50" s="1219"/>
      <c r="I50" s="1219"/>
      <c r="J50" s="1220"/>
      <c r="K50" s="63" t="s">
        <v>532</v>
      </c>
      <c r="L50" s="64" t="s">
        <v>532</v>
      </c>
      <c r="M50" s="64" t="s">
        <v>532</v>
      </c>
      <c r="N50" s="64" t="s">
        <v>532</v>
      </c>
      <c r="O50" s="65" t="s">
        <v>532</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968</v>
      </c>
      <c r="L52" s="64">
        <v>975</v>
      </c>
      <c r="M52" s="64">
        <v>966</v>
      </c>
      <c r="N52" s="64">
        <v>1002</v>
      </c>
      <c r="O52" s="65">
        <v>1018</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338</v>
      </c>
      <c r="L53" s="69">
        <v>335</v>
      </c>
      <c r="M53" s="69">
        <v>300</v>
      </c>
      <c r="N53" s="69">
        <v>390</v>
      </c>
      <c r="O53" s="70">
        <v>444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5">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225" t="s">
        <v>25</v>
      </c>
      <c r="C57" s="1226"/>
      <c r="D57" s="1229" t="s">
        <v>26</v>
      </c>
      <c r="E57" s="1230"/>
      <c r="F57" s="1230"/>
      <c r="G57" s="1230"/>
      <c r="H57" s="1230"/>
      <c r="I57" s="1230"/>
      <c r="J57" s="1231"/>
      <c r="K57" s="83" t="s">
        <v>615</v>
      </c>
      <c r="L57" s="84" t="s">
        <v>615</v>
      </c>
      <c r="M57" s="84" t="s">
        <v>615</v>
      </c>
      <c r="N57" s="84" t="s">
        <v>615</v>
      </c>
      <c r="O57" s="85" t="s">
        <v>615</v>
      </c>
    </row>
    <row r="58" spans="1:21" ht="31.5" customHeight="1" thickBot="1" x14ac:dyDescent="0.25">
      <c r="B58" s="1227"/>
      <c r="C58" s="1228"/>
      <c r="D58" s="1232" t="s">
        <v>27</v>
      </c>
      <c r="E58" s="1233"/>
      <c r="F58" s="1233"/>
      <c r="G58" s="1233"/>
      <c r="H58" s="1233"/>
      <c r="I58" s="1233"/>
      <c r="J58" s="1234"/>
      <c r="K58" s="86" t="s">
        <v>615</v>
      </c>
      <c r="L58" s="87" t="s">
        <v>615</v>
      </c>
      <c r="M58" s="87" t="s">
        <v>615</v>
      </c>
      <c r="N58" s="87" t="s">
        <v>615</v>
      </c>
      <c r="O58" s="88" t="s">
        <v>615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kuqjrB3IJU9kGv+7mNeEgdfYKI+g6qVs2U8M/T32BgvxmRmoXXyG+OB6s8iBLhWHzSu5cIYRwU6q65rPEnG8g==" saltValue="KJZvNXWrvtd8eJJxCW0w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573</v>
      </c>
      <c r="J40" s="100" t="s">
        <v>574</v>
      </c>
      <c r="K40" s="100" t="s">
        <v>575</v>
      </c>
      <c r="L40" s="100" t="s">
        <v>576</v>
      </c>
      <c r="M40" s="101" t="s">
        <v>577</v>
      </c>
    </row>
    <row r="41" spans="2:13" ht="27.75" customHeight="1" x14ac:dyDescent="0.2">
      <c r="B41" s="1255" t="s">
        <v>30</v>
      </c>
      <c r="C41" s="1256"/>
      <c r="D41" s="102"/>
      <c r="E41" s="1257" t="s">
        <v>31</v>
      </c>
      <c r="F41" s="1257"/>
      <c r="G41" s="1257"/>
      <c r="H41" s="1258"/>
      <c r="I41" s="358">
        <v>10060</v>
      </c>
      <c r="J41" s="359">
        <v>10797</v>
      </c>
      <c r="K41" s="359">
        <v>12078</v>
      </c>
      <c r="L41" s="359">
        <v>11895</v>
      </c>
      <c r="M41" s="360">
        <v>11917</v>
      </c>
    </row>
    <row r="42" spans="2:13" ht="27.75" customHeight="1" x14ac:dyDescent="0.2">
      <c r="B42" s="1245"/>
      <c r="C42" s="1246"/>
      <c r="D42" s="103"/>
      <c r="E42" s="1249" t="s">
        <v>32</v>
      </c>
      <c r="F42" s="1249"/>
      <c r="G42" s="1249"/>
      <c r="H42" s="1250"/>
      <c r="I42" s="361" t="s">
        <v>532</v>
      </c>
      <c r="J42" s="362" t="s">
        <v>532</v>
      </c>
      <c r="K42" s="362" t="s">
        <v>532</v>
      </c>
      <c r="L42" s="362" t="s">
        <v>532</v>
      </c>
      <c r="M42" s="363" t="s">
        <v>532</v>
      </c>
    </row>
    <row r="43" spans="2:13" ht="27.75" customHeight="1" x14ac:dyDescent="0.2">
      <c r="B43" s="1245"/>
      <c r="C43" s="1246"/>
      <c r="D43" s="103"/>
      <c r="E43" s="1249" t="s">
        <v>33</v>
      </c>
      <c r="F43" s="1249"/>
      <c r="G43" s="1249"/>
      <c r="H43" s="1250"/>
      <c r="I43" s="361">
        <v>3030</v>
      </c>
      <c r="J43" s="362">
        <v>2930</v>
      </c>
      <c r="K43" s="362">
        <v>2697</v>
      </c>
      <c r="L43" s="362">
        <v>2530</v>
      </c>
      <c r="M43" s="363">
        <v>2270</v>
      </c>
    </row>
    <row r="44" spans="2:13" ht="27.75" customHeight="1" x14ac:dyDescent="0.2">
      <c r="B44" s="1245"/>
      <c r="C44" s="1246"/>
      <c r="D44" s="103"/>
      <c r="E44" s="1249" t="s">
        <v>34</v>
      </c>
      <c r="F44" s="1249"/>
      <c r="G44" s="1249"/>
      <c r="H44" s="1250"/>
      <c r="I44" s="361">
        <v>178</v>
      </c>
      <c r="J44" s="362">
        <v>267</v>
      </c>
      <c r="K44" s="362">
        <v>366</v>
      </c>
      <c r="L44" s="362">
        <v>433</v>
      </c>
      <c r="M44" s="363">
        <v>350</v>
      </c>
    </row>
    <row r="45" spans="2:13" ht="27.75" customHeight="1" x14ac:dyDescent="0.2">
      <c r="B45" s="1245"/>
      <c r="C45" s="1246"/>
      <c r="D45" s="103"/>
      <c r="E45" s="1249" t="s">
        <v>35</v>
      </c>
      <c r="F45" s="1249"/>
      <c r="G45" s="1249"/>
      <c r="H45" s="1250"/>
      <c r="I45" s="361">
        <v>1102</v>
      </c>
      <c r="J45" s="362">
        <v>1041</v>
      </c>
      <c r="K45" s="362">
        <v>986</v>
      </c>
      <c r="L45" s="362">
        <v>970</v>
      </c>
      <c r="M45" s="363">
        <v>960</v>
      </c>
    </row>
    <row r="46" spans="2:13" ht="27.75" customHeight="1" x14ac:dyDescent="0.2">
      <c r="B46" s="1245"/>
      <c r="C46" s="1246"/>
      <c r="D46" s="104"/>
      <c r="E46" s="1249" t="s">
        <v>36</v>
      </c>
      <c r="F46" s="1249"/>
      <c r="G46" s="1249"/>
      <c r="H46" s="1250"/>
      <c r="I46" s="361" t="s">
        <v>532</v>
      </c>
      <c r="J46" s="362" t="s">
        <v>532</v>
      </c>
      <c r="K46" s="362" t="s">
        <v>532</v>
      </c>
      <c r="L46" s="362" t="s">
        <v>532</v>
      </c>
      <c r="M46" s="363" t="s">
        <v>532</v>
      </c>
    </row>
    <row r="47" spans="2:13" ht="27.75" customHeight="1" x14ac:dyDescent="0.2">
      <c r="B47" s="1245"/>
      <c r="C47" s="1246"/>
      <c r="D47" s="105"/>
      <c r="E47" s="1259" t="s">
        <v>37</v>
      </c>
      <c r="F47" s="1260"/>
      <c r="G47" s="1260"/>
      <c r="H47" s="1261"/>
      <c r="I47" s="361" t="s">
        <v>532</v>
      </c>
      <c r="J47" s="362" t="s">
        <v>532</v>
      </c>
      <c r="K47" s="362" t="s">
        <v>532</v>
      </c>
      <c r="L47" s="362" t="s">
        <v>532</v>
      </c>
      <c r="M47" s="363" t="s">
        <v>532</v>
      </c>
    </row>
    <row r="48" spans="2:13" ht="27.75" customHeight="1" x14ac:dyDescent="0.2">
      <c r="B48" s="1245"/>
      <c r="C48" s="1246"/>
      <c r="D48" s="103"/>
      <c r="E48" s="1249" t="s">
        <v>38</v>
      </c>
      <c r="F48" s="1249"/>
      <c r="G48" s="1249"/>
      <c r="H48" s="1250"/>
      <c r="I48" s="361" t="s">
        <v>532</v>
      </c>
      <c r="J48" s="362" t="s">
        <v>532</v>
      </c>
      <c r="K48" s="362" t="s">
        <v>532</v>
      </c>
      <c r="L48" s="362" t="s">
        <v>532</v>
      </c>
      <c r="M48" s="363" t="s">
        <v>532</v>
      </c>
    </row>
    <row r="49" spans="2:13" ht="27.75" customHeight="1" x14ac:dyDescent="0.2">
      <c r="B49" s="1247"/>
      <c r="C49" s="1248"/>
      <c r="D49" s="103"/>
      <c r="E49" s="1249" t="s">
        <v>39</v>
      </c>
      <c r="F49" s="1249"/>
      <c r="G49" s="1249"/>
      <c r="H49" s="1250"/>
      <c r="I49" s="361" t="s">
        <v>532</v>
      </c>
      <c r="J49" s="362" t="s">
        <v>532</v>
      </c>
      <c r="K49" s="362" t="s">
        <v>532</v>
      </c>
      <c r="L49" s="362" t="s">
        <v>532</v>
      </c>
      <c r="M49" s="363" t="s">
        <v>532</v>
      </c>
    </row>
    <row r="50" spans="2:13" ht="27.75" customHeight="1" x14ac:dyDescent="0.2">
      <c r="B50" s="1243" t="s">
        <v>40</v>
      </c>
      <c r="C50" s="1244"/>
      <c r="D50" s="106"/>
      <c r="E50" s="1249" t="s">
        <v>41</v>
      </c>
      <c r="F50" s="1249"/>
      <c r="G50" s="1249"/>
      <c r="H50" s="1250"/>
      <c r="I50" s="361">
        <v>3040</v>
      </c>
      <c r="J50" s="362">
        <v>2958</v>
      </c>
      <c r="K50" s="362">
        <v>2988</v>
      </c>
      <c r="L50" s="362">
        <v>3151</v>
      </c>
      <c r="M50" s="363">
        <v>3432</v>
      </c>
    </row>
    <row r="51" spans="2:13" ht="27.75" customHeight="1" x14ac:dyDescent="0.2">
      <c r="B51" s="1245"/>
      <c r="C51" s="1246"/>
      <c r="D51" s="103"/>
      <c r="E51" s="1249" t="s">
        <v>42</v>
      </c>
      <c r="F51" s="1249"/>
      <c r="G51" s="1249"/>
      <c r="H51" s="1250"/>
      <c r="I51" s="361">
        <v>422</v>
      </c>
      <c r="J51" s="362">
        <v>405</v>
      </c>
      <c r="K51" s="362">
        <v>423</v>
      </c>
      <c r="L51" s="362">
        <v>396</v>
      </c>
      <c r="M51" s="363">
        <v>399</v>
      </c>
    </row>
    <row r="52" spans="2:13" ht="27.75" customHeight="1" x14ac:dyDescent="0.2">
      <c r="B52" s="1247"/>
      <c r="C52" s="1248"/>
      <c r="D52" s="103"/>
      <c r="E52" s="1249" t="s">
        <v>43</v>
      </c>
      <c r="F52" s="1249"/>
      <c r="G52" s="1249"/>
      <c r="H52" s="1250"/>
      <c r="I52" s="361">
        <v>9394</v>
      </c>
      <c r="J52" s="362">
        <v>9683</v>
      </c>
      <c r="K52" s="362">
        <v>10246</v>
      </c>
      <c r="L52" s="362">
        <v>9977</v>
      </c>
      <c r="M52" s="363">
        <v>10008</v>
      </c>
    </row>
    <row r="53" spans="2:13" ht="27.75" customHeight="1" thickBot="1" x14ac:dyDescent="0.25">
      <c r="B53" s="1251" t="s">
        <v>44</v>
      </c>
      <c r="C53" s="1252"/>
      <c r="D53" s="107"/>
      <c r="E53" s="1253" t="s">
        <v>45</v>
      </c>
      <c r="F53" s="1253"/>
      <c r="G53" s="1253"/>
      <c r="H53" s="1254"/>
      <c r="I53" s="364">
        <v>1515</v>
      </c>
      <c r="J53" s="365">
        <v>1988</v>
      </c>
      <c r="K53" s="365">
        <v>2471</v>
      </c>
      <c r="L53" s="365">
        <v>2304</v>
      </c>
      <c r="M53" s="366">
        <v>1658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0/PIQP2DNPw8uSYboyGK8+xNidzx2/gS+3BHg+Ci/YxV0DeN02fk6wIP2Obwgon1GAUGa3zwP9PaV1HrWPeiWA==" saltValue="Tq+0WdJ3Mvx/Ydo0bYcr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575</v>
      </c>
      <c r="G54" s="116" t="s">
        <v>576</v>
      </c>
      <c r="H54" s="117" t="s">
        <v>577</v>
      </c>
    </row>
    <row r="55" spans="2:8" ht="52.5" customHeight="1" x14ac:dyDescent="0.2">
      <c r="B55" s="118"/>
      <c r="C55" s="1270" t="s">
        <v>48</v>
      </c>
      <c r="D55" s="1270"/>
      <c r="E55" s="1271"/>
      <c r="F55" s="119">
        <v>955</v>
      </c>
      <c r="G55" s="119">
        <v>955</v>
      </c>
      <c r="H55" s="120">
        <v>1006</v>
      </c>
    </row>
    <row r="56" spans="2:8" ht="52.5" customHeight="1" x14ac:dyDescent="0.2">
      <c r="B56" s="121"/>
      <c r="C56" s="1272" t="s">
        <v>49</v>
      </c>
      <c r="D56" s="1272"/>
      <c r="E56" s="1273"/>
      <c r="F56" s="122">
        <v>557</v>
      </c>
      <c r="G56" s="122">
        <v>607</v>
      </c>
      <c r="H56" s="123">
        <v>708</v>
      </c>
    </row>
    <row r="57" spans="2:8" ht="53.25" customHeight="1" x14ac:dyDescent="0.2">
      <c r="B57" s="121"/>
      <c r="C57" s="1274" t="s">
        <v>50</v>
      </c>
      <c r="D57" s="1274"/>
      <c r="E57" s="1275"/>
      <c r="F57" s="124">
        <v>918</v>
      </c>
      <c r="G57" s="124">
        <v>1081</v>
      </c>
      <c r="H57" s="125">
        <v>1174</v>
      </c>
    </row>
    <row r="58" spans="2:8" ht="45.75" customHeight="1" x14ac:dyDescent="0.2">
      <c r="B58" s="126"/>
      <c r="C58" s="1262" t="s">
        <v>609</v>
      </c>
      <c r="D58" s="1263"/>
      <c r="E58" s="1264"/>
      <c r="F58" s="127">
        <v>493</v>
      </c>
      <c r="G58" s="127">
        <v>544</v>
      </c>
      <c r="H58" s="128">
        <v>614</v>
      </c>
    </row>
    <row r="59" spans="2:8" ht="45.75" customHeight="1" x14ac:dyDescent="0.2">
      <c r="B59" s="126"/>
      <c r="C59" s="1262" t="s">
        <v>610</v>
      </c>
      <c r="D59" s="1263"/>
      <c r="E59" s="1264"/>
      <c r="F59" s="127">
        <v>124</v>
      </c>
      <c r="G59" s="127">
        <v>126</v>
      </c>
      <c r="H59" s="128">
        <v>126</v>
      </c>
    </row>
    <row r="60" spans="2:8" ht="45.75" customHeight="1" x14ac:dyDescent="0.2">
      <c r="B60" s="126"/>
      <c r="C60" s="1262" t="s">
        <v>611</v>
      </c>
      <c r="D60" s="1263"/>
      <c r="E60" s="1264"/>
      <c r="F60" s="127">
        <v>110</v>
      </c>
      <c r="G60" s="127">
        <v>110</v>
      </c>
      <c r="H60" s="128">
        <v>110</v>
      </c>
    </row>
    <row r="61" spans="2:8" ht="45.75" customHeight="1" x14ac:dyDescent="0.2">
      <c r="B61" s="126"/>
      <c r="C61" s="1262" t="s">
        <v>612</v>
      </c>
      <c r="D61" s="1263"/>
      <c r="E61" s="1264"/>
      <c r="F61" s="127" t="s">
        <v>614</v>
      </c>
      <c r="G61" s="127">
        <v>100</v>
      </c>
      <c r="H61" s="128">
        <v>82</v>
      </c>
    </row>
    <row r="62" spans="2:8" ht="45.75" customHeight="1" thickBot="1" x14ac:dyDescent="0.25">
      <c r="B62" s="129"/>
      <c r="C62" s="1265" t="s">
        <v>613</v>
      </c>
      <c r="D62" s="1266"/>
      <c r="E62" s="1267"/>
      <c r="F62" s="130">
        <v>60</v>
      </c>
      <c r="G62" s="130">
        <v>60</v>
      </c>
      <c r="H62" s="131">
        <v>60</v>
      </c>
    </row>
    <row r="63" spans="2:8" ht="52.5" customHeight="1" thickBot="1" x14ac:dyDescent="0.25">
      <c r="B63" s="132"/>
      <c r="C63" s="1268" t="s">
        <v>51</v>
      </c>
      <c r="D63" s="1268"/>
      <c r="E63" s="1269"/>
      <c r="F63" s="133">
        <v>2429</v>
      </c>
      <c r="G63" s="133">
        <v>2643</v>
      </c>
      <c r="H63" s="134">
        <v>2888</v>
      </c>
    </row>
    <row r="64" spans="2:8" ht="13.2" x14ac:dyDescent="0.2"/>
  </sheetData>
  <sheetProtection algorithmName="SHA-512" hashValue="mOOtokJWSrAULA+6SSpe6U0fcKlP4MwRu6VmLvmgEYA5C+U1752j2eQX+DOQTGorPFQjkx6wCuV+TU1tfDhD6g==" saltValue="fEnjYPFm2LZmI/+UGNj8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R1" zoomScaleNormal="100" zoomScaleSheetLayoutView="55" workbookViewId="0">
      <selection activeCell="AN65" sqref="AN65:DC69"/>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618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619</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573</v>
      </c>
      <c r="BQ50" s="1281"/>
      <c r="BR50" s="1281"/>
      <c r="BS50" s="1281"/>
      <c r="BT50" s="1281"/>
      <c r="BU50" s="1281"/>
      <c r="BV50" s="1281"/>
      <c r="BW50" s="1281"/>
      <c r="BX50" s="1281" t="s">
        <v>574</v>
      </c>
      <c r="BY50" s="1281"/>
      <c r="BZ50" s="1281"/>
      <c r="CA50" s="1281"/>
      <c r="CB50" s="1281"/>
      <c r="CC50" s="1281"/>
      <c r="CD50" s="1281"/>
      <c r="CE50" s="1281"/>
      <c r="CF50" s="1281" t="s">
        <v>575</v>
      </c>
      <c r="CG50" s="1281"/>
      <c r="CH50" s="1281"/>
      <c r="CI50" s="1281"/>
      <c r="CJ50" s="1281"/>
      <c r="CK50" s="1281"/>
      <c r="CL50" s="1281"/>
      <c r="CM50" s="1281"/>
      <c r="CN50" s="1281" t="s">
        <v>576</v>
      </c>
      <c r="CO50" s="1281"/>
      <c r="CP50" s="1281"/>
      <c r="CQ50" s="1281"/>
      <c r="CR50" s="1281"/>
      <c r="CS50" s="1281"/>
      <c r="CT50" s="1281"/>
      <c r="CU50" s="1281"/>
      <c r="CV50" s="1281" t="s">
        <v>577</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620</v>
      </c>
      <c r="AO51" s="1279"/>
      <c r="AP51" s="1279"/>
      <c r="AQ51" s="1279"/>
      <c r="AR51" s="1279"/>
      <c r="AS51" s="1279"/>
      <c r="AT51" s="1279"/>
      <c r="AU51" s="1279"/>
      <c r="AV51" s="1279"/>
      <c r="AW51" s="1279"/>
      <c r="AX51" s="1279"/>
      <c r="AY51" s="1279"/>
      <c r="AZ51" s="1279"/>
      <c r="BA51" s="1279"/>
      <c r="BB51" s="1279" t="s">
        <v>621</v>
      </c>
      <c r="BC51" s="1279"/>
      <c r="BD51" s="1279"/>
      <c r="BE51" s="1279"/>
      <c r="BF51" s="1279"/>
      <c r="BG51" s="1279"/>
      <c r="BH51" s="1279"/>
      <c r="BI51" s="1279"/>
      <c r="BJ51" s="1279"/>
      <c r="BK51" s="1279"/>
      <c r="BL51" s="1279"/>
      <c r="BM51" s="1279"/>
      <c r="BN51" s="1279"/>
      <c r="BO51" s="1279"/>
      <c r="BP51" s="1276">
        <v>39.299999999999997</v>
      </c>
      <c r="BQ51" s="1276"/>
      <c r="BR51" s="1276"/>
      <c r="BS51" s="1276"/>
      <c r="BT51" s="1276"/>
      <c r="BU51" s="1276"/>
      <c r="BV51" s="1276"/>
      <c r="BW51" s="1276"/>
      <c r="BX51" s="1276">
        <v>51.9</v>
      </c>
      <c r="BY51" s="1276"/>
      <c r="BZ51" s="1276"/>
      <c r="CA51" s="1276"/>
      <c r="CB51" s="1276"/>
      <c r="CC51" s="1276"/>
      <c r="CD51" s="1276"/>
      <c r="CE51" s="1276"/>
      <c r="CF51" s="1276">
        <v>64.5</v>
      </c>
      <c r="CG51" s="1276"/>
      <c r="CH51" s="1276"/>
      <c r="CI51" s="1276"/>
      <c r="CJ51" s="1276"/>
      <c r="CK51" s="1276"/>
      <c r="CL51" s="1276"/>
      <c r="CM51" s="1276"/>
      <c r="CN51" s="1276">
        <v>57.5</v>
      </c>
      <c r="CO51" s="1276"/>
      <c r="CP51" s="1276"/>
      <c r="CQ51" s="1276"/>
      <c r="CR51" s="1276"/>
      <c r="CS51" s="1276"/>
      <c r="CT51" s="1276"/>
      <c r="CU51" s="1276"/>
      <c r="CV51" s="1276">
        <v>38.799999999999997</v>
      </c>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622</v>
      </c>
      <c r="BC53" s="1279"/>
      <c r="BD53" s="1279"/>
      <c r="BE53" s="1279"/>
      <c r="BF53" s="1279"/>
      <c r="BG53" s="1279"/>
      <c r="BH53" s="1279"/>
      <c r="BI53" s="1279"/>
      <c r="BJ53" s="1279"/>
      <c r="BK53" s="1279"/>
      <c r="BL53" s="1279"/>
      <c r="BM53" s="1279"/>
      <c r="BN53" s="1279"/>
      <c r="BO53" s="1279"/>
      <c r="BP53" s="1276">
        <v>71.5</v>
      </c>
      <c r="BQ53" s="1276"/>
      <c r="BR53" s="1276"/>
      <c r="BS53" s="1276"/>
      <c r="BT53" s="1276"/>
      <c r="BU53" s="1276"/>
      <c r="BV53" s="1276"/>
      <c r="BW53" s="1276"/>
      <c r="BX53" s="1276">
        <v>72.8</v>
      </c>
      <c r="BY53" s="1276"/>
      <c r="BZ53" s="1276"/>
      <c r="CA53" s="1276"/>
      <c r="CB53" s="1276"/>
      <c r="CC53" s="1276"/>
      <c r="CD53" s="1276"/>
      <c r="CE53" s="1276"/>
      <c r="CF53" s="1276">
        <v>67.3</v>
      </c>
      <c r="CG53" s="1276"/>
      <c r="CH53" s="1276"/>
      <c r="CI53" s="1276"/>
      <c r="CJ53" s="1276"/>
      <c r="CK53" s="1276"/>
      <c r="CL53" s="1276"/>
      <c r="CM53" s="1276"/>
      <c r="CN53" s="1276">
        <v>69.099999999999994</v>
      </c>
      <c r="CO53" s="1276"/>
      <c r="CP53" s="1276"/>
      <c r="CQ53" s="1276"/>
      <c r="CR53" s="1276"/>
      <c r="CS53" s="1276"/>
      <c r="CT53" s="1276"/>
      <c r="CU53" s="1276"/>
      <c r="CV53" s="1276">
        <v>70.5</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623</v>
      </c>
      <c r="AO55" s="1281"/>
      <c r="AP55" s="1281"/>
      <c r="AQ55" s="1281"/>
      <c r="AR55" s="1281"/>
      <c r="AS55" s="1281"/>
      <c r="AT55" s="1281"/>
      <c r="AU55" s="1281"/>
      <c r="AV55" s="1281"/>
      <c r="AW55" s="1281"/>
      <c r="AX55" s="1281"/>
      <c r="AY55" s="1281"/>
      <c r="AZ55" s="1281"/>
      <c r="BA55" s="1281"/>
      <c r="BB55" s="1279" t="s">
        <v>621</v>
      </c>
      <c r="BC55" s="1279"/>
      <c r="BD55" s="1279"/>
      <c r="BE55" s="1279"/>
      <c r="BF55" s="1279"/>
      <c r="BG55" s="1279"/>
      <c r="BH55" s="1279"/>
      <c r="BI55" s="1279"/>
      <c r="BJ55" s="1279"/>
      <c r="BK55" s="1279"/>
      <c r="BL55" s="1279"/>
      <c r="BM55" s="1279"/>
      <c r="BN55" s="1279"/>
      <c r="BO55" s="1279"/>
      <c r="BP55" s="1276">
        <v>32.799999999999997</v>
      </c>
      <c r="BQ55" s="1276"/>
      <c r="BR55" s="1276"/>
      <c r="BS55" s="1276"/>
      <c r="BT55" s="1276"/>
      <c r="BU55" s="1276"/>
      <c r="BV55" s="1276"/>
      <c r="BW55" s="1276"/>
      <c r="BX55" s="1276">
        <v>20.9</v>
      </c>
      <c r="BY55" s="1276"/>
      <c r="BZ55" s="1276"/>
      <c r="CA55" s="1276"/>
      <c r="CB55" s="1276"/>
      <c r="CC55" s="1276"/>
      <c r="CD55" s="1276"/>
      <c r="CE55" s="1276"/>
      <c r="CF55" s="1276">
        <v>21</v>
      </c>
      <c r="CG55" s="1276"/>
      <c r="CH55" s="1276"/>
      <c r="CI55" s="1276"/>
      <c r="CJ55" s="1276"/>
      <c r="CK55" s="1276"/>
      <c r="CL55" s="1276"/>
      <c r="CM55" s="1276"/>
      <c r="CN55" s="1276">
        <v>23.5</v>
      </c>
      <c r="CO55" s="1276"/>
      <c r="CP55" s="1276"/>
      <c r="CQ55" s="1276"/>
      <c r="CR55" s="1276"/>
      <c r="CS55" s="1276"/>
      <c r="CT55" s="1276"/>
      <c r="CU55" s="1276"/>
      <c r="CV55" s="1276">
        <v>8.5</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622</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60.5</v>
      </c>
      <c r="BY57" s="1276"/>
      <c r="BZ57" s="1276"/>
      <c r="CA57" s="1276"/>
      <c r="CB57" s="1276"/>
      <c r="CC57" s="1276"/>
      <c r="CD57" s="1276"/>
      <c r="CE57" s="1276"/>
      <c r="CF57" s="1276">
        <v>61.5</v>
      </c>
      <c r="CG57" s="1276"/>
      <c r="CH57" s="1276"/>
      <c r="CI57" s="1276"/>
      <c r="CJ57" s="1276"/>
      <c r="CK57" s="1276"/>
      <c r="CL57" s="1276"/>
      <c r="CM57" s="1276"/>
      <c r="CN57" s="1276">
        <v>61.9</v>
      </c>
      <c r="CO57" s="1276"/>
      <c r="CP57" s="1276"/>
      <c r="CQ57" s="1276"/>
      <c r="CR57" s="1276"/>
      <c r="CS57" s="1276"/>
      <c r="CT57" s="1276"/>
      <c r="CU57" s="1276"/>
      <c r="CV57" s="1276">
        <v>62.1</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624</v>
      </c>
    </row>
    <row r="64" spans="1:109" ht="13.2" x14ac:dyDescent="0.2">
      <c r="B64" s="375"/>
      <c r="G64" s="382"/>
      <c r="I64" s="395"/>
      <c r="J64" s="395"/>
      <c r="K64" s="395"/>
      <c r="L64" s="395"/>
      <c r="M64" s="395"/>
      <c r="N64" s="396"/>
      <c r="AM64" s="382"/>
      <c r="AN64" s="382" t="s">
        <v>617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625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619</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573</v>
      </c>
      <c r="BQ72" s="1281"/>
      <c r="BR72" s="1281"/>
      <c r="BS72" s="1281"/>
      <c r="BT72" s="1281"/>
      <c r="BU72" s="1281"/>
      <c r="BV72" s="1281"/>
      <c r="BW72" s="1281"/>
      <c r="BX72" s="1281" t="s">
        <v>574</v>
      </c>
      <c r="BY72" s="1281"/>
      <c r="BZ72" s="1281"/>
      <c r="CA72" s="1281"/>
      <c r="CB72" s="1281"/>
      <c r="CC72" s="1281"/>
      <c r="CD72" s="1281"/>
      <c r="CE72" s="1281"/>
      <c r="CF72" s="1281" t="s">
        <v>575</v>
      </c>
      <c r="CG72" s="1281"/>
      <c r="CH72" s="1281"/>
      <c r="CI72" s="1281"/>
      <c r="CJ72" s="1281"/>
      <c r="CK72" s="1281"/>
      <c r="CL72" s="1281"/>
      <c r="CM72" s="1281"/>
      <c r="CN72" s="1281" t="s">
        <v>576</v>
      </c>
      <c r="CO72" s="1281"/>
      <c r="CP72" s="1281"/>
      <c r="CQ72" s="1281"/>
      <c r="CR72" s="1281"/>
      <c r="CS72" s="1281"/>
      <c r="CT72" s="1281"/>
      <c r="CU72" s="1281"/>
      <c r="CV72" s="1281" t="s">
        <v>577</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620</v>
      </c>
      <c r="AO73" s="1279"/>
      <c r="AP73" s="1279"/>
      <c r="AQ73" s="1279"/>
      <c r="AR73" s="1279"/>
      <c r="AS73" s="1279"/>
      <c r="AT73" s="1279"/>
      <c r="AU73" s="1279"/>
      <c r="AV73" s="1279"/>
      <c r="AW73" s="1279"/>
      <c r="AX73" s="1279"/>
      <c r="AY73" s="1279"/>
      <c r="AZ73" s="1279"/>
      <c r="BA73" s="1279"/>
      <c r="BB73" s="1279" t="s">
        <v>621</v>
      </c>
      <c r="BC73" s="1279"/>
      <c r="BD73" s="1279"/>
      <c r="BE73" s="1279"/>
      <c r="BF73" s="1279"/>
      <c r="BG73" s="1279"/>
      <c r="BH73" s="1279"/>
      <c r="BI73" s="1279"/>
      <c r="BJ73" s="1279"/>
      <c r="BK73" s="1279"/>
      <c r="BL73" s="1279"/>
      <c r="BM73" s="1279"/>
      <c r="BN73" s="1279"/>
      <c r="BO73" s="1279"/>
      <c r="BP73" s="1276">
        <v>39.299999999999997</v>
      </c>
      <c r="BQ73" s="1276"/>
      <c r="BR73" s="1276"/>
      <c r="BS73" s="1276"/>
      <c r="BT73" s="1276"/>
      <c r="BU73" s="1276"/>
      <c r="BV73" s="1276"/>
      <c r="BW73" s="1276"/>
      <c r="BX73" s="1276">
        <v>51.9</v>
      </c>
      <c r="BY73" s="1276"/>
      <c r="BZ73" s="1276"/>
      <c r="CA73" s="1276"/>
      <c r="CB73" s="1276"/>
      <c r="CC73" s="1276"/>
      <c r="CD73" s="1276"/>
      <c r="CE73" s="1276"/>
      <c r="CF73" s="1276">
        <v>64.5</v>
      </c>
      <c r="CG73" s="1276"/>
      <c r="CH73" s="1276"/>
      <c r="CI73" s="1276"/>
      <c r="CJ73" s="1276"/>
      <c r="CK73" s="1276"/>
      <c r="CL73" s="1276"/>
      <c r="CM73" s="1276"/>
      <c r="CN73" s="1276">
        <v>57.5</v>
      </c>
      <c r="CO73" s="1276"/>
      <c r="CP73" s="1276"/>
      <c r="CQ73" s="1276"/>
      <c r="CR73" s="1276"/>
      <c r="CS73" s="1276"/>
      <c r="CT73" s="1276"/>
      <c r="CU73" s="1276"/>
      <c r="CV73" s="1276">
        <v>38.799999999999997</v>
      </c>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626</v>
      </c>
      <c r="BC75" s="1279"/>
      <c r="BD75" s="1279"/>
      <c r="BE75" s="1279"/>
      <c r="BF75" s="1279"/>
      <c r="BG75" s="1279"/>
      <c r="BH75" s="1279"/>
      <c r="BI75" s="1279"/>
      <c r="BJ75" s="1279"/>
      <c r="BK75" s="1279"/>
      <c r="BL75" s="1279"/>
      <c r="BM75" s="1279"/>
      <c r="BN75" s="1279"/>
      <c r="BO75" s="1279"/>
      <c r="BP75" s="1276">
        <v>7.5</v>
      </c>
      <c r="BQ75" s="1276"/>
      <c r="BR75" s="1276"/>
      <c r="BS75" s="1276"/>
      <c r="BT75" s="1276"/>
      <c r="BU75" s="1276"/>
      <c r="BV75" s="1276"/>
      <c r="BW75" s="1276"/>
      <c r="BX75" s="1276">
        <v>8.1999999999999993</v>
      </c>
      <c r="BY75" s="1276"/>
      <c r="BZ75" s="1276"/>
      <c r="CA75" s="1276"/>
      <c r="CB75" s="1276"/>
      <c r="CC75" s="1276"/>
      <c r="CD75" s="1276"/>
      <c r="CE75" s="1276"/>
      <c r="CF75" s="1276">
        <v>8.4</v>
      </c>
      <c r="CG75" s="1276"/>
      <c r="CH75" s="1276"/>
      <c r="CI75" s="1276"/>
      <c r="CJ75" s="1276"/>
      <c r="CK75" s="1276"/>
      <c r="CL75" s="1276"/>
      <c r="CM75" s="1276"/>
      <c r="CN75" s="1276">
        <v>8.6999999999999993</v>
      </c>
      <c r="CO75" s="1276"/>
      <c r="CP75" s="1276"/>
      <c r="CQ75" s="1276"/>
      <c r="CR75" s="1276"/>
      <c r="CS75" s="1276"/>
      <c r="CT75" s="1276"/>
      <c r="CU75" s="1276"/>
      <c r="CV75" s="1276">
        <v>9.3000000000000007</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623</v>
      </c>
      <c r="AO77" s="1281"/>
      <c r="AP77" s="1281"/>
      <c r="AQ77" s="1281"/>
      <c r="AR77" s="1281"/>
      <c r="AS77" s="1281"/>
      <c r="AT77" s="1281"/>
      <c r="AU77" s="1281"/>
      <c r="AV77" s="1281"/>
      <c r="AW77" s="1281"/>
      <c r="AX77" s="1281"/>
      <c r="AY77" s="1281"/>
      <c r="AZ77" s="1281"/>
      <c r="BA77" s="1281"/>
      <c r="BB77" s="1279" t="s">
        <v>621</v>
      </c>
      <c r="BC77" s="1279"/>
      <c r="BD77" s="1279"/>
      <c r="BE77" s="1279"/>
      <c r="BF77" s="1279"/>
      <c r="BG77" s="1279"/>
      <c r="BH77" s="1279"/>
      <c r="BI77" s="1279"/>
      <c r="BJ77" s="1279"/>
      <c r="BK77" s="1279"/>
      <c r="BL77" s="1279"/>
      <c r="BM77" s="1279"/>
      <c r="BN77" s="1279"/>
      <c r="BO77" s="1279"/>
      <c r="BP77" s="1276">
        <v>32.799999999999997</v>
      </c>
      <c r="BQ77" s="1276"/>
      <c r="BR77" s="1276"/>
      <c r="BS77" s="1276"/>
      <c r="BT77" s="1276"/>
      <c r="BU77" s="1276"/>
      <c r="BV77" s="1276"/>
      <c r="BW77" s="1276"/>
      <c r="BX77" s="1276">
        <v>20.9</v>
      </c>
      <c r="BY77" s="1276"/>
      <c r="BZ77" s="1276"/>
      <c r="CA77" s="1276"/>
      <c r="CB77" s="1276"/>
      <c r="CC77" s="1276"/>
      <c r="CD77" s="1276"/>
      <c r="CE77" s="1276"/>
      <c r="CF77" s="1276">
        <v>21</v>
      </c>
      <c r="CG77" s="1276"/>
      <c r="CH77" s="1276"/>
      <c r="CI77" s="1276"/>
      <c r="CJ77" s="1276"/>
      <c r="CK77" s="1276"/>
      <c r="CL77" s="1276"/>
      <c r="CM77" s="1276"/>
      <c r="CN77" s="1276">
        <v>23.5</v>
      </c>
      <c r="CO77" s="1276"/>
      <c r="CP77" s="1276"/>
      <c r="CQ77" s="1276"/>
      <c r="CR77" s="1276"/>
      <c r="CS77" s="1276"/>
      <c r="CT77" s="1276"/>
      <c r="CU77" s="1276"/>
      <c r="CV77" s="1276">
        <v>8.5</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626</v>
      </c>
      <c r="BC79" s="1279"/>
      <c r="BD79" s="1279"/>
      <c r="BE79" s="1279"/>
      <c r="BF79" s="1279"/>
      <c r="BG79" s="1279"/>
      <c r="BH79" s="1279"/>
      <c r="BI79" s="1279"/>
      <c r="BJ79" s="1279"/>
      <c r="BK79" s="1279"/>
      <c r="BL79" s="1279"/>
      <c r="BM79" s="1279"/>
      <c r="BN79" s="1279"/>
      <c r="BO79" s="1279"/>
      <c r="BP79" s="1276">
        <v>9.1</v>
      </c>
      <c r="BQ79" s="1276"/>
      <c r="BR79" s="1276"/>
      <c r="BS79" s="1276"/>
      <c r="BT79" s="1276"/>
      <c r="BU79" s="1276"/>
      <c r="BV79" s="1276"/>
      <c r="BW79" s="1276"/>
      <c r="BX79" s="1276">
        <v>9.1</v>
      </c>
      <c r="BY79" s="1276"/>
      <c r="BZ79" s="1276"/>
      <c r="CA79" s="1276"/>
      <c r="CB79" s="1276"/>
      <c r="CC79" s="1276"/>
      <c r="CD79" s="1276"/>
      <c r="CE79" s="1276"/>
      <c r="CF79" s="1276">
        <v>9.1999999999999993</v>
      </c>
      <c r="CG79" s="1276"/>
      <c r="CH79" s="1276"/>
      <c r="CI79" s="1276"/>
      <c r="CJ79" s="1276"/>
      <c r="CK79" s="1276"/>
      <c r="CL79" s="1276"/>
      <c r="CM79" s="1276"/>
      <c r="CN79" s="1276">
        <v>8.6</v>
      </c>
      <c r="CO79" s="1276"/>
      <c r="CP79" s="1276"/>
      <c r="CQ79" s="1276"/>
      <c r="CR79" s="1276"/>
      <c r="CS79" s="1276"/>
      <c r="CT79" s="1276"/>
      <c r="CU79" s="1276"/>
      <c r="CV79" s="1276">
        <v>8.1999999999999993</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91nz0R67Ga+vHzTCBWsL7X3Z/ZsSDO7gOg7ID5iS7fmLEOcdzmpTtezcMc/ycCVnji0CGxI4qQW5HPillgTReg==" saltValue="Xl0/V91xmwWnI8Swtn5G9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Normal="100" zoomScaleSheetLayoutView="70"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520</v>
      </c>
    </row>
  </sheetData>
  <sheetProtection algorithmName="SHA-512" hashValue="pVEPPuPCXrz5zh7U2R+YS+mPXnwTSlW6PFFf6KX13u445hETv0jeTU28+zSFcMUJWTgxkFNOo2QbrOBRECVAvQ==" saltValue="IWajJ75VaTJhy5pYpZ8cU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6" zoomScaleNormal="100" zoomScaleSheetLayoutView="55"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520</v>
      </c>
    </row>
  </sheetData>
  <sheetProtection algorithmName="SHA-512" hashValue="KnFjSYC4HpMKOHxlmEG7DBk6+Scq/o/qbHJENlepjdU3NHpsKm+kk3eNHFLKjRbdw2CM8H3fqir+nX18Wfypqw==" saltValue="smx91TUfGvIsxSnq1nDp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570</v>
      </c>
      <c r="G2" s="148"/>
      <c r="H2" s="149"/>
    </row>
    <row r="3" spans="1:8" x14ac:dyDescent="0.2">
      <c r="A3" s="145" t="s">
        <v>563</v>
      </c>
      <c r="B3" s="150"/>
      <c r="C3" s="151"/>
      <c r="D3" s="152">
        <v>143860</v>
      </c>
      <c r="E3" s="153"/>
      <c r="F3" s="154">
        <v>82993</v>
      </c>
      <c r="G3" s="155"/>
      <c r="H3" s="156"/>
    </row>
    <row r="4" spans="1:8" x14ac:dyDescent="0.2">
      <c r="A4" s="157"/>
      <c r="B4" s="158"/>
      <c r="C4" s="159"/>
      <c r="D4" s="160">
        <v>77548</v>
      </c>
      <c r="E4" s="161"/>
      <c r="F4" s="162">
        <v>46787</v>
      </c>
      <c r="G4" s="163"/>
      <c r="H4" s="164"/>
    </row>
    <row r="5" spans="1:8" x14ac:dyDescent="0.2">
      <c r="A5" s="145" t="s">
        <v>565</v>
      </c>
      <c r="B5" s="150"/>
      <c r="C5" s="151"/>
      <c r="D5" s="152">
        <v>165507</v>
      </c>
      <c r="E5" s="153"/>
      <c r="F5" s="154">
        <v>108252</v>
      </c>
      <c r="G5" s="155"/>
      <c r="H5" s="156"/>
    </row>
    <row r="6" spans="1:8" x14ac:dyDescent="0.2">
      <c r="A6" s="157"/>
      <c r="B6" s="158"/>
      <c r="C6" s="159"/>
      <c r="D6" s="160">
        <v>101856</v>
      </c>
      <c r="E6" s="161"/>
      <c r="F6" s="162">
        <v>50321</v>
      </c>
      <c r="G6" s="163"/>
      <c r="H6" s="164"/>
    </row>
    <row r="7" spans="1:8" x14ac:dyDescent="0.2">
      <c r="A7" s="145" t="s">
        <v>566</v>
      </c>
      <c r="B7" s="150"/>
      <c r="C7" s="151"/>
      <c r="D7" s="152">
        <v>202179</v>
      </c>
      <c r="E7" s="153"/>
      <c r="F7" s="154">
        <v>93492</v>
      </c>
      <c r="G7" s="155"/>
      <c r="H7" s="156"/>
    </row>
    <row r="8" spans="1:8" x14ac:dyDescent="0.2">
      <c r="A8" s="157"/>
      <c r="B8" s="158"/>
      <c r="C8" s="159"/>
      <c r="D8" s="160">
        <v>163386</v>
      </c>
      <c r="E8" s="161"/>
      <c r="F8" s="162">
        <v>53316</v>
      </c>
      <c r="G8" s="163"/>
      <c r="H8" s="164"/>
    </row>
    <row r="9" spans="1:8" x14ac:dyDescent="0.2">
      <c r="A9" s="145" t="s">
        <v>567</v>
      </c>
      <c r="B9" s="150"/>
      <c r="C9" s="151"/>
      <c r="D9" s="152">
        <v>57097</v>
      </c>
      <c r="E9" s="153"/>
      <c r="F9" s="154">
        <v>94796</v>
      </c>
      <c r="G9" s="155"/>
      <c r="H9" s="156"/>
    </row>
    <row r="10" spans="1:8" x14ac:dyDescent="0.2">
      <c r="A10" s="157"/>
      <c r="B10" s="158"/>
      <c r="C10" s="159"/>
      <c r="D10" s="160">
        <v>27104</v>
      </c>
      <c r="E10" s="161"/>
      <c r="F10" s="162">
        <v>55781</v>
      </c>
      <c r="G10" s="163"/>
      <c r="H10" s="164"/>
    </row>
    <row r="11" spans="1:8" x14ac:dyDescent="0.2">
      <c r="A11" s="145" t="s">
        <v>568</v>
      </c>
      <c r="B11" s="150"/>
      <c r="C11" s="151"/>
      <c r="D11" s="152">
        <v>56737</v>
      </c>
      <c r="E11" s="153"/>
      <c r="F11" s="154">
        <v>85942</v>
      </c>
      <c r="G11" s="155"/>
      <c r="H11" s="156"/>
    </row>
    <row r="12" spans="1:8" x14ac:dyDescent="0.2">
      <c r="A12" s="157"/>
      <c r="B12" s="158"/>
      <c r="C12" s="165"/>
      <c r="D12" s="160">
        <v>45754</v>
      </c>
      <c r="E12" s="161"/>
      <c r="F12" s="162">
        <v>48630</v>
      </c>
      <c r="G12" s="163"/>
      <c r="H12" s="164"/>
    </row>
    <row r="13" spans="1:8" x14ac:dyDescent="0.2">
      <c r="A13" s="145"/>
      <c r="B13" s="150"/>
      <c r="C13" s="166"/>
      <c r="D13" s="167">
        <v>125076</v>
      </c>
      <c r="E13" s="168"/>
      <c r="F13" s="169">
        <v>93095</v>
      </c>
      <c r="G13" s="170"/>
      <c r="H13" s="156"/>
    </row>
    <row r="14" spans="1:8" x14ac:dyDescent="0.2">
      <c r="A14" s="157"/>
      <c r="B14" s="158"/>
      <c r="C14" s="159"/>
      <c r="D14" s="160">
        <v>83130</v>
      </c>
      <c r="E14" s="161"/>
      <c r="F14" s="162">
        <v>50967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13.25</v>
      </c>
      <c r="C19" s="171">
        <f>ROUND(VALUE(SUBSTITUTE(実質収支比率等に係る経年分析!G$48,"▲","-")),2)</f>
        <v>14.72</v>
      </c>
      <c r="D19" s="171">
        <f>ROUND(VALUE(SUBSTITUTE(実質収支比率等に係る経年分析!H$48,"▲","-")),2)</f>
        <v>14.65</v>
      </c>
      <c r="E19" s="171">
        <f>ROUND(VALUE(SUBSTITUTE(実質収支比率等に係る経年分析!I$48,"▲","-")),2)</f>
        <v>13.26</v>
      </c>
      <c r="F19" s="171">
        <f>ROUND(VALUE(SUBSTITUTE(実質収支比率等に係る経年分析!J$48,"▲","-")),2)</f>
        <v>17.059999999999999</v>
      </c>
    </row>
    <row r="20" spans="1:11" x14ac:dyDescent="0.2">
      <c r="A20" s="171" t="s">
        <v>55</v>
      </c>
      <c r="B20" s="171">
        <f>ROUND(VALUE(SUBSTITUTE(実質収支比率等に係る経年分析!F$47,"▲","-")),2)</f>
        <v>21</v>
      </c>
      <c r="C20" s="171">
        <f>ROUND(VALUE(SUBSTITUTE(実質収支比率等に係る経年分析!G$47,"▲","-")),2)</f>
        <v>19.079999999999998</v>
      </c>
      <c r="D20" s="171">
        <f>ROUND(VALUE(SUBSTITUTE(実質収支比率等に係る経年分析!H$47,"▲","-")),2)</f>
        <v>20.16</v>
      </c>
      <c r="E20" s="171">
        <f>ROUND(VALUE(SUBSTITUTE(実質収支比率等に係る経年分析!I$47,"▲","-")),2)</f>
        <v>19.29</v>
      </c>
      <c r="F20" s="171">
        <f>ROUND(VALUE(SUBSTITUTE(実質収支比率等に係る経年分析!J$47,"▲","-")),2)</f>
        <v>19.21</v>
      </c>
    </row>
    <row r="21" spans="1:11" x14ac:dyDescent="0.2">
      <c r="A21" s="171" t="s">
        <v>56</v>
      </c>
      <c r="B21" s="171">
        <f>IF(ISNUMBER(VALUE(SUBSTITUTE(実質収支比率等に係る経年分析!F$49,"▲","-"))),ROUND(VALUE(SUBSTITUTE(実質収支比率等に係る経年分析!F$49,"▲","-")),2),NA())</f>
        <v>1.58</v>
      </c>
      <c r="C21" s="171">
        <f>IF(ISNUMBER(VALUE(SUBSTITUTE(実質収支比率等に係る経年分析!G$49,"▲","-"))),ROUND(VALUE(SUBSTITUTE(実質収支比率等に係る経年分析!G$49,"▲","-")),2),NA())</f>
        <v>-0.63</v>
      </c>
      <c r="D21" s="171">
        <f>IF(ISNUMBER(VALUE(SUBSTITUTE(実質収支比率等に係る経年分析!H$49,"▲","-"))),ROUND(VALUE(SUBSTITUTE(実質収支比率等に係る経年分析!H$49,"▲","-")),2),NA())</f>
        <v>0.93</v>
      </c>
      <c r="E21" s="171">
        <f>IF(ISNUMBER(VALUE(SUBSTITUTE(実質収支比率等に係る経年分析!I$49,"▲","-"))),ROUND(VALUE(SUBSTITUTE(実質収支比率等に係る経年分析!I$49,"▲","-")),2),NA())</f>
        <v>-0.74</v>
      </c>
      <c r="F21" s="171">
        <f>IF(ISNUMBER(VALUE(SUBSTITUTE(実質収支比率等に係る経年分析!J$49,"▲","-"))),ROUND(VALUE(SUBSTITUTE(実質収支比率等に係る経年分析!J$49,"▲","-")),2),NA())</f>
        <v>5.49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#N/A</v>
      </c>
      <c r="G28" s="172">
        <f>IF(ROUND(VALUE(SUBSTITUTE(連結実質赤字比率に係る赤字・黒字の構成分析!H$42,"▲", "-")), 2) &gt;= 0, ABS(ROUND(VALUE(SUBSTITUTE(連結実質赤字比率に係る赤字・黒字の構成分析!H$42,"▲", "-")), 2)), NA())</f>
        <v>0</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病院事業会計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4.4000000000000004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3.64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1.46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2">
      <c r="A31" s="172" t="str">
        <f>IF(連結実質赤字比率に係る赤字・黒字の構成分析!C$39="",NA(),連結実質赤字比率に係る赤字・黒字の構成分析!C$39)</f>
        <v>農業集落排水特別会計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0.14000000000000001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2">
      <c r="A32" s="172" t="str">
        <f>IF(連結実質赤字比率に係る赤字・黒字の構成分析!C$38="",NA(),連結実質赤字比率に係る赤字・黒字の構成分析!C$38)</f>
        <v>下水道特別会計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0.28999999999999998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1.24</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1.47</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8.2799999999999994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17.059999999999999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968</v>
      </c>
      <c r="E42" s="173"/>
      <c r="F42" s="173"/>
      <c r="G42" s="173">
        <f>'実質公債費比率（分子）の構造'!L$52</f>
        <v>975</v>
      </c>
      <c r="H42" s="173"/>
      <c r="I42" s="173"/>
      <c r="J42" s="173">
        <f>'実質公債費比率（分子）の構造'!M$52</f>
        <v>966</v>
      </c>
      <c r="K42" s="173"/>
      <c r="L42" s="173"/>
      <c r="M42" s="173">
        <f>'実質公債費比率（分子）の構造'!N$52</f>
        <v>1002</v>
      </c>
      <c r="N42" s="173"/>
      <c r="O42" s="173"/>
      <c r="P42" s="173">
        <f>'実質公債費比率（分子）の構造'!O$52</f>
        <v>1018</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24</v>
      </c>
      <c r="C45" s="173"/>
      <c r="D45" s="173"/>
      <c r="E45" s="173">
        <f>'実質公債費比率（分子）の構造'!L$49</f>
        <v>33</v>
      </c>
      <c r="F45" s="173"/>
      <c r="G45" s="173"/>
      <c r="H45" s="173">
        <f>'実質公債費比率（分子）の構造'!M$49</f>
        <v>36</v>
      </c>
      <c r="I45" s="173"/>
      <c r="J45" s="173"/>
      <c r="K45" s="173">
        <f>'実質公債費比率（分子）の構造'!N$49</f>
        <v>37</v>
      </c>
      <c r="L45" s="173"/>
      <c r="M45" s="173"/>
      <c r="N45" s="173">
        <f>'実質公債費比率（分子）の構造'!O$49</f>
        <v>43</v>
      </c>
      <c r="O45" s="173"/>
      <c r="P45" s="173"/>
    </row>
    <row r="46" spans="1:16" x14ac:dyDescent="0.2">
      <c r="A46" s="173" t="s">
        <v>67</v>
      </c>
      <c r="B46" s="173">
        <f>'実質公債費比率（分子）の構造'!K$48</f>
        <v>383</v>
      </c>
      <c r="C46" s="173"/>
      <c r="D46" s="173"/>
      <c r="E46" s="173">
        <f>'実質公債費比率（分子）の構造'!L$48</f>
        <v>375</v>
      </c>
      <c r="F46" s="173"/>
      <c r="G46" s="173"/>
      <c r="H46" s="173">
        <f>'実質公債費比率（分子）の構造'!M$48</f>
        <v>305</v>
      </c>
      <c r="I46" s="173"/>
      <c r="J46" s="173"/>
      <c r="K46" s="173">
        <f>'実質公債費比率（分子）の構造'!N$48</f>
        <v>359</v>
      </c>
      <c r="L46" s="173"/>
      <c r="M46" s="173"/>
      <c r="N46" s="173">
        <f>'実質公債費比率（分子）の構造'!O$48</f>
        <v>357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899</v>
      </c>
      <c r="C49" s="173"/>
      <c r="D49" s="173"/>
      <c r="E49" s="173">
        <f>'実質公債費比率（分子）の構造'!L$45</f>
        <v>902</v>
      </c>
      <c r="F49" s="173"/>
      <c r="G49" s="173"/>
      <c r="H49" s="173">
        <f>'実質公債費比率（分子）の構造'!M$45</f>
        <v>925</v>
      </c>
      <c r="I49" s="173"/>
      <c r="J49" s="173"/>
      <c r="K49" s="173">
        <f>'実質公債費比率（分子）の構造'!N$45</f>
        <v>996</v>
      </c>
      <c r="L49" s="173"/>
      <c r="M49" s="173"/>
      <c r="N49" s="173">
        <f>'実質公債費比率（分子）の構造'!O$45</f>
        <v>1062</v>
      </c>
      <c r="O49" s="173"/>
      <c r="P49" s="173"/>
    </row>
    <row r="50" spans="1:16" x14ac:dyDescent="0.2">
      <c r="A50" s="173" t="s">
        <v>71</v>
      </c>
      <c r="B50" s="173" t="e">
        <f>NA()</f>
        <v>#N/A</v>
      </c>
      <c r="C50" s="173">
        <f>IF(ISNUMBER('実質公債費比率（分子）の構造'!K$53),'実質公債費比率（分子）の構造'!K$53,NA())</f>
        <v>338</v>
      </c>
      <c r="D50" s="173" t="e">
        <f>NA()</f>
        <v>#N/A</v>
      </c>
      <c r="E50" s="173" t="e">
        <f>NA()</f>
        <v>#N/A</v>
      </c>
      <c r="F50" s="173">
        <f>IF(ISNUMBER('実質公債費比率（分子）の構造'!L$53),'実質公債費比率（分子）の構造'!L$53,NA())</f>
        <v>335</v>
      </c>
      <c r="G50" s="173" t="e">
        <f>NA()</f>
        <v>#N/A</v>
      </c>
      <c r="H50" s="173" t="e">
        <f>NA()</f>
        <v>#N/A</v>
      </c>
      <c r="I50" s="173">
        <f>IF(ISNUMBER('実質公債費比率（分子）の構造'!M$53),'実質公債費比率（分子）の構造'!M$53,NA())</f>
        <v>300</v>
      </c>
      <c r="J50" s="173" t="e">
        <f>NA()</f>
        <v>#N/A</v>
      </c>
      <c r="K50" s="173" t="e">
        <f>NA()</f>
        <v>#N/A</v>
      </c>
      <c r="L50" s="173">
        <f>IF(ISNUMBER('実質公債費比率（分子）の構造'!N$53),'実質公債費比率（分子）の構造'!N$53,NA())</f>
        <v>390</v>
      </c>
      <c r="M50" s="173" t="e">
        <f>NA()</f>
        <v>#N/A</v>
      </c>
      <c r="N50" s="173" t="e">
        <f>NA()</f>
        <v>#N/A</v>
      </c>
      <c r="O50" s="173">
        <f>IF(ISNUMBER('実質公債費比率（分子）の構造'!O$53),'実質公債費比率（分子）の構造'!O$53,NA())</f>
        <v>444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9394</v>
      </c>
      <c r="E56" s="172"/>
      <c r="F56" s="172"/>
      <c r="G56" s="172">
        <f>'将来負担比率（分子）の構造'!J$52</f>
        <v>9683</v>
      </c>
      <c r="H56" s="172"/>
      <c r="I56" s="172"/>
      <c r="J56" s="172">
        <f>'将来負担比率（分子）の構造'!K$52</f>
        <v>10246</v>
      </c>
      <c r="K56" s="172"/>
      <c r="L56" s="172"/>
      <c r="M56" s="172">
        <f>'将来負担比率（分子）の構造'!L$52</f>
        <v>9977</v>
      </c>
      <c r="N56" s="172"/>
      <c r="O56" s="172"/>
      <c r="P56" s="172">
        <f>'将来負担比率（分子）の構造'!M$52</f>
        <v>10008</v>
      </c>
    </row>
    <row r="57" spans="1:16" x14ac:dyDescent="0.2">
      <c r="A57" s="172" t="s">
        <v>42</v>
      </c>
      <c r="B57" s="172"/>
      <c r="C57" s="172"/>
      <c r="D57" s="172">
        <f>'将来負担比率（分子）の構造'!I$51</f>
        <v>422</v>
      </c>
      <c r="E57" s="172"/>
      <c r="F57" s="172"/>
      <c r="G57" s="172">
        <f>'将来負担比率（分子）の構造'!J$51</f>
        <v>405</v>
      </c>
      <c r="H57" s="172"/>
      <c r="I57" s="172"/>
      <c r="J57" s="172">
        <f>'将来負担比率（分子）の構造'!K$51</f>
        <v>423</v>
      </c>
      <c r="K57" s="172"/>
      <c r="L57" s="172"/>
      <c r="M57" s="172">
        <f>'将来負担比率（分子）の構造'!L$51</f>
        <v>396</v>
      </c>
      <c r="N57" s="172"/>
      <c r="O57" s="172"/>
      <c r="P57" s="172">
        <f>'将来負担比率（分子）の構造'!M$51</f>
        <v>399</v>
      </c>
    </row>
    <row r="58" spans="1:16" x14ac:dyDescent="0.2">
      <c r="A58" s="172" t="s">
        <v>41</v>
      </c>
      <c r="B58" s="172"/>
      <c r="C58" s="172"/>
      <c r="D58" s="172">
        <f>'将来負担比率（分子）の構造'!I$50</f>
        <v>3040</v>
      </c>
      <c r="E58" s="172"/>
      <c r="F58" s="172"/>
      <c r="G58" s="172">
        <f>'将来負担比率（分子）の構造'!J$50</f>
        <v>2958</v>
      </c>
      <c r="H58" s="172"/>
      <c r="I58" s="172"/>
      <c r="J58" s="172">
        <f>'将来負担比率（分子）の構造'!K$50</f>
        <v>2988</v>
      </c>
      <c r="K58" s="172"/>
      <c r="L58" s="172"/>
      <c r="M58" s="172">
        <f>'将来負担比率（分子）の構造'!L$50</f>
        <v>3151</v>
      </c>
      <c r="N58" s="172"/>
      <c r="O58" s="172"/>
      <c r="P58" s="172">
        <f>'将来負担比率（分子）の構造'!M$50</f>
        <v>3432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1102</v>
      </c>
      <c r="C62" s="172"/>
      <c r="D62" s="172"/>
      <c r="E62" s="172">
        <f>'将来負担比率（分子）の構造'!J$45</f>
        <v>1041</v>
      </c>
      <c r="F62" s="172"/>
      <c r="G62" s="172"/>
      <c r="H62" s="172">
        <f>'将来負担比率（分子）の構造'!K$45</f>
        <v>986</v>
      </c>
      <c r="I62" s="172"/>
      <c r="J62" s="172"/>
      <c r="K62" s="172">
        <f>'将来負担比率（分子）の構造'!L$45</f>
        <v>970</v>
      </c>
      <c r="L62" s="172"/>
      <c r="M62" s="172"/>
      <c r="N62" s="172">
        <f>'将来負担比率（分子）の構造'!M$45</f>
        <v>960</v>
      </c>
      <c r="O62" s="172"/>
      <c r="P62" s="172"/>
    </row>
    <row r="63" spans="1:16" x14ac:dyDescent="0.2">
      <c r="A63" s="172" t="s">
        <v>34</v>
      </c>
      <c r="B63" s="172">
        <f>'将来負担比率（分子）の構造'!I$44</f>
        <v>178</v>
      </c>
      <c r="C63" s="172"/>
      <c r="D63" s="172"/>
      <c r="E63" s="172">
        <f>'将来負担比率（分子）の構造'!J$44</f>
        <v>267</v>
      </c>
      <c r="F63" s="172"/>
      <c r="G63" s="172"/>
      <c r="H63" s="172">
        <f>'将来負担比率（分子）の構造'!K$44</f>
        <v>366</v>
      </c>
      <c r="I63" s="172"/>
      <c r="J63" s="172"/>
      <c r="K63" s="172">
        <f>'将来負担比率（分子）の構造'!L$44</f>
        <v>433</v>
      </c>
      <c r="L63" s="172"/>
      <c r="M63" s="172"/>
      <c r="N63" s="172">
        <f>'将来負担比率（分子）の構造'!M$44</f>
        <v>350</v>
      </c>
      <c r="O63" s="172"/>
      <c r="P63" s="172"/>
    </row>
    <row r="64" spans="1:16" x14ac:dyDescent="0.2">
      <c r="A64" s="172" t="s">
        <v>33</v>
      </c>
      <c r="B64" s="172">
        <f>'将来負担比率（分子）の構造'!I$43</f>
        <v>3030</v>
      </c>
      <c r="C64" s="172"/>
      <c r="D64" s="172"/>
      <c r="E64" s="172">
        <f>'将来負担比率（分子）の構造'!J$43</f>
        <v>2930</v>
      </c>
      <c r="F64" s="172"/>
      <c r="G64" s="172"/>
      <c r="H64" s="172">
        <f>'将来負担比率（分子）の構造'!K$43</f>
        <v>2697</v>
      </c>
      <c r="I64" s="172"/>
      <c r="J64" s="172"/>
      <c r="K64" s="172">
        <f>'将来負担比率（分子）の構造'!L$43</f>
        <v>2530</v>
      </c>
      <c r="L64" s="172"/>
      <c r="M64" s="172"/>
      <c r="N64" s="172">
        <f>'将来負担比率（分子）の構造'!M$43</f>
        <v>2270</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10060</v>
      </c>
      <c r="C66" s="172"/>
      <c r="D66" s="172"/>
      <c r="E66" s="172">
        <f>'将来負担比率（分子）の構造'!J$41</f>
        <v>10797</v>
      </c>
      <c r="F66" s="172"/>
      <c r="G66" s="172"/>
      <c r="H66" s="172">
        <f>'将来負担比率（分子）の構造'!K$41</f>
        <v>12078</v>
      </c>
      <c r="I66" s="172"/>
      <c r="J66" s="172"/>
      <c r="K66" s="172">
        <f>'将来負担比率（分子）の構造'!L$41</f>
        <v>11895</v>
      </c>
      <c r="L66" s="172"/>
      <c r="M66" s="172"/>
      <c r="N66" s="172">
        <f>'将来負担比率（分子）の構造'!M$41</f>
        <v>11917</v>
      </c>
      <c r="O66" s="172"/>
      <c r="P66" s="172"/>
    </row>
    <row r="67" spans="1:16" x14ac:dyDescent="0.2">
      <c r="A67" s="172" t="s">
        <v>75</v>
      </c>
      <c r="B67" s="172" t="e">
        <f>NA()</f>
        <v>#N/A</v>
      </c>
      <c r="C67" s="172">
        <f>IF(ISNUMBER('将来負担比率（分子）の構造'!I$53), IF('将来負担比率（分子）の構造'!I$53 &lt; 0, 0, '将来負担比率（分子）の構造'!I$53), NA())</f>
        <v>1515</v>
      </c>
      <c r="D67" s="172" t="e">
        <f>NA()</f>
        <v>#N/A</v>
      </c>
      <c r="E67" s="172" t="e">
        <f>NA()</f>
        <v>#N/A</v>
      </c>
      <c r="F67" s="172">
        <f>IF(ISNUMBER('将来負担比率（分子）の構造'!J$53), IF('将来負担比率（分子）の構造'!J$53 &lt; 0, 0, '将来負担比率（分子）の構造'!J$53), NA())</f>
        <v>1988</v>
      </c>
      <c r="G67" s="172" t="e">
        <f>NA()</f>
        <v>#N/A</v>
      </c>
      <c r="H67" s="172" t="e">
        <f>NA()</f>
        <v>#N/A</v>
      </c>
      <c r="I67" s="172">
        <f>IF(ISNUMBER('将来負担比率（分子）の構造'!K$53), IF('将来負担比率（分子）の構造'!K$53 &lt; 0, 0, '将来負担比率（分子）の構造'!K$53), NA())</f>
        <v>2471</v>
      </c>
      <c r="J67" s="172" t="e">
        <f>NA()</f>
        <v>#N/A</v>
      </c>
      <c r="K67" s="172" t="e">
        <f>NA()</f>
        <v>#N/A</v>
      </c>
      <c r="L67" s="172">
        <f>IF(ISNUMBER('将来負担比率（分子）の構造'!L$53), IF('将来負担比率（分子）の構造'!L$53 &lt; 0, 0, '将来負担比率（分子）の構造'!L$53), NA())</f>
        <v>2304</v>
      </c>
      <c r="M67" s="172" t="e">
        <f>NA()</f>
        <v>#N/A</v>
      </c>
      <c r="N67" s="172" t="e">
        <f>NA()</f>
        <v>#N/A</v>
      </c>
      <c r="O67" s="172">
        <f>IF(ISNUMBER('将来負担比率（分子）の構造'!M$53), IF('将来負担比率（分子）の構造'!M$53 &lt; 0, 0, '将来負担比率（分子）の構造'!M$53), NA())</f>
        <v>1658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955</v>
      </c>
      <c r="C72" s="176">
        <f>基金残高に係る経年分析!G55</f>
        <v>955</v>
      </c>
      <c r="D72" s="176">
        <f>基金残高に係る経年分析!H55</f>
        <v>1006</v>
      </c>
    </row>
    <row r="73" spans="1:16" x14ac:dyDescent="0.2">
      <c r="A73" s="175" t="s">
        <v>78</v>
      </c>
      <c r="B73" s="176">
        <f>基金残高に係る経年分析!F56</f>
        <v>557</v>
      </c>
      <c r="C73" s="176">
        <f>基金残高に係る経年分析!G56</f>
        <v>607</v>
      </c>
      <c r="D73" s="176">
        <f>基金残高に係る経年分析!H56</f>
        <v>708</v>
      </c>
    </row>
    <row r="74" spans="1:16" x14ac:dyDescent="0.2">
      <c r="A74" s="175" t="s">
        <v>79</v>
      </c>
      <c r="B74" s="176">
        <f>基金残高に係る経年分析!F57</f>
        <v>918</v>
      </c>
      <c r="C74" s="176">
        <f>基金残高に係る経年分析!G57</f>
        <v>1081</v>
      </c>
      <c r="D74" s="176">
        <f>基金残高に係る経年分析!H57</f>
        <v>1174</v>
      </c>
    </row>
  </sheetData>
  <sheetProtection algorithmName="SHA-512" hashValue="1VKxbZRM8VmUdN9qVWUkhbipihbtxqhpCgSF8L0rdICjyy/r27gZ5DjE1zayWpFjeGh9lfgCFV5MId1FnJHtJA==" saltValue="3fnHL1UwYl8sWTM8VvLz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217</v>
      </c>
      <c r="DI1" s="782"/>
      <c r="DJ1" s="782"/>
      <c r="DK1" s="782"/>
      <c r="DL1" s="782"/>
      <c r="DM1" s="782"/>
      <c r="DN1" s="783"/>
      <c r="DO1" s="212"/>
      <c r="DP1" s="781" t="s">
        <v>218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220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223</v>
      </c>
      <c r="S4" s="724"/>
      <c r="T4" s="724"/>
      <c r="U4" s="724"/>
      <c r="V4" s="724"/>
      <c r="W4" s="724"/>
      <c r="X4" s="724"/>
      <c r="Y4" s="725"/>
      <c r="Z4" s="723" t="s">
        <v>224</v>
      </c>
      <c r="AA4" s="724"/>
      <c r="AB4" s="724"/>
      <c r="AC4" s="725"/>
      <c r="AD4" s="723" t="s">
        <v>225</v>
      </c>
      <c r="AE4" s="724"/>
      <c r="AF4" s="724"/>
      <c r="AG4" s="724"/>
      <c r="AH4" s="724"/>
      <c r="AI4" s="724"/>
      <c r="AJ4" s="724"/>
      <c r="AK4" s="725"/>
      <c r="AL4" s="723" t="s">
        <v>224</v>
      </c>
      <c r="AM4" s="724"/>
      <c r="AN4" s="724"/>
      <c r="AO4" s="725"/>
      <c r="AP4" s="784" t="s">
        <v>226</v>
      </c>
      <c r="AQ4" s="784"/>
      <c r="AR4" s="784"/>
      <c r="AS4" s="784"/>
      <c r="AT4" s="784"/>
      <c r="AU4" s="784"/>
      <c r="AV4" s="784"/>
      <c r="AW4" s="784"/>
      <c r="AX4" s="784"/>
      <c r="AY4" s="784"/>
      <c r="AZ4" s="784"/>
      <c r="BA4" s="784"/>
      <c r="BB4" s="784"/>
      <c r="BC4" s="784"/>
      <c r="BD4" s="784"/>
      <c r="BE4" s="784"/>
      <c r="BF4" s="784"/>
      <c r="BG4" s="784" t="s">
        <v>227</v>
      </c>
      <c r="BH4" s="784"/>
      <c r="BI4" s="784"/>
      <c r="BJ4" s="784"/>
      <c r="BK4" s="784"/>
      <c r="BL4" s="784"/>
      <c r="BM4" s="784"/>
      <c r="BN4" s="784"/>
      <c r="BO4" s="784" t="s">
        <v>224</v>
      </c>
      <c r="BP4" s="784"/>
      <c r="BQ4" s="784"/>
      <c r="BR4" s="784"/>
      <c r="BS4" s="784" t="s">
        <v>228</v>
      </c>
      <c r="BT4" s="784"/>
      <c r="BU4" s="784"/>
      <c r="BV4" s="784"/>
      <c r="BW4" s="784"/>
      <c r="BX4" s="784"/>
      <c r="BY4" s="784"/>
      <c r="BZ4" s="784"/>
      <c r="CA4" s="784"/>
      <c r="CB4" s="784"/>
      <c r="CD4" s="766" t="s">
        <v>229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230</v>
      </c>
      <c r="C5" s="732"/>
      <c r="D5" s="732"/>
      <c r="E5" s="732"/>
      <c r="F5" s="732"/>
      <c r="G5" s="732"/>
      <c r="H5" s="732"/>
      <c r="I5" s="732"/>
      <c r="J5" s="732"/>
      <c r="K5" s="732"/>
      <c r="L5" s="732"/>
      <c r="M5" s="732"/>
      <c r="N5" s="732"/>
      <c r="O5" s="732"/>
      <c r="P5" s="732"/>
      <c r="Q5" s="733"/>
      <c r="R5" s="717">
        <v>1175059</v>
      </c>
      <c r="S5" s="718"/>
      <c r="T5" s="718"/>
      <c r="U5" s="718"/>
      <c r="V5" s="718"/>
      <c r="W5" s="718"/>
      <c r="X5" s="718"/>
      <c r="Y5" s="761"/>
      <c r="Z5" s="779">
        <v>11</v>
      </c>
      <c r="AA5" s="779"/>
      <c r="AB5" s="779"/>
      <c r="AC5" s="779"/>
      <c r="AD5" s="780">
        <v>1137223</v>
      </c>
      <c r="AE5" s="780"/>
      <c r="AF5" s="780"/>
      <c r="AG5" s="780"/>
      <c r="AH5" s="780"/>
      <c r="AI5" s="780"/>
      <c r="AJ5" s="780"/>
      <c r="AK5" s="780"/>
      <c r="AL5" s="762">
        <v>22.2</v>
      </c>
      <c r="AM5" s="736"/>
      <c r="AN5" s="736"/>
      <c r="AO5" s="763"/>
      <c r="AP5" s="731" t="s">
        <v>231</v>
      </c>
      <c r="AQ5" s="732"/>
      <c r="AR5" s="732"/>
      <c r="AS5" s="732"/>
      <c r="AT5" s="732"/>
      <c r="AU5" s="732"/>
      <c r="AV5" s="732"/>
      <c r="AW5" s="732"/>
      <c r="AX5" s="732"/>
      <c r="AY5" s="732"/>
      <c r="AZ5" s="732"/>
      <c r="BA5" s="732"/>
      <c r="BB5" s="732"/>
      <c r="BC5" s="732"/>
      <c r="BD5" s="732"/>
      <c r="BE5" s="732"/>
      <c r="BF5" s="733"/>
      <c r="BG5" s="664">
        <v>1134554</v>
      </c>
      <c r="BH5" s="665"/>
      <c r="BI5" s="665"/>
      <c r="BJ5" s="665"/>
      <c r="BK5" s="665"/>
      <c r="BL5" s="665"/>
      <c r="BM5" s="665"/>
      <c r="BN5" s="666"/>
      <c r="BO5" s="691">
        <v>96.6</v>
      </c>
      <c r="BP5" s="691"/>
      <c r="BQ5" s="691"/>
      <c r="BR5" s="691"/>
      <c r="BS5" s="692">
        <v>5093</v>
      </c>
      <c r="BT5" s="692"/>
      <c r="BU5" s="692"/>
      <c r="BV5" s="692"/>
      <c r="BW5" s="692"/>
      <c r="BX5" s="692"/>
      <c r="BY5" s="692"/>
      <c r="BZ5" s="692"/>
      <c r="CA5" s="692"/>
      <c r="CB5" s="759"/>
      <c r="CD5" s="766" t="s">
        <v>226</v>
      </c>
      <c r="CE5" s="767"/>
      <c r="CF5" s="767"/>
      <c r="CG5" s="767"/>
      <c r="CH5" s="767"/>
      <c r="CI5" s="767"/>
      <c r="CJ5" s="767"/>
      <c r="CK5" s="767"/>
      <c r="CL5" s="767"/>
      <c r="CM5" s="767"/>
      <c r="CN5" s="767"/>
      <c r="CO5" s="767"/>
      <c r="CP5" s="767"/>
      <c r="CQ5" s="768"/>
      <c r="CR5" s="766" t="s">
        <v>232</v>
      </c>
      <c r="CS5" s="767"/>
      <c r="CT5" s="767"/>
      <c r="CU5" s="767"/>
      <c r="CV5" s="767"/>
      <c r="CW5" s="767"/>
      <c r="CX5" s="767"/>
      <c r="CY5" s="768"/>
      <c r="CZ5" s="766" t="s">
        <v>224</v>
      </c>
      <c r="DA5" s="767"/>
      <c r="DB5" s="767"/>
      <c r="DC5" s="768"/>
      <c r="DD5" s="766" t="s">
        <v>233</v>
      </c>
      <c r="DE5" s="767"/>
      <c r="DF5" s="767"/>
      <c r="DG5" s="767"/>
      <c r="DH5" s="767"/>
      <c r="DI5" s="767"/>
      <c r="DJ5" s="767"/>
      <c r="DK5" s="767"/>
      <c r="DL5" s="767"/>
      <c r="DM5" s="767"/>
      <c r="DN5" s="767"/>
      <c r="DO5" s="767"/>
      <c r="DP5" s="768"/>
      <c r="DQ5" s="766" t="s">
        <v>234</v>
      </c>
      <c r="DR5" s="767"/>
      <c r="DS5" s="767"/>
      <c r="DT5" s="767"/>
      <c r="DU5" s="767"/>
      <c r="DV5" s="767"/>
      <c r="DW5" s="767"/>
      <c r="DX5" s="767"/>
      <c r="DY5" s="767"/>
      <c r="DZ5" s="767"/>
      <c r="EA5" s="767"/>
      <c r="EB5" s="767"/>
      <c r="EC5" s="768"/>
    </row>
    <row r="6" spans="2:143" ht="11.25" customHeight="1" x14ac:dyDescent="0.2">
      <c r="B6" s="661" t="s">
        <v>235</v>
      </c>
      <c r="C6" s="662"/>
      <c r="D6" s="662"/>
      <c r="E6" s="662"/>
      <c r="F6" s="662"/>
      <c r="G6" s="662"/>
      <c r="H6" s="662"/>
      <c r="I6" s="662"/>
      <c r="J6" s="662"/>
      <c r="K6" s="662"/>
      <c r="L6" s="662"/>
      <c r="M6" s="662"/>
      <c r="N6" s="662"/>
      <c r="O6" s="662"/>
      <c r="P6" s="662"/>
      <c r="Q6" s="663"/>
      <c r="R6" s="664">
        <v>107874</v>
      </c>
      <c r="S6" s="665"/>
      <c r="T6" s="665"/>
      <c r="U6" s="665"/>
      <c r="V6" s="665"/>
      <c r="W6" s="665"/>
      <c r="X6" s="665"/>
      <c r="Y6" s="666"/>
      <c r="Z6" s="691">
        <v>1</v>
      </c>
      <c r="AA6" s="691"/>
      <c r="AB6" s="691"/>
      <c r="AC6" s="691"/>
      <c r="AD6" s="692">
        <v>107874</v>
      </c>
      <c r="AE6" s="692"/>
      <c r="AF6" s="692"/>
      <c r="AG6" s="692"/>
      <c r="AH6" s="692"/>
      <c r="AI6" s="692"/>
      <c r="AJ6" s="692"/>
      <c r="AK6" s="692"/>
      <c r="AL6" s="667">
        <v>2.1</v>
      </c>
      <c r="AM6" s="668"/>
      <c r="AN6" s="668"/>
      <c r="AO6" s="693"/>
      <c r="AP6" s="661" t="s">
        <v>236</v>
      </c>
      <c r="AQ6" s="662"/>
      <c r="AR6" s="662"/>
      <c r="AS6" s="662"/>
      <c r="AT6" s="662"/>
      <c r="AU6" s="662"/>
      <c r="AV6" s="662"/>
      <c r="AW6" s="662"/>
      <c r="AX6" s="662"/>
      <c r="AY6" s="662"/>
      <c r="AZ6" s="662"/>
      <c r="BA6" s="662"/>
      <c r="BB6" s="662"/>
      <c r="BC6" s="662"/>
      <c r="BD6" s="662"/>
      <c r="BE6" s="662"/>
      <c r="BF6" s="663"/>
      <c r="BG6" s="664">
        <v>1134554</v>
      </c>
      <c r="BH6" s="665"/>
      <c r="BI6" s="665"/>
      <c r="BJ6" s="665"/>
      <c r="BK6" s="665"/>
      <c r="BL6" s="665"/>
      <c r="BM6" s="665"/>
      <c r="BN6" s="666"/>
      <c r="BO6" s="691">
        <v>96.6</v>
      </c>
      <c r="BP6" s="691"/>
      <c r="BQ6" s="691"/>
      <c r="BR6" s="691"/>
      <c r="BS6" s="692">
        <v>5093</v>
      </c>
      <c r="BT6" s="692"/>
      <c r="BU6" s="692"/>
      <c r="BV6" s="692"/>
      <c r="BW6" s="692"/>
      <c r="BX6" s="692"/>
      <c r="BY6" s="692"/>
      <c r="BZ6" s="692"/>
      <c r="CA6" s="692"/>
      <c r="CB6" s="759"/>
      <c r="CD6" s="720" t="s">
        <v>237</v>
      </c>
      <c r="CE6" s="721"/>
      <c r="CF6" s="721"/>
      <c r="CG6" s="721"/>
      <c r="CH6" s="721"/>
      <c r="CI6" s="721"/>
      <c r="CJ6" s="721"/>
      <c r="CK6" s="721"/>
      <c r="CL6" s="721"/>
      <c r="CM6" s="721"/>
      <c r="CN6" s="721"/>
      <c r="CO6" s="721"/>
      <c r="CP6" s="721"/>
      <c r="CQ6" s="722"/>
      <c r="CR6" s="664">
        <v>87794</v>
      </c>
      <c r="CS6" s="665"/>
      <c r="CT6" s="665"/>
      <c r="CU6" s="665"/>
      <c r="CV6" s="665"/>
      <c r="CW6" s="665"/>
      <c r="CX6" s="665"/>
      <c r="CY6" s="666"/>
      <c r="CZ6" s="762">
        <v>0.9</v>
      </c>
      <c r="DA6" s="736"/>
      <c r="DB6" s="736"/>
      <c r="DC6" s="765"/>
      <c r="DD6" s="670" t="s">
        <v>138</v>
      </c>
      <c r="DE6" s="665"/>
      <c r="DF6" s="665"/>
      <c r="DG6" s="665"/>
      <c r="DH6" s="665"/>
      <c r="DI6" s="665"/>
      <c r="DJ6" s="665"/>
      <c r="DK6" s="665"/>
      <c r="DL6" s="665"/>
      <c r="DM6" s="665"/>
      <c r="DN6" s="665"/>
      <c r="DO6" s="665"/>
      <c r="DP6" s="666"/>
      <c r="DQ6" s="670">
        <v>87794</v>
      </c>
      <c r="DR6" s="665"/>
      <c r="DS6" s="665"/>
      <c r="DT6" s="665"/>
      <c r="DU6" s="665"/>
      <c r="DV6" s="665"/>
      <c r="DW6" s="665"/>
      <c r="DX6" s="665"/>
      <c r="DY6" s="665"/>
      <c r="DZ6" s="665"/>
      <c r="EA6" s="665"/>
      <c r="EB6" s="665"/>
      <c r="EC6" s="705"/>
    </row>
    <row r="7" spans="2:143" ht="11.25" customHeight="1" x14ac:dyDescent="0.2">
      <c r="B7" s="661" t="s">
        <v>238</v>
      </c>
      <c r="C7" s="662"/>
      <c r="D7" s="662"/>
      <c r="E7" s="662"/>
      <c r="F7" s="662"/>
      <c r="G7" s="662"/>
      <c r="H7" s="662"/>
      <c r="I7" s="662"/>
      <c r="J7" s="662"/>
      <c r="K7" s="662"/>
      <c r="L7" s="662"/>
      <c r="M7" s="662"/>
      <c r="N7" s="662"/>
      <c r="O7" s="662"/>
      <c r="P7" s="662"/>
      <c r="Q7" s="663"/>
      <c r="R7" s="664">
        <v>857</v>
      </c>
      <c r="S7" s="665"/>
      <c r="T7" s="665"/>
      <c r="U7" s="665"/>
      <c r="V7" s="665"/>
      <c r="W7" s="665"/>
      <c r="X7" s="665"/>
      <c r="Y7" s="666"/>
      <c r="Z7" s="691">
        <v>0</v>
      </c>
      <c r="AA7" s="691"/>
      <c r="AB7" s="691"/>
      <c r="AC7" s="691"/>
      <c r="AD7" s="692">
        <v>857</v>
      </c>
      <c r="AE7" s="692"/>
      <c r="AF7" s="692"/>
      <c r="AG7" s="692"/>
      <c r="AH7" s="692"/>
      <c r="AI7" s="692"/>
      <c r="AJ7" s="692"/>
      <c r="AK7" s="692"/>
      <c r="AL7" s="667">
        <v>0</v>
      </c>
      <c r="AM7" s="668"/>
      <c r="AN7" s="668"/>
      <c r="AO7" s="693"/>
      <c r="AP7" s="661" t="s">
        <v>239</v>
      </c>
      <c r="AQ7" s="662"/>
      <c r="AR7" s="662"/>
      <c r="AS7" s="662"/>
      <c r="AT7" s="662"/>
      <c r="AU7" s="662"/>
      <c r="AV7" s="662"/>
      <c r="AW7" s="662"/>
      <c r="AX7" s="662"/>
      <c r="AY7" s="662"/>
      <c r="AZ7" s="662"/>
      <c r="BA7" s="662"/>
      <c r="BB7" s="662"/>
      <c r="BC7" s="662"/>
      <c r="BD7" s="662"/>
      <c r="BE7" s="662"/>
      <c r="BF7" s="663"/>
      <c r="BG7" s="664">
        <v>522066</v>
      </c>
      <c r="BH7" s="665"/>
      <c r="BI7" s="665"/>
      <c r="BJ7" s="665"/>
      <c r="BK7" s="665"/>
      <c r="BL7" s="665"/>
      <c r="BM7" s="665"/>
      <c r="BN7" s="666"/>
      <c r="BO7" s="691">
        <v>44.4</v>
      </c>
      <c r="BP7" s="691"/>
      <c r="BQ7" s="691"/>
      <c r="BR7" s="691"/>
      <c r="BS7" s="692">
        <v>5093</v>
      </c>
      <c r="BT7" s="692"/>
      <c r="BU7" s="692"/>
      <c r="BV7" s="692"/>
      <c r="BW7" s="692"/>
      <c r="BX7" s="692"/>
      <c r="BY7" s="692"/>
      <c r="BZ7" s="692"/>
      <c r="CA7" s="692"/>
      <c r="CB7" s="759"/>
      <c r="CD7" s="706" t="s">
        <v>240</v>
      </c>
      <c r="CE7" s="703"/>
      <c r="CF7" s="703"/>
      <c r="CG7" s="703"/>
      <c r="CH7" s="703"/>
      <c r="CI7" s="703"/>
      <c r="CJ7" s="703"/>
      <c r="CK7" s="703"/>
      <c r="CL7" s="703"/>
      <c r="CM7" s="703"/>
      <c r="CN7" s="703"/>
      <c r="CO7" s="703"/>
      <c r="CP7" s="703"/>
      <c r="CQ7" s="704"/>
      <c r="CR7" s="664">
        <v>1269300</v>
      </c>
      <c r="CS7" s="665"/>
      <c r="CT7" s="665"/>
      <c r="CU7" s="665"/>
      <c r="CV7" s="665"/>
      <c r="CW7" s="665"/>
      <c r="CX7" s="665"/>
      <c r="CY7" s="666"/>
      <c r="CZ7" s="691">
        <v>13.2</v>
      </c>
      <c r="DA7" s="691"/>
      <c r="DB7" s="691"/>
      <c r="DC7" s="691"/>
      <c r="DD7" s="670">
        <v>71461</v>
      </c>
      <c r="DE7" s="665"/>
      <c r="DF7" s="665"/>
      <c r="DG7" s="665"/>
      <c r="DH7" s="665"/>
      <c r="DI7" s="665"/>
      <c r="DJ7" s="665"/>
      <c r="DK7" s="665"/>
      <c r="DL7" s="665"/>
      <c r="DM7" s="665"/>
      <c r="DN7" s="665"/>
      <c r="DO7" s="665"/>
      <c r="DP7" s="666"/>
      <c r="DQ7" s="670">
        <v>987419</v>
      </c>
      <c r="DR7" s="665"/>
      <c r="DS7" s="665"/>
      <c r="DT7" s="665"/>
      <c r="DU7" s="665"/>
      <c r="DV7" s="665"/>
      <c r="DW7" s="665"/>
      <c r="DX7" s="665"/>
      <c r="DY7" s="665"/>
      <c r="DZ7" s="665"/>
      <c r="EA7" s="665"/>
      <c r="EB7" s="665"/>
      <c r="EC7" s="705"/>
    </row>
    <row r="8" spans="2:143" ht="11.25" customHeight="1" x14ac:dyDescent="0.2">
      <c r="B8" s="661" t="s">
        <v>241</v>
      </c>
      <c r="C8" s="662"/>
      <c r="D8" s="662"/>
      <c r="E8" s="662"/>
      <c r="F8" s="662"/>
      <c r="G8" s="662"/>
      <c r="H8" s="662"/>
      <c r="I8" s="662"/>
      <c r="J8" s="662"/>
      <c r="K8" s="662"/>
      <c r="L8" s="662"/>
      <c r="M8" s="662"/>
      <c r="N8" s="662"/>
      <c r="O8" s="662"/>
      <c r="P8" s="662"/>
      <c r="Q8" s="663"/>
      <c r="R8" s="664">
        <v>4173</v>
      </c>
      <c r="S8" s="665"/>
      <c r="T8" s="665"/>
      <c r="U8" s="665"/>
      <c r="V8" s="665"/>
      <c r="W8" s="665"/>
      <c r="X8" s="665"/>
      <c r="Y8" s="666"/>
      <c r="Z8" s="691">
        <v>0</v>
      </c>
      <c r="AA8" s="691"/>
      <c r="AB8" s="691"/>
      <c r="AC8" s="691"/>
      <c r="AD8" s="692">
        <v>4173</v>
      </c>
      <c r="AE8" s="692"/>
      <c r="AF8" s="692"/>
      <c r="AG8" s="692"/>
      <c r="AH8" s="692"/>
      <c r="AI8" s="692"/>
      <c r="AJ8" s="692"/>
      <c r="AK8" s="692"/>
      <c r="AL8" s="667">
        <v>0.1</v>
      </c>
      <c r="AM8" s="668"/>
      <c r="AN8" s="668"/>
      <c r="AO8" s="693"/>
      <c r="AP8" s="661" t="s">
        <v>242</v>
      </c>
      <c r="AQ8" s="662"/>
      <c r="AR8" s="662"/>
      <c r="AS8" s="662"/>
      <c r="AT8" s="662"/>
      <c r="AU8" s="662"/>
      <c r="AV8" s="662"/>
      <c r="AW8" s="662"/>
      <c r="AX8" s="662"/>
      <c r="AY8" s="662"/>
      <c r="AZ8" s="662"/>
      <c r="BA8" s="662"/>
      <c r="BB8" s="662"/>
      <c r="BC8" s="662"/>
      <c r="BD8" s="662"/>
      <c r="BE8" s="662"/>
      <c r="BF8" s="663"/>
      <c r="BG8" s="664">
        <v>23399</v>
      </c>
      <c r="BH8" s="665"/>
      <c r="BI8" s="665"/>
      <c r="BJ8" s="665"/>
      <c r="BK8" s="665"/>
      <c r="BL8" s="665"/>
      <c r="BM8" s="665"/>
      <c r="BN8" s="666"/>
      <c r="BO8" s="691">
        <v>2</v>
      </c>
      <c r="BP8" s="691"/>
      <c r="BQ8" s="691"/>
      <c r="BR8" s="691"/>
      <c r="BS8" s="692" t="s">
        <v>138</v>
      </c>
      <c r="BT8" s="692"/>
      <c r="BU8" s="692"/>
      <c r="BV8" s="692"/>
      <c r="BW8" s="692"/>
      <c r="BX8" s="692"/>
      <c r="BY8" s="692"/>
      <c r="BZ8" s="692"/>
      <c r="CA8" s="692"/>
      <c r="CB8" s="759"/>
      <c r="CD8" s="706" t="s">
        <v>243</v>
      </c>
      <c r="CE8" s="703"/>
      <c r="CF8" s="703"/>
      <c r="CG8" s="703"/>
      <c r="CH8" s="703"/>
      <c r="CI8" s="703"/>
      <c r="CJ8" s="703"/>
      <c r="CK8" s="703"/>
      <c r="CL8" s="703"/>
      <c r="CM8" s="703"/>
      <c r="CN8" s="703"/>
      <c r="CO8" s="703"/>
      <c r="CP8" s="703"/>
      <c r="CQ8" s="704"/>
      <c r="CR8" s="664">
        <v>2276516</v>
      </c>
      <c r="CS8" s="665"/>
      <c r="CT8" s="665"/>
      <c r="CU8" s="665"/>
      <c r="CV8" s="665"/>
      <c r="CW8" s="665"/>
      <c r="CX8" s="665"/>
      <c r="CY8" s="666"/>
      <c r="CZ8" s="691">
        <v>23.6</v>
      </c>
      <c r="DA8" s="691"/>
      <c r="DB8" s="691"/>
      <c r="DC8" s="691"/>
      <c r="DD8" s="670" t="s">
        <v>138</v>
      </c>
      <c r="DE8" s="665"/>
      <c r="DF8" s="665"/>
      <c r="DG8" s="665"/>
      <c r="DH8" s="665"/>
      <c r="DI8" s="665"/>
      <c r="DJ8" s="665"/>
      <c r="DK8" s="665"/>
      <c r="DL8" s="665"/>
      <c r="DM8" s="665"/>
      <c r="DN8" s="665"/>
      <c r="DO8" s="665"/>
      <c r="DP8" s="666"/>
      <c r="DQ8" s="670">
        <v>1007665</v>
      </c>
      <c r="DR8" s="665"/>
      <c r="DS8" s="665"/>
      <c r="DT8" s="665"/>
      <c r="DU8" s="665"/>
      <c r="DV8" s="665"/>
      <c r="DW8" s="665"/>
      <c r="DX8" s="665"/>
      <c r="DY8" s="665"/>
      <c r="DZ8" s="665"/>
      <c r="EA8" s="665"/>
      <c r="EB8" s="665"/>
      <c r="EC8" s="705"/>
    </row>
    <row r="9" spans="2:143" ht="11.25" customHeight="1" x14ac:dyDescent="0.2">
      <c r="B9" s="661" t="s">
        <v>244</v>
      </c>
      <c r="C9" s="662"/>
      <c r="D9" s="662"/>
      <c r="E9" s="662"/>
      <c r="F9" s="662"/>
      <c r="G9" s="662"/>
      <c r="H9" s="662"/>
      <c r="I9" s="662"/>
      <c r="J9" s="662"/>
      <c r="K9" s="662"/>
      <c r="L9" s="662"/>
      <c r="M9" s="662"/>
      <c r="N9" s="662"/>
      <c r="O9" s="662"/>
      <c r="P9" s="662"/>
      <c r="Q9" s="663"/>
      <c r="R9" s="664">
        <v>5428</v>
      </c>
      <c r="S9" s="665"/>
      <c r="T9" s="665"/>
      <c r="U9" s="665"/>
      <c r="V9" s="665"/>
      <c r="W9" s="665"/>
      <c r="X9" s="665"/>
      <c r="Y9" s="666"/>
      <c r="Z9" s="691">
        <v>0.1</v>
      </c>
      <c r="AA9" s="691"/>
      <c r="AB9" s="691"/>
      <c r="AC9" s="691"/>
      <c r="AD9" s="692">
        <v>5428</v>
      </c>
      <c r="AE9" s="692"/>
      <c r="AF9" s="692"/>
      <c r="AG9" s="692"/>
      <c r="AH9" s="692"/>
      <c r="AI9" s="692"/>
      <c r="AJ9" s="692"/>
      <c r="AK9" s="692"/>
      <c r="AL9" s="667">
        <v>0.1</v>
      </c>
      <c r="AM9" s="668"/>
      <c r="AN9" s="668"/>
      <c r="AO9" s="693"/>
      <c r="AP9" s="661" t="s">
        <v>245</v>
      </c>
      <c r="AQ9" s="662"/>
      <c r="AR9" s="662"/>
      <c r="AS9" s="662"/>
      <c r="AT9" s="662"/>
      <c r="AU9" s="662"/>
      <c r="AV9" s="662"/>
      <c r="AW9" s="662"/>
      <c r="AX9" s="662"/>
      <c r="AY9" s="662"/>
      <c r="AZ9" s="662"/>
      <c r="BA9" s="662"/>
      <c r="BB9" s="662"/>
      <c r="BC9" s="662"/>
      <c r="BD9" s="662"/>
      <c r="BE9" s="662"/>
      <c r="BF9" s="663"/>
      <c r="BG9" s="664">
        <v>441153</v>
      </c>
      <c r="BH9" s="665"/>
      <c r="BI9" s="665"/>
      <c r="BJ9" s="665"/>
      <c r="BK9" s="665"/>
      <c r="BL9" s="665"/>
      <c r="BM9" s="665"/>
      <c r="BN9" s="666"/>
      <c r="BO9" s="691">
        <v>37.5</v>
      </c>
      <c r="BP9" s="691"/>
      <c r="BQ9" s="691"/>
      <c r="BR9" s="691"/>
      <c r="BS9" s="692" t="s">
        <v>246</v>
      </c>
      <c r="BT9" s="692"/>
      <c r="BU9" s="692"/>
      <c r="BV9" s="692"/>
      <c r="BW9" s="692"/>
      <c r="BX9" s="692"/>
      <c r="BY9" s="692"/>
      <c r="BZ9" s="692"/>
      <c r="CA9" s="692"/>
      <c r="CB9" s="759"/>
      <c r="CD9" s="706" t="s">
        <v>247</v>
      </c>
      <c r="CE9" s="703"/>
      <c r="CF9" s="703"/>
      <c r="CG9" s="703"/>
      <c r="CH9" s="703"/>
      <c r="CI9" s="703"/>
      <c r="CJ9" s="703"/>
      <c r="CK9" s="703"/>
      <c r="CL9" s="703"/>
      <c r="CM9" s="703"/>
      <c r="CN9" s="703"/>
      <c r="CO9" s="703"/>
      <c r="CP9" s="703"/>
      <c r="CQ9" s="704"/>
      <c r="CR9" s="664">
        <v>857488</v>
      </c>
      <c r="CS9" s="665"/>
      <c r="CT9" s="665"/>
      <c r="CU9" s="665"/>
      <c r="CV9" s="665"/>
      <c r="CW9" s="665"/>
      <c r="CX9" s="665"/>
      <c r="CY9" s="666"/>
      <c r="CZ9" s="691">
        <v>8.9</v>
      </c>
      <c r="DA9" s="691"/>
      <c r="DB9" s="691"/>
      <c r="DC9" s="691"/>
      <c r="DD9" s="670">
        <v>1485</v>
      </c>
      <c r="DE9" s="665"/>
      <c r="DF9" s="665"/>
      <c r="DG9" s="665"/>
      <c r="DH9" s="665"/>
      <c r="DI9" s="665"/>
      <c r="DJ9" s="665"/>
      <c r="DK9" s="665"/>
      <c r="DL9" s="665"/>
      <c r="DM9" s="665"/>
      <c r="DN9" s="665"/>
      <c r="DO9" s="665"/>
      <c r="DP9" s="666"/>
      <c r="DQ9" s="670">
        <v>603207</v>
      </c>
      <c r="DR9" s="665"/>
      <c r="DS9" s="665"/>
      <c r="DT9" s="665"/>
      <c r="DU9" s="665"/>
      <c r="DV9" s="665"/>
      <c r="DW9" s="665"/>
      <c r="DX9" s="665"/>
      <c r="DY9" s="665"/>
      <c r="DZ9" s="665"/>
      <c r="EA9" s="665"/>
      <c r="EB9" s="665"/>
      <c r="EC9" s="705"/>
    </row>
    <row r="10" spans="2:143" ht="11.25" customHeight="1" x14ac:dyDescent="0.2">
      <c r="B10" s="661" t="s">
        <v>248</v>
      </c>
      <c r="C10" s="662"/>
      <c r="D10" s="662"/>
      <c r="E10" s="662"/>
      <c r="F10" s="662"/>
      <c r="G10" s="662"/>
      <c r="H10" s="662"/>
      <c r="I10" s="662"/>
      <c r="J10" s="662"/>
      <c r="K10" s="662"/>
      <c r="L10" s="662"/>
      <c r="M10" s="662"/>
      <c r="N10" s="662"/>
      <c r="O10" s="662"/>
      <c r="P10" s="662"/>
      <c r="Q10" s="663"/>
      <c r="R10" s="664" t="s">
        <v>138</v>
      </c>
      <c r="S10" s="665"/>
      <c r="T10" s="665"/>
      <c r="U10" s="665"/>
      <c r="V10" s="665"/>
      <c r="W10" s="665"/>
      <c r="X10" s="665"/>
      <c r="Y10" s="666"/>
      <c r="Z10" s="691" t="s">
        <v>246</v>
      </c>
      <c r="AA10" s="691"/>
      <c r="AB10" s="691"/>
      <c r="AC10" s="691"/>
      <c r="AD10" s="692" t="s">
        <v>138</v>
      </c>
      <c r="AE10" s="692"/>
      <c r="AF10" s="692"/>
      <c r="AG10" s="692"/>
      <c r="AH10" s="692"/>
      <c r="AI10" s="692"/>
      <c r="AJ10" s="692"/>
      <c r="AK10" s="692"/>
      <c r="AL10" s="667" t="s">
        <v>246</v>
      </c>
      <c r="AM10" s="668"/>
      <c r="AN10" s="668"/>
      <c r="AO10" s="693"/>
      <c r="AP10" s="661" t="s">
        <v>249</v>
      </c>
      <c r="AQ10" s="662"/>
      <c r="AR10" s="662"/>
      <c r="AS10" s="662"/>
      <c r="AT10" s="662"/>
      <c r="AU10" s="662"/>
      <c r="AV10" s="662"/>
      <c r="AW10" s="662"/>
      <c r="AX10" s="662"/>
      <c r="AY10" s="662"/>
      <c r="AZ10" s="662"/>
      <c r="BA10" s="662"/>
      <c r="BB10" s="662"/>
      <c r="BC10" s="662"/>
      <c r="BD10" s="662"/>
      <c r="BE10" s="662"/>
      <c r="BF10" s="663"/>
      <c r="BG10" s="664">
        <v>26810</v>
      </c>
      <c r="BH10" s="665"/>
      <c r="BI10" s="665"/>
      <c r="BJ10" s="665"/>
      <c r="BK10" s="665"/>
      <c r="BL10" s="665"/>
      <c r="BM10" s="665"/>
      <c r="BN10" s="666"/>
      <c r="BO10" s="691">
        <v>2.2999999999999998</v>
      </c>
      <c r="BP10" s="691"/>
      <c r="BQ10" s="691"/>
      <c r="BR10" s="691"/>
      <c r="BS10" s="692" t="s">
        <v>138</v>
      </c>
      <c r="BT10" s="692"/>
      <c r="BU10" s="692"/>
      <c r="BV10" s="692"/>
      <c r="BW10" s="692"/>
      <c r="BX10" s="692"/>
      <c r="BY10" s="692"/>
      <c r="BZ10" s="692"/>
      <c r="CA10" s="692"/>
      <c r="CB10" s="759"/>
      <c r="CD10" s="706" t="s">
        <v>250</v>
      </c>
      <c r="CE10" s="703"/>
      <c r="CF10" s="703"/>
      <c r="CG10" s="703"/>
      <c r="CH10" s="703"/>
      <c r="CI10" s="703"/>
      <c r="CJ10" s="703"/>
      <c r="CK10" s="703"/>
      <c r="CL10" s="703"/>
      <c r="CM10" s="703"/>
      <c r="CN10" s="703"/>
      <c r="CO10" s="703"/>
      <c r="CP10" s="703"/>
      <c r="CQ10" s="704"/>
      <c r="CR10" s="664">
        <v>30339</v>
      </c>
      <c r="CS10" s="665"/>
      <c r="CT10" s="665"/>
      <c r="CU10" s="665"/>
      <c r="CV10" s="665"/>
      <c r="CW10" s="665"/>
      <c r="CX10" s="665"/>
      <c r="CY10" s="666"/>
      <c r="CZ10" s="691">
        <v>0.3</v>
      </c>
      <c r="DA10" s="691"/>
      <c r="DB10" s="691"/>
      <c r="DC10" s="691"/>
      <c r="DD10" s="670" t="s">
        <v>246</v>
      </c>
      <c r="DE10" s="665"/>
      <c r="DF10" s="665"/>
      <c r="DG10" s="665"/>
      <c r="DH10" s="665"/>
      <c r="DI10" s="665"/>
      <c r="DJ10" s="665"/>
      <c r="DK10" s="665"/>
      <c r="DL10" s="665"/>
      <c r="DM10" s="665"/>
      <c r="DN10" s="665"/>
      <c r="DO10" s="665"/>
      <c r="DP10" s="666"/>
      <c r="DQ10" s="670">
        <v>5331</v>
      </c>
      <c r="DR10" s="665"/>
      <c r="DS10" s="665"/>
      <c r="DT10" s="665"/>
      <c r="DU10" s="665"/>
      <c r="DV10" s="665"/>
      <c r="DW10" s="665"/>
      <c r="DX10" s="665"/>
      <c r="DY10" s="665"/>
      <c r="DZ10" s="665"/>
      <c r="EA10" s="665"/>
      <c r="EB10" s="665"/>
      <c r="EC10" s="705"/>
    </row>
    <row r="11" spans="2:143" ht="11.25" customHeight="1" x14ac:dyDescent="0.2">
      <c r="B11" s="661" t="s">
        <v>251</v>
      </c>
      <c r="C11" s="662"/>
      <c r="D11" s="662"/>
      <c r="E11" s="662"/>
      <c r="F11" s="662"/>
      <c r="G11" s="662"/>
      <c r="H11" s="662"/>
      <c r="I11" s="662"/>
      <c r="J11" s="662"/>
      <c r="K11" s="662"/>
      <c r="L11" s="662"/>
      <c r="M11" s="662"/>
      <c r="N11" s="662"/>
      <c r="O11" s="662"/>
      <c r="P11" s="662"/>
      <c r="Q11" s="663"/>
      <c r="R11" s="664">
        <v>321620</v>
      </c>
      <c r="S11" s="665"/>
      <c r="T11" s="665"/>
      <c r="U11" s="665"/>
      <c r="V11" s="665"/>
      <c r="W11" s="665"/>
      <c r="X11" s="665"/>
      <c r="Y11" s="666"/>
      <c r="Z11" s="667">
        <v>3</v>
      </c>
      <c r="AA11" s="668"/>
      <c r="AB11" s="668"/>
      <c r="AC11" s="669"/>
      <c r="AD11" s="670">
        <v>321620</v>
      </c>
      <c r="AE11" s="665"/>
      <c r="AF11" s="665"/>
      <c r="AG11" s="665"/>
      <c r="AH11" s="665"/>
      <c r="AI11" s="665"/>
      <c r="AJ11" s="665"/>
      <c r="AK11" s="666"/>
      <c r="AL11" s="667">
        <v>6.3</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30704</v>
      </c>
      <c r="BH11" s="665"/>
      <c r="BI11" s="665"/>
      <c r="BJ11" s="665"/>
      <c r="BK11" s="665"/>
      <c r="BL11" s="665"/>
      <c r="BM11" s="665"/>
      <c r="BN11" s="666"/>
      <c r="BO11" s="691">
        <v>2.6</v>
      </c>
      <c r="BP11" s="691"/>
      <c r="BQ11" s="691"/>
      <c r="BR11" s="691"/>
      <c r="BS11" s="692">
        <v>5093</v>
      </c>
      <c r="BT11" s="692"/>
      <c r="BU11" s="692"/>
      <c r="BV11" s="692"/>
      <c r="BW11" s="692"/>
      <c r="BX11" s="692"/>
      <c r="BY11" s="692"/>
      <c r="BZ11" s="692"/>
      <c r="CA11" s="692"/>
      <c r="CB11" s="759"/>
      <c r="CD11" s="706" t="s">
        <v>253</v>
      </c>
      <c r="CE11" s="703"/>
      <c r="CF11" s="703"/>
      <c r="CG11" s="703"/>
      <c r="CH11" s="703"/>
      <c r="CI11" s="703"/>
      <c r="CJ11" s="703"/>
      <c r="CK11" s="703"/>
      <c r="CL11" s="703"/>
      <c r="CM11" s="703"/>
      <c r="CN11" s="703"/>
      <c r="CO11" s="703"/>
      <c r="CP11" s="703"/>
      <c r="CQ11" s="704"/>
      <c r="CR11" s="664">
        <v>627444</v>
      </c>
      <c r="CS11" s="665"/>
      <c r="CT11" s="665"/>
      <c r="CU11" s="665"/>
      <c r="CV11" s="665"/>
      <c r="CW11" s="665"/>
      <c r="CX11" s="665"/>
      <c r="CY11" s="666"/>
      <c r="CZ11" s="691">
        <v>6.5</v>
      </c>
      <c r="DA11" s="691"/>
      <c r="DB11" s="691"/>
      <c r="DC11" s="691"/>
      <c r="DD11" s="670">
        <v>98684</v>
      </c>
      <c r="DE11" s="665"/>
      <c r="DF11" s="665"/>
      <c r="DG11" s="665"/>
      <c r="DH11" s="665"/>
      <c r="DI11" s="665"/>
      <c r="DJ11" s="665"/>
      <c r="DK11" s="665"/>
      <c r="DL11" s="665"/>
      <c r="DM11" s="665"/>
      <c r="DN11" s="665"/>
      <c r="DO11" s="665"/>
      <c r="DP11" s="666"/>
      <c r="DQ11" s="670">
        <v>363460</v>
      </c>
      <c r="DR11" s="665"/>
      <c r="DS11" s="665"/>
      <c r="DT11" s="665"/>
      <c r="DU11" s="665"/>
      <c r="DV11" s="665"/>
      <c r="DW11" s="665"/>
      <c r="DX11" s="665"/>
      <c r="DY11" s="665"/>
      <c r="DZ11" s="665"/>
      <c r="EA11" s="665"/>
      <c r="EB11" s="665"/>
      <c r="EC11" s="705"/>
    </row>
    <row r="12" spans="2:143" ht="11.25" customHeight="1" x14ac:dyDescent="0.2">
      <c r="B12" s="661" t="s">
        <v>254</v>
      </c>
      <c r="C12" s="662"/>
      <c r="D12" s="662"/>
      <c r="E12" s="662"/>
      <c r="F12" s="662"/>
      <c r="G12" s="662"/>
      <c r="H12" s="662"/>
      <c r="I12" s="662"/>
      <c r="J12" s="662"/>
      <c r="K12" s="662"/>
      <c r="L12" s="662"/>
      <c r="M12" s="662"/>
      <c r="N12" s="662"/>
      <c r="O12" s="662"/>
      <c r="P12" s="662"/>
      <c r="Q12" s="663"/>
      <c r="R12" s="664" t="s">
        <v>255</v>
      </c>
      <c r="S12" s="665"/>
      <c r="T12" s="665"/>
      <c r="U12" s="665"/>
      <c r="V12" s="665"/>
      <c r="W12" s="665"/>
      <c r="X12" s="665"/>
      <c r="Y12" s="666"/>
      <c r="Z12" s="691" t="s">
        <v>139</v>
      </c>
      <c r="AA12" s="691"/>
      <c r="AB12" s="691"/>
      <c r="AC12" s="691"/>
      <c r="AD12" s="692" t="s">
        <v>139</v>
      </c>
      <c r="AE12" s="692"/>
      <c r="AF12" s="692"/>
      <c r="AG12" s="692"/>
      <c r="AH12" s="692"/>
      <c r="AI12" s="692"/>
      <c r="AJ12" s="692"/>
      <c r="AK12" s="692"/>
      <c r="AL12" s="667" t="s">
        <v>246</v>
      </c>
      <c r="AM12" s="668"/>
      <c r="AN12" s="668"/>
      <c r="AO12" s="693"/>
      <c r="AP12" s="661" t="s">
        <v>256</v>
      </c>
      <c r="AQ12" s="662"/>
      <c r="AR12" s="662"/>
      <c r="AS12" s="662"/>
      <c r="AT12" s="662"/>
      <c r="AU12" s="662"/>
      <c r="AV12" s="662"/>
      <c r="AW12" s="662"/>
      <c r="AX12" s="662"/>
      <c r="AY12" s="662"/>
      <c r="AZ12" s="662"/>
      <c r="BA12" s="662"/>
      <c r="BB12" s="662"/>
      <c r="BC12" s="662"/>
      <c r="BD12" s="662"/>
      <c r="BE12" s="662"/>
      <c r="BF12" s="663"/>
      <c r="BG12" s="664">
        <v>493696</v>
      </c>
      <c r="BH12" s="665"/>
      <c r="BI12" s="665"/>
      <c r="BJ12" s="665"/>
      <c r="BK12" s="665"/>
      <c r="BL12" s="665"/>
      <c r="BM12" s="665"/>
      <c r="BN12" s="666"/>
      <c r="BO12" s="691">
        <v>42</v>
      </c>
      <c r="BP12" s="691"/>
      <c r="BQ12" s="691"/>
      <c r="BR12" s="691"/>
      <c r="BS12" s="692" t="s">
        <v>138</v>
      </c>
      <c r="BT12" s="692"/>
      <c r="BU12" s="692"/>
      <c r="BV12" s="692"/>
      <c r="BW12" s="692"/>
      <c r="BX12" s="692"/>
      <c r="BY12" s="692"/>
      <c r="BZ12" s="692"/>
      <c r="CA12" s="692"/>
      <c r="CB12" s="759"/>
      <c r="CD12" s="706" t="s">
        <v>257</v>
      </c>
      <c r="CE12" s="703"/>
      <c r="CF12" s="703"/>
      <c r="CG12" s="703"/>
      <c r="CH12" s="703"/>
      <c r="CI12" s="703"/>
      <c r="CJ12" s="703"/>
      <c r="CK12" s="703"/>
      <c r="CL12" s="703"/>
      <c r="CM12" s="703"/>
      <c r="CN12" s="703"/>
      <c r="CO12" s="703"/>
      <c r="CP12" s="703"/>
      <c r="CQ12" s="704"/>
      <c r="CR12" s="664">
        <v>472491</v>
      </c>
      <c r="CS12" s="665"/>
      <c r="CT12" s="665"/>
      <c r="CU12" s="665"/>
      <c r="CV12" s="665"/>
      <c r="CW12" s="665"/>
      <c r="CX12" s="665"/>
      <c r="CY12" s="666"/>
      <c r="CZ12" s="691">
        <v>4.9000000000000004</v>
      </c>
      <c r="DA12" s="691"/>
      <c r="DB12" s="691"/>
      <c r="DC12" s="691"/>
      <c r="DD12" s="670">
        <v>36888</v>
      </c>
      <c r="DE12" s="665"/>
      <c r="DF12" s="665"/>
      <c r="DG12" s="665"/>
      <c r="DH12" s="665"/>
      <c r="DI12" s="665"/>
      <c r="DJ12" s="665"/>
      <c r="DK12" s="665"/>
      <c r="DL12" s="665"/>
      <c r="DM12" s="665"/>
      <c r="DN12" s="665"/>
      <c r="DO12" s="665"/>
      <c r="DP12" s="666"/>
      <c r="DQ12" s="670">
        <v>275399</v>
      </c>
      <c r="DR12" s="665"/>
      <c r="DS12" s="665"/>
      <c r="DT12" s="665"/>
      <c r="DU12" s="665"/>
      <c r="DV12" s="665"/>
      <c r="DW12" s="665"/>
      <c r="DX12" s="665"/>
      <c r="DY12" s="665"/>
      <c r="DZ12" s="665"/>
      <c r="EA12" s="665"/>
      <c r="EB12" s="665"/>
      <c r="EC12" s="705"/>
    </row>
    <row r="13" spans="2:143" ht="11.25" customHeight="1" x14ac:dyDescent="0.2">
      <c r="B13" s="661" t="s">
        <v>258</v>
      </c>
      <c r="C13" s="662"/>
      <c r="D13" s="662"/>
      <c r="E13" s="662"/>
      <c r="F13" s="662"/>
      <c r="G13" s="662"/>
      <c r="H13" s="662"/>
      <c r="I13" s="662"/>
      <c r="J13" s="662"/>
      <c r="K13" s="662"/>
      <c r="L13" s="662"/>
      <c r="M13" s="662"/>
      <c r="N13" s="662"/>
      <c r="O13" s="662"/>
      <c r="P13" s="662"/>
      <c r="Q13" s="663"/>
      <c r="R13" s="664" t="s">
        <v>138</v>
      </c>
      <c r="S13" s="665"/>
      <c r="T13" s="665"/>
      <c r="U13" s="665"/>
      <c r="V13" s="665"/>
      <c r="W13" s="665"/>
      <c r="X13" s="665"/>
      <c r="Y13" s="666"/>
      <c r="Z13" s="691" t="s">
        <v>246</v>
      </c>
      <c r="AA13" s="691"/>
      <c r="AB13" s="691"/>
      <c r="AC13" s="691"/>
      <c r="AD13" s="692" t="s">
        <v>138</v>
      </c>
      <c r="AE13" s="692"/>
      <c r="AF13" s="692"/>
      <c r="AG13" s="692"/>
      <c r="AH13" s="692"/>
      <c r="AI13" s="692"/>
      <c r="AJ13" s="692"/>
      <c r="AK13" s="692"/>
      <c r="AL13" s="667" t="s">
        <v>138</v>
      </c>
      <c r="AM13" s="668"/>
      <c r="AN13" s="668"/>
      <c r="AO13" s="693"/>
      <c r="AP13" s="661" t="s">
        <v>259</v>
      </c>
      <c r="AQ13" s="662"/>
      <c r="AR13" s="662"/>
      <c r="AS13" s="662"/>
      <c r="AT13" s="662"/>
      <c r="AU13" s="662"/>
      <c r="AV13" s="662"/>
      <c r="AW13" s="662"/>
      <c r="AX13" s="662"/>
      <c r="AY13" s="662"/>
      <c r="AZ13" s="662"/>
      <c r="BA13" s="662"/>
      <c r="BB13" s="662"/>
      <c r="BC13" s="662"/>
      <c r="BD13" s="662"/>
      <c r="BE13" s="662"/>
      <c r="BF13" s="663"/>
      <c r="BG13" s="664">
        <v>491625</v>
      </c>
      <c r="BH13" s="665"/>
      <c r="BI13" s="665"/>
      <c r="BJ13" s="665"/>
      <c r="BK13" s="665"/>
      <c r="BL13" s="665"/>
      <c r="BM13" s="665"/>
      <c r="BN13" s="666"/>
      <c r="BO13" s="691">
        <v>41.8</v>
      </c>
      <c r="BP13" s="691"/>
      <c r="BQ13" s="691"/>
      <c r="BR13" s="691"/>
      <c r="BS13" s="692" t="s">
        <v>246</v>
      </c>
      <c r="BT13" s="692"/>
      <c r="BU13" s="692"/>
      <c r="BV13" s="692"/>
      <c r="BW13" s="692"/>
      <c r="BX13" s="692"/>
      <c r="BY13" s="692"/>
      <c r="BZ13" s="692"/>
      <c r="CA13" s="692"/>
      <c r="CB13" s="759"/>
      <c r="CD13" s="706" t="s">
        <v>260</v>
      </c>
      <c r="CE13" s="703"/>
      <c r="CF13" s="703"/>
      <c r="CG13" s="703"/>
      <c r="CH13" s="703"/>
      <c r="CI13" s="703"/>
      <c r="CJ13" s="703"/>
      <c r="CK13" s="703"/>
      <c r="CL13" s="703"/>
      <c r="CM13" s="703"/>
      <c r="CN13" s="703"/>
      <c r="CO13" s="703"/>
      <c r="CP13" s="703"/>
      <c r="CQ13" s="704"/>
      <c r="CR13" s="664">
        <v>1070161</v>
      </c>
      <c r="CS13" s="665"/>
      <c r="CT13" s="665"/>
      <c r="CU13" s="665"/>
      <c r="CV13" s="665"/>
      <c r="CW13" s="665"/>
      <c r="CX13" s="665"/>
      <c r="CY13" s="666"/>
      <c r="CZ13" s="691">
        <v>11.1</v>
      </c>
      <c r="DA13" s="691"/>
      <c r="DB13" s="691"/>
      <c r="DC13" s="691"/>
      <c r="DD13" s="670">
        <v>370265</v>
      </c>
      <c r="DE13" s="665"/>
      <c r="DF13" s="665"/>
      <c r="DG13" s="665"/>
      <c r="DH13" s="665"/>
      <c r="DI13" s="665"/>
      <c r="DJ13" s="665"/>
      <c r="DK13" s="665"/>
      <c r="DL13" s="665"/>
      <c r="DM13" s="665"/>
      <c r="DN13" s="665"/>
      <c r="DO13" s="665"/>
      <c r="DP13" s="666"/>
      <c r="DQ13" s="670">
        <v>712925</v>
      </c>
      <c r="DR13" s="665"/>
      <c r="DS13" s="665"/>
      <c r="DT13" s="665"/>
      <c r="DU13" s="665"/>
      <c r="DV13" s="665"/>
      <c r="DW13" s="665"/>
      <c r="DX13" s="665"/>
      <c r="DY13" s="665"/>
      <c r="DZ13" s="665"/>
      <c r="EA13" s="665"/>
      <c r="EB13" s="665"/>
      <c r="EC13" s="705"/>
    </row>
    <row r="14" spans="2:143" ht="11.25" customHeight="1" x14ac:dyDescent="0.2">
      <c r="B14" s="661" t="s">
        <v>261</v>
      </c>
      <c r="C14" s="662"/>
      <c r="D14" s="662"/>
      <c r="E14" s="662"/>
      <c r="F14" s="662"/>
      <c r="G14" s="662"/>
      <c r="H14" s="662"/>
      <c r="I14" s="662"/>
      <c r="J14" s="662"/>
      <c r="K14" s="662"/>
      <c r="L14" s="662"/>
      <c r="M14" s="662"/>
      <c r="N14" s="662"/>
      <c r="O14" s="662"/>
      <c r="P14" s="662"/>
      <c r="Q14" s="663"/>
      <c r="R14" s="664" t="s">
        <v>138</v>
      </c>
      <c r="S14" s="665"/>
      <c r="T14" s="665"/>
      <c r="U14" s="665"/>
      <c r="V14" s="665"/>
      <c r="W14" s="665"/>
      <c r="X14" s="665"/>
      <c r="Y14" s="666"/>
      <c r="Z14" s="691" t="s">
        <v>246</v>
      </c>
      <c r="AA14" s="691"/>
      <c r="AB14" s="691"/>
      <c r="AC14" s="691"/>
      <c r="AD14" s="692" t="s">
        <v>138</v>
      </c>
      <c r="AE14" s="692"/>
      <c r="AF14" s="692"/>
      <c r="AG14" s="692"/>
      <c r="AH14" s="692"/>
      <c r="AI14" s="692"/>
      <c r="AJ14" s="692"/>
      <c r="AK14" s="692"/>
      <c r="AL14" s="667" t="s">
        <v>138</v>
      </c>
      <c r="AM14" s="668"/>
      <c r="AN14" s="668"/>
      <c r="AO14" s="693"/>
      <c r="AP14" s="661" t="s">
        <v>262</v>
      </c>
      <c r="AQ14" s="662"/>
      <c r="AR14" s="662"/>
      <c r="AS14" s="662"/>
      <c r="AT14" s="662"/>
      <c r="AU14" s="662"/>
      <c r="AV14" s="662"/>
      <c r="AW14" s="662"/>
      <c r="AX14" s="662"/>
      <c r="AY14" s="662"/>
      <c r="AZ14" s="662"/>
      <c r="BA14" s="662"/>
      <c r="BB14" s="662"/>
      <c r="BC14" s="662"/>
      <c r="BD14" s="662"/>
      <c r="BE14" s="662"/>
      <c r="BF14" s="663"/>
      <c r="BG14" s="664">
        <v>54234</v>
      </c>
      <c r="BH14" s="665"/>
      <c r="BI14" s="665"/>
      <c r="BJ14" s="665"/>
      <c r="BK14" s="665"/>
      <c r="BL14" s="665"/>
      <c r="BM14" s="665"/>
      <c r="BN14" s="666"/>
      <c r="BO14" s="691">
        <v>4.5999999999999996</v>
      </c>
      <c r="BP14" s="691"/>
      <c r="BQ14" s="691"/>
      <c r="BR14" s="691"/>
      <c r="BS14" s="692" t="s">
        <v>246</v>
      </c>
      <c r="BT14" s="692"/>
      <c r="BU14" s="692"/>
      <c r="BV14" s="692"/>
      <c r="BW14" s="692"/>
      <c r="BX14" s="692"/>
      <c r="BY14" s="692"/>
      <c r="BZ14" s="692"/>
      <c r="CA14" s="692"/>
      <c r="CB14" s="759"/>
      <c r="CD14" s="706" t="s">
        <v>263</v>
      </c>
      <c r="CE14" s="703"/>
      <c r="CF14" s="703"/>
      <c r="CG14" s="703"/>
      <c r="CH14" s="703"/>
      <c r="CI14" s="703"/>
      <c r="CJ14" s="703"/>
      <c r="CK14" s="703"/>
      <c r="CL14" s="703"/>
      <c r="CM14" s="703"/>
      <c r="CN14" s="703"/>
      <c r="CO14" s="703"/>
      <c r="CP14" s="703"/>
      <c r="CQ14" s="704"/>
      <c r="CR14" s="664">
        <v>424307</v>
      </c>
      <c r="CS14" s="665"/>
      <c r="CT14" s="665"/>
      <c r="CU14" s="665"/>
      <c r="CV14" s="665"/>
      <c r="CW14" s="665"/>
      <c r="CX14" s="665"/>
      <c r="CY14" s="666"/>
      <c r="CZ14" s="691">
        <v>4.4000000000000004</v>
      </c>
      <c r="DA14" s="691"/>
      <c r="DB14" s="691"/>
      <c r="DC14" s="691"/>
      <c r="DD14" s="670">
        <v>69754</v>
      </c>
      <c r="DE14" s="665"/>
      <c r="DF14" s="665"/>
      <c r="DG14" s="665"/>
      <c r="DH14" s="665"/>
      <c r="DI14" s="665"/>
      <c r="DJ14" s="665"/>
      <c r="DK14" s="665"/>
      <c r="DL14" s="665"/>
      <c r="DM14" s="665"/>
      <c r="DN14" s="665"/>
      <c r="DO14" s="665"/>
      <c r="DP14" s="666"/>
      <c r="DQ14" s="670">
        <v>359695</v>
      </c>
      <c r="DR14" s="665"/>
      <c r="DS14" s="665"/>
      <c r="DT14" s="665"/>
      <c r="DU14" s="665"/>
      <c r="DV14" s="665"/>
      <c r="DW14" s="665"/>
      <c r="DX14" s="665"/>
      <c r="DY14" s="665"/>
      <c r="DZ14" s="665"/>
      <c r="EA14" s="665"/>
      <c r="EB14" s="665"/>
      <c r="EC14" s="705"/>
    </row>
    <row r="15" spans="2:143" ht="11.25" customHeight="1" x14ac:dyDescent="0.2">
      <c r="B15" s="661" t="s">
        <v>264</v>
      </c>
      <c r="C15" s="662"/>
      <c r="D15" s="662"/>
      <c r="E15" s="662"/>
      <c r="F15" s="662"/>
      <c r="G15" s="662"/>
      <c r="H15" s="662"/>
      <c r="I15" s="662"/>
      <c r="J15" s="662"/>
      <c r="K15" s="662"/>
      <c r="L15" s="662"/>
      <c r="M15" s="662"/>
      <c r="N15" s="662"/>
      <c r="O15" s="662"/>
      <c r="P15" s="662"/>
      <c r="Q15" s="663"/>
      <c r="R15" s="664" t="s">
        <v>246</v>
      </c>
      <c r="S15" s="665"/>
      <c r="T15" s="665"/>
      <c r="U15" s="665"/>
      <c r="V15" s="665"/>
      <c r="W15" s="665"/>
      <c r="X15" s="665"/>
      <c r="Y15" s="666"/>
      <c r="Z15" s="691" t="s">
        <v>246</v>
      </c>
      <c r="AA15" s="691"/>
      <c r="AB15" s="691"/>
      <c r="AC15" s="691"/>
      <c r="AD15" s="692" t="s">
        <v>138</v>
      </c>
      <c r="AE15" s="692"/>
      <c r="AF15" s="692"/>
      <c r="AG15" s="692"/>
      <c r="AH15" s="692"/>
      <c r="AI15" s="692"/>
      <c r="AJ15" s="692"/>
      <c r="AK15" s="692"/>
      <c r="AL15" s="667" t="s">
        <v>138</v>
      </c>
      <c r="AM15" s="668"/>
      <c r="AN15" s="668"/>
      <c r="AO15" s="693"/>
      <c r="AP15" s="661" t="s">
        <v>265</v>
      </c>
      <c r="AQ15" s="662"/>
      <c r="AR15" s="662"/>
      <c r="AS15" s="662"/>
      <c r="AT15" s="662"/>
      <c r="AU15" s="662"/>
      <c r="AV15" s="662"/>
      <c r="AW15" s="662"/>
      <c r="AX15" s="662"/>
      <c r="AY15" s="662"/>
      <c r="AZ15" s="662"/>
      <c r="BA15" s="662"/>
      <c r="BB15" s="662"/>
      <c r="BC15" s="662"/>
      <c r="BD15" s="662"/>
      <c r="BE15" s="662"/>
      <c r="BF15" s="663"/>
      <c r="BG15" s="664">
        <v>64558</v>
      </c>
      <c r="BH15" s="665"/>
      <c r="BI15" s="665"/>
      <c r="BJ15" s="665"/>
      <c r="BK15" s="665"/>
      <c r="BL15" s="665"/>
      <c r="BM15" s="665"/>
      <c r="BN15" s="666"/>
      <c r="BO15" s="691">
        <v>5.5</v>
      </c>
      <c r="BP15" s="691"/>
      <c r="BQ15" s="691"/>
      <c r="BR15" s="691"/>
      <c r="BS15" s="692" t="s">
        <v>138</v>
      </c>
      <c r="BT15" s="692"/>
      <c r="BU15" s="692"/>
      <c r="BV15" s="692"/>
      <c r="BW15" s="692"/>
      <c r="BX15" s="692"/>
      <c r="BY15" s="692"/>
      <c r="BZ15" s="692"/>
      <c r="CA15" s="692"/>
      <c r="CB15" s="759"/>
      <c r="CD15" s="706" t="s">
        <v>266</v>
      </c>
      <c r="CE15" s="703"/>
      <c r="CF15" s="703"/>
      <c r="CG15" s="703"/>
      <c r="CH15" s="703"/>
      <c r="CI15" s="703"/>
      <c r="CJ15" s="703"/>
      <c r="CK15" s="703"/>
      <c r="CL15" s="703"/>
      <c r="CM15" s="703"/>
      <c r="CN15" s="703"/>
      <c r="CO15" s="703"/>
      <c r="CP15" s="703"/>
      <c r="CQ15" s="704"/>
      <c r="CR15" s="664">
        <v>733728</v>
      </c>
      <c r="CS15" s="665"/>
      <c r="CT15" s="665"/>
      <c r="CU15" s="665"/>
      <c r="CV15" s="665"/>
      <c r="CW15" s="665"/>
      <c r="CX15" s="665"/>
      <c r="CY15" s="666"/>
      <c r="CZ15" s="691">
        <v>7.6</v>
      </c>
      <c r="DA15" s="691"/>
      <c r="DB15" s="691"/>
      <c r="DC15" s="691"/>
      <c r="DD15" s="670">
        <v>89324</v>
      </c>
      <c r="DE15" s="665"/>
      <c r="DF15" s="665"/>
      <c r="DG15" s="665"/>
      <c r="DH15" s="665"/>
      <c r="DI15" s="665"/>
      <c r="DJ15" s="665"/>
      <c r="DK15" s="665"/>
      <c r="DL15" s="665"/>
      <c r="DM15" s="665"/>
      <c r="DN15" s="665"/>
      <c r="DO15" s="665"/>
      <c r="DP15" s="666"/>
      <c r="DQ15" s="670">
        <v>565821</v>
      </c>
      <c r="DR15" s="665"/>
      <c r="DS15" s="665"/>
      <c r="DT15" s="665"/>
      <c r="DU15" s="665"/>
      <c r="DV15" s="665"/>
      <c r="DW15" s="665"/>
      <c r="DX15" s="665"/>
      <c r="DY15" s="665"/>
      <c r="DZ15" s="665"/>
      <c r="EA15" s="665"/>
      <c r="EB15" s="665"/>
      <c r="EC15" s="705"/>
    </row>
    <row r="16" spans="2:143" ht="11.25" customHeight="1" x14ac:dyDescent="0.2">
      <c r="B16" s="661" t="s">
        <v>267</v>
      </c>
      <c r="C16" s="662"/>
      <c r="D16" s="662"/>
      <c r="E16" s="662"/>
      <c r="F16" s="662"/>
      <c r="G16" s="662"/>
      <c r="H16" s="662"/>
      <c r="I16" s="662"/>
      <c r="J16" s="662"/>
      <c r="K16" s="662"/>
      <c r="L16" s="662"/>
      <c r="M16" s="662"/>
      <c r="N16" s="662"/>
      <c r="O16" s="662"/>
      <c r="P16" s="662"/>
      <c r="Q16" s="663"/>
      <c r="R16" s="664">
        <v>7317</v>
      </c>
      <c r="S16" s="665"/>
      <c r="T16" s="665"/>
      <c r="U16" s="665"/>
      <c r="V16" s="665"/>
      <c r="W16" s="665"/>
      <c r="X16" s="665"/>
      <c r="Y16" s="666"/>
      <c r="Z16" s="691">
        <v>0.1</v>
      </c>
      <c r="AA16" s="691"/>
      <c r="AB16" s="691"/>
      <c r="AC16" s="691"/>
      <c r="AD16" s="692">
        <v>7317</v>
      </c>
      <c r="AE16" s="692"/>
      <c r="AF16" s="692"/>
      <c r="AG16" s="692"/>
      <c r="AH16" s="692"/>
      <c r="AI16" s="692"/>
      <c r="AJ16" s="692"/>
      <c r="AK16" s="692"/>
      <c r="AL16" s="667">
        <v>0.1</v>
      </c>
      <c r="AM16" s="668"/>
      <c r="AN16" s="668"/>
      <c r="AO16" s="693"/>
      <c r="AP16" s="661" t="s">
        <v>268</v>
      </c>
      <c r="AQ16" s="662"/>
      <c r="AR16" s="662"/>
      <c r="AS16" s="662"/>
      <c r="AT16" s="662"/>
      <c r="AU16" s="662"/>
      <c r="AV16" s="662"/>
      <c r="AW16" s="662"/>
      <c r="AX16" s="662"/>
      <c r="AY16" s="662"/>
      <c r="AZ16" s="662"/>
      <c r="BA16" s="662"/>
      <c r="BB16" s="662"/>
      <c r="BC16" s="662"/>
      <c r="BD16" s="662"/>
      <c r="BE16" s="662"/>
      <c r="BF16" s="663"/>
      <c r="BG16" s="664" t="s">
        <v>138</v>
      </c>
      <c r="BH16" s="665"/>
      <c r="BI16" s="665"/>
      <c r="BJ16" s="665"/>
      <c r="BK16" s="665"/>
      <c r="BL16" s="665"/>
      <c r="BM16" s="665"/>
      <c r="BN16" s="666"/>
      <c r="BO16" s="691" t="s">
        <v>138</v>
      </c>
      <c r="BP16" s="691"/>
      <c r="BQ16" s="691"/>
      <c r="BR16" s="691"/>
      <c r="BS16" s="692" t="s">
        <v>138</v>
      </c>
      <c r="BT16" s="692"/>
      <c r="BU16" s="692"/>
      <c r="BV16" s="692"/>
      <c r="BW16" s="692"/>
      <c r="BX16" s="692"/>
      <c r="BY16" s="692"/>
      <c r="BZ16" s="692"/>
      <c r="CA16" s="692"/>
      <c r="CB16" s="759"/>
      <c r="CD16" s="706" t="s">
        <v>269</v>
      </c>
      <c r="CE16" s="703"/>
      <c r="CF16" s="703"/>
      <c r="CG16" s="703"/>
      <c r="CH16" s="703"/>
      <c r="CI16" s="703"/>
      <c r="CJ16" s="703"/>
      <c r="CK16" s="703"/>
      <c r="CL16" s="703"/>
      <c r="CM16" s="703"/>
      <c r="CN16" s="703"/>
      <c r="CO16" s="703"/>
      <c r="CP16" s="703"/>
      <c r="CQ16" s="704"/>
      <c r="CR16" s="664">
        <v>739600</v>
      </c>
      <c r="CS16" s="665"/>
      <c r="CT16" s="665"/>
      <c r="CU16" s="665"/>
      <c r="CV16" s="665"/>
      <c r="CW16" s="665"/>
      <c r="CX16" s="665"/>
      <c r="CY16" s="666"/>
      <c r="CZ16" s="691">
        <v>7.7</v>
      </c>
      <c r="DA16" s="691"/>
      <c r="DB16" s="691"/>
      <c r="DC16" s="691"/>
      <c r="DD16" s="670" t="s">
        <v>138</v>
      </c>
      <c r="DE16" s="665"/>
      <c r="DF16" s="665"/>
      <c r="DG16" s="665"/>
      <c r="DH16" s="665"/>
      <c r="DI16" s="665"/>
      <c r="DJ16" s="665"/>
      <c r="DK16" s="665"/>
      <c r="DL16" s="665"/>
      <c r="DM16" s="665"/>
      <c r="DN16" s="665"/>
      <c r="DO16" s="665"/>
      <c r="DP16" s="666"/>
      <c r="DQ16" s="670">
        <v>40420</v>
      </c>
      <c r="DR16" s="665"/>
      <c r="DS16" s="665"/>
      <c r="DT16" s="665"/>
      <c r="DU16" s="665"/>
      <c r="DV16" s="665"/>
      <c r="DW16" s="665"/>
      <c r="DX16" s="665"/>
      <c r="DY16" s="665"/>
      <c r="DZ16" s="665"/>
      <c r="EA16" s="665"/>
      <c r="EB16" s="665"/>
      <c r="EC16" s="705"/>
    </row>
    <row r="17" spans="2:133" ht="11.25" customHeight="1" x14ac:dyDescent="0.2">
      <c r="B17" s="661" t="s">
        <v>270</v>
      </c>
      <c r="C17" s="662"/>
      <c r="D17" s="662"/>
      <c r="E17" s="662"/>
      <c r="F17" s="662"/>
      <c r="G17" s="662"/>
      <c r="H17" s="662"/>
      <c r="I17" s="662"/>
      <c r="J17" s="662"/>
      <c r="K17" s="662"/>
      <c r="L17" s="662"/>
      <c r="M17" s="662"/>
      <c r="N17" s="662"/>
      <c r="O17" s="662"/>
      <c r="P17" s="662"/>
      <c r="Q17" s="663"/>
      <c r="R17" s="664">
        <v>13220</v>
      </c>
      <c r="S17" s="665"/>
      <c r="T17" s="665"/>
      <c r="U17" s="665"/>
      <c r="V17" s="665"/>
      <c r="W17" s="665"/>
      <c r="X17" s="665"/>
      <c r="Y17" s="666"/>
      <c r="Z17" s="691">
        <v>0.1</v>
      </c>
      <c r="AA17" s="691"/>
      <c r="AB17" s="691"/>
      <c r="AC17" s="691"/>
      <c r="AD17" s="692">
        <v>13220</v>
      </c>
      <c r="AE17" s="692"/>
      <c r="AF17" s="692"/>
      <c r="AG17" s="692"/>
      <c r="AH17" s="692"/>
      <c r="AI17" s="692"/>
      <c r="AJ17" s="692"/>
      <c r="AK17" s="692"/>
      <c r="AL17" s="667">
        <v>0.3</v>
      </c>
      <c r="AM17" s="668"/>
      <c r="AN17" s="668"/>
      <c r="AO17" s="693"/>
      <c r="AP17" s="661" t="s">
        <v>271</v>
      </c>
      <c r="AQ17" s="662"/>
      <c r="AR17" s="662"/>
      <c r="AS17" s="662"/>
      <c r="AT17" s="662"/>
      <c r="AU17" s="662"/>
      <c r="AV17" s="662"/>
      <c r="AW17" s="662"/>
      <c r="AX17" s="662"/>
      <c r="AY17" s="662"/>
      <c r="AZ17" s="662"/>
      <c r="BA17" s="662"/>
      <c r="BB17" s="662"/>
      <c r="BC17" s="662"/>
      <c r="BD17" s="662"/>
      <c r="BE17" s="662"/>
      <c r="BF17" s="663"/>
      <c r="BG17" s="664" t="s">
        <v>138</v>
      </c>
      <c r="BH17" s="665"/>
      <c r="BI17" s="665"/>
      <c r="BJ17" s="665"/>
      <c r="BK17" s="665"/>
      <c r="BL17" s="665"/>
      <c r="BM17" s="665"/>
      <c r="BN17" s="666"/>
      <c r="BO17" s="691" t="s">
        <v>139</v>
      </c>
      <c r="BP17" s="691"/>
      <c r="BQ17" s="691"/>
      <c r="BR17" s="691"/>
      <c r="BS17" s="692" t="s">
        <v>138</v>
      </c>
      <c r="BT17" s="692"/>
      <c r="BU17" s="692"/>
      <c r="BV17" s="692"/>
      <c r="BW17" s="692"/>
      <c r="BX17" s="692"/>
      <c r="BY17" s="692"/>
      <c r="BZ17" s="692"/>
      <c r="CA17" s="692"/>
      <c r="CB17" s="759"/>
      <c r="CD17" s="706" t="s">
        <v>272</v>
      </c>
      <c r="CE17" s="703"/>
      <c r="CF17" s="703"/>
      <c r="CG17" s="703"/>
      <c r="CH17" s="703"/>
      <c r="CI17" s="703"/>
      <c r="CJ17" s="703"/>
      <c r="CK17" s="703"/>
      <c r="CL17" s="703"/>
      <c r="CM17" s="703"/>
      <c r="CN17" s="703"/>
      <c r="CO17" s="703"/>
      <c r="CP17" s="703"/>
      <c r="CQ17" s="704"/>
      <c r="CR17" s="664">
        <v>1062416</v>
      </c>
      <c r="CS17" s="665"/>
      <c r="CT17" s="665"/>
      <c r="CU17" s="665"/>
      <c r="CV17" s="665"/>
      <c r="CW17" s="665"/>
      <c r="CX17" s="665"/>
      <c r="CY17" s="666"/>
      <c r="CZ17" s="691">
        <v>11</v>
      </c>
      <c r="DA17" s="691"/>
      <c r="DB17" s="691"/>
      <c r="DC17" s="691"/>
      <c r="DD17" s="670" t="s">
        <v>246</v>
      </c>
      <c r="DE17" s="665"/>
      <c r="DF17" s="665"/>
      <c r="DG17" s="665"/>
      <c r="DH17" s="665"/>
      <c r="DI17" s="665"/>
      <c r="DJ17" s="665"/>
      <c r="DK17" s="665"/>
      <c r="DL17" s="665"/>
      <c r="DM17" s="665"/>
      <c r="DN17" s="665"/>
      <c r="DO17" s="665"/>
      <c r="DP17" s="666"/>
      <c r="DQ17" s="670">
        <v>1046942</v>
      </c>
      <c r="DR17" s="665"/>
      <c r="DS17" s="665"/>
      <c r="DT17" s="665"/>
      <c r="DU17" s="665"/>
      <c r="DV17" s="665"/>
      <c r="DW17" s="665"/>
      <c r="DX17" s="665"/>
      <c r="DY17" s="665"/>
      <c r="DZ17" s="665"/>
      <c r="EA17" s="665"/>
      <c r="EB17" s="665"/>
      <c r="EC17" s="705"/>
    </row>
    <row r="18" spans="2:133" ht="11.25" customHeight="1" x14ac:dyDescent="0.2">
      <c r="B18" s="661" t="s">
        <v>273</v>
      </c>
      <c r="C18" s="662"/>
      <c r="D18" s="662"/>
      <c r="E18" s="662"/>
      <c r="F18" s="662"/>
      <c r="G18" s="662"/>
      <c r="H18" s="662"/>
      <c r="I18" s="662"/>
      <c r="J18" s="662"/>
      <c r="K18" s="662"/>
      <c r="L18" s="662"/>
      <c r="M18" s="662"/>
      <c r="N18" s="662"/>
      <c r="O18" s="662"/>
      <c r="P18" s="662"/>
      <c r="Q18" s="663"/>
      <c r="R18" s="664">
        <v>28633</v>
      </c>
      <c r="S18" s="665"/>
      <c r="T18" s="665"/>
      <c r="U18" s="665"/>
      <c r="V18" s="665"/>
      <c r="W18" s="665"/>
      <c r="X18" s="665"/>
      <c r="Y18" s="666"/>
      <c r="Z18" s="691">
        <v>0.3</v>
      </c>
      <c r="AA18" s="691"/>
      <c r="AB18" s="691"/>
      <c r="AC18" s="691"/>
      <c r="AD18" s="692">
        <v>28633</v>
      </c>
      <c r="AE18" s="692"/>
      <c r="AF18" s="692"/>
      <c r="AG18" s="692"/>
      <c r="AH18" s="692"/>
      <c r="AI18" s="692"/>
      <c r="AJ18" s="692"/>
      <c r="AK18" s="692"/>
      <c r="AL18" s="667">
        <v>0.6</v>
      </c>
      <c r="AM18" s="668"/>
      <c r="AN18" s="668"/>
      <c r="AO18" s="693"/>
      <c r="AP18" s="661" t="s">
        <v>274</v>
      </c>
      <c r="AQ18" s="662"/>
      <c r="AR18" s="662"/>
      <c r="AS18" s="662"/>
      <c r="AT18" s="662"/>
      <c r="AU18" s="662"/>
      <c r="AV18" s="662"/>
      <c r="AW18" s="662"/>
      <c r="AX18" s="662"/>
      <c r="AY18" s="662"/>
      <c r="AZ18" s="662"/>
      <c r="BA18" s="662"/>
      <c r="BB18" s="662"/>
      <c r="BC18" s="662"/>
      <c r="BD18" s="662"/>
      <c r="BE18" s="662"/>
      <c r="BF18" s="663"/>
      <c r="BG18" s="664" t="s">
        <v>246</v>
      </c>
      <c r="BH18" s="665"/>
      <c r="BI18" s="665"/>
      <c r="BJ18" s="665"/>
      <c r="BK18" s="665"/>
      <c r="BL18" s="665"/>
      <c r="BM18" s="665"/>
      <c r="BN18" s="666"/>
      <c r="BO18" s="691" t="s">
        <v>138</v>
      </c>
      <c r="BP18" s="691"/>
      <c r="BQ18" s="691"/>
      <c r="BR18" s="691"/>
      <c r="BS18" s="692" t="s">
        <v>246</v>
      </c>
      <c r="BT18" s="692"/>
      <c r="BU18" s="692"/>
      <c r="BV18" s="692"/>
      <c r="BW18" s="692"/>
      <c r="BX18" s="692"/>
      <c r="BY18" s="692"/>
      <c r="BZ18" s="692"/>
      <c r="CA18" s="692"/>
      <c r="CB18" s="759"/>
      <c r="CD18" s="706" t="s">
        <v>275</v>
      </c>
      <c r="CE18" s="703"/>
      <c r="CF18" s="703"/>
      <c r="CG18" s="703"/>
      <c r="CH18" s="703"/>
      <c r="CI18" s="703"/>
      <c r="CJ18" s="703"/>
      <c r="CK18" s="703"/>
      <c r="CL18" s="703"/>
      <c r="CM18" s="703"/>
      <c r="CN18" s="703"/>
      <c r="CO18" s="703"/>
      <c r="CP18" s="703"/>
      <c r="CQ18" s="704"/>
      <c r="CR18" s="664" t="s">
        <v>138</v>
      </c>
      <c r="CS18" s="665"/>
      <c r="CT18" s="665"/>
      <c r="CU18" s="665"/>
      <c r="CV18" s="665"/>
      <c r="CW18" s="665"/>
      <c r="CX18" s="665"/>
      <c r="CY18" s="666"/>
      <c r="CZ18" s="691" t="s">
        <v>138</v>
      </c>
      <c r="DA18" s="691"/>
      <c r="DB18" s="691"/>
      <c r="DC18" s="691"/>
      <c r="DD18" s="670" t="s">
        <v>138</v>
      </c>
      <c r="DE18" s="665"/>
      <c r="DF18" s="665"/>
      <c r="DG18" s="665"/>
      <c r="DH18" s="665"/>
      <c r="DI18" s="665"/>
      <c r="DJ18" s="665"/>
      <c r="DK18" s="665"/>
      <c r="DL18" s="665"/>
      <c r="DM18" s="665"/>
      <c r="DN18" s="665"/>
      <c r="DO18" s="665"/>
      <c r="DP18" s="666"/>
      <c r="DQ18" s="670" t="s">
        <v>246</v>
      </c>
      <c r="DR18" s="665"/>
      <c r="DS18" s="665"/>
      <c r="DT18" s="665"/>
      <c r="DU18" s="665"/>
      <c r="DV18" s="665"/>
      <c r="DW18" s="665"/>
      <c r="DX18" s="665"/>
      <c r="DY18" s="665"/>
      <c r="DZ18" s="665"/>
      <c r="EA18" s="665"/>
      <c r="EB18" s="665"/>
      <c r="EC18" s="705"/>
    </row>
    <row r="19" spans="2:133" ht="11.25" customHeight="1" x14ac:dyDescent="0.2">
      <c r="B19" s="661" t="s">
        <v>276</v>
      </c>
      <c r="C19" s="662"/>
      <c r="D19" s="662"/>
      <c r="E19" s="662"/>
      <c r="F19" s="662"/>
      <c r="G19" s="662"/>
      <c r="H19" s="662"/>
      <c r="I19" s="662"/>
      <c r="J19" s="662"/>
      <c r="K19" s="662"/>
      <c r="L19" s="662"/>
      <c r="M19" s="662"/>
      <c r="N19" s="662"/>
      <c r="O19" s="662"/>
      <c r="P19" s="662"/>
      <c r="Q19" s="663"/>
      <c r="R19" s="664">
        <v>8804</v>
      </c>
      <c r="S19" s="665"/>
      <c r="T19" s="665"/>
      <c r="U19" s="665"/>
      <c r="V19" s="665"/>
      <c r="W19" s="665"/>
      <c r="X19" s="665"/>
      <c r="Y19" s="666"/>
      <c r="Z19" s="691">
        <v>0.1</v>
      </c>
      <c r="AA19" s="691"/>
      <c r="AB19" s="691"/>
      <c r="AC19" s="691"/>
      <c r="AD19" s="692">
        <v>8804</v>
      </c>
      <c r="AE19" s="692"/>
      <c r="AF19" s="692"/>
      <c r="AG19" s="692"/>
      <c r="AH19" s="692"/>
      <c r="AI19" s="692"/>
      <c r="AJ19" s="692"/>
      <c r="AK19" s="692"/>
      <c r="AL19" s="667">
        <v>0.2</v>
      </c>
      <c r="AM19" s="668"/>
      <c r="AN19" s="668"/>
      <c r="AO19" s="693"/>
      <c r="AP19" s="661" t="s">
        <v>277</v>
      </c>
      <c r="AQ19" s="662"/>
      <c r="AR19" s="662"/>
      <c r="AS19" s="662"/>
      <c r="AT19" s="662"/>
      <c r="AU19" s="662"/>
      <c r="AV19" s="662"/>
      <c r="AW19" s="662"/>
      <c r="AX19" s="662"/>
      <c r="AY19" s="662"/>
      <c r="AZ19" s="662"/>
      <c r="BA19" s="662"/>
      <c r="BB19" s="662"/>
      <c r="BC19" s="662"/>
      <c r="BD19" s="662"/>
      <c r="BE19" s="662"/>
      <c r="BF19" s="663"/>
      <c r="BG19" s="664">
        <v>40505</v>
      </c>
      <c r="BH19" s="665"/>
      <c r="BI19" s="665"/>
      <c r="BJ19" s="665"/>
      <c r="BK19" s="665"/>
      <c r="BL19" s="665"/>
      <c r="BM19" s="665"/>
      <c r="BN19" s="666"/>
      <c r="BO19" s="691">
        <v>3.4</v>
      </c>
      <c r="BP19" s="691"/>
      <c r="BQ19" s="691"/>
      <c r="BR19" s="691"/>
      <c r="BS19" s="692" t="s">
        <v>138</v>
      </c>
      <c r="BT19" s="692"/>
      <c r="BU19" s="692"/>
      <c r="BV19" s="692"/>
      <c r="BW19" s="692"/>
      <c r="BX19" s="692"/>
      <c r="BY19" s="692"/>
      <c r="BZ19" s="692"/>
      <c r="CA19" s="692"/>
      <c r="CB19" s="759"/>
      <c r="CD19" s="706" t="s">
        <v>278</v>
      </c>
      <c r="CE19" s="703"/>
      <c r="CF19" s="703"/>
      <c r="CG19" s="703"/>
      <c r="CH19" s="703"/>
      <c r="CI19" s="703"/>
      <c r="CJ19" s="703"/>
      <c r="CK19" s="703"/>
      <c r="CL19" s="703"/>
      <c r="CM19" s="703"/>
      <c r="CN19" s="703"/>
      <c r="CO19" s="703"/>
      <c r="CP19" s="703"/>
      <c r="CQ19" s="704"/>
      <c r="CR19" s="664" t="s">
        <v>246</v>
      </c>
      <c r="CS19" s="665"/>
      <c r="CT19" s="665"/>
      <c r="CU19" s="665"/>
      <c r="CV19" s="665"/>
      <c r="CW19" s="665"/>
      <c r="CX19" s="665"/>
      <c r="CY19" s="666"/>
      <c r="CZ19" s="691" t="s">
        <v>255</v>
      </c>
      <c r="DA19" s="691"/>
      <c r="DB19" s="691"/>
      <c r="DC19" s="691"/>
      <c r="DD19" s="670" t="s">
        <v>138</v>
      </c>
      <c r="DE19" s="665"/>
      <c r="DF19" s="665"/>
      <c r="DG19" s="665"/>
      <c r="DH19" s="665"/>
      <c r="DI19" s="665"/>
      <c r="DJ19" s="665"/>
      <c r="DK19" s="665"/>
      <c r="DL19" s="665"/>
      <c r="DM19" s="665"/>
      <c r="DN19" s="665"/>
      <c r="DO19" s="665"/>
      <c r="DP19" s="666"/>
      <c r="DQ19" s="670" t="s">
        <v>246</v>
      </c>
      <c r="DR19" s="665"/>
      <c r="DS19" s="665"/>
      <c r="DT19" s="665"/>
      <c r="DU19" s="665"/>
      <c r="DV19" s="665"/>
      <c r="DW19" s="665"/>
      <c r="DX19" s="665"/>
      <c r="DY19" s="665"/>
      <c r="DZ19" s="665"/>
      <c r="EA19" s="665"/>
      <c r="EB19" s="665"/>
      <c r="EC19" s="705"/>
    </row>
    <row r="20" spans="2:133" ht="11.25" customHeight="1" x14ac:dyDescent="0.2">
      <c r="B20" s="661" t="s">
        <v>279</v>
      </c>
      <c r="C20" s="662"/>
      <c r="D20" s="662"/>
      <c r="E20" s="662"/>
      <c r="F20" s="662"/>
      <c r="G20" s="662"/>
      <c r="H20" s="662"/>
      <c r="I20" s="662"/>
      <c r="J20" s="662"/>
      <c r="K20" s="662"/>
      <c r="L20" s="662"/>
      <c r="M20" s="662"/>
      <c r="N20" s="662"/>
      <c r="O20" s="662"/>
      <c r="P20" s="662"/>
      <c r="Q20" s="663"/>
      <c r="R20" s="664">
        <v>2278</v>
      </c>
      <c r="S20" s="665"/>
      <c r="T20" s="665"/>
      <c r="U20" s="665"/>
      <c r="V20" s="665"/>
      <c r="W20" s="665"/>
      <c r="X20" s="665"/>
      <c r="Y20" s="666"/>
      <c r="Z20" s="691">
        <v>0</v>
      </c>
      <c r="AA20" s="691"/>
      <c r="AB20" s="691"/>
      <c r="AC20" s="691"/>
      <c r="AD20" s="692">
        <v>2278</v>
      </c>
      <c r="AE20" s="692"/>
      <c r="AF20" s="692"/>
      <c r="AG20" s="692"/>
      <c r="AH20" s="692"/>
      <c r="AI20" s="692"/>
      <c r="AJ20" s="692"/>
      <c r="AK20" s="692"/>
      <c r="AL20" s="667">
        <v>0</v>
      </c>
      <c r="AM20" s="668"/>
      <c r="AN20" s="668"/>
      <c r="AO20" s="693"/>
      <c r="AP20" s="661" t="s">
        <v>280</v>
      </c>
      <c r="AQ20" s="662"/>
      <c r="AR20" s="662"/>
      <c r="AS20" s="662"/>
      <c r="AT20" s="662"/>
      <c r="AU20" s="662"/>
      <c r="AV20" s="662"/>
      <c r="AW20" s="662"/>
      <c r="AX20" s="662"/>
      <c r="AY20" s="662"/>
      <c r="AZ20" s="662"/>
      <c r="BA20" s="662"/>
      <c r="BB20" s="662"/>
      <c r="BC20" s="662"/>
      <c r="BD20" s="662"/>
      <c r="BE20" s="662"/>
      <c r="BF20" s="663"/>
      <c r="BG20" s="664">
        <v>40505</v>
      </c>
      <c r="BH20" s="665"/>
      <c r="BI20" s="665"/>
      <c r="BJ20" s="665"/>
      <c r="BK20" s="665"/>
      <c r="BL20" s="665"/>
      <c r="BM20" s="665"/>
      <c r="BN20" s="666"/>
      <c r="BO20" s="691">
        <v>3.4</v>
      </c>
      <c r="BP20" s="691"/>
      <c r="BQ20" s="691"/>
      <c r="BR20" s="691"/>
      <c r="BS20" s="692" t="s">
        <v>138</v>
      </c>
      <c r="BT20" s="692"/>
      <c r="BU20" s="692"/>
      <c r="BV20" s="692"/>
      <c r="BW20" s="692"/>
      <c r="BX20" s="692"/>
      <c r="BY20" s="692"/>
      <c r="BZ20" s="692"/>
      <c r="CA20" s="692"/>
      <c r="CB20" s="759"/>
      <c r="CD20" s="706" t="s">
        <v>281</v>
      </c>
      <c r="CE20" s="703"/>
      <c r="CF20" s="703"/>
      <c r="CG20" s="703"/>
      <c r="CH20" s="703"/>
      <c r="CI20" s="703"/>
      <c r="CJ20" s="703"/>
      <c r="CK20" s="703"/>
      <c r="CL20" s="703"/>
      <c r="CM20" s="703"/>
      <c r="CN20" s="703"/>
      <c r="CO20" s="703"/>
      <c r="CP20" s="703"/>
      <c r="CQ20" s="704"/>
      <c r="CR20" s="664">
        <v>9651584</v>
      </c>
      <c r="CS20" s="665"/>
      <c r="CT20" s="665"/>
      <c r="CU20" s="665"/>
      <c r="CV20" s="665"/>
      <c r="CW20" s="665"/>
      <c r="CX20" s="665"/>
      <c r="CY20" s="666"/>
      <c r="CZ20" s="691">
        <v>100</v>
      </c>
      <c r="DA20" s="691"/>
      <c r="DB20" s="691"/>
      <c r="DC20" s="691"/>
      <c r="DD20" s="670">
        <v>737861</v>
      </c>
      <c r="DE20" s="665"/>
      <c r="DF20" s="665"/>
      <c r="DG20" s="665"/>
      <c r="DH20" s="665"/>
      <c r="DI20" s="665"/>
      <c r="DJ20" s="665"/>
      <c r="DK20" s="665"/>
      <c r="DL20" s="665"/>
      <c r="DM20" s="665"/>
      <c r="DN20" s="665"/>
      <c r="DO20" s="665"/>
      <c r="DP20" s="666"/>
      <c r="DQ20" s="670">
        <v>6056078</v>
      </c>
      <c r="DR20" s="665"/>
      <c r="DS20" s="665"/>
      <c r="DT20" s="665"/>
      <c r="DU20" s="665"/>
      <c r="DV20" s="665"/>
      <c r="DW20" s="665"/>
      <c r="DX20" s="665"/>
      <c r="DY20" s="665"/>
      <c r="DZ20" s="665"/>
      <c r="EA20" s="665"/>
      <c r="EB20" s="665"/>
      <c r="EC20" s="705"/>
    </row>
    <row r="21" spans="2:133" ht="11.25" customHeight="1" x14ac:dyDescent="0.2">
      <c r="B21" s="661" t="s">
        <v>282</v>
      </c>
      <c r="C21" s="662"/>
      <c r="D21" s="662"/>
      <c r="E21" s="662"/>
      <c r="F21" s="662"/>
      <c r="G21" s="662"/>
      <c r="H21" s="662"/>
      <c r="I21" s="662"/>
      <c r="J21" s="662"/>
      <c r="K21" s="662"/>
      <c r="L21" s="662"/>
      <c r="M21" s="662"/>
      <c r="N21" s="662"/>
      <c r="O21" s="662"/>
      <c r="P21" s="662"/>
      <c r="Q21" s="663"/>
      <c r="R21" s="664">
        <v>514</v>
      </c>
      <c r="S21" s="665"/>
      <c r="T21" s="665"/>
      <c r="U21" s="665"/>
      <c r="V21" s="665"/>
      <c r="W21" s="665"/>
      <c r="X21" s="665"/>
      <c r="Y21" s="666"/>
      <c r="Z21" s="691">
        <v>0</v>
      </c>
      <c r="AA21" s="691"/>
      <c r="AB21" s="691"/>
      <c r="AC21" s="691"/>
      <c r="AD21" s="692">
        <v>514</v>
      </c>
      <c r="AE21" s="692"/>
      <c r="AF21" s="692"/>
      <c r="AG21" s="692"/>
      <c r="AH21" s="692"/>
      <c r="AI21" s="692"/>
      <c r="AJ21" s="692"/>
      <c r="AK21" s="692"/>
      <c r="AL21" s="667">
        <v>0</v>
      </c>
      <c r="AM21" s="668"/>
      <c r="AN21" s="668"/>
      <c r="AO21" s="693"/>
      <c r="AP21" s="756" t="s">
        <v>283</v>
      </c>
      <c r="AQ21" s="764"/>
      <c r="AR21" s="764"/>
      <c r="AS21" s="764"/>
      <c r="AT21" s="764"/>
      <c r="AU21" s="764"/>
      <c r="AV21" s="764"/>
      <c r="AW21" s="764"/>
      <c r="AX21" s="764"/>
      <c r="AY21" s="764"/>
      <c r="AZ21" s="764"/>
      <c r="BA21" s="764"/>
      <c r="BB21" s="764"/>
      <c r="BC21" s="764"/>
      <c r="BD21" s="764"/>
      <c r="BE21" s="764"/>
      <c r="BF21" s="758"/>
      <c r="BG21" s="664">
        <v>2669</v>
      </c>
      <c r="BH21" s="665"/>
      <c r="BI21" s="665"/>
      <c r="BJ21" s="665"/>
      <c r="BK21" s="665"/>
      <c r="BL21" s="665"/>
      <c r="BM21" s="665"/>
      <c r="BN21" s="666"/>
      <c r="BO21" s="691">
        <v>0.2</v>
      </c>
      <c r="BP21" s="691"/>
      <c r="BQ21" s="691"/>
      <c r="BR21" s="691"/>
      <c r="BS21" s="692" t="s">
        <v>255</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284</v>
      </c>
      <c r="C22" s="728"/>
      <c r="D22" s="728"/>
      <c r="E22" s="728"/>
      <c r="F22" s="728"/>
      <c r="G22" s="728"/>
      <c r="H22" s="728"/>
      <c r="I22" s="728"/>
      <c r="J22" s="728"/>
      <c r="K22" s="728"/>
      <c r="L22" s="728"/>
      <c r="M22" s="728"/>
      <c r="N22" s="728"/>
      <c r="O22" s="728"/>
      <c r="P22" s="728"/>
      <c r="Q22" s="729"/>
      <c r="R22" s="664">
        <v>17037</v>
      </c>
      <c r="S22" s="665"/>
      <c r="T22" s="665"/>
      <c r="U22" s="665"/>
      <c r="V22" s="665"/>
      <c r="W22" s="665"/>
      <c r="X22" s="665"/>
      <c r="Y22" s="666"/>
      <c r="Z22" s="691">
        <v>0.2</v>
      </c>
      <c r="AA22" s="691"/>
      <c r="AB22" s="691"/>
      <c r="AC22" s="691"/>
      <c r="AD22" s="692" t="s">
        <v>138</v>
      </c>
      <c r="AE22" s="692"/>
      <c r="AF22" s="692"/>
      <c r="AG22" s="692"/>
      <c r="AH22" s="692"/>
      <c r="AI22" s="692"/>
      <c r="AJ22" s="692"/>
      <c r="AK22" s="692"/>
      <c r="AL22" s="667" t="s">
        <v>246</v>
      </c>
      <c r="AM22" s="668"/>
      <c r="AN22" s="668"/>
      <c r="AO22" s="693"/>
      <c r="AP22" s="756" t="s">
        <v>285</v>
      </c>
      <c r="AQ22" s="764"/>
      <c r="AR22" s="764"/>
      <c r="AS22" s="764"/>
      <c r="AT22" s="764"/>
      <c r="AU22" s="764"/>
      <c r="AV22" s="764"/>
      <c r="AW22" s="764"/>
      <c r="AX22" s="764"/>
      <c r="AY22" s="764"/>
      <c r="AZ22" s="764"/>
      <c r="BA22" s="764"/>
      <c r="BB22" s="764"/>
      <c r="BC22" s="764"/>
      <c r="BD22" s="764"/>
      <c r="BE22" s="764"/>
      <c r="BF22" s="758"/>
      <c r="BG22" s="664" t="s">
        <v>138</v>
      </c>
      <c r="BH22" s="665"/>
      <c r="BI22" s="665"/>
      <c r="BJ22" s="665"/>
      <c r="BK22" s="665"/>
      <c r="BL22" s="665"/>
      <c r="BM22" s="665"/>
      <c r="BN22" s="666"/>
      <c r="BO22" s="691" t="s">
        <v>246</v>
      </c>
      <c r="BP22" s="691"/>
      <c r="BQ22" s="691"/>
      <c r="BR22" s="691"/>
      <c r="BS22" s="692" t="s">
        <v>138</v>
      </c>
      <c r="BT22" s="692"/>
      <c r="BU22" s="692"/>
      <c r="BV22" s="692"/>
      <c r="BW22" s="692"/>
      <c r="BX22" s="692"/>
      <c r="BY22" s="692"/>
      <c r="BZ22" s="692"/>
      <c r="CA22" s="692"/>
      <c r="CB22" s="759"/>
      <c r="CD22" s="766" t="s">
        <v>286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287</v>
      </c>
      <c r="C23" s="662"/>
      <c r="D23" s="662"/>
      <c r="E23" s="662"/>
      <c r="F23" s="662"/>
      <c r="G23" s="662"/>
      <c r="H23" s="662"/>
      <c r="I23" s="662"/>
      <c r="J23" s="662"/>
      <c r="K23" s="662"/>
      <c r="L23" s="662"/>
      <c r="M23" s="662"/>
      <c r="N23" s="662"/>
      <c r="O23" s="662"/>
      <c r="P23" s="662"/>
      <c r="Q23" s="663"/>
      <c r="R23" s="664">
        <v>4146842</v>
      </c>
      <c r="S23" s="665"/>
      <c r="T23" s="665"/>
      <c r="U23" s="665"/>
      <c r="V23" s="665"/>
      <c r="W23" s="665"/>
      <c r="X23" s="665"/>
      <c r="Y23" s="666"/>
      <c r="Z23" s="691">
        <v>38.799999999999997</v>
      </c>
      <c r="AA23" s="691"/>
      <c r="AB23" s="691"/>
      <c r="AC23" s="691"/>
      <c r="AD23" s="692">
        <v>3487669</v>
      </c>
      <c r="AE23" s="692"/>
      <c r="AF23" s="692"/>
      <c r="AG23" s="692"/>
      <c r="AH23" s="692"/>
      <c r="AI23" s="692"/>
      <c r="AJ23" s="692"/>
      <c r="AK23" s="692"/>
      <c r="AL23" s="667">
        <v>68.099999999999994</v>
      </c>
      <c r="AM23" s="668"/>
      <c r="AN23" s="668"/>
      <c r="AO23" s="693"/>
      <c r="AP23" s="756" t="s">
        <v>288</v>
      </c>
      <c r="AQ23" s="764"/>
      <c r="AR23" s="764"/>
      <c r="AS23" s="764"/>
      <c r="AT23" s="764"/>
      <c r="AU23" s="764"/>
      <c r="AV23" s="764"/>
      <c r="AW23" s="764"/>
      <c r="AX23" s="764"/>
      <c r="AY23" s="764"/>
      <c r="AZ23" s="764"/>
      <c r="BA23" s="764"/>
      <c r="BB23" s="764"/>
      <c r="BC23" s="764"/>
      <c r="BD23" s="764"/>
      <c r="BE23" s="764"/>
      <c r="BF23" s="758"/>
      <c r="BG23" s="664">
        <v>37836</v>
      </c>
      <c r="BH23" s="665"/>
      <c r="BI23" s="665"/>
      <c r="BJ23" s="665"/>
      <c r="BK23" s="665"/>
      <c r="BL23" s="665"/>
      <c r="BM23" s="665"/>
      <c r="BN23" s="666"/>
      <c r="BO23" s="691">
        <v>3.2</v>
      </c>
      <c r="BP23" s="691"/>
      <c r="BQ23" s="691"/>
      <c r="BR23" s="691"/>
      <c r="BS23" s="692" t="s">
        <v>246</v>
      </c>
      <c r="BT23" s="692"/>
      <c r="BU23" s="692"/>
      <c r="BV23" s="692"/>
      <c r="BW23" s="692"/>
      <c r="BX23" s="692"/>
      <c r="BY23" s="692"/>
      <c r="BZ23" s="692"/>
      <c r="CA23" s="692"/>
      <c r="CB23" s="759"/>
      <c r="CD23" s="766" t="s">
        <v>226</v>
      </c>
      <c r="CE23" s="767"/>
      <c r="CF23" s="767"/>
      <c r="CG23" s="767"/>
      <c r="CH23" s="767"/>
      <c r="CI23" s="767"/>
      <c r="CJ23" s="767"/>
      <c r="CK23" s="767"/>
      <c r="CL23" s="767"/>
      <c r="CM23" s="767"/>
      <c r="CN23" s="767"/>
      <c r="CO23" s="767"/>
      <c r="CP23" s="767"/>
      <c r="CQ23" s="768"/>
      <c r="CR23" s="766" t="s">
        <v>289</v>
      </c>
      <c r="CS23" s="767"/>
      <c r="CT23" s="767"/>
      <c r="CU23" s="767"/>
      <c r="CV23" s="767"/>
      <c r="CW23" s="767"/>
      <c r="CX23" s="767"/>
      <c r="CY23" s="768"/>
      <c r="CZ23" s="766" t="s">
        <v>290</v>
      </c>
      <c r="DA23" s="767"/>
      <c r="DB23" s="767"/>
      <c r="DC23" s="768"/>
      <c r="DD23" s="766" t="s">
        <v>291</v>
      </c>
      <c r="DE23" s="767"/>
      <c r="DF23" s="767"/>
      <c r="DG23" s="767"/>
      <c r="DH23" s="767"/>
      <c r="DI23" s="767"/>
      <c r="DJ23" s="767"/>
      <c r="DK23" s="768"/>
      <c r="DL23" s="775" t="s">
        <v>292</v>
      </c>
      <c r="DM23" s="776"/>
      <c r="DN23" s="776"/>
      <c r="DO23" s="776"/>
      <c r="DP23" s="776"/>
      <c r="DQ23" s="776"/>
      <c r="DR23" s="776"/>
      <c r="DS23" s="776"/>
      <c r="DT23" s="776"/>
      <c r="DU23" s="776"/>
      <c r="DV23" s="777"/>
      <c r="DW23" s="766" t="s">
        <v>293</v>
      </c>
      <c r="DX23" s="767"/>
      <c r="DY23" s="767"/>
      <c r="DZ23" s="767"/>
      <c r="EA23" s="767"/>
      <c r="EB23" s="767"/>
      <c r="EC23" s="768"/>
    </row>
    <row r="24" spans="2:133" ht="11.25" customHeight="1" x14ac:dyDescent="0.2">
      <c r="B24" s="661" t="s">
        <v>294</v>
      </c>
      <c r="C24" s="662"/>
      <c r="D24" s="662"/>
      <c r="E24" s="662"/>
      <c r="F24" s="662"/>
      <c r="G24" s="662"/>
      <c r="H24" s="662"/>
      <c r="I24" s="662"/>
      <c r="J24" s="662"/>
      <c r="K24" s="662"/>
      <c r="L24" s="662"/>
      <c r="M24" s="662"/>
      <c r="N24" s="662"/>
      <c r="O24" s="662"/>
      <c r="P24" s="662"/>
      <c r="Q24" s="663"/>
      <c r="R24" s="664">
        <v>3487669</v>
      </c>
      <c r="S24" s="665"/>
      <c r="T24" s="665"/>
      <c r="U24" s="665"/>
      <c r="V24" s="665"/>
      <c r="W24" s="665"/>
      <c r="X24" s="665"/>
      <c r="Y24" s="666"/>
      <c r="Z24" s="691">
        <v>32.6</v>
      </c>
      <c r="AA24" s="691"/>
      <c r="AB24" s="691"/>
      <c r="AC24" s="691"/>
      <c r="AD24" s="692">
        <v>3487669</v>
      </c>
      <c r="AE24" s="692"/>
      <c r="AF24" s="692"/>
      <c r="AG24" s="692"/>
      <c r="AH24" s="692"/>
      <c r="AI24" s="692"/>
      <c r="AJ24" s="692"/>
      <c r="AK24" s="692"/>
      <c r="AL24" s="667">
        <v>68.099999999999994</v>
      </c>
      <c r="AM24" s="668"/>
      <c r="AN24" s="668"/>
      <c r="AO24" s="693"/>
      <c r="AP24" s="756" t="s">
        <v>295</v>
      </c>
      <c r="AQ24" s="764"/>
      <c r="AR24" s="764"/>
      <c r="AS24" s="764"/>
      <c r="AT24" s="764"/>
      <c r="AU24" s="764"/>
      <c r="AV24" s="764"/>
      <c r="AW24" s="764"/>
      <c r="AX24" s="764"/>
      <c r="AY24" s="764"/>
      <c r="AZ24" s="764"/>
      <c r="BA24" s="764"/>
      <c r="BB24" s="764"/>
      <c r="BC24" s="764"/>
      <c r="BD24" s="764"/>
      <c r="BE24" s="764"/>
      <c r="BF24" s="758"/>
      <c r="BG24" s="664" t="s">
        <v>138</v>
      </c>
      <c r="BH24" s="665"/>
      <c r="BI24" s="665"/>
      <c r="BJ24" s="665"/>
      <c r="BK24" s="665"/>
      <c r="BL24" s="665"/>
      <c r="BM24" s="665"/>
      <c r="BN24" s="666"/>
      <c r="BO24" s="691" t="s">
        <v>255</v>
      </c>
      <c r="BP24" s="691"/>
      <c r="BQ24" s="691"/>
      <c r="BR24" s="691"/>
      <c r="BS24" s="692" t="s">
        <v>138</v>
      </c>
      <c r="BT24" s="692"/>
      <c r="BU24" s="692"/>
      <c r="BV24" s="692"/>
      <c r="BW24" s="692"/>
      <c r="BX24" s="692"/>
      <c r="BY24" s="692"/>
      <c r="BZ24" s="692"/>
      <c r="CA24" s="692"/>
      <c r="CB24" s="759"/>
      <c r="CD24" s="720" t="s">
        <v>296</v>
      </c>
      <c r="CE24" s="721"/>
      <c r="CF24" s="721"/>
      <c r="CG24" s="721"/>
      <c r="CH24" s="721"/>
      <c r="CI24" s="721"/>
      <c r="CJ24" s="721"/>
      <c r="CK24" s="721"/>
      <c r="CL24" s="721"/>
      <c r="CM24" s="721"/>
      <c r="CN24" s="721"/>
      <c r="CO24" s="721"/>
      <c r="CP24" s="721"/>
      <c r="CQ24" s="722"/>
      <c r="CR24" s="717">
        <v>3604717</v>
      </c>
      <c r="CS24" s="718"/>
      <c r="CT24" s="718"/>
      <c r="CU24" s="718"/>
      <c r="CV24" s="718"/>
      <c r="CW24" s="718"/>
      <c r="CX24" s="718"/>
      <c r="CY24" s="761"/>
      <c r="CZ24" s="762">
        <v>37.299999999999997</v>
      </c>
      <c r="DA24" s="736"/>
      <c r="DB24" s="736"/>
      <c r="DC24" s="765"/>
      <c r="DD24" s="760">
        <v>2415128</v>
      </c>
      <c r="DE24" s="718"/>
      <c r="DF24" s="718"/>
      <c r="DG24" s="718"/>
      <c r="DH24" s="718"/>
      <c r="DI24" s="718"/>
      <c r="DJ24" s="718"/>
      <c r="DK24" s="761"/>
      <c r="DL24" s="760">
        <v>2354552</v>
      </c>
      <c r="DM24" s="718"/>
      <c r="DN24" s="718"/>
      <c r="DO24" s="718"/>
      <c r="DP24" s="718"/>
      <c r="DQ24" s="718"/>
      <c r="DR24" s="718"/>
      <c r="DS24" s="718"/>
      <c r="DT24" s="718"/>
      <c r="DU24" s="718"/>
      <c r="DV24" s="761"/>
      <c r="DW24" s="762">
        <v>44.7</v>
      </c>
      <c r="DX24" s="736"/>
      <c r="DY24" s="736"/>
      <c r="DZ24" s="736"/>
      <c r="EA24" s="736"/>
      <c r="EB24" s="736"/>
      <c r="EC24" s="763"/>
    </row>
    <row r="25" spans="2:133" ht="11.25" customHeight="1" x14ac:dyDescent="0.2">
      <c r="B25" s="661" t="s">
        <v>297</v>
      </c>
      <c r="C25" s="662"/>
      <c r="D25" s="662"/>
      <c r="E25" s="662"/>
      <c r="F25" s="662"/>
      <c r="G25" s="662"/>
      <c r="H25" s="662"/>
      <c r="I25" s="662"/>
      <c r="J25" s="662"/>
      <c r="K25" s="662"/>
      <c r="L25" s="662"/>
      <c r="M25" s="662"/>
      <c r="N25" s="662"/>
      <c r="O25" s="662"/>
      <c r="P25" s="662"/>
      <c r="Q25" s="663"/>
      <c r="R25" s="664">
        <v>659173</v>
      </c>
      <c r="S25" s="665"/>
      <c r="T25" s="665"/>
      <c r="U25" s="665"/>
      <c r="V25" s="665"/>
      <c r="W25" s="665"/>
      <c r="X25" s="665"/>
      <c r="Y25" s="666"/>
      <c r="Z25" s="691">
        <v>6.2</v>
      </c>
      <c r="AA25" s="691"/>
      <c r="AB25" s="691"/>
      <c r="AC25" s="691"/>
      <c r="AD25" s="692" t="s">
        <v>246</v>
      </c>
      <c r="AE25" s="692"/>
      <c r="AF25" s="692"/>
      <c r="AG25" s="692"/>
      <c r="AH25" s="692"/>
      <c r="AI25" s="692"/>
      <c r="AJ25" s="692"/>
      <c r="AK25" s="692"/>
      <c r="AL25" s="667" t="s">
        <v>246</v>
      </c>
      <c r="AM25" s="668"/>
      <c r="AN25" s="668"/>
      <c r="AO25" s="693"/>
      <c r="AP25" s="756" t="s">
        <v>298</v>
      </c>
      <c r="AQ25" s="764"/>
      <c r="AR25" s="764"/>
      <c r="AS25" s="764"/>
      <c r="AT25" s="764"/>
      <c r="AU25" s="764"/>
      <c r="AV25" s="764"/>
      <c r="AW25" s="764"/>
      <c r="AX25" s="764"/>
      <c r="AY25" s="764"/>
      <c r="AZ25" s="764"/>
      <c r="BA25" s="764"/>
      <c r="BB25" s="764"/>
      <c r="BC25" s="764"/>
      <c r="BD25" s="764"/>
      <c r="BE25" s="764"/>
      <c r="BF25" s="758"/>
      <c r="BG25" s="664" t="s">
        <v>138</v>
      </c>
      <c r="BH25" s="665"/>
      <c r="BI25" s="665"/>
      <c r="BJ25" s="665"/>
      <c r="BK25" s="665"/>
      <c r="BL25" s="665"/>
      <c r="BM25" s="665"/>
      <c r="BN25" s="666"/>
      <c r="BO25" s="691" t="s">
        <v>138</v>
      </c>
      <c r="BP25" s="691"/>
      <c r="BQ25" s="691"/>
      <c r="BR25" s="691"/>
      <c r="BS25" s="692" t="s">
        <v>246</v>
      </c>
      <c r="BT25" s="692"/>
      <c r="BU25" s="692"/>
      <c r="BV25" s="692"/>
      <c r="BW25" s="692"/>
      <c r="BX25" s="692"/>
      <c r="BY25" s="692"/>
      <c r="BZ25" s="692"/>
      <c r="CA25" s="692"/>
      <c r="CB25" s="759"/>
      <c r="CD25" s="706" t="s">
        <v>299</v>
      </c>
      <c r="CE25" s="703"/>
      <c r="CF25" s="703"/>
      <c r="CG25" s="703"/>
      <c r="CH25" s="703"/>
      <c r="CI25" s="703"/>
      <c r="CJ25" s="703"/>
      <c r="CK25" s="703"/>
      <c r="CL25" s="703"/>
      <c r="CM25" s="703"/>
      <c r="CN25" s="703"/>
      <c r="CO25" s="703"/>
      <c r="CP25" s="703"/>
      <c r="CQ25" s="704"/>
      <c r="CR25" s="664">
        <v>1133541</v>
      </c>
      <c r="CS25" s="675"/>
      <c r="CT25" s="675"/>
      <c r="CU25" s="675"/>
      <c r="CV25" s="675"/>
      <c r="CW25" s="675"/>
      <c r="CX25" s="675"/>
      <c r="CY25" s="676"/>
      <c r="CZ25" s="667">
        <v>11.7</v>
      </c>
      <c r="DA25" s="677"/>
      <c r="DB25" s="677"/>
      <c r="DC25" s="678"/>
      <c r="DD25" s="670">
        <v>1041782</v>
      </c>
      <c r="DE25" s="675"/>
      <c r="DF25" s="675"/>
      <c r="DG25" s="675"/>
      <c r="DH25" s="675"/>
      <c r="DI25" s="675"/>
      <c r="DJ25" s="675"/>
      <c r="DK25" s="676"/>
      <c r="DL25" s="670">
        <v>984417</v>
      </c>
      <c r="DM25" s="675"/>
      <c r="DN25" s="675"/>
      <c r="DO25" s="675"/>
      <c r="DP25" s="675"/>
      <c r="DQ25" s="675"/>
      <c r="DR25" s="675"/>
      <c r="DS25" s="675"/>
      <c r="DT25" s="675"/>
      <c r="DU25" s="675"/>
      <c r="DV25" s="676"/>
      <c r="DW25" s="667">
        <v>18.7</v>
      </c>
      <c r="DX25" s="677"/>
      <c r="DY25" s="677"/>
      <c r="DZ25" s="677"/>
      <c r="EA25" s="677"/>
      <c r="EB25" s="677"/>
      <c r="EC25" s="698"/>
    </row>
    <row r="26" spans="2:133" ht="11.25" customHeight="1" x14ac:dyDescent="0.2">
      <c r="B26" s="661" t="s">
        <v>300</v>
      </c>
      <c r="C26" s="662"/>
      <c r="D26" s="662"/>
      <c r="E26" s="662"/>
      <c r="F26" s="662"/>
      <c r="G26" s="662"/>
      <c r="H26" s="662"/>
      <c r="I26" s="662"/>
      <c r="J26" s="662"/>
      <c r="K26" s="662"/>
      <c r="L26" s="662"/>
      <c r="M26" s="662"/>
      <c r="N26" s="662"/>
      <c r="O26" s="662"/>
      <c r="P26" s="662"/>
      <c r="Q26" s="663"/>
      <c r="R26" s="664" t="s">
        <v>138</v>
      </c>
      <c r="S26" s="665"/>
      <c r="T26" s="665"/>
      <c r="U26" s="665"/>
      <c r="V26" s="665"/>
      <c r="W26" s="665"/>
      <c r="X26" s="665"/>
      <c r="Y26" s="666"/>
      <c r="Z26" s="691" t="s">
        <v>138</v>
      </c>
      <c r="AA26" s="691"/>
      <c r="AB26" s="691"/>
      <c r="AC26" s="691"/>
      <c r="AD26" s="692" t="s">
        <v>138</v>
      </c>
      <c r="AE26" s="692"/>
      <c r="AF26" s="692"/>
      <c r="AG26" s="692"/>
      <c r="AH26" s="692"/>
      <c r="AI26" s="692"/>
      <c r="AJ26" s="692"/>
      <c r="AK26" s="692"/>
      <c r="AL26" s="667" t="s">
        <v>139</v>
      </c>
      <c r="AM26" s="668"/>
      <c r="AN26" s="668"/>
      <c r="AO26" s="693"/>
      <c r="AP26" s="756" t="s">
        <v>301</v>
      </c>
      <c r="AQ26" s="757"/>
      <c r="AR26" s="757"/>
      <c r="AS26" s="757"/>
      <c r="AT26" s="757"/>
      <c r="AU26" s="757"/>
      <c r="AV26" s="757"/>
      <c r="AW26" s="757"/>
      <c r="AX26" s="757"/>
      <c r="AY26" s="757"/>
      <c r="AZ26" s="757"/>
      <c r="BA26" s="757"/>
      <c r="BB26" s="757"/>
      <c r="BC26" s="757"/>
      <c r="BD26" s="757"/>
      <c r="BE26" s="757"/>
      <c r="BF26" s="758"/>
      <c r="BG26" s="664" t="s">
        <v>138</v>
      </c>
      <c r="BH26" s="665"/>
      <c r="BI26" s="665"/>
      <c r="BJ26" s="665"/>
      <c r="BK26" s="665"/>
      <c r="BL26" s="665"/>
      <c r="BM26" s="665"/>
      <c r="BN26" s="666"/>
      <c r="BO26" s="691" t="s">
        <v>246</v>
      </c>
      <c r="BP26" s="691"/>
      <c r="BQ26" s="691"/>
      <c r="BR26" s="691"/>
      <c r="BS26" s="692" t="s">
        <v>138</v>
      </c>
      <c r="BT26" s="692"/>
      <c r="BU26" s="692"/>
      <c r="BV26" s="692"/>
      <c r="BW26" s="692"/>
      <c r="BX26" s="692"/>
      <c r="BY26" s="692"/>
      <c r="BZ26" s="692"/>
      <c r="CA26" s="692"/>
      <c r="CB26" s="759"/>
      <c r="CD26" s="706" t="s">
        <v>302</v>
      </c>
      <c r="CE26" s="703"/>
      <c r="CF26" s="703"/>
      <c r="CG26" s="703"/>
      <c r="CH26" s="703"/>
      <c r="CI26" s="703"/>
      <c r="CJ26" s="703"/>
      <c r="CK26" s="703"/>
      <c r="CL26" s="703"/>
      <c r="CM26" s="703"/>
      <c r="CN26" s="703"/>
      <c r="CO26" s="703"/>
      <c r="CP26" s="703"/>
      <c r="CQ26" s="704"/>
      <c r="CR26" s="664">
        <v>649908</v>
      </c>
      <c r="CS26" s="665"/>
      <c r="CT26" s="665"/>
      <c r="CU26" s="665"/>
      <c r="CV26" s="665"/>
      <c r="CW26" s="665"/>
      <c r="CX26" s="665"/>
      <c r="CY26" s="666"/>
      <c r="CZ26" s="667">
        <v>6.7</v>
      </c>
      <c r="DA26" s="677"/>
      <c r="DB26" s="677"/>
      <c r="DC26" s="678"/>
      <c r="DD26" s="670">
        <v>595267</v>
      </c>
      <c r="DE26" s="665"/>
      <c r="DF26" s="665"/>
      <c r="DG26" s="665"/>
      <c r="DH26" s="665"/>
      <c r="DI26" s="665"/>
      <c r="DJ26" s="665"/>
      <c r="DK26" s="666"/>
      <c r="DL26" s="670" t="s">
        <v>246</v>
      </c>
      <c r="DM26" s="665"/>
      <c r="DN26" s="665"/>
      <c r="DO26" s="665"/>
      <c r="DP26" s="665"/>
      <c r="DQ26" s="665"/>
      <c r="DR26" s="665"/>
      <c r="DS26" s="665"/>
      <c r="DT26" s="665"/>
      <c r="DU26" s="665"/>
      <c r="DV26" s="666"/>
      <c r="DW26" s="667" t="s">
        <v>138</v>
      </c>
      <c r="DX26" s="677"/>
      <c r="DY26" s="677"/>
      <c r="DZ26" s="677"/>
      <c r="EA26" s="677"/>
      <c r="EB26" s="677"/>
      <c r="EC26" s="698"/>
    </row>
    <row r="27" spans="2:133" ht="11.25" customHeight="1" x14ac:dyDescent="0.2">
      <c r="B27" s="661" t="s">
        <v>303</v>
      </c>
      <c r="C27" s="662"/>
      <c r="D27" s="662"/>
      <c r="E27" s="662"/>
      <c r="F27" s="662"/>
      <c r="G27" s="662"/>
      <c r="H27" s="662"/>
      <c r="I27" s="662"/>
      <c r="J27" s="662"/>
      <c r="K27" s="662"/>
      <c r="L27" s="662"/>
      <c r="M27" s="662"/>
      <c r="N27" s="662"/>
      <c r="O27" s="662"/>
      <c r="P27" s="662"/>
      <c r="Q27" s="663"/>
      <c r="R27" s="664">
        <v>5811023</v>
      </c>
      <c r="S27" s="665"/>
      <c r="T27" s="665"/>
      <c r="U27" s="665"/>
      <c r="V27" s="665"/>
      <c r="W27" s="665"/>
      <c r="X27" s="665"/>
      <c r="Y27" s="666"/>
      <c r="Z27" s="691">
        <v>54.4</v>
      </c>
      <c r="AA27" s="691"/>
      <c r="AB27" s="691"/>
      <c r="AC27" s="691"/>
      <c r="AD27" s="692">
        <v>5114014</v>
      </c>
      <c r="AE27" s="692"/>
      <c r="AF27" s="692"/>
      <c r="AG27" s="692"/>
      <c r="AH27" s="692"/>
      <c r="AI27" s="692"/>
      <c r="AJ27" s="692"/>
      <c r="AK27" s="692"/>
      <c r="AL27" s="667">
        <v>99.8</v>
      </c>
      <c r="AM27" s="668"/>
      <c r="AN27" s="668"/>
      <c r="AO27" s="693"/>
      <c r="AP27" s="661" t="s">
        <v>304</v>
      </c>
      <c r="AQ27" s="662"/>
      <c r="AR27" s="662"/>
      <c r="AS27" s="662"/>
      <c r="AT27" s="662"/>
      <c r="AU27" s="662"/>
      <c r="AV27" s="662"/>
      <c r="AW27" s="662"/>
      <c r="AX27" s="662"/>
      <c r="AY27" s="662"/>
      <c r="AZ27" s="662"/>
      <c r="BA27" s="662"/>
      <c r="BB27" s="662"/>
      <c r="BC27" s="662"/>
      <c r="BD27" s="662"/>
      <c r="BE27" s="662"/>
      <c r="BF27" s="663"/>
      <c r="BG27" s="664">
        <v>1175059</v>
      </c>
      <c r="BH27" s="665"/>
      <c r="BI27" s="665"/>
      <c r="BJ27" s="665"/>
      <c r="BK27" s="665"/>
      <c r="BL27" s="665"/>
      <c r="BM27" s="665"/>
      <c r="BN27" s="666"/>
      <c r="BO27" s="691">
        <v>100</v>
      </c>
      <c r="BP27" s="691"/>
      <c r="BQ27" s="691"/>
      <c r="BR27" s="691"/>
      <c r="BS27" s="692">
        <v>5093</v>
      </c>
      <c r="BT27" s="692"/>
      <c r="BU27" s="692"/>
      <c r="BV27" s="692"/>
      <c r="BW27" s="692"/>
      <c r="BX27" s="692"/>
      <c r="BY27" s="692"/>
      <c r="BZ27" s="692"/>
      <c r="CA27" s="692"/>
      <c r="CB27" s="759"/>
      <c r="CD27" s="706" t="s">
        <v>305</v>
      </c>
      <c r="CE27" s="703"/>
      <c r="CF27" s="703"/>
      <c r="CG27" s="703"/>
      <c r="CH27" s="703"/>
      <c r="CI27" s="703"/>
      <c r="CJ27" s="703"/>
      <c r="CK27" s="703"/>
      <c r="CL27" s="703"/>
      <c r="CM27" s="703"/>
      <c r="CN27" s="703"/>
      <c r="CO27" s="703"/>
      <c r="CP27" s="703"/>
      <c r="CQ27" s="704"/>
      <c r="CR27" s="664">
        <v>1408760</v>
      </c>
      <c r="CS27" s="675"/>
      <c r="CT27" s="675"/>
      <c r="CU27" s="675"/>
      <c r="CV27" s="675"/>
      <c r="CW27" s="675"/>
      <c r="CX27" s="675"/>
      <c r="CY27" s="676"/>
      <c r="CZ27" s="667">
        <v>14.6</v>
      </c>
      <c r="DA27" s="677"/>
      <c r="DB27" s="677"/>
      <c r="DC27" s="678"/>
      <c r="DD27" s="670">
        <v>326404</v>
      </c>
      <c r="DE27" s="675"/>
      <c r="DF27" s="675"/>
      <c r="DG27" s="675"/>
      <c r="DH27" s="675"/>
      <c r="DI27" s="675"/>
      <c r="DJ27" s="675"/>
      <c r="DK27" s="676"/>
      <c r="DL27" s="670">
        <v>323193</v>
      </c>
      <c r="DM27" s="675"/>
      <c r="DN27" s="675"/>
      <c r="DO27" s="675"/>
      <c r="DP27" s="675"/>
      <c r="DQ27" s="675"/>
      <c r="DR27" s="675"/>
      <c r="DS27" s="675"/>
      <c r="DT27" s="675"/>
      <c r="DU27" s="675"/>
      <c r="DV27" s="676"/>
      <c r="DW27" s="667">
        <v>6.1</v>
      </c>
      <c r="DX27" s="677"/>
      <c r="DY27" s="677"/>
      <c r="DZ27" s="677"/>
      <c r="EA27" s="677"/>
      <c r="EB27" s="677"/>
      <c r="EC27" s="698"/>
    </row>
    <row r="28" spans="2:133" ht="11.25" customHeight="1" x14ac:dyDescent="0.2">
      <c r="B28" s="661" t="s">
        <v>306</v>
      </c>
      <c r="C28" s="662"/>
      <c r="D28" s="662"/>
      <c r="E28" s="662"/>
      <c r="F28" s="662"/>
      <c r="G28" s="662"/>
      <c r="H28" s="662"/>
      <c r="I28" s="662"/>
      <c r="J28" s="662"/>
      <c r="K28" s="662"/>
      <c r="L28" s="662"/>
      <c r="M28" s="662"/>
      <c r="N28" s="662"/>
      <c r="O28" s="662"/>
      <c r="P28" s="662"/>
      <c r="Q28" s="663"/>
      <c r="R28" s="664">
        <v>1890</v>
      </c>
      <c r="S28" s="665"/>
      <c r="T28" s="665"/>
      <c r="U28" s="665"/>
      <c r="V28" s="665"/>
      <c r="W28" s="665"/>
      <c r="X28" s="665"/>
      <c r="Y28" s="666"/>
      <c r="Z28" s="691">
        <v>0</v>
      </c>
      <c r="AA28" s="691"/>
      <c r="AB28" s="691"/>
      <c r="AC28" s="691"/>
      <c r="AD28" s="692">
        <v>1890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307</v>
      </c>
      <c r="CE28" s="703"/>
      <c r="CF28" s="703"/>
      <c r="CG28" s="703"/>
      <c r="CH28" s="703"/>
      <c r="CI28" s="703"/>
      <c r="CJ28" s="703"/>
      <c r="CK28" s="703"/>
      <c r="CL28" s="703"/>
      <c r="CM28" s="703"/>
      <c r="CN28" s="703"/>
      <c r="CO28" s="703"/>
      <c r="CP28" s="703"/>
      <c r="CQ28" s="704"/>
      <c r="CR28" s="664">
        <v>1062416</v>
      </c>
      <c r="CS28" s="665"/>
      <c r="CT28" s="665"/>
      <c r="CU28" s="665"/>
      <c r="CV28" s="665"/>
      <c r="CW28" s="665"/>
      <c r="CX28" s="665"/>
      <c r="CY28" s="666"/>
      <c r="CZ28" s="667">
        <v>11</v>
      </c>
      <c r="DA28" s="677"/>
      <c r="DB28" s="677"/>
      <c r="DC28" s="678"/>
      <c r="DD28" s="670">
        <v>1046942</v>
      </c>
      <c r="DE28" s="665"/>
      <c r="DF28" s="665"/>
      <c r="DG28" s="665"/>
      <c r="DH28" s="665"/>
      <c r="DI28" s="665"/>
      <c r="DJ28" s="665"/>
      <c r="DK28" s="666"/>
      <c r="DL28" s="670">
        <v>1046942</v>
      </c>
      <c r="DM28" s="665"/>
      <c r="DN28" s="665"/>
      <c r="DO28" s="665"/>
      <c r="DP28" s="665"/>
      <c r="DQ28" s="665"/>
      <c r="DR28" s="665"/>
      <c r="DS28" s="665"/>
      <c r="DT28" s="665"/>
      <c r="DU28" s="665"/>
      <c r="DV28" s="666"/>
      <c r="DW28" s="667">
        <v>19.899999999999999</v>
      </c>
      <c r="DX28" s="677"/>
      <c r="DY28" s="677"/>
      <c r="DZ28" s="677"/>
      <c r="EA28" s="677"/>
      <c r="EB28" s="677"/>
      <c r="EC28" s="698"/>
    </row>
    <row r="29" spans="2:133" ht="11.25" customHeight="1" x14ac:dyDescent="0.2">
      <c r="B29" s="661" t="s">
        <v>308</v>
      </c>
      <c r="C29" s="662"/>
      <c r="D29" s="662"/>
      <c r="E29" s="662"/>
      <c r="F29" s="662"/>
      <c r="G29" s="662"/>
      <c r="H29" s="662"/>
      <c r="I29" s="662"/>
      <c r="J29" s="662"/>
      <c r="K29" s="662"/>
      <c r="L29" s="662"/>
      <c r="M29" s="662"/>
      <c r="N29" s="662"/>
      <c r="O29" s="662"/>
      <c r="P29" s="662"/>
      <c r="Q29" s="663"/>
      <c r="R29" s="664">
        <v>26241</v>
      </c>
      <c r="S29" s="665"/>
      <c r="T29" s="665"/>
      <c r="U29" s="665"/>
      <c r="V29" s="665"/>
      <c r="W29" s="665"/>
      <c r="X29" s="665"/>
      <c r="Y29" s="666"/>
      <c r="Z29" s="691">
        <v>0.2</v>
      </c>
      <c r="AA29" s="691"/>
      <c r="AB29" s="691"/>
      <c r="AC29" s="691"/>
      <c r="AD29" s="692" t="s">
        <v>138</v>
      </c>
      <c r="AE29" s="692"/>
      <c r="AF29" s="692"/>
      <c r="AG29" s="692"/>
      <c r="AH29" s="692"/>
      <c r="AI29" s="692"/>
      <c r="AJ29" s="692"/>
      <c r="AK29" s="692"/>
      <c r="AL29" s="667" t="s">
        <v>138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309</v>
      </c>
      <c r="CE29" s="751"/>
      <c r="CF29" s="706" t="s">
        <v>70</v>
      </c>
      <c r="CG29" s="703"/>
      <c r="CH29" s="703"/>
      <c r="CI29" s="703"/>
      <c r="CJ29" s="703"/>
      <c r="CK29" s="703"/>
      <c r="CL29" s="703"/>
      <c r="CM29" s="703"/>
      <c r="CN29" s="703"/>
      <c r="CO29" s="703"/>
      <c r="CP29" s="703"/>
      <c r="CQ29" s="704"/>
      <c r="CR29" s="664">
        <v>1062339</v>
      </c>
      <c r="CS29" s="675"/>
      <c r="CT29" s="675"/>
      <c r="CU29" s="675"/>
      <c r="CV29" s="675"/>
      <c r="CW29" s="675"/>
      <c r="CX29" s="675"/>
      <c r="CY29" s="676"/>
      <c r="CZ29" s="667">
        <v>11</v>
      </c>
      <c r="DA29" s="677"/>
      <c r="DB29" s="677"/>
      <c r="DC29" s="678"/>
      <c r="DD29" s="670">
        <v>1046865</v>
      </c>
      <c r="DE29" s="675"/>
      <c r="DF29" s="675"/>
      <c r="DG29" s="675"/>
      <c r="DH29" s="675"/>
      <c r="DI29" s="675"/>
      <c r="DJ29" s="675"/>
      <c r="DK29" s="676"/>
      <c r="DL29" s="670">
        <v>1046865</v>
      </c>
      <c r="DM29" s="675"/>
      <c r="DN29" s="675"/>
      <c r="DO29" s="675"/>
      <c r="DP29" s="675"/>
      <c r="DQ29" s="675"/>
      <c r="DR29" s="675"/>
      <c r="DS29" s="675"/>
      <c r="DT29" s="675"/>
      <c r="DU29" s="675"/>
      <c r="DV29" s="676"/>
      <c r="DW29" s="667">
        <v>19.899999999999999</v>
      </c>
      <c r="DX29" s="677"/>
      <c r="DY29" s="677"/>
      <c r="DZ29" s="677"/>
      <c r="EA29" s="677"/>
      <c r="EB29" s="677"/>
      <c r="EC29" s="698"/>
    </row>
    <row r="30" spans="2:133" ht="11.25" customHeight="1" x14ac:dyDescent="0.2">
      <c r="B30" s="661" t="s">
        <v>310</v>
      </c>
      <c r="C30" s="662"/>
      <c r="D30" s="662"/>
      <c r="E30" s="662"/>
      <c r="F30" s="662"/>
      <c r="G30" s="662"/>
      <c r="H30" s="662"/>
      <c r="I30" s="662"/>
      <c r="J30" s="662"/>
      <c r="K30" s="662"/>
      <c r="L30" s="662"/>
      <c r="M30" s="662"/>
      <c r="N30" s="662"/>
      <c r="O30" s="662"/>
      <c r="P30" s="662"/>
      <c r="Q30" s="663"/>
      <c r="R30" s="664">
        <v>36069</v>
      </c>
      <c r="S30" s="665"/>
      <c r="T30" s="665"/>
      <c r="U30" s="665"/>
      <c r="V30" s="665"/>
      <c r="W30" s="665"/>
      <c r="X30" s="665"/>
      <c r="Y30" s="666"/>
      <c r="Z30" s="691">
        <v>0.3</v>
      </c>
      <c r="AA30" s="691"/>
      <c r="AB30" s="691"/>
      <c r="AC30" s="691"/>
      <c r="AD30" s="692">
        <v>4704</v>
      </c>
      <c r="AE30" s="692"/>
      <c r="AF30" s="692"/>
      <c r="AG30" s="692"/>
      <c r="AH30" s="692"/>
      <c r="AI30" s="692"/>
      <c r="AJ30" s="692"/>
      <c r="AK30" s="692"/>
      <c r="AL30" s="667">
        <v>0.1</v>
      </c>
      <c r="AM30" s="668"/>
      <c r="AN30" s="668"/>
      <c r="AO30" s="693"/>
      <c r="AP30" s="723" t="s">
        <v>226</v>
      </c>
      <c r="AQ30" s="724"/>
      <c r="AR30" s="724"/>
      <c r="AS30" s="724"/>
      <c r="AT30" s="724"/>
      <c r="AU30" s="724"/>
      <c r="AV30" s="724"/>
      <c r="AW30" s="724"/>
      <c r="AX30" s="724"/>
      <c r="AY30" s="724"/>
      <c r="AZ30" s="724"/>
      <c r="BA30" s="724"/>
      <c r="BB30" s="724"/>
      <c r="BC30" s="724"/>
      <c r="BD30" s="724"/>
      <c r="BE30" s="724"/>
      <c r="BF30" s="725"/>
      <c r="BG30" s="723" t="s">
        <v>311</v>
      </c>
      <c r="BH30" s="739"/>
      <c r="BI30" s="739"/>
      <c r="BJ30" s="739"/>
      <c r="BK30" s="739"/>
      <c r="BL30" s="739"/>
      <c r="BM30" s="739"/>
      <c r="BN30" s="739"/>
      <c r="BO30" s="739"/>
      <c r="BP30" s="739"/>
      <c r="BQ30" s="740"/>
      <c r="BR30" s="723" t="s">
        <v>312</v>
      </c>
      <c r="BS30" s="739"/>
      <c r="BT30" s="739"/>
      <c r="BU30" s="739"/>
      <c r="BV30" s="739"/>
      <c r="BW30" s="739"/>
      <c r="BX30" s="739"/>
      <c r="BY30" s="739"/>
      <c r="BZ30" s="739"/>
      <c r="CA30" s="739"/>
      <c r="CB30" s="740"/>
      <c r="CD30" s="752"/>
      <c r="CE30" s="753"/>
      <c r="CF30" s="706" t="s">
        <v>313</v>
      </c>
      <c r="CG30" s="703"/>
      <c r="CH30" s="703"/>
      <c r="CI30" s="703"/>
      <c r="CJ30" s="703"/>
      <c r="CK30" s="703"/>
      <c r="CL30" s="703"/>
      <c r="CM30" s="703"/>
      <c r="CN30" s="703"/>
      <c r="CO30" s="703"/>
      <c r="CP30" s="703"/>
      <c r="CQ30" s="704"/>
      <c r="CR30" s="664">
        <v>1034172</v>
      </c>
      <c r="CS30" s="665"/>
      <c r="CT30" s="665"/>
      <c r="CU30" s="665"/>
      <c r="CV30" s="665"/>
      <c r="CW30" s="665"/>
      <c r="CX30" s="665"/>
      <c r="CY30" s="666"/>
      <c r="CZ30" s="667">
        <v>10.7</v>
      </c>
      <c r="DA30" s="677"/>
      <c r="DB30" s="677"/>
      <c r="DC30" s="678"/>
      <c r="DD30" s="670">
        <v>1018698</v>
      </c>
      <c r="DE30" s="665"/>
      <c r="DF30" s="665"/>
      <c r="DG30" s="665"/>
      <c r="DH30" s="665"/>
      <c r="DI30" s="665"/>
      <c r="DJ30" s="665"/>
      <c r="DK30" s="666"/>
      <c r="DL30" s="670">
        <v>1018698</v>
      </c>
      <c r="DM30" s="665"/>
      <c r="DN30" s="665"/>
      <c r="DO30" s="665"/>
      <c r="DP30" s="665"/>
      <c r="DQ30" s="665"/>
      <c r="DR30" s="665"/>
      <c r="DS30" s="665"/>
      <c r="DT30" s="665"/>
      <c r="DU30" s="665"/>
      <c r="DV30" s="666"/>
      <c r="DW30" s="667">
        <v>19.3</v>
      </c>
      <c r="DX30" s="677"/>
      <c r="DY30" s="677"/>
      <c r="DZ30" s="677"/>
      <c r="EA30" s="677"/>
      <c r="EB30" s="677"/>
      <c r="EC30" s="698"/>
    </row>
    <row r="31" spans="2:133" ht="11.25" customHeight="1" x14ac:dyDescent="0.2">
      <c r="B31" s="661" t="s">
        <v>314</v>
      </c>
      <c r="C31" s="662"/>
      <c r="D31" s="662"/>
      <c r="E31" s="662"/>
      <c r="F31" s="662"/>
      <c r="G31" s="662"/>
      <c r="H31" s="662"/>
      <c r="I31" s="662"/>
      <c r="J31" s="662"/>
      <c r="K31" s="662"/>
      <c r="L31" s="662"/>
      <c r="M31" s="662"/>
      <c r="N31" s="662"/>
      <c r="O31" s="662"/>
      <c r="P31" s="662"/>
      <c r="Q31" s="663"/>
      <c r="R31" s="664">
        <v>7594</v>
      </c>
      <c r="S31" s="665"/>
      <c r="T31" s="665"/>
      <c r="U31" s="665"/>
      <c r="V31" s="665"/>
      <c r="W31" s="665"/>
      <c r="X31" s="665"/>
      <c r="Y31" s="666"/>
      <c r="Z31" s="691">
        <v>0.1</v>
      </c>
      <c r="AA31" s="691"/>
      <c r="AB31" s="691"/>
      <c r="AC31" s="691"/>
      <c r="AD31" s="692" t="s">
        <v>139</v>
      </c>
      <c r="AE31" s="692"/>
      <c r="AF31" s="692"/>
      <c r="AG31" s="692"/>
      <c r="AH31" s="692"/>
      <c r="AI31" s="692"/>
      <c r="AJ31" s="692"/>
      <c r="AK31" s="692"/>
      <c r="AL31" s="667" t="s">
        <v>246</v>
      </c>
      <c r="AM31" s="668"/>
      <c r="AN31" s="668"/>
      <c r="AO31" s="693"/>
      <c r="AP31" s="741" t="s">
        <v>315</v>
      </c>
      <c r="AQ31" s="742"/>
      <c r="AR31" s="742"/>
      <c r="AS31" s="742"/>
      <c r="AT31" s="747" t="s">
        <v>316</v>
      </c>
      <c r="AU31" s="217"/>
      <c r="AV31" s="217"/>
      <c r="AW31" s="217"/>
      <c r="AX31" s="731" t="s">
        <v>190</v>
      </c>
      <c r="AY31" s="732"/>
      <c r="AZ31" s="732"/>
      <c r="BA31" s="732"/>
      <c r="BB31" s="732"/>
      <c r="BC31" s="732"/>
      <c r="BD31" s="732"/>
      <c r="BE31" s="732"/>
      <c r="BF31" s="733"/>
      <c r="BG31" s="734">
        <v>99.2</v>
      </c>
      <c r="BH31" s="735"/>
      <c r="BI31" s="735"/>
      <c r="BJ31" s="735"/>
      <c r="BK31" s="735"/>
      <c r="BL31" s="735"/>
      <c r="BM31" s="736">
        <v>93.9</v>
      </c>
      <c r="BN31" s="735"/>
      <c r="BO31" s="735"/>
      <c r="BP31" s="735"/>
      <c r="BQ31" s="737"/>
      <c r="BR31" s="734">
        <v>98.9</v>
      </c>
      <c r="BS31" s="735"/>
      <c r="BT31" s="735"/>
      <c r="BU31" s="735"/>
      <c r="BV31" s="735"/>
      <c r="BW31" s="735"/>
      <c r="BX31" s="736">
        <v>93.7</v>
      </c>
      <c r="BY31" s="735"/>
      <c r="BZ31" s="735"/>
      <c r="CA31" s="735"/>
      <c r="CB31" s="737"/>
      <c r="CD31" s="752"/>
      <c r="CE31" s="753"/>
      <c r="CF31" s="706" t="s">
        <v>317</v>
      </c>
      <c r="CG31" s="703"/>
      <c r="CH31" s="703"/>
      <c r="CI31" s="703"/>
      <c r="CJ31" s="703"/>
      <c r="CK31" s="703"/>
      <c r="CL31" s="703"/>
      <c r="CM31" s="703"/>
      <c r="CN31" s="703"/>
      <c r="CO31" s="703"/>
      <c r="CP31" s="703"/>
      <c r="CQ31" s="704"/>
      <c r="CR31" s="664">
        <v>28167</v>
      </c>
      <c r="CS31" s="675"/>
      <c r="CT31" s="675"/>
      <c r="CU31" s="675"/>
      <c r="CV31" s="675"/>
      <c r="CW31" s="675"/>
      <c r="CX31" s="675"/>
      <c r="CY31" s="676"/>
      <c r="CZ31" s="667">
        <v>0.3</v>
      </c>
      <c r="DA31" s="677"/>
      <c r="DB31" s="677"/>
      <c r="DC31" s="678"/>
      <c r="DD31" s="670">
        <v>28167</v>
      </c>
      <c r="DE31" s="675"/>
      <c r="DF31" s="675"/>
      <c r="DG31" s="675"/>
      <c r="DH31" s="675"/>
      <c r="DI31" s="675"/>
      <c r="DJ31" s="675"/>
      <c r="DK31" s="676"/>
      <c r="DL31" s="670">
        <v>28167</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2">
      <c r="B32" s="661" t="s">
        <v>318</v>
      </c>
      <c r="C32" s="662"/>
      <c r="D32" s="662"/>
      <c r="E32" s="662"/>
      <c r="F32" s="662"/>
      <c r="G32" s="662"/>
      <c r="H32" s="662"/>
      <c r="I32" s="662"/>
      <c r="J32" s="662"/>
      <c r="K32" s="662"/>
      <c r="L32" s="662"/>
      <c r="M32" s="662"/>
      <c r="N32" s="662"/>
      <c r="O32" s="662"/>
      <c r="P32" s="662"/>
      <c r="Q32" s="663"/>
      <c r="R32" s="664">
        <v>1738436</v>
      </c>
      <c r="S32" s="665"/>
      <c r="T32" s="665"/>
      <c r="U32" s="665"/>
      <c r="V32" s="665"/>
      <c r="W32" s="665"/>
      <c r="X32" s="665"/>
      <c r="Y32" s="666"/>
      <c r="Z32" s="691">
        <v>16.3</v>
      </c>
      <c r="AA32" s="691"/>
      <c r="AB32" s="691"/>
      <c r="AC32" s="691"/>
      <c r="AD32" s="692" t="s">
        <v>138</v>
      </c>
      <c r="AE32" s="692"/>
      <c r="AF32" s="692"/>
      <c r="AG32" s="692"/>
      <c r="AH32" s="692"/>
      <c r="AI32" s="692"/>
      <c r="AJ32" s="692"/>
      <c r="AK32" s="692"/>
      <c r="AL32" s="667" t="s">
        <v>246</v>
      </c>
      <c r="AM32" s="668"/>
      <c r="AN32" s="668"/>
      <c r="AO32" s="693"/>
      <c r="AP32" s="743"/>
      <c r="AQ32" s="744"/>
      <c r="AR32" s="744"/>
      <c r="AS32" s="744"/>
      <c r="AT32" s="748"/>
      <c r="AU32" s="216" t="s">
        <v>319</v>
      </c>
      <c r="AV32" s="216"/>
      <c r="AW32" s="216"/>
      <c r="AX32" s="661" t="s">
        <v>320</v>
      </c>
      <c r="AY32" s="662"/>
      <c r="AZ32" s="662"/>
      <c r="BA32" s="662"/>
      <c r="BB32" s="662"/>
      <c r="BC32" s="662"/>
      <c r="BD32" s="662"/>
      <c r="BE32" s="662"/>
      <c r="BF32" s="663"/>
      <c r="BG32" s="738">
        <v>99.4</v>
      </c>
      <c r="BH32" s="675"/>
      <c r="BI32" s="675"/>
      <c r="BJ32" s="675"/>
      <c r="BK32" s="675"/>
      <c r="BL32" s="675"/>
      <c r="BM32" s="668">
        <v>96.7</v>
      </c>
      <c r="BN32" s="730"/>
      <c r="BO32" s="730"/>
      <c r="BP32" s="730"/>
      <c r="BQ32" s="702"/>
      <c r="BR32" s="738">
        <v>99.3</v>
      </c>
      <c r="BS32" s="675"/>
      <c r="BT32" s="675"/>
      <c r="BU32" s="675"/>
      <c r="BV32" s="675"/>
      <c r="BW32" s="675"/>
      <c r="BX32" s="668">
        <v>96.6</v>
      </c>
      <c r="BY32" s="730"/>
      <c r="BZ32" s="730"/>
      <c r="CA32" s="730"/>
      <c r="CB32" s="702"/>
      <c r="CD32" s="754"/>
      <c r="CE32" s="755"/>
      <c r="CF32" s="706" t="s">
        <v>321</v>
      </c>
      <c r="CG32" s="703"/>
      <c r="CH32" s="703"/>
      <c r="CI32" s="703"/>
      <c r="CJ32" s="703"/>
      <c r="CK32" s="703"/>
      <c r="CL32" s="703"/>
      <c r="CM32" s="703"/>
      <c r="CN32" s="703"/>
      <c r="CO32" s="703"/>
      <c r="CP32" s="703"/>
      <c r="CQ32" s="704"/>
      <c r="CR32" s="664">
        <v>77</v>
      </c>
      <c r="CS32" s="665"/>
      <c r="CT32" s="665"/>
      <c r="CU32" s="665"/>
      <c r="CV32" s="665"/>
      <c r="CW32" s="665"/>
      <c r="CX32" s="665"/>
      <c r="CY32" s="666"/>
      <c r="CZ32" s="667">
        <v>0</v>
      </c>
      <c r="DA32" s="677"/>
      <c r="DB32" s="677"/>
      <c r="DC32" s="678"/>
      <c r="DD32" s="670">
        <v>77</v>
      </c>
      <c r="DE32" s="665"/>
      <c r="DF32" s="665"/>
      <c r="DG32" s="665"/>
      <c r="DH32" s="665"/>
      <c r="DI32" s="665"/>
      <c r="DJ32" s="665"/>
      <c r="DK32" s="666"/>
      <c r="DL32" s="670">
        <v>77</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322</v>
      </c>
      <c r="C33" s="728"/>
      <c r="D33" s="728"/>
      <c r="E33" s="728"/>
      <c r="F33" s="728"/>
      <c r="G33" s="728"/>
      <c r="H33" s="728"/>
      <c r="I33" s="728"/>
      <c r="J33" s="728"/>
      <c r="K33" s="728"/>
      <c r="L33" s="728"/>
      <c r="M33" s="728"/>
      <c r="N33" s="728"/>
      <c r="O33" s="728"/>
      <c r="P33" s="728"/>
      <c r="Q33" s="729"/>
      <c r="R33" s="664" t="s">
        <v>138</v>
      </c>
      <c r="S33" s="665"/>
      <c r="T33" s="665"/>
      <c r="U33" s="665"/>
      <c r="V33" s="665"/>
      <c r="W33" s="665"/>
      <c r="X33" s="665"/>
      <c r="Y33" s="666"/>
      <c r="Z33" s="691" t="s">
        <v>138</v>
      </c>
      <c r="AA33" s="691"/>
      <c r="AB33" s="691"/>
      <c r="AC33" s="691"/>
      <c r="AD33" s="692" t="s">
        <v>138</v>
      </c>
      <c r="AE33" s="692"/>
      <c r="AF33" s="692"/>
      <c r="AG33" s="692"/>
      <c r="AH33" s="692"/>
      <c r="AI33" s="692"/>
      <c r="AJ33" s="692"/>
      <c r="AK33" s="692"/>
      <c r="AL33" s="667" t="s">
        <v>138</v>
      </c>
      <c r="AM33" s="668"/>
      <c r="AN33" s="668"/>
      <c r="AO33" s="693"/>
      <c r="AP33" s="745"/>
      <c r="AQ33" s="746"/>
      <c r="AR33" s="746"/>
      <c r="AS33" s="746"/>
      <c r="AT33" s="749"/>
      <c r="AU33" s="218"/>
      <c r="AV33" s="218"/>
      <c r="AW33" s="218"/>
      <c r="AX33" s="641" t="s">
        <v>323</v>
      </c>
      <c r="AY33" s="642"/>
      <c r="AZ33" s="642"/>
      <c r="BA33" s="642"/>
      <c r="BB33" s="642"/>
      <c r="BC33" s="642"/>
      <c r="BD33" s="642"/>
      <c r="BE33" s="642"/>
      <c r="BF33" s="643"/>
      <c r="BG33" s="726">
        <v>99</v>
      </c>
      <c r="BH33" s="645"/>
      <c r="BI33" s="645"/>
      <c r="BJ33" s="645"/>
      <c r="BK33" s="645"/>
      <c r="BL33" s="645"/>
      <c r="BM33" s="683">
        <v>90.6</v>
      </c>
      <c r="BN33" s="645"/>
      <c r="BO33" s="645"/>
      <c r="BP33" s="645"/>
      <c r="BQ33" s="694"/>
      <c r="BR33" s="726">
        <v>98.5</v>
      </c>
      <c r="BS33" s="645"/>
      <c r="BT33" s="645"/>
      <c r="BU33" s="645"/>
      <c r="BV33" s="645"/>
      <c r="BW33" s="645"/>
      <c r="BX33" s="683">
        <v>90.5</v>
      </c>
      <c r="BY33" s="645"/>
      <c r="BZ33" s="645"/>
      <c r="CA33" s="645"/>
      <c r="CB33" s="694"/>
      <c r="CD33" s="706" t="s">
        <v>324</v>
      </c>
      <c r="CE33" s="703"/>
      <c r="CF33" s="703"/>
      <c r="CG33" s="703"/>
      <c r="CH33" s="703"/>
      <c r="CI33" s="703"/>
      <c r="CJ33" s="703"/>
      <c r="CK33" s="703"/>
      <c r="CL33" s="703"/>
      <c r="CM33" s="703"/>
      <c r="CN33" s="703"/>
      <c r="CO33" s="703"/>
      <c r="CP33" s="703"/>
      <c r="CQ33" s="704"/>
      <c r="CR33" s="664">
        <v>4569406</v>
      </c>
      <c r="CS33" s="675"/>
      <c r="CT33" s="675"/>
      <c r="CU33" s="675"/>
      <c r="CV33" s="675"/>
      <c r="CW33" s="675"/>
      <c r="CX33" s="675"/>
      <c r="CY33" s="676"/>
      <c r="CZ33" s="667">
        <v>47.3</v>
      </c>
      <c r="DA33" s="677"/>
      <c r="DB33" s="677"/>
      <c r="DC33" s="678"/>
      <c r="DD33" s="670">
        <v>3442570</v>
      </c>
      <c r="DE33" s="675"/>
      <c r="DF33" s="675"/>
      <c r="DG33" s="675"/>
      <c r="DH33" s="675"/>
      <c r="DI33" s="675"/>
      <c r="DJ33" s="675"/>
      <c r="DK33" s="676"/>
      <c r="DL33" s="670">
        <v>2218460</v>
      </c>
      <c r="DM33" s="675"/>
      <c r="DN33" s="675"/>
      <c r="DO33" s="675"/>
      <c r="DP33" s="675"/>
      <c r="DQ33" s="675"/>
      <c r="DR33" s="675"/>
      <c r="DS33" s="675"/>
      <c r="DT33" s="675"/>
      <c r="DU33" s="675"/>
      <c r="DV33" s="676"/>
      <c r="DW33" s="667">
        <v>42.1</v>
      </c>
      <c r="DX33" s="677"/>
      <c r="DY33" s="677"/>
      <c r="DZ33" s="677"/>
      <c r="EA33" s="677"/>
      <c r="EB33" s="677"/>
      <c r="EC33" s="698"/>
    </row>
    <row r="34" spans="2:133" ht="11.25" customHeight="1" x14ac:dyDescent="0.2">
      <c r="B34" s="661" t="s">
        <v>325</v>
      </c>
      <c r="C34" s="662"/>
      <c r="D34" s="662"/>
      <c r="E34" s="662"/>
      <c r="F34" s="662"/>
      <c r="G34" s="662"/>
      <c r="H34" s="662"/>
      <c r="I34" s="662"/>
      <c r="J34" s="662"/>
      <c r="K34" s="662"/>
      <c r="L34" s="662"/>
      <c r="M34" s="662"/>
      <c r="N34" s="662"/>
      <c r="O34" s="662"/>
      <c r="P34" s="662"/>
      <c r="Q34" s="663"/>
      <c r="R34" s="664">
        <v>754501</v>
      </c>
      <c r="S34" s="665"/>
      <c r="T34" s="665"/>
      <c r="U34" s="665"/>
      <c r="V34" s="665"/>
      <c r="W34" s="665"/>
      <c r="X34" s="665"/>
      <c r="Y34" s="666"/>
      <c r="Z34" s="691">
        <v>7.1</v>
      </c>
      <c r="AA34" s="691"/>
      <c r="AB34" s="691"/>
      <c r="AC34" s="691"/>
      <c r="AD34" s="692" t="s">
        <v>138</v>
      </c>
      <c r="AE34" s="692"/>
      <c r="AF34" s="692"/>
      <c r="AG34" s="692"/>
      <c r="AH34" s="692"/>
      <c r="AI34" s="692"/>
      <c r="AJ34" s="692"/>
      <c r="AK34" s="692"/>
      <c r="AL34" s="667" t="s">
        <v>138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326</v>
      </c>
      <c r="CE34" s="703"/>
      <c r="CF34" s="703"/>
      <c r="CG34" s="703"/>
      <c r="CH34" s="703"/>
      <c r="CI34" s="703"/>
      <c r="CJ34" s="703"/>
      <c r="CK34" s="703"/>
      <c r="CL34" s="703"/>
      <c r="CM34" s="703"/>
      <c r="CN34" s="703"/>
      <c r="CO34" s="703"/>
      <c r="CP34" s="703"/>
      <c r="CQ34" s="704"/>
      <c r="CR34" s="664">
        <v>1020503</v>
      </c>
      <c r="CS34" s="665"/>
      <c r="CT34" s="665"/>
      <c r="CU34" s="665"/>
      <c r="CV34" s="665"/>
      <c r="CW34" s="665"/>
      <c r="CX34" s="665"/>
      <c r="CY34" s="666"/>
      <c r="CZ34" s="667">
        <v>10.6</v>
      </c>
      <c r="DA34" s="677"/>
      <c r="DB34" s="677"/>
      <c r="DC34" s="678"/>
      <c r="DD34" s="670">
        <v>772031</v>
      </c>
      <c r="DE34" s="665"/>
      <c r="DF34" s="665"/>
      <c r="DG34" s="665"/>
      <c r="DH34" s="665"/>
      <c r="DI34" s="665"/>
      <c r="DJ34" s="665"/>
      <c r="DK34" s="666"/>
      <c r="DL34" s="670">
        <v>547182</v>
      </c>
      <c r="DM34" s="665"/>
      <c r="DN34" s="665"/>
      <c r="DO34" s="665"/>
      <c r="DP34" s="665"/>
      <c r="DQ34" s="665"/>
      <c r="DR34" s="665"/>
      <c r="DS34" s="665"/>
      <c r="DT34" s="665"/>
      <c r="DU34" s="665"/>
      <c r="DV34" s="666"/>
      <c r="DW34" s="667">
        <v>10.4</v>
      </c>
      <c r="DX34" s="677"/>
      <c r="DY34" s="677"/>
      <c r="DZ34" s="677"/>
      <c r="EA34" s="677"/>
      <c r="EB34" s="677"/>
      <c r="EC34" s="698"/>
    </row>
    <row r="35" spans="2:133" ht="11.25" customHeight="1" x14ac:dyDescent="0.2">
      <c r="B35" s="661" t="s">
        <v>327</v>
      </c>
      <c r="C35" s="662"/>
      <c r="D35" s="662"/>
      <c r="E35" s="662"/>
      <c r="F35" s="662"/>
      <c r="G35" s="662"/>
      <c r="H35" s="662"/>
      <c r="I35" s="662"/>
      <c r="J35" s="662"/>
      <c r="K35" s="662"/>
      <c r="L35" s="662"/>
      <c r="M35" s="662"/>
      <c r="N35" s="662"/>
      <c r="O35" s="662"/>
      <c r="P35" s="662"/>
      <c r="Q35" s="663"/>
      <c r="R35" s="664">
        <v>7155</v>
      </c>
      <c r="S35" s="665"/>
      <c r="T35" s="665"/>
      <c r="U35" s="665"/>
      <c r="V35" s="665"/>
      <c r="W35" s="665"/>
      <c r="X35" s="665"/>
      <c r="Y35" s="666"/>
      <c r="Z35" s="691">
        <v>0.1</v>
      </c>
      <c r="AA35" s="691"/>
      <c r="AB35" s="691"/>
      <c r="AC35" s="691"/>
      <c r="AD35" s="692">
        <v>2573</v>
      </c>
      <c r="AE35" s="692"/>
      <c r="AF35" s="692"/>
      <c r="AG35" s="692"/>
      <c r="AH35" s="692"/>
      <c r="AI35" s="692"/>
      <c r="AJ35" s="692"/>
      <c r="AK35" s="692"/>
      <c r="AL35" s="667">
        <v>0.1</v>
      </c>
      <c r="AM35" s="668"/>
      <c r="AN35" s="668"/>
      <c r="AO35" s="693"/>
      <c r="AP35" s="221"/>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330</v>
      </c>
      <c r="CE35" s="703"/>
      <c r="CF35" s="703"/>
      <c r="CG35" s="703"/>
      <c r="CH35" s="703"/>
      <c r="CI35" s="703"/>
      <c r="CJ35" s="703"/>
      <c r="CK35" s="703"/>
      <c r="CL35" s="703"/>
      <c r="CM35" s="703"/>
      <c r="CN35" s="703"/>
      <c r="CO35" s="703"/>
      <c r="CP35" s="703"/>
      <c r="CQ35" s="704"/>
      <c r="CR35" s="664">
        <v>438049</v>
      </c>
      <c r="CS35" s="675"/>
      <c r="CT35" s="675"/>
      <c r="CU35" s="675"/>
      <c r="CV35" s="675"/>
      <c r="CW35" s="675"/>
      <c r="CX35" s="675"/>
      <c r="CY35" s="676"/>
      <c r="CZ35" s="667">
        <v>4.5</v>
      </c>
      <c r="DA35" s="677"/>
      <c r="DB35" s="677"/>
      <c r="DC35" s="678"/>
      <c r="DD35" s="670">
        <v>388414</v>
      </c>
      <c r="DE35" s="675"/>
      <c r="DF35" s="675"/>
      <c r="DG35" s="675"/>
      <c r="DH35" s="675"/>
      <c r="DI35" s="675"/>
      <c r="DJ35" s="675"/>
      <c r="DK35" s="676"/>
      <c r="DL35" s="670">
        <v>192856</v>
      </c>
      <c r="DM35" s="675"/>
      <c r="DN35" s="675"/>
      <c r="DO35" s="675"/>
      <c r="DP35" s="675"/>
      <c r="DQ35" s="675"/>
      <c r="DR35" s="675"/>
      <c r="DS35" s="675"/>
      <c r="DT35" s="675"/>
      <c r="DU35" s="675"/>
      <c r="DV35" s="676"/>
      <c r="DW35" s="667">
        <v>3.7</v>
      </c>
      <c r="DX35" s="677"/>
      <c r="DY35" s="677"/>
      <c r="DZ35" s="677"/>
      <c r="EA35" s="677"/>
      <c r="EB35" s="677"/>
      <c r="EC35" s="698"/>
    </row>
    <row r="36" spans="2:133" ht="11.25" customHeight="1" x14ac:dyDescent="0.2">
      <c r="B36" s="661" t="s">
        <v>331</v>
      </c>
      <c r="C36" s="662"/>
      <c r="D36" s="662"/>
      <c r="E36" s="662"/>
      <c r="F36" s="662"/>
      <c r="G36" s="662"/>
      <c r="H36" s="662"/>
      <c r="I36" s="662"/>
      <c r="J36" s="662"/>
      <c r="K36" s="662"/>
      <c r="L36" s="662"/>
      <c r="M36" s="662"/>
      <c r="N36" s="662"/>
      <c r="O36" s="662"/>
      <c r="P36" s="662"/>
      <c r="Q36" s="663"/>
      <c r="R36" s="664">
        <v>91858</v>
      </c>
      <c r="S36" s="665"/>
      <c r="T36" s="665"/>
      <c r="U36" s="665"/>
      <c r="V36" s="665"/>
      <c r="W36" s="665"/>
      <c r="X36" s="665"/>
      <c r="Y36" s="666"/>
      <c r="Z36" s="691">
        <v>0.9</v>
      </c>
      <c r="AA36" s="691"/>
      <c r="AB36" s="691"/>
      <c r="AC36" s="691"/>
      <c r="AD36" s="692" t="s">
        <v>138</v>
      </c>
      <c r="AE36" s="692"/>
      <c r="AF36" s="692"/>
      <c r="AG36" s="692"/>
      <c r="AH36" s="692"/>
      <c r="AI36" s="692"/>
      <c r="AJ36" s="692"/>
      <c r="AK36" s="692"/>
      <c r="AL36" s="667" t="s">
        <v>138</v>
      </c>
      <c r="AM36" s="668"/>
      <c r="AN36" s="668"/>
      <c r="AO36" s="693"/>
      <c r="AP36" s="221"/>
      <c r="AQ36" s="714" t="s">
        <v>332</v>
      </c>
      <c r="AR36" s="715"/>
      <c r="AS36" s="715"/>
      <c r="AT36" s="715"/>
      <c r="AU36" s="715"/>
      <c r="AV36" s="715"/>
      <c r="AW36" s="715"/>
      <c r="AX36" s="715"/>
      <c r="AY36" s="716"/>
      <c r="AZ36" s="717">
        <v>1275438</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65342</v>
      </c>
      <c r="BW36" s="718"/>
      <c r="BX36" s="718"/>
      <c r="BY36" s="718"/>
      <c r="BZ36" s="718"/>
      <c r="CA36" s="718"/>
      <c r="CB36" s="719"/>
      <c r="CD36" s="706" t="s">
        <v>334</v>
      </c>
      <c r="CE36" s="703"/>
      <c r="CF36" s="703"/>
      <c r="CG36" s="703"/>
      <c r="CH36" s="703"/>
      <c r="CI36" s="703"/>
      <c r="CJ36" s="703"/>
      <c r="CK36" s="703"/>
      <c r="CL36" s="703"/>
      <c r="CM36" s="703"/>
      <c r="CN36" s="703"/>
      <c r="CO36" s="703"/>
      <c r="CP36" s="703"/>
      <c r="CQ36" s="704"/>
      <c r="CR36" s="664">
        <v>1565227</v>
      </c>
      <c r="CS36" s="665"/>
      <c r="CT36" s="665"/>
      <c r="CU36" s="665"/>
      <c r="CV36" s="665"/>
      <c r="CW36" s="665"/>
      <c r="CX36" s="665"/>
      <c r="CY36" s="666"/>
      <c r="CZ36" s="667">
        <v>16.2</v>
      </c>
      <c r="DA36" s="677"/>
      <c r="DB36" s="677"/>
      <c r="DC36" s="678"/>
      <c r="DD36" s="670">
        <v>1161740</v>
      </c>
      <c r="DE36" s="665"/>
      <c r="DF36" s="665"/>
      <c r="DG36" s="665"/>
      <c r="DH36" s="665"/>
      <c r="DI36" s="665"/>
      <c r="DJ36" s="665"/>
      <c r="DK36" s="666"/>
      <c r="DL36" s="670">
        <v>746863</v>
      </c>
      <c r="DM36" s="665"/>
      <c r="DN36" s="665"/>
      <c r="DO36" s="665"/>
      <c r="DP36" s="665"/>
      <c r="DQ36" s="665"/>
      <c r="DR36" s="665"/>
      <c r="DS36" s="665"/>
      <c r="DT36" s="665"/>
      <c r="DU36" s="665"/>
      <c r="DV36" s="666"/>
      <c r="DW36" s="667">
        <v>14.2</v>
      </c>
      <c r="DX36" s="677"/>
      <c r="DY36" s="677"/>
      <c r="DZ36" s="677"/>
      <c r="EA36" s="677"/>
      <c r="EB36" s="677"/>
      <c r="EC36" s="698"/>
    </row>
    <row r="37" spans="2:133" ht="11.25" customHeight="1" x14ac:dyDescent="0.2">
      <c r="B37" s="661" t="s">
        <v>335</v>
      </c>
      <c r="C37" s="662"/>
      <c r="D37" s="662"/>
      <c r="E37" s="662"/>
      <c r="F37" s="662"/>
      <c r="G37" s="662"/>
      <c r="H37" s="662"/>
      <c r="I37" s="662"/>
      <c r="J37" s="662"/>
      <c r="K37" s="662"/>
      <c r="L37" s="662"/>
      <c r="M37" s="662"/>
      <c r="N37" s="662"/>
      <c r="O37" s="662"/>
      <c r="P37" s="662"/>
      <c r="Q37" s="663"/>
      <c r="R37" s="664">
        <v>146438</v>
      </c>
      <c r="S37" s="665"/>
      <c r="T37" s="665"/>
      <c r="U37" s="665"/>
      <c r="V37" s="665"/>
      <c r="W37" s="665"/>
      <c r="X37" s="665"/>
      <c r="Y37" s="666"/>
      <c r="Z37" s="691">
        <v>1.4</v>
      </c>
      <c r="AA37" s="691"/>
      <c r="AB37" s="691"/>
      <c r="AC37" s="691"/>
      <c r="AD37" s="692" t="s">
        <v>246</v>
      </c>
      <c r="AE37" s="692"/>
      <c r="AF37" s="692"/>
      <c r="AG37" s="692"/>
      <c r="AH37" s="692"/>
      <c r="AI37" s="692"/>
      <c r="AJ37" s="692"/>
      <c r="AK37" s="692"/>
      <c r="AL37" s="667" t="s">
        <v>255</v>
      </c>
      <c r="AM37" s="668"/>
      <c r="AN37" s="668"/>
      <c r="AO37" s="693"/>
      <c r="AQ37" s="699" t="s">
        <v>336</v>
      </c>
      <c r="AR37" s="700"/>
      <c r="AS37" s="700"/>
      <c r="AT37" s="700"/>
      <c r="AU37" s="700"/>
      <c r="AV37" s="700"/>
      <c r="AW37" s="700"/>
      <c r="AX37" s="700"/>
      <c r="AY37" s="701"/>
      <c r="AZ37" s="664">
        <v>330000</v>
      </c>
      <c r="BA37" s="665"/>
      <c r="BB37" s="665"/>
      <c r="BC37" s="665"/>
      <c r="BD37" s="675"/>
      <c r="BE37" s="675"/>
      <c r="BF37" s="702"/>
      <c r="BG37" s="706" t="s">
        <v>337</v>
      </c>
      <c r="BH37" s="703"/>
      <c r="BI37" s="703"/>
      <c r="BJ37" s="703"/>
      <c r="BK37" s="703"/>
      <c r="BL37" s="703"/>
      <c r="BM37" s="703"/>
      <c r="BN37" s="703"/>
      <c r="BO37" s="703"/>
      <c r="BP37" s="703"/>
      <c r="BQ37" s="703"/>
      <c r="BR37" s="703"/>
      <c r="BS37" s="703"/>
      <c r="BT37" s="703"/>
      <c r="BU37" s="704"/>
      <c r="BV37" s="664">
        <v>52730</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4">
        <v>434846</v>
      </c>
      <c r="CS37" s="675"/>
      <c r="CT37" s="675"/>
      <c r="CU37" s="675"/>
      <c r="CV37" s="675"/>
      <c r="CW37" s="675"/>
      <c r="CX37" s="675"/>
      <c r="CY37" s="676"/>
      <c r="CZ37" s="667">
        <v>4.5</v>
      </c>
      <c r="DA37" s="677"/>
      <c r="DB37" s="677"/>
      <c r="DC37" s="678"/>
      <c r="DD37" s="670">
        <v>391907</v>
      </c>
      <c r="DE37" s="675"/>
      <c r="DF37" s="675"/>
      <c r="DG37" s="675"/>
      <c r="DH37" s="675"/>
      <c r="DI37" s="675"/>
      <c r="DJ37" s="675"/>
      <c r="DK37" s="676"/>
      <c r="DL37" s="670">
        <v>384697</v>
      </c>
      <c r="DM37" s="675"/>
      <c r="DN37" s="675"/>
      <c r="DO37" s="675"/>
      <c r="DP37" s="675"/>
      <c r="DQ37" s="675"/>
      <c r="DR37" s="675"/>
      <c r="DS37" s="675"/>
      <c r="DT37" s="675"/>
      <c r="DU37" s="675"/>
      <c r="DV37" s="676"/>
      <c r="DW37" s="667">
        <v>7.3</v>
      </c>
      <c r="DX37" s="677"/>
      <c r="DY37" s="677"/>
      <c r="DZ37" s="677"/>
      <c r="EA37" s="677"/>
      <c r="EB37" s="677"/>
      <c r="EC37" s="698"/>
    </row>
    <row r="38" spans="2:133" ht="11.25" customHeight="1" x14ac:dyDescent="0.2">
      <c r="B38" s="661" t="s">
        <v>339</v>
      </c>
      <c r="C38" s="662"/>
      <c r="D38" s="662"/>
      <c r="E38" s="662"/>
      <c r="F38" s="662"/>
      <c r="G38" s="662"/>
      <c r="H38" s="662"/>
      <c r="I38" s="662"/>
      <c r="J38" s="662"/>
      <c r="K38" s="662"/>
      <c r="L38" s="662"/>
      <c r="M38" s="662"/>
      <c r="N38" s="662"/>
      <c r="O38" s="662"/>
      <c r="P38" s="662"/>
      <c r="Q38" s="663"/>
      <c r="R38" s="664">
        <v>855664</v>
      </c>
      <c r="S38" s="665"/>
      <c r="T38" s="665"/>
      <c r="U38" s="665"/>
      <c r="V38" s="665"/>
      <c r="W38" s="665"/>
      <c r="X38" s="665"/>
      <c r="Y38" s="666"/>
      <c r="Z38" s="691">
        <v>8</v>
      </c>
      <c r="AA38" s="691"/>
      <c r="AB38" s="691"/>
      <c r="AC38" s="691"/>
      <c r="AD38" s="692" t="s">
        <v>246</v>
      </c>
      <c r="AE38" s="692"/>
      <c r="AF38" s="692"/>
      <c r="AG38" s="692"/>
      <c r="AH38" s="692"/>
      <c r="AI38" s="692"/>
      <c r="AJ38" s="692"/>
      <c r="AK38" s="692"/>
      <c r="AL38" s="667" t="s">
        <v>246</v>
      </c>
      <c r="AM38" s="668"/>
      <c r="AN38" s="668"/>
      <c r="AO38" s="693"/>
      <c r="AQ38" s="699" t="s">
        <v>340</v>
      </c>
      <c r="AR38" s="700"/>
      <c r="AS38" s="700"/>
      <c r="AT38" s="700"/>
      <c r="AU38" s="700"/>
      <c r="AV38" s="700"/>
      <c r="AW38" s="700"/>
      <c r="AX38" s="700"/>
      <c r="AY38" s="701"/>
      <c r="AZ38" s="664">
        <v>327400</v>
      </c>
      <c r="BA38" s="665"/>
      <c r="BB38" s="665"/>
      <c r="BC38" s="665"/>
      <c r="BD38" s="675"/>
      <c r="BE38" s="675"/>
      <c r="BF38" s="702"/>
      <c r="BG38" s="706" t="s">
        <v>341</v>
      </c>
      <c r="BH38" s="703"/>
      <c r="BI38" s="703"/>
      <c r="BJ38" s="703"/>
      <c r="BK38" s="703"/>
      <c r="BL38" s="703"/>
      <c r="BM38" s="703"/>
      <c r="BN38" s="703"/>
      <c r="BO38" s="703"/>
      <c r="BP38" s="703"/>
      <c r="BQ38" s="703"/>
      <c r="BR38" s="703"/>
      <c r="BS38" s="703"/>
      <c r="BT38" s="703"/>
      <c r="BU38" s="704"/>
      <c r="BV38" s="664">
        <v>1774</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4">
        <v>928164</v>
      </c>
      <c r="CS38" s="665"/>
      <c r="CT38" s="665"/>
      <c r="CU38" s="665"/>
      <c r="CV38" s="665"/>
      <c r="CW38" s="665"/>
      <c r="CX38" s="665"/>
      <c r="CY38" s="666"/>
      <c r="CZ38" s="667">
        <v>9.6</v>
      </c>
      <c r="DA38" s="677"/>
      <c r="DB38" s="677"/>
      <c r="DC38" s="678"/>
      <c r="DD38" s="670">
        <v>827412</v>
      </c>
      <c r="DE38" s="665"/>
      <c r="DF38" s="665"/>
      <c r="DG38" s="665"/>
      <c r="DH38" s="665"/>
      <c r="DI38" s="665"/>
      <c r="DJ38" s="665"/>
      <c r="DK38" s="666"/>
      <c r="DL38" s="670">
        <v>720586</v>
      </c>
      <c r="DM38" s="665"/>
      <c r="DN38" s="665"/>
      <c r="DO38" s="665"/>
      <c r="DP38" s="665"/>
      <c r="DQ38" s="665"/>
      <c r="DR38" s="665"/>
      <c r="DS38" s="665"/>
      <c r="DT38" s="665"/>
      <c r="DU38" s="665"/>
      <c r="DV38" s="666"/>
      <c r="DW38" s="667">
        <v>13.7</v>
      </c>
      <c r="DX38" s="677"/>
      <c r="DY38" s="677"/>
      <c r="DZ38" s="677"/>
      <c r="EA38" s="677"/>
      <c r="EB38" s="677"/>
      <c r="EC38" s="698"/>
    </row>
    <row r="39" spans="2:133" ht="11.25" customHeight="1" x14ac:dyDescent="0.2">
      <c r="B39" s="661" t="s">
        <v>343</v>
      </c>
      <c r="C39" s="662"/>
      <c r="D39" s="662"/>
      <c r="E39" s="662"/>
      <c r="F39" s="662"/>
      <c r="G39" s="662"/>
      <c r="H39" s="662"/>
      <c r="I39" s="662"/>
      <c r="J39" s="662"/>
      <c r="K39" s="662"/>
      <c r="L39" s="662"/>
      <c r="M39" s="662"/>
      <c r="N39" s="662"/>
      <c r="O39" s="662"/>
      <c r="P39" s="662"/>
      <c r="Q39" s="663"/>
      <c r="R39" s="664">
        <v>158778</v>
      </c>
      <c r="S39" s="665"/>
      <c r="T39" s="665"/>
      <c r="U39" s="665"/>
      <c r="V39" s="665"/>
      <c r="W39" s="665"/>
      <c r="X39" s="665"/>
      <c r="Y39" s="666"/>
      <c r="Z39" s="691">
        <v>1.5</v>
      </c>
      <c r="AA39" s="691"/>
      <c r="AB39" s="691"/>
      <c r="AC39" s="691"/>
      <c r="AD39" s="692">
        <v>1579</v>
      </c>
      <c r="AE39" s="692"/>
      <c r="AF39" s="692"/>
      <c r="AG39" s="692"/>
      <c r="AH39" s="692"/>
      <c r="AI39" s="692"/>
      <c r="AJ39" s="692"/>
      <c r="AK39" s="692"/>
      <c r="AL39" s="667">
        <v>0</v>
      </c>
      <c r="AM39" s="668"/>
      <c r="AN39" s="668"/>
      <c r="AO39" s="693"/>
      <c r="AQ39" s="699" t="s">
        <v>344</v>
      </c>
      <c r="AR39" s="700"/>
      <c r="AS39" s="700"/>
      <c r="AT39" s="700"/>
      <c r="AU39" s="700"/>
      <c r="AV39" s="700"/>
      <c r="AW39" s="700"/>
      <c r="AX39" s="700"/>
      <c r="AY39" s="701"/>
      <c r="AZ39" s="664">
        <v>17274</v>
      </c>
      <c r="BA39" s="665"/>
      <c r="BB39" s="665"/>
      <c r="BC39" s="665"/>
      <c r="BD39" s="675"/>
      <c r="BE39" s="675"/>
      <c r="BF39" s="702"/>
      <c r="BG39" s="706" t="s">
        <v>345</v>
      </c>
      <c r="BH39" s="703"/>
      <c r="BI39" s="703"/>
      <c r="BJ39" s="703"/>
      <c r="BK39" s="703"/>
      <c r="BL39" s="703"/>
      <c r="BM39" s="703"/>
      <c r="BN39" s="703"/>
      <c r="BO39" s="703"/>
      <c r="BP39" s="703"/>
      <c r="BQ39" s="703"/>
      <c r="BR39" s="703"/>
      <c r="BS39" s="703"/>
      <c r="BT39" s="703"/>
      <c r="BU39" s="704"/>
      <c r="BV39" s="664">
        <v>2745</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4">
        <v>381490</v>
      </c>
      <c r="CS39" s="675"/>
      <c r="CT39" s="675"/>
      <c r="CU39" s="675"/>
      <c r="CV39" s="675"/>
      <c r="CW39" s="675"/>
      <c r="CX39" s="675"/>
      <c r="CY39" s="676"/>
      <c r="CZ39" s="667">
        <v>4</v>
      </c>
      <c r="DA39" s="677"/>
      <c r="DB39" s="677"/>
      <c r="DC39" s="678"/>
      <c r="DD39" s="670">
        <v>282000</v>
      </c>
      <c r="DE39" s="675"/>
      <c r="DF39" s="675"/>
      <c r="DG39" s="675"/>
      <c r="DH39" s="675"/>
      <c r="DI39" s="675"/>
      <c r="DJ39" s="675"/>
      <c r="DK39" s="676"/>
      <c r="DL39" s="670" t="s">
        <v>138</v>
      </c>
      <c r="DM39" s="675"/>
      <c r="DN39" s="675"/>
      <c r="DO39" s="675"/>
      <c r="DP39" s="675"/>
      <c r="DQ39" s="675"/>
      <c r="DR39" s="675"/>
      <c r="DS39" s="675"/>
      <c r="DT39" s="675"/>
      <c r="DU39" s="675"/>
      <c r="DV39" s="676"/>
      <c r="DW39" s="667" t="s">
        <v>138</v>
      </c>
      <c r="DX39" s="677"/>
      <c r="DY39" s="677"/>
      <c r="DZ39" s="677"/>
      <c r="EA39" s="677"/>
      <c r="EB39" s="677"/>
      <c r="EC39" s="698"/>
    </row>
    <row r="40" spans="2:133" ht="11.25" customHeight="1" x14ac:dyDescent="0.2">
      <c r="B40" s="661" t="s">
        <v>347</v>
      </c>
      <c r="C40" s="662"/>
      <c r="D40" s="662"/>
      <c r="E40" s="662"/>
      <c r="F40" s="662"/>
      <c r="G40" s="662"/>
      <c r="H40" s="662"/>
      <c r="I40" s="662"/>
      <c r="J40" s="662"/>
      <c r="K40" s="662"/>
      <c r="L40" s="662"/>
      <c r="M40" s="662"/>
      <c r="N40" s="662"/>
      <c r="O40" s="662"/>
      <c r="P40" s="662"/>
      <c r="Q40" s="663"/>
      <c r="R40" s="664">
        <v>1056000</v>
      </c>
      <c r="S40" s="665"/>
      <c r="T40" s="665"/>
      <c r="U40" s="665"/>
      <c r="V40" s="665"/>
      <c r="W40" s="665"/>
      <c r="X40" s="665"/>
      <c r="Y40" s="666"/>
      <c r="Z40" s="691">
        <v>9.9</v>
      </c>
      <c r="AA40" s="691"/>
      <c r="AB40" s="691"/>
      <c r="AC40" s="691"/>
      <c r="AD40" s="692" t="s">
        <v>246</v>
      </c>
      <c r="AE40" s="692"/>
      <c r="AF40" s="692"/>
      <c r="AG40" s="692"/>
      <c r="AH40" s="692"/>
      <c r="AI40" s="692"/>
      <c r="AJ40" s="692"/>
      <c r="AK40" s="692"/>
      <c r="AL40" s="667" t="s">
        <v>138</v>
      </c>
      <c r="AM40" s="668"/>
      <c r="AN40" s="668"/>
      <c r="AO40" s="693"/>
      <c r="AQ40" s="699" t="s">
        <v>348</v>
      </c>
      <c r="AR40" s="700"/>
      <c r="AS40" s="700"/>
      <c r="AT40" s="700"/>
      <c r="AU40" s="700"/>
      <c r="AV40" s="700"/>
      <c r="AW40" s="700"/>
      <c r="AX40" s="700"/>
      <c r="AY40" s="701"/>
      <c r="AZ40" s="664" t="s">
        <v>138</v>
      </c>
      <c r="BA40" s="665"/>
      <c r="BB40" s="665"/>
      <c r="BC40" s="665"/>
      <c r="BD40" s="675"/>
      <c r="BE40" s="675"/>
      <c r="BF40" s="702"/>
      <c r="BG40" s="707" t="s">
        <v>349</v>
      </c>
      <c r="BH40" s="708"/>
      <c r="BI40" s="708"/>
      <c r="BJ40" s="708"/>
      <c r="BK40" s="708"/>
      <c r="BL40" s="222"/>
      <c r="BM40" s="703" t="s">
        <v>350</v>
      </c>
      <c r="BN40" s="703"/>
      <c r="BO40" s="703"/>
      <c r="BP40" s="703"/>
      <c r="BQ40" s="703"/>
      <c r="BR40" s="703"/>
      <c r="BS40" s="703"/>
      <c r="BT40" s="703"/>
      <c r="BU40" s="704"/>
      <c r="BV40" s="664">
        <v>91</v>
      </c>
      <c r="BW40" s="665"/>
      <c r="BX40" s="665"/>
      <c r="BY40" s="665"/>
      <c r="BZ40" s="665"/>
      <c r="CA40" s="665"/>
      <c r="CB40" s="705"/>
      <c r="CD40" s="706" t="s">
        <v>351</v>
      </c>
      <c r="CE40" s="703"/>
      <c r="CF40" s="703"/>
      <c r="CG40" s="703"/>
      <c r="CH40" s="703"/>
      <c r="CI40" s="703"/>
      <c r="CJ40" s="703"/>
      <c r="CK40" s="703"/>
      <c r="CL40" s="703"/>
      <c r="CM40" s="703"/>
      <c r="CN40" s="703"/>
      <c r="CO40" s="703"/>
      <c r="CP40" s="703"/>
      <c r="CQ40" s="704"/>
      <c r="CR40" s="664">
        <v>235973</v>
      </c>
      <c r="CS40" s="665"/>
      <c r="CT40" s="665"/>
      <c r="CU40" s="665"/>
      <c r="CV40" s="665"/>
      <c r="CW40" s="665"/>
      <c r="CX40" s="665"/>
      <c r="CY40" s="666"/>
      <c r="CZ40" s="667">
        <v>2.4</v>
      </c>
      <c r="DA40" s="677"/>
      <c r="DB40" s="677"/>
      <c r="DC40" s="678"/>
      <c r="DD40" s="670">
        <v>10973</v>
      </c>
      <c r="DE40" s="665"/>
      <c r="DF40" s="665"/>
      <c r="DG40" s="665"/>
      <c r="DH40" s="665"/>
      <c r="DI40" s="665"/>
      <c r="DJ40" s="665"/>
      <c r="DK40" s="666"/>
      <c r="DL40" s="670">
        <v>10973</v>
      </c>
      <c r="DM40" s="665"/>
      <c r="DN40" s="665"/>
      <c r="DO40" s="665"/>
      <c r="DP40" s="665"/>
      <c r="DQ40" s="665"/>
      <c r="DR40" s="665"/>
      <c r="DS40" s="665"/>
      <c r="DT40" s="665"/>
      <c r="DU40" s="665"/>
      <c r="DV40" s="666"/>
      <c r="DW40" s="667">
        <v>0.2</v>
      </c>
      <c r="DX40" s="677"/>
      <c r="DY40" s="677"/>
      <c r="DZ40" s="677"/>
      <c r="EA40" s="677"/>
      <c r="EB40" s="677"/>
      <c r="EC40" s="698"/>
    </row>
    <row r="41" spans="2:133" ht="11.25" customHeight="1" x14ac:dyDescent="0.2">
      <c r="B41" s="661" t="s">
        <v>352</v>
      </c>
      <c r="C41" s="662"/>
      <c r="D41" s="662"/>
      <c r="E41" s="662"/>
      <c r="F41" s="662"/>
      <c r="G41" s="662"/>
      <c r="H41" s="662"/>
      <c r="I41" s="662"/>
      <c r="J41" s="662"/>
      <c r="K41" s="662"/>
      <c r="L41" s="662"/>
      <c r="M41" s="662"/>
      <c r="N41" s="662"/>
      <c r="O41" s="662"/>
      <c r="P41" s="662"/>
      <c r="Q41" s="663"/>
      <c r="R41" s="664" t="s">
        <v>138</v>
      </c>
      <c r="S41" s="665"/>
      <c r="T41" s="665"/>
      <c r="U41" s="665"/>
      <c r="V41" s="665"/>
      <c r="W41" s="665"/>
      <c r="X41" s="665"/>
      <c r="Y41" s="666"/>
      <c r="Z41" s="691" t="s">
        <v>246</v>
      </c>
      <c r="AA41" s="691"/>
      <c r="AB41" s="691"/>
      <c r="AC41" s="691"/>
      <c r="AD41" s="692" t="s">
        <v>138</v>
      </c>
      <c r="AE41" s="692"/>
      <c r="AF41" s="692"/>
      <c r="AG41" s="692"/>
      <c r="AH41" s="692"/>
      <c r="AI41" s="692"/>
      <c r="AJ41" s="692"/>
      <c r="AK41" s="692"/>
      <c r="AL41" s="667" t="s">
        <v>138</v>
      </c>
      <c r="AM41" s="668"/>
      <c r="AN41" s="668"/>
      <c r="AO41" s="693"/>
      <c r="AQ41" s="699" t="s">
        <v>353</v>
      </c>
      <c r="AR41" s="700"/>
      <c r="AS41" s="700"/>
      <c r="AT41" s="700"/>
      <c r="AU41" s="700"/>
      <c r="AV41" s="700"/>
      <c r="AW41" s="700"/>
      <c r="AX41" s="700"/>
      <c r="AY41" s="701"/>
      <c r="AZ41" s="664">
        <v>122748</v>
      </c>
      <c r="BA41" s="665"/>
      <c r="BB41" s="665"/>
      <c r="BC41" s="665"/>
      <c r="BD41" s="675"/>
      <c r="BE41" s="675"/>
      <c r="BF41" s="702"/>
      <c r="BG41" s="707"/>
      <c r="BH41" s="708"/>
      <c r="BI41" s="708"/>
      <c r="BJ41" s="708"/>
      <c r="BK41" s="708"/>
      <c r="BL41" s="222"/>
      <c r="BM41" s="703" t="s">
        <v>354</v>
      </c>
      <c r="BN41" s="703"/>
      <c r="BO41" s="703"/>
      <c r="BP41" s="703"/>
      <c r="BQ41" s="703"/>
      <c r="BR41" s="703"/>
      <c r="BS41" s="703"/>
      <c r="BT41" s="703"/>
      <c r="BU41" s="704"/>
      <c r="BV41" s="664" t="s">
        <v>138</v>
      </c>
      <c r="BW41" s="665"/>
      <c r="BX41" s="665"/>
      <c r="BY41" s="665"/>
      <c r="BZ41" s="665"/>
      <c r="CA41" s="665"/>
      <c r="CB41" s="705"/>
      <c r="CD41" s="706" t="s">
        <v>355</v>
      </c>
      <c r="CE41" s="703"/>
      <c r="CF41" s="703"/>
      <c r="CG41" s="703"/>
      <c r="CH41" s="703"/>
      <c r="CI41" s="703"/>
      <c r="CJ41" s="703"/>
      <c r="CK41" s="703"/>
      <c r="CL41" s="703"/>
      <c r="CM41" s="703"/>
      <c r="CN41" s="703"/>
      <c r="CO41" s="703"/>
      <c r="CP41" s="703"/>
      <c r="CQ41" s="704"/>
      <c r="CR41" s="664" t="s">
        <v>246</v>
      </c>
      <c r="CS41" s="675"/>
      <c r="CT41" s="675"/>
      <c r="CU41" s="675"/>
      <c r="CV41" s="675"/>
      <c r="CW41" s="675"/>
      <c r="CX41" s="675"/>
      <c r="CY41" s="676"/>
      <c r="CZ41" s="667" t="s">
        <v>138</v>
      </c>
      <c r="DA41" s="677"/>
      <c r="DB41" s="677"/>
      <c r="DC41" s="678"/>
      <c r="DD41" s="670" t="s">
        <v>246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356</v>
      </c>
      <c r="C42" s="662"/>
      <c r="D42" s="662"/>
      <c r="E42" s="662"/>
      <c r="F42" s="662"/>
      <c r="G42" s="662"/>
      <c r="H42" s="662"/>
      <c r="I42" s="662"/>
      <c r="J42" s="662"/>
      <c r="K42" s="662"/>
      <c r="L42" s="662"/>
      <c r="M42" s="662"/>
      <c r="N42" s="662"/>
      <c r="O42" s="662"/>
      <c r="P42" s="662"/>
      <c r="Q42" s="663"/>
      <c r="R42" s="664" t="s">
        <v>138</v>
      </c>
      <c r="S42" s="665"/>
      <c r="T42" s="665"/>
      <c r="U42" s="665"/>
      <c r="V42" s="665"/>
      <c r="W42" s="665"/>
      <c r="X42" s="665"/>
      <c r="Y42" s="666"/>
      <c r="Z42" s="691" t="s">
        <v>138</v>
      </c>
      <c r="AA42" s="691"/>
      <c r="AB42" s="691"/>
      <c r="AC42" s="691"/>
      <c r="AD42" s="692" t="s">
        <v>138</v>
      </c>
      <c r="AE42" s="692"/>
      <c r="AF42" s="692"/>
      <c r="AG42" s="692"/>
      <c r="AH42" s="692"/>
      <c r="AI42" s="692"/>
      <c r="AJ42" s="692"/>
      <c r="AK42" s="692"/>
      <c r="AL42" s="667" t="s">
        <v>246</v>
      </c>
      <c r="AM42" s="668"/>
      <c r="AN42" s="668"/>
      <c r="AO42" s="693"/>
      <c r="AQ42" s="711" t="s">
        <v>357</v>
      </c>
      <c r="AR42" s="712"/>
      <c r="AS42" s="712"/>
      <c r="AT42" s="712"/>
      <c r="AU42" s="712"/>
      <c r="AV42" s="712"/>
      <c r="AW42" s="712"/>
      <c r="AX42" s="712"/>
      <c r="AY42" s="713"/>
      <c r="AZ42" s="644">
        <v>478016</v>
      </c>
      <c r="BA42" s="679"/>
      <c r="BB42" s="679"/>
      <c r="BC42" s="679"/>
      <c r="BD42" s="645"/>
      <c r="BE42" s="645"/>
      <c r="BF42" s="694"/>
      <c r="BG42" s="709"/>
      <c r="BH42" s="710"/>
      <c r="BI42" s="710"/>
      <c r="BJ42" s="710"/>
      <c r="BK42" s="710"/>
      <c r="BL42" s="223"/>
      <c r="BM42" s="695" t="s">
        <v>358</v>
      </c>
      <c r="BN42" s="695"/>
      <c r="BO42" s="695"/>
      <c r="BP42" s="695"/>
      <c r="BQ42" s="695"/>
      <c r="BR42" s="695"/>
      <c r="BS42" s="695"/>
      <c r="BT42" s="695"/>
      <c r="BU42" s="696"/>
      <c r="BV42" s="644">
        <v>384</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1477461</v>
      </c>
      <c r="CS42" s="675"/>
      <c r="CT42" s="675"/>
      <c r="CU42" s="675"/>
      <c r="CV42" s="675"/>
      <c r="CW42" s="675"/>
      <c r="CX42" s="675"/>
      <c r="CY42" s="676"/>
      <c r="CZ42" s="667">
        <v>15.3</v>
      </c>
      <c r="DA42" s="677"/>
      <c r="DB42" s="677"/>
      <c r="DC42" s="678"/>
      <c r="DD42" s="670">
        <v>198380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360</v>
      </c>
      <c r="C43" s="662"/>
      <c r="D43" s="662"/>
      <c r="E43" s="662"/>
      <c r="F43" s="662"/>
      <c r="G43" s="662"/>
      <c r="H43" s="662"/>
      <c r="I43" s="662"/>
      <c r="J43" s="662"/>
      <c r="K43" s="662"/>
      <c r="L43" s="662"/>
      <c r="M43" s="662"/>
      <c r="N43" s="662"/>
      <c r="O43" s="662"/>
      <c r="P43" s="662"/>
      <c r="Q43" s="663"/>
      <c r="R43" s="664">
        <v>144500</v>
      </c>
      <c r="S43" s="665"/>
      <c r="T43" s="665"/>
      <c r="U43" s="665"/>
      <c r="V43" s="665"/>
      <c r="W43" s="665"/>
      <c r="X43" s="665"/>
      <c r="Y43" s="666"/>
      <c r="Z43" s="691">
        <v>1.4</v>
      </c>
      <c r="AA43" s="691"/>
      <c r="AB43" s="691"/>
      <c r="AC43" s="691"/>
      <c r="AD43" s="692" t="s">
        <v>138</v>
      </c>
      <c r="AE43" s="692"/>
      <c r="AF43" s="692"/>
      <c r="AG43" s="692"/>
      <c r="AH43" s="692"/>
      <c r="AI43" s="692"/>
      <c r="AJ43" s="692"/>
      <c r="AK43" s="692"/>
      <c r="AL43" s="667" t="s">
        <v>255</v>
      </c>
      <c r="AM43" s="668"/>
      <c r="AN43" s="668"/>
      <c r="AO43" s="693"/>
      <c r="BV43" s="224"/>
      <c r="BW43" s="224"/>
      <c r="BX43" s="224"/>
      <c r="BY43" s="224"/>
      <c r="BZ43" s="224"/>
      <c r="CA43" s="224"/>
      <c r="CB43" s="224"/>
      <c r="CD43" s="661" t="s">
        <v>361</v>
      </c>
      <c r="CE43" s="662"/>
      <c r="CF43" s="662"/>
      <c r="CG43" s="662"/>
      <c r="CH43" s="662"/>
      <c r="CI43" s="662"/>
      <c r="CJ43" s="662"/>
      <c r="CK43" s="662"/>
      <c r="CL43" s="662"/>
      <c r="CM43" s="662"/>
      <c r="CN43" s="662"/>
      <c r="CO43" s="662"/>
      <c r="CP43" s="662"/>
      <c r="CQ43" s="663"/>
      <c r="CR43" s="664">
        <v>44268</v>
      </c>
      <c r="CS43" s="675"/>
      <c r="CT43" s="675"/>
      <c r="CU43" s="675"/>
      <c r="CV43" s="675"/>
      <c r="CW43" s="675"/>
      <c r="CX43" s="675"/>
      <c r="CY43" s="676"/>
      <c r="CZ43" s="667">
        <v>0.5</v>
      </c>
      <c r="DA43" s="677"/>
      <c r="DB43" s="677"/>
      <c r="DC43" s="678"/>
      <c r="DD43" s="670">
        <v>44268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362</v>
      </c>
      <c r="C44" s="642"/>
      <c r="D44" s="642"/>
      <c r="E44" s="642"/>
      <c r="F44" s="642"/>
      <c r="G44" s="642"/>
      <c r="H44" s="642"/>
      <c r="I44" s="642"/>
      <c r="J44" s="642"/>
      <c r="K44" s="642"/>
      <c r="L44" s="642"/>
      <c r="M44" s="642"/>
      <c r="N44" s="642"/>
      <c r="O44" s="642"/>
      <c r="P44" s="642"/>
      <c r="Q44" s="643"/>
      <c r="R44" s="644">
        <v>10691647</v>
      </c>
      <c r="S44" s="679"/>
      <c r="T44" s="679"/>
      <c r="U44" s="679"/>
      <c r="V44" s="679"/>
      <c r="W44" s="679"/>
      <c r="X44" s="679"/>
      <c r="Y44" s="680"/>
      <c r="Z44" s="681">
        <v>100</v>
      </c>
      <c r="AA44" s="681"/>
      <c r="AB44" s="681"/>
      <c r="AC44" s="681"/>
      <c r="AD44" s="682">
        <v>5124308</v>
      </c>
      <c r="AE44" s="682"/>
      <c r="AF44" s="682"/>
      <c r="AG44" s="682"/>
      <c r="AH44" s="682"/>
      <c r="AI44" s="682"/>
      <c r="AJ44" s="682"/>
      <c r="AK44" s="682"/>
      <c r="AL44" s="647">
        <v>100</v>
      </c>
      <c r="AM44" s="683"/>
      <c r="AN44" s="683"/>
      <c r="AO44" s="684"/>
      <c r="CD44" s="685" t="s">
        <v>309</v>
      </c>
      <c r="CE44" s="686"/>
      <c r="CF44" s="661" t="s">
        <v>363</v>
      </c>
      <c r="CG44" s="662"/>
      <c r="CH44" s="662"/>
      <c r="CI44" s="662"/>
      <c r="CJ44" s="662"/>
      <c r="CK44" s="662"/>
      <c r="CL44" s="662"/>
      <c r="CM44" s="662"/>
      <c r="CN44" s="662"/>
      <c r="CO44" s="662"/>
      <c r="CP44" s="662"/>
      <c r="CQ44" s="663"/>
      <c r="CR44" s="664">
        <v>737861</v>
      </c>
      <c r="CS44" s="665"/>
      <c r="CT44" s="665"/>
      <c r="CU44" s="665"/>
      <c r="CV44" s="665"/>
      <c r="CW44" s="665"/>
      <c r="CX44" s="665"/>
      <c r="CY44" s="666"/>
      <c r="CZ44" s="667">
        <v>7.6</v>
      </c>
      <c r="DA44" s="668"/>
      <c r="DB44" s="668"/>
      <c r="DC44" s="669"/>
      <c r="DD44" s="670">
        <v>157960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364</v>
      </c>
      <c r="CG45" s="662"/>
      <c r="CH45" s="662"/>
      <c r="CI45" s="662"/>
      <c r="CJ45" s="662"/>
      <c r="CK45" s="662"/>
      <c r="CL45" s="662"/>
      <c r="CM45" s="662"/>
      <c r="CN45" s="662"/>
      <c r="CO45" s="662"/>
      <c r="CP45" s="662"/>
      <c r="CQ45" s="663"/>
      <c r="CR45" s="664">
        <v>87001</v>
      </c>
      <c r="CS45" s="675"/>
      <c r="CT45" s="675"/>
      <c r="CU45" s="675"/>
      <c r="CV45" s="675"/>
      <c r="CW45" s="675"/>
      <c r="CX45" s="675"/>
      <c r="CY45" s="676"/>
      <c r="CZ45" s="667">
        <v>0.9</v>
      </c>
      <c r="DA45" s="677"/>
      <c r="DB45" s="677"/>
      <c r="DC45" s="678"/>
      <c r="DD45" s="670">
        <v>6431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366</v>
      </c>
      <c r="CG46" s="662"/>
      <c r="CH46" s="662"/>
      <c r="CI46" s="662"/>
      <c r="CJ46" s="662"/>
      <c r="CK46" s="662"/>
      <c r="CL46" s="662"/>
      <c r="CM46" s="662"/>
      <c r="CN46" s="662"/>
      <c r="CO46" s="662"/>
      <c r="CP46" s="662"/>
      <c r="CQ46" s="663"/>
      <c r="CR46" s="664">
        <v>595032</v>
      </c>
      <c r="CS46" s="665"/>
      <c r="CT46" s="665"/>
      <c r="CU46" s="665"/>
      <c r="CV46" s="665"/>
      <c r="CW46" s="665"/>
      <c r="CX46" s="665"/>
      <c r="CY46" s="666"/>
      <c r="CZ46" s="667">
        <v>6.2</v>
      </c>
      <c r="DA46" s="668"/>
      <c r="DB46" s="668"/>
      <c r="DC46" s="669"/>
      <c r="DD46" s="670">
        <v>146501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v>739600</v>
      </c>
      <c r="CS47" s="675"/>
      <c r="CT47" s="675"/>
      <c r="CU47" s="675"/>
      <c r="CV47" s="675"/>
      <c r="CW47" s="675"/>
      <c r="CX47" s="675"/>
      <c r="CY47" s="676"/>
      <c r="CZ47" s="667">
        <v>7.7</v>
      </c>
      <c r="DA47" s="677"/>
      <c r="DB47" s="677"/>
      <c r="DC47" s="678"/>
      <c r="DD47" s="670">
        <v>40420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138</v>
      </c>
      <c r="CS48" s="665"/>
      <c r="CT48" s="665"/>
      <c r="CU48" s="665"/>
      <c r="CV48" s="665"/>
      <c r="CW48" s="665"/>
      <c r="CX48" s="665"/>
      <c r="CY48" s="666"/>
      <c r="CZ48" s="667" t="s">
        <v>138</v>
      </c>
      <c r="DA48" s="668"/>
      <c r="DB48" s="668"/>
      <c r="DC48" s="669"/>
      <c r="DD48" s="670" t="s">
        <v>246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371</v>
      </c>
      <c r="CE49" s="642"/>
      <c r="CF49" s="642"/>
      <c r="CG49" s="642"/>
      <c r="CH49" s="642"/>
      <c r="CI49" s="642"/>
      <c r="CJ49" s="642"/>
      <c r="CK49" s="642"/>
      <c r="CL49" s="642"/>
      <c r="CM49" s="642"/>
      <c r="CN49" s="642"/>
      <c r="CO49" s="642"/>
      <c r="CP49" s="642"/>
      <c r="CQ49" s="643"/>
      <c r="CR49" s="644">
        <v>9651584</v>
      </c>
      <c r="CS49" s="645"/>
      <c r="CT49" s="645"/>
      <c r="CU49" s="645"/>
      <c r="CV49" s="645"/>
      <c r="CW49" s="645"/>
      <c r="CX49" s="645"/>
      <c r="CY49" s="646"/>
      <c r="CZ49" s="647">
        <v>100</v>
      </c>
      <c r="DA49" s="648"/>
      <c r="DB49" s="648"/>
      <c r="DC49" s="649"/>
      <c r="DD49" s="650">
        <v>6056078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3djqQbUO4R+DGhbdsS1580MMaCbUVTYBgAi7aHze1761wH7JuCC/G3cElR+jqnvHTSNAU2gzshYfWXNAUys/ng==" saltValue="A3zC873wTYLP8/00Tcr/L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373</v>
      </c>
      <c r="DK2" s="1156"/>
      <c r="DL2" s="1156"/>
      <c r="DM2" s="1156"/>
      <c r="DN2" s="1156"/>
      <c r="DO2" s="1157"/>
      <c r="DP2" s="231"/>
      <c r="DQ2" s="1155" t="s">
        <v>374</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58"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35"/>
      <c r="BA5" s="235"/>
      <c r="BB5" s="235"/>
      <c r="BC5" s="235"/>
      <c r="BD5" s="235"/>
      <c r="BE5" s="236"/>
      <c r="BF5" s="236"/>
      <c r="BG5" s="236"/>
      <c r="BH5" s="236"/>
      <c r="BI5" s="236"/>
      <c r="BJ5" s="236"/>
      <c r="BK5" s="236"/>
      <c r="BL5" s="236"/>
      <c r="BM5" s="236"/>
      <c r="BN5" s="236"/>
      <c r="BO5" s="236"/>
      <c r="BP5" s="236"/>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48" t="s">
        <v>391</v>
      </c>
      <c r="DH5" s="1149"/>
      <c r="DI5" s="1149"/>
      <c r="DJ5" s="1149"/>
      <c r="DK5" s="1150"/>
      <c r="DL5" s="1148" t="s">
        <v>392</v>
      </c>
      <c r="DM5" s="1149"/>
      <c r="DN5" s="1149"/>
      <c r="DO5" s="1149"/>
      <c r="DP5" s="1150"/>
      <c r="DQ5" s="1065" t="s">
        <v>393</v>
      </c>
      <c r="DR5" s="1066"/>
      <c r="DS5" s="1066"/>
      <c r="DT5" s="1066"/>
      <c r="DU5" s="1067"/>
      <c r="DV5" s="1065" t="s">
        <v>384</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394</v>
      </c>
      <c r="C7" s="1112"/>
      <c r="D7" s="1112"/>
      <c r="E7" s="1112"/>
      <c r="F7" s="1112"/>
      <c r="G7" s="1112"/>
      <c r="H7" s="1112"/>
      <c r="I7" s="1112"/>
      <c r="J7" s="1112"/>
      <c r="K7" s="1112"/>
      <c r="L7" s="1112"/>
      <c r="M7" s="1112"/>
      <c r="N7" s="1112"/>
      <c r="O7" s="1112"/>
      <c r="P7" s="1113"/>
      <c r="Q7" s="1166">
        <v>10704</v>
      </c>
      <c r="R7" s="1167"/>
      <c r="S7" s="1167"/>
      <c r="T7" s="1167"/>
      <c r="U7" s="1167"/>
      <c r="V7" s="1167">
        <v>9664</v>
      </c>
      <c r="W7" s="1167"/>
      <c r="X7" s="1167"/>
      <c r="Y7" s="1167"/>
      <c r="Z7" s="1167"/>
      <c r="AA7" s="1167">
        <v>1040</v>
      </c>
      <c r="AB7" s="1167"/>
      <c r="AC7" s="1167"/>
      <c r="AD7" s="1167"/>
      <c r="AE7" s="1168"/>
      <c r="AF7" s="1169">
        <v>894</v>
      </c>
      <c r="AG7" s="1170"/>
      <c r="AH7" s="1170"/>
      <c r="AI7" s="1170"/>
      <c r="AJ7" s="1171"/>
      <c r="AK7" s="1172">
        <v>146</v>
      </c>
      <c r="AL7" s="1173"/>
      <c r="AM7" s="1173"/>
      <c r="AN7" s="1173"/>
      <c r="AO7" s="1173"/>
      <c r="AP7" s="1173">
        <v>11917</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606</v>
      </c>
      <c r="BT7" s="1164"/>
      <c r="BU7" s="1164"/>
      <c r="BV7" s="1164"/>
      <c r="BW7" s="1164"/>
      <c r="BX7" s="1164"/>
      <c r="BY7" s="1164"/>
      <c r="BZ7" s="1164"/>
      <c r="CA7" s="1164"/>
      <c r="CB7" s="1164"/>
      <c r="CC7" s="1164"/>
      <c r="CD7" s="1164"/>
      <c r="CE7" s="1164"/>
      <c r="CF7" s="1164"/>
      <c r="CG7" s="1176"/>
      <c r="CH7" s="1160">
        <v>67</v>
      </c>
      <c r="CI7" s="1161"/>
      <c r="CJ7" s="1161"/>
      <c r="CK7" s="1161"/>
      <c r="CL7" s="1162"/>
      <c r="CM7" s="1160">
        <v>47</v>
      </c>
      <c r="CN7" s="1161"/>
      <c r="CO7" s="1161"/>
      <c r="CP7" s="1161"/>
      <c r="CQ7" s="1162"/>
      <c r="CR7" s="1160">
        <v>100</v>
      </c>
      <c r="CS7" s="1161"/>
      <c r="CT7" s="1161"/>
      <c r="CU7" s="1161"/>
      <c r="CV7" s="1162"/>
      <c r="CW7" s="1160">
        <v>0</v>
      </c>
      <c r="CX7" s="1161"/>
      <c r="CY7" s="1161"/>
      <c r="CZ7" s="1161"/>
      <c r="DA7" s="1162"/>
      <c r="DB7" s="1160" t="s">
        <v>597</v>
      </c>
      <c r="DC7" s="1161"/>
      <c r="DD7" s="1161"/>
      <c r="DE7" s="1161"/>
      <c r="DF7" s="1162"/>
      <c r="DG7" s="1160" t="s">
        <v>597</v>
      </c>
      <c r="DH7" s="1161"/>
      <c r="DI7" s="1161"/>
      <c r="DJ7" s="1161"/>
      <c r="DK7" s="1162"/>
      <c r="DL7" s="1160" t="s">
        <v>597</v>
      </c>
      <c r="DM7" s="1161"/>
      <c r="DN7" s="1161"/>
      <c r="DO7" s="1161"/>
      <c r="DP7" s="1162"/>
      <c r="DQ7" s="1160" t="s">
        <v>597</v>
      </c>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607</v>
      </c>
      <c r="BT8" s="1057"/>
      <c r="BU8" s="1057"/>
      <c r="BV8" s="1057"/>
      <c r="BW8" s="1057"/>
      <c r="BX8" s="1057"/>
      <c r="BY8" s="1057"/>
      <c r="BZ8" s="1057"/>
      <c r="CA8" s="1057"/>
      <c r="CB8" s="1057"/>
      <c r="CC8" s="1057"/>
      <c r="CD8" s="1057"/>
      <c r="CE8" s="1057"/>
      <c r="CF8" s="1057"/>
      <c r="CG8" s="1078"/>
      <c r="CH8" s="1053">
        <v>0</v>
      </c>
      <c r="CI8" s="1054"/>
      <c r="CJ8" s="1054"/>
      <c r="CK8" s="1054"/>
      <c r="CL8" s="1055"/>
      <c r="CM8" s="1053">
        <v>5</v>
      </c>
      <c r="CN8" s="1054"/>
      <c r="CO8" s="1054"/>
      <c r="CP8" s="1054"/>
      <c r="CQ8" s="1055"/>
      <c r="CR8" s="1053">
        <v>3</v>
      </c>
      <c r="CS8" s="1054"/>
      <c r="CT8" s="1054"/>
      <c r="CU8" s="1054"/>
      <c r="CV8" s="1055"/>
      <c r="CW8" s="1053" t="s">
        <v>597</v>
      </c>
      <c r="CX8" s="1054"/>
      <c r="CY8" s="1054"/>
      <c r="CZ8" s="1054"/>
      <c r="DA8" s="1055"/>
      <c r="DB8" s="1053" t="s">
        <v>597</v>
      </c>
      <c r="DC8" s="1054"/>
      <c r="DD8" s="1054"/>
      <c r="DE8" s="1054"/>
      <c r="DF8" s="1055"/>
      <c r="DG8" s="1053" t="s">
        <v>597</v>
      </c>
      <c r="DH8" s="1054"/>
      <c r="DI8" s="1054"/>
      <c r="DJ8" s="1054"/>
      <c r="DK8" s="1055"/>
      <c r="DL8" s="1053" t="s">
        <v>597</v>
      </c>
      <c r="DM8" s="1054"/>
      <c r="DN8" s="1054"/>
      <c r="DO8" s="1054"/>
      <c r="DP8" s="1055"/>
      <c r="DQ8" s="1053" t="s">
        <v>597</v>
      </c>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608</v>
      </c>
      <c r="BT9" s="1057"/>
      <c r="BU9" s="1057"/>
      <c r="BV9" s="1057"/>
      <c r="BW9" s="1057"/>
      <c r="BX9" s="1057"/>
      <c r="BY9" s="1057"/>
      <c r="BZ9" s="1057"/>
      <c r="CA9" s="1057"/>
      <c r="CB9" s="1057"/>
      <c r="CC9" s="1057"/>
      <c r="CD9" s="1057"/>
      <c r="CE9" s="1057"/>
      <c r="CF9" s="1057"/>
      <c r="CG9" s="1078"/>
      <c r="CH9" s="1053">
        <v>-138</v>
      </c>
      <c r="CI9" s="1054"/>
      <c r="CJ9" s="1054"/>
      <c r="CK9" s="1054"/>
      <c r="CL9" s="1055"/>
      <c r="CM9" s="1053">
        <v>134</v>
      </c>
      <c r="CN9" s="1054"/>
      <c r="CO9" s="1054"/>
      <c r="CP9" s="1054"/>
      <c r="CQ9" s="1055"/>
      <c r="CR9" s="1053">
        <v>35</v>
      </c>
      <c r="CS9" s="1054"/>
      <c r="CT9" s="1054"/>
      <c r="CU9" s="1054"/>
      <c r="CV9" s="1055"/>
      <c r="CW9" s="1053">
        <v>6</v>
      </c>
      <c r="CX9" s="1054"/>
      <c r="CY9" s="1054"/>
      <c r="CZ9" s="1054"/>
      <c r="DA9" s="1055"/>
      <c r="DB9" s="1053" t="s">
        <v>597</v>
      </c>
      <c r="DC9" s="1054"/>
      <c r="DD9" s="1054"/>
      <c r="DE9" s="1054"/>
      <c r="DF9" s="1055"/>
      <c r="DG9" s="1053" t="s">
        <v>597</v>
      </c>
      <c r="DH9" s="1054"/>
      <c r="DI9" s="1054"/>
      <c r="DJ9" s="1054"/>
      <c r="DK9" s="1055"/>
      <c r="DL9" s="1053" t="s">
        <v>597</v>
      </c>
      <c r="DM9" s="1054"/>
      <c r="DN9" s="1054"/>
      <c r="DO9" s="1054"/>
      <c r="DP9" s="1055"/>
      <c r="DQ9" s="1053" t="s">
        <v>597</v>
      </c>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395</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396</v>
      </c>
      <c r="B23" s="1001" t="s">
        <v>397</v>
      </c>
      <c r="C23" s="1002"/>
      <c r="D23" s="1002"/>
      <c r="E23" s="1002"/>
      <c r="F23" s="1002"/>
      <c r="G23" s="1002"/>
      <c r="H23" s="1002"/>
      <c r="I23" s="1002"/>
      <c r="J23" s="1002"/>
      <c r="K23" s="1002"/>
      <c r="L23" s="1002"/>
      <c r="M23" s="1002"/>
      <c r="N23" s="1002"/>
      <c r="O23" s="1002"/>
      <c r="P23" s="1012"/>
      <c r="Q23" s="1131">
        <v>10692</v>
      </c>
      <c r="R23" s="1125"/>
      <c r="S23" s="1125"/>
      <c r="T23" s="1125"/>
      <c r="U23" s="1125"/>
      <c r="V23" s="1125">
        <v>9652</v>
      </c>
      <c r="W23" s="1125"/>
      <c r="X23" s="1125"/>
      <c r="Y23" s="1125"/>
      <c r="Z23" s="1125"/>
      <c r="AA23" s="1125">
        <v>1040</v>
      </c>
      <c r="AB23" s="1125"/>
      <c r="AC23" s="1125"/>
      <c r="AD23" s="1125"/>
      <c r="AE23" s="1132"/>
      <c r="AF23" s="1133">
        <v>894</v>
      </c>
      <c r="AG23" s="1125"/>
      <c r="AH23" s="1125"/>
      <c r="AI23" s="1125"/>
      <c r="AJ23" s="1134"/>
      <c r="AK23" s="1135"/>
      <c r="AL23" s="1136"/>
      <c r="AM23" s="1136"/>
      <c r="AN23" s="1136"/>
      <c r="AO23" s="1136"/>
      <c r="AP23" s="1125">
        <v>11917</v>
      </c>
      <c r="AQ23" s="1125"/>
      <c r="AR23" s="1125"/>
      <c r="AS23" s="1125"/>
      <c r="AT23" s="1125"/>
      <c r="AU23" s="1126"/>
      <c r="AV23" s="1126"/>
      <c r="AW23" s="1126"/>
      <c r="AX23" s="1126"/>
      <c r="AY23" s="1127"/>
      <c r="AZ23" s="1128" t="s">
        <v>398</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399</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400</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377</v>
      </c>
      <c r="B26" s="1060"/>
      <c r="C26" s="1060"/>
      <c r="D26" s="1060"/>
      <c r="E26" s="1060"/>
      <c r="F26" s="1060"/>
      <c r="G26" s="1060"/>
      <c r="H26" s="1060"/>
      <c r="I26" s="1060"/>
      <c r="J26" s="1060"/>
      <c r="K26" s="1060"/>
      <c r="L26" s="1060"/>
      <c r="M26" s="1060"/>
      <c r="N26" s="1060"/>
      <c r="O26" s="1060"/>
      <c r="P26" s="1061"/>
      <c r="Q26" s="1065" t="s">
        <v>401</v>
      </c>
      <c r="R26" s="1066"/>
      <c r="S26" s="1066"/>
      <c r="T26" s="1066"/>
      <c r="U26" s="1067"/>
      <c r="V26" s="1065" t="s">
        <v>402</v>
      </c>
      <c r="W26" s="1066"/>
      <c r="X26" s="1066"/>
      <c r="Y26" s="1066"/>
      <c r="Z26" s="1067"/>
      <c r="AA26" s="1065" t="s">
        <v>403</v>
      </c>
      <c r="AB26" s="1066"/>
      <c r="AC26" s="1066"/>
      <c r="AD26" s="1066"/>
      <c r="AE26" s="1066"/>
      <c r="AF26" s="1119" t="s">
        <v>404</v>
      </c>
      <c r="AG26" s="1072"/>
      <c r="AH26" s="1072"/>
      <c r="AI26" s="1072"/>
      <c r="AJ26" s="1120"/>
      <c r="AK26" s="1066" t="s">
        <v>405</v>
      </c>
      <c r="AL26" s="1066"/>
      <c r="AM26" s="1066"/>
      <c r="AN26" s="1066"/>
      <c r="AO26" s="1067"/>
      <c r="AP26" s="1065" t="s">
        <v>406</v>
      </c>
      <c r="AQ26" s="1066"/>
      <c r="AR26" s="1066"/>
      <c r="AS26" s="1066"/>
      <c r="AT26" s="1067"/>
      <c r="AU26" s="1065" t="s">
        <v>407</v>
      </c>
      <c r="AV26" s="1066"/>
      <c r="AW26" s="1066"/>
      <c r="AX26" s="1066"/>
      <c r="AY26" s="1067"/>
      <c r="AZ26" s="1065" t="s">
        <v>408</v>
      </c>
      <c r="BA26" s="1066"/>
      <c r="BB26" s="1066"/>
      <c r="BC26" s="1066"/>
      <c r="BD26" s="1067"/>
      <c r="BE26" s="1065" t="s">
        <v>384</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409</v>
      </c>
      <c r="C28" s="1112"/>
      <c r="D28" s="1112"/>
      <c r="E28" s="1112"/>
      <c r="F28" s="1112"/>
      <c r="G28" s="1112"/>
      <c r="H28" s="1112"/>
      <c r="I28" s="1112"/>
      <c r="J28" s="1112"/>
      <c r="K28" s="1112"/>
      <c r="L28" s="1112"/>
      <c r="M28" s="1112"/>
      <c r="N28" s="1112"/>
      <c r="O28" s="1112"/>
      <c r="P28" s="1113"/>
      <c r="Q28" s="1114">
        <v>1572</v>
      </c>
      <c r="R28" s="1115"/>
      <c r="S28" s="1115"/>
      <c r="T28" s="1115"/>
      <c r="U28" s="1115"/>
      <c r="V28" s="1115">
        <v>1507</v>
      </c>
      <c r="W28" s="1115"/>
      <c r="X28" s="1115"/>
      <c r="Y28" s="1115"/>
      <c r="Z28" s="1115"/>
      <c r="AA28" s="1115">
        <v>65</v>
      </c>
      <c r="AB28" s="1115"/>
      <c r="AC28" s="1115"/>
      <c r="AD28" s="1115"/>
      <c r="AE28" s="1116"/>
      <c r="AF28" s="1117">
        <v>65</v>
      </c>
      <c r="AG28" s="1115"/>
      <c r="AH28" s="1115"/>
      <c r="AI28" s="1115"/>
      <c r="AJ28" s="1118"/>
      <c r="AK28" s="1106">
        <v>133</v>
      </c>
      <c r="AL28" s="1107"/>
      <c r="AM28" s="1107"/>
      <c r="AN28" s="1107"/>
      <c r="AO28" s="1107"/>
      <c r="AP28" s="1107" t="s">
        <v>597</v>
      </c>
      <c r="AQ28" s="1107"/>
      <c r="AR28" s="1107"/>
      <c r="AS28" s="1107"/>
      <c r="AT28" s="1107"/>
      <c r="AU28" s="1107" t="s">
        <v>597</v>
      </c>
      <c r="AV28" s="1107"/>
      <c r="AW28" s="1107"/>
      <c r="AX28" s="1107"/>
      <c r="AY28" s="1107"/>
      <c r="AZ28" s="1108" t="s">
        <v>597</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410</v>
      </c>
      <c r="C29" s="1095"/>
      <c r="D29" s="1095"/>
      <c r="E29" s="1095"/>
      <c r="F29" s="1095"/>
      <c r="G29" s="1095"/>
      <c r="H29" s="1095"/>
      <c r="I29" s="1095"/>
      <c r="J29" s="1095"/>
      <c r="K29" s="1095"/>
      <c r="L29" s="1095"/>
      <c r="M29" s="1095"/>
      <c r="N29" s="1095"/>
      <c r="O29" s="1095"/>
      <c r="P29" s="1096"/>
      <c r="Q29" s="1102">
        <v>1682</v>
      </c>
      <c r="R29" s="1103"/>
      <c r="S29" s="1103"/>
      <c r="T29" s="1103"/>
      <c r="U29" s="1103"/>
      <c r="V29" s="1103">
        <v>1605</v>
      </c>
      <c r="W29" s="1103"/>
      <c r="X29" s="1103"/>
      <c r="Y29" s="1103"/>
      <c r="Z29" s="1103"/>
      <c r="AA29" s="1103">
        <v>77</v>
      </c>
      <c r="AB29" s="1103"/>
      <c r="AC29" s="1103"/>
      <c r="AD29" s="1103"/>
      <c r="AE29" s="1104"/>
      <c r="AF29" s="1099">
        <v>77</v>
      </c>
      <c r="AG29" s="1100"/>
      <c r="AH29" s="1100"/>
      <c r="AI29" s="1100"/>
      <c r="AJ29" s="1101"/>
      <c r="AK29" s="1044">
        <v>235</v>
      </c>
      <c r="AL29" s="1035"/>
      <c r="AM29" s="1035"/>
      <c r="AN29" s="1035"/>
      <c r="AO29" s="1035"/>
      <c r="AP29" s="1035" t="s">
        <v>597</v>
      </c>
      <c r="AQ29" s="1035"/>
      <c r="AR29" s="1035"/>
      <c r="AS29" s="1035"/>
      <c r="AT29" s="1035"/>
      <c r="AU29" s="1035" t="s">
        <v>597</v>
      </c>
      <c r="AV29" s="1035"/>
      <c r="AW29" s="1035"/>
      <c r="AX29" s="1035"/>
      <c r="AY29" s="1035"/>
      <c r="AZ29" s="1105" t="s">
        <v>597</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411</v>
      </c>
      <c r="C30" s="1095"/>
      <c r="D30" s="1095"/>
      <c r="E30" s="1095"/>
      <c r="F30" s="1095"/>
      <c r="G30" s="1095"/>
      <c r="H30" s="1095"/>
      <c r="I30" s="1095"/>
      <c r="J30" s="1095"/>
      <c r="K30" s="1095"/>
      <c r="L30" s="1095"/>
      <c r="M30" s="1095"/>
      <c r="N30" s="1095"/>
      <c r="O30" s="1095"/>
      <c r="P30" s="1096"/>
      <c r="Q30" s="1102">
        <v>165</v>
      </c>
      <c r="R30" s="1103"/>
      <c r="S30" s="1103"/>
      <c r="T30" s="1103"/>
      <c r="U30" s="1103"/>
      <c r="V30" s="1103">
        <v>162</v>
      </c>
      <c r="W30" s="1103"/>
      <c r="X30" s="1103"/>
      <c r="Y30" s="1103"/>
      <c r="Z30" s="1103"/>
      <c r="AA30" s="1103">
        <v>3</v>
      </c>
      <c r="AB30" s="1103"/>
      <c r="AC30" s="1103"/>
      <c r="AD30" s="1103"/>
      <c r="AE30" s="1104"/>
      <c r="AF30" s="1099">
        <v>3</v>
      </c>
      <c r="AG30" s="1100"/>
      <c r="AH30" s="1100"/>
      <c r="AI30" s="1100"/>
      <c r="AJ30" s="1101"/>
      <c r="AK30" s="1044">
        <v>46</v>
      </c>
      <c r="AL30" s="1035"/>
      <c r="AM30" s="1035"/>
      <c r="AN30" s="1035"/>
      <c r="AO30" s="1035"/>
      <c r="AP30" s="1035" t="s">
        <v>597</v>
      </c>
      <c r="AQ30" s="1035"/>
      <c r="AR30" s="1035"/>
      <c r="AS30" s="1035"/>
      <c r="AT30" s="1035"/>
      <c r="AU30" s="1035" t="s">
        <v>597</v>
      </c>
      <c r="AV30" s="1035"/>
      <c r="AW30" s="1035"/>
      <c r="AX30" s="1035"/>
      <c r="AY30" s="1035"/>
      <c r="AZ30" s="1105" t="s">
        <v>597</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412</v>
      </c>
      <c r="C31" s="1095"/>
      <c r="D31" s="1095"/>
      <c r="E31" s="1095"/>
      <c r="F31" s="1095"/>
      <c r="G31" s="1095"/>
      <c r="H31" s="1095"/>
      <c r="I31" s="1095"/>
      <c r="J31" s="1095"/>
      <c r="K31" s="1095"/>
      <c r="L31" s="1095"/>
      <c r="M31" s="1095"/>
      <c r="N31" s="1095"/>
      <c r="O31" s="1095"/>
      <c r="P31" s="1096"/>
      <c r="Q31" s="1102">
        <v>299</v>
      </c>
      <c r="R31" s="1103"/>
      <c r="S31" s="1103"/>
      <c r="T31" s="1103"/>
      <c r="U31" s="1103"/>
      <c r="V31" s="1103">
        <v>265</v>
      </c>
      <c r="W31" s="1103"/>
      <c r="X31" s="1103"/>
      <c r="Y31" s="1103"/>
      <c r="Z31" s="1103"/>
      <c r="AA31" s="1103">
        <v>34</v>
      </c>
      <c r="AB31" s="1103"/>
      <c r="AC31" s="1103"/>
      <c r="AD31" s="1103"/>
      <c r="AE31" s="1104"/>
      <c r="AF31" s="1099">
        <v>434</v>
      </c>
      <c r="AG31" s="1100"/>
      <c r="AH31" s="1100"/>
      <c r="AI31" s="1100"/>
      <c r="AJ31" s="1101"/>
      <c r="AK31" s="1044">
        <v>17</v>
      </c>
      <c r="AL31" s="1035"/>
      <c r="AM31" s="1035"/>
      <c r="AN31" s="1035"/>
      <c r="AO31" s="1035"/>
      <c r="AP31" s="1035">
        <v>419</v>
      </c>
      <c r="AQ31" s="1035"/>
      <c r="AR31" s="1035"/>
      <c r="AS31" s="1035"/>
      <c r="AT31" s="1035"/>
      <c r="AU31" s="1035">
        <v>57</v>
      </c>
      <c r="AV31" s="1035"/>
      <c r="AW31" s="1035"/>
      <c r="AX31" s="1035"/>
      <c r="AY31" s="1035"/>
      <c r="AZ31" s="1105" t="s">
        <v>597</v>
      </c>
      <c r="BA31" s="1105"/>
      <c r="BB31" s="1105"/>
      <c r="BC31" s="1105"/>
      <c r="BD31" s="1105"/>
      <c r="BE31" s="1036" t="s">
        <v>413</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414</v>
      </c>
      <c r="C32" s="1095"/>
      <c r="D32" s="1095"/>
      <c r="E32" s="1095"/>
      <c r="F32" s="1095"/>
      <c r="G32" s="1095"/>
      <c r="H32" s="1095"/>
      <c r="I32" s="1095"/>
      <c r="J32" s="1095"/>
      <c r="K32" s="1095"/>
      <c r="L32" s="1095"/>
      <c r="M32" s="1095"/>
      <c r="N32" s="1095"/>
      <c r="O32" s="1095"/>
      <c r="P32" s="1096"/>
      <c r="Q32" s="1102">
        <v>1213</v>
      </c>
      <c r="R32" s="1103"/>
      <c r="S32" s="1103"/>
      <c r="T32" s="1103"/>
      <c r="U32" s="1103"/>
      <c r="V32" s="1103">
        <v>1192</v>
      </c>
      <c r="W32" s="1103"/>
      <c r="X32" s="1103"/>
      <c r="Y32" s="1103"/>
      <c r="Z32" s="1103"/>
      <c r="AA32" s="1103">
        <v>21</v>
      </c>
      <c r="AB32" s="1103"/>
      <c r="AC32" s="1103"/>
      <c r="AD32" s="1103"/>
      <c r="AE32" s="1104"/>
      <c r="AF32" s="1099" t="s">
        <v>415</v>
      </c>
      <c r="AG32" s="1100"/>
      <c r="AH32" s="1100"/>
      <c r="AI32" s="1100"/>
      <c r="AJ32" s="1101"/>
      <c r="AK32" s="1044">
        <v>330</v>
      </c>
      <c r="AL32" s="1035"/>
      <c r="AM32" s="1035"/>
      <c r="AN32" s="1035"/>
      <c r="AO32" s="1035"/>
      <c r="AP32" s="1035">
        <v>794</v>
      </c>
      <c r="AQ32" s="1035"/>
      <c r="AR32" s="1035"/>
      <c r="AS32" s="1035"/>
      <c r="AT32" s="1035"/>
      <c r="AU32" s="1035">
        <v>570</v>
      </c>
      <c r="AV32" s="1035"/>
      <c r="AW32" s="1035"/>
      <c r="AX32" s="1035"/>
      <c r="AY32" s="1035"/>
      <c r="AZ32" s="1105" t="s">
        <v>597</v>
      </c>
      <c r="BA32" s="1105"/>
      <c r="BB32" s="1105"/>
      <c r="BC32" s="1105"/>
      <c r="BD32" s="1105"/>
      <c r="BE32" s="1036" t="s">
        <v>416</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t="s">
        <v>417</v>
      </c>
      <c r="C33" s="1095"/>
      <c r="D33" s="1095"/>
      <c r="E33" s="1095"/>
      <c r="F33" s="1095"/>
      <c r="G33" s="1095"/>
      <c r="H33" s="1095"/>
      <c r="I33" s="1095"/>
      <c r="J33" s="1095"/>
      <c r="K33" s="1095"/>
      <c r="L33" s="1095"/>
      <c r="M33" s="1095"/>
      <c r="N33" s="1095"/>
      <c r="O33" s="1095"/>
      <c r="P33" s="1096"/>
      <c r="Q33" s="1102">
        <v>438</v>
      </c>
      <c r="R33" s="1103"/>
      <c r="S33" s="1103"/>
      <c r="T33" s="1103"/>
      <c r="U33" s="1103"/>
      <c r="V33" s="1103">
        <v>412</v>
      </c>
      <c r="W33" s="1103"/>
      <c r="X33" s="1103"/>
      <c r="Y33" s="1103"/>
      <c r="Z33" s="1103"/>
      <c r="AA33" s="1103">
        <v>26</v>
      </c>
      <c r="AB33" s="1103"/>
      <c r="AC33" s="1103"/>
      <c r="AD33" s="1103"/>
      <c r="AE33" s="1104"/>
      <c r="AF33" s="1099">
        <v>15</v>
      </c>
      <c r="AG33" s="1100"/>
      <c r="AH33" s="1100"/>
      <c r="AI33" s="1100"/>
      <c r="AJ33" s="1101"/>
      <c r="AK33" s="1044">
        <v>230</v>
      </c>
      <c r="AL33" s="1035"/>
      <c r="AM33" s="1035"/>
      <c r="AN33" s="1035"/>
      <c r="AO33" s="1035"/>
      <c r="AP33" s="1035">
        <v>1601</v>
      </c>
      <c r="AQ33" s="1035"/>
      <c r="AR33" s="1035"/>
      <c r="AS33" s="1035"/>
      <c r="AT33" s="1035"/>
      <c r="AU33" s="1035">
        <v>1279</v>
      </c>
      <c r="AV33" s="1035"/>
      <c r="AW33" s="1035"/>
      <c r="AX33" s="1035"/>
      <c r="AY33" s="1035"/>
      <c r="AZ33" s="1105" t="s">
        <v>597</v>
      </c>
      <c r="BA33" s="1105"/>
      <c r="BB33" s="1105"/>
      <c r="BC33" s="1105"/>
      <c r="BD33" s="1105"/>
      <c r="BE33" s="1036" t="s">
        <v>418</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t="s">
        <v>419</v>
      </c>
      <c r="C34" s="1095"/>
      <c r="D34" s="1095"/>
      <c r="E34" s="1095"/>
      <c r="F34" s="1095"/>
      <c r="G34" s="1095"/>
      <c r="H34" s="1095"/>
      <c r="I34" s="1095"/>
      <c r="J34" s="1095"/>
      <c r="K34" s="1095"/>
      <c r="L34" s="1095"/>
      <c r="M34" s="1095"/>
      <c r="N34" s="1095"/>
      <c r="O34" s="1095"/>
      <c r="P34" s="1096"/>
      <c r="Q34" s="1102">
        <v>158</v>
      </c>
      <c r="R34" s="1103"/>
      <c r="S34" s="1103"/>
      <c r="T34" s="1103"/>
      <c r="U34" s="1103"/>
      <c r="V34" s="1103">
        <v>151</v>
      </c>
      <c r="W34" s="1103"/>
      <c r="X34" s="1103"/>
      <c r="Y34" s="1103"/>
      <c r="Z34" s="1103"/>
      <c r="AA34" s="1103">
        <v>6</v>
      </c>
      <c r="AB34" s="1103"/>
      <c r="AC34" s="1103"/>
      <c r="AD34" s="1103"/>
      <c r="AE34" s="1104"/>
      <c r="AF34" s="1099">
        <v>6</v>
      </c>
      <c r="AG34" s="1100"/>
      <c r="AH34" s="1100"/>
      <c r="AI34" s="1100"/>
      <c r="AJ34" s="1101"/>
      <c r="AK34" s="1044">
        <v>97</v>
      </c>
      <c r="AL34" s="1035"/>
      <c r="AM34" s="1035"/>
      <c r="AN34" s="1035"/>
      <c r="AO34" s="1035"/>
      <c r="AP34" s="1035">
        <v>364</v>
      </c>
      <c r="AQ34" s="1035"/>
      <c r="AR34" s="1035"/>
      <c r="AS34" s="1035"/>
      <c r="AT34" s="1035"/>
      <c r="AU34" s="1035">
        <v>364</v>
      </c>
      <c r="AV34" s="1035"/>
      <c r="AW34" s="1035"/>
      <c r="AX34" s="1035"/>
      <c r="AY34" s="1035"/>
      <c r="AZ34" s="1105" t="s">
        <v>597</v>
      </c>
      <c r="BA34" s="1105"/>
      <c r="BB34" s="1105"/>
      <c r="BC34" s="1105"/>
      <c r="BD34" s="1105"/>
      <c r="BE34" s="1036" t="s">
        <v>420</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421</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396</v>
      </c>
      <c r="B63" s="1001" t="s">
        <v>422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600</v>
      </c>
      <c r="AG63" s="1023"/>
      <c r="AH63" s="1023"/>
      <c r="AI63" s="1023"/>
      <c r="AJ63" s="1086"/>
      <c r="AK63" s="1087"/>
      <c r="AL63" s="1027"/>
      <c r="AM63" s="1027"/>
      <c r="AN63" s="1027"/>
      <c r="AO63" s="1027"/>
      <c r="AP63" s="1023">
        <v>3178</v>
      </c>
      <c r="AQ63" s="1023"/>
      <c r="AR63" s="1023"/>
      <c r="AS63" s="1023"/>
      <c r="AT63" s="1023"/>
      <c r="AU63" s="1023">
        <v>2270</v>
      </c>
      <c r="AV63" s="1023"/>
      <c r="AW63" s="1023"/>
      <c r="AX63" s="1023"/>
      <c r="AY63" s="1023"/>
      <c r="AZ63" s="1081"/>
      <c r="BA63" s="1081"/>
      <c r="BB63" s="1081"/>
      <c r="BC63" s="1081"/>
      <c r="BD63" s="1081"/>
      <c r="BE63" s="1024"/>
      <c r="BF63" s="1024"/>
      <c r="BG63" s="1024"/>
      <c r="BH63" s="1024"/>
      <c r="BI63" s="1025"/>
      <c r="BJ63" s="1082" t="s">
        <v>423</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425</v>
      </c>
      <c r="B66" s="1060"/>
      <c r="C66" s="1060"/>
      <c r="D66" s="1060"/>
      <c r="E66" s="1060"/>
      <c r="F66" s="1060"/>
      <c r="G66" s="1060"/>
      <c r="H66" s="1060"/>
      <c r="I66" s="1060"/>
      <c r="J66" s="1060"/>
      <c r="K66" s="1060"/>
      <c r="L66" s="1060"/>
      <c r="M66" s="1060"/>
      <c r="N66" s="1060"/>
      <c r="O66" s="1060"/>
      <c r="P66" s="1061"/>
      <c r="Q66" s="1065" t="s">
        <v>426</v>
      </c>
      <c r="R66" s="1066"/>
      <c r="S66" s="1066"/>
      <c r="T66" s="1066"/>
      <c r="U66" s="1067"/>
      <c r="V66" s="1065" t="s">
        <v>427</v>
      </c>
      <c r="W66" s="1066"/>
      <c r="X66" s="1066"/>
      <c r="Y66" s="1066"/>
      <c r="Z66" s="1067"/>
      <c r="AA66" s="1065" t="s">
        <v>428</v>
      </c>
      <c r="AB66" s="1066"/>
      <c r="AC66" s="1066"/>
      <c r="AD66" s="1066"/>
      <c r="AE66" s="1067"/>
      <c r="AF66" s="1071" t="s">
        <v>429</v>
      </c>
      <c r="AG66" s="1072"/>
      <c r="AH66" s="1072"/>
      <c r="AI66" s="1072"/>
      <c r="AJ66" s="1073"/>
      <c r="AK66" s="1065" t="s">
        <v>430</v>
      </c>
      <c r="AL66" s="1060"/>
      <c r="AM66" s="1060"/>
      <c r="AN66" s="1060"/>
      <c r="AO66" s="1061"/>
      <c r="AP66" s="1065" t="s">
        <v>431</v>
      </c>
      <c r="AQ66" s="1066"/>
      <c r="AR66" s="1066"/>
      <c r="AS66" s="1066"/>
      <c r="AT66" s="1067"/>
      <c r="AU66" s="1065" t="s">
        <v>432</v>
      </c>
      <c r="AV66" s="1066"/>
      <c r="AW66" s="1066"/>
      <c r="AX66" s="1066"/>
      <c r="AY66" s="1067"/>
      <c r="AZ66" s="1065" t="s">
        <v>384</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598</v>
      </c>
      <c r="C68" s="1050"/>
      <c r="D68" s="1050"/>
      <c r="E68" s="1050"/>
      <c r="F68" s="1050"/>
      <c r="G68" s="1050"/>
      <c r="H68" s="1050"/>
      <c r="I68" s="1050"/>
      <c r="J68" s="1050"/>
      <c r="K68" s="1050"/>
      <c r="L68" s="1050"/>
      <c r="M68" s="1050"/>
      <c r="N68" s="1050"/>
      <c r="O68" s="1050"/>
      <c r="P68" s="1051"/>
      <c r="Q68" s="1052">
        <v>1065</v>
      </c>
      <c r="R68" s="1046"/>
      <c r="S68" s="1046"/>
      <c r="T68" s="1046"/>
      <c r="U68" s="1046"/>
      <c r="V68" s="1046">
        <v>1062</v>
      </c>
      <c r="W68" s="1046"/>
      <c r="X68" s="1046"/>
      <c r="Y68" s="1046"/>
      <c r="Z68" s="1046"/>
      <c r="AA68" s="1046">
        <v>4</v>
      </c>
      <c r="AB68" s="1046"/>
      <c r="AC68" s="1046"/>
      <c r="AD68" s="1046"/>
      <c r="AE68" s="1046"/>
      <c r="AF68" s="1046">
        <v>4</v>
      </c>
      <c r="AG68" s="1046"/>
      <c r="AH68" s="1046"/>
      <c r="AI68" s="1046"/>
      <c r="AJ68" s="1046"/>
      <c r="AK68" s="1046" t="s">
        <v>597</v>
      </c>
      <c r="AL68" s="1046"/>
      <c r="AM68" s="1046"/>
      <c r="AN68" s="1046"/>
      <c r="AO68" s="1046"/>
      <c r="AP68" s="1046" t="s">
        <v>597</v>
      </c>
      <c r="AQ68" s="1046"/>
      <c r="AR68" s="1046"/>
      <c r="AS68" s="1046"/>
      <c r="AT68" s="1046"/>
      <c r="AU68" s="1046" t="s">
        <v>597</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599</v>
      </c>
      <c r="C69" s="1039"/>
      <c r="D69" s="1039"/>
      <c r="E69" s="1039"/>
      <c r="F69" s="1039"/>
      <c r="G69" s="1039"/>
      <c r="H69" s="1039"/>
      <c r="I69" s="1039"/>
      <c r="J69" s="1039"/>
      <c r="K69" s="1039"/>
      <c r="L69" s="1039"/>
      <c r="M69" s="1039"/>
      <c r="N69" s="1039"/>
      <c r="O69" s="1039"/>
      <c r="P69" s="1040"/>
      <c r="Q69" s="1041">
        <v>88</v>
      </c>
      <c r="R69" s="1035"/>
      <c r="S69" s="1035"/>
      <c r="T69" s="1035"/>
      <c r="U69" s="1035"/>
      <c r="V69" s="1035">
        <v>76</v>
      </c>
      <c r="W69" s="1035"/>
      <c r="X69" s="1035"/>
      <c r="Y69" s="1035"/>
      <c r="Z69" s="1035"/>
      <c r="AA69" s="1035">
        <v>12</v>
      </c>
      <c r="AB69" s="1035"/>
      <c r="AC69" s="1035"/>
      <c r="AD69" s="1035"/>
      <c r="AE69" s="1035"/>
      <c r="AF69" s="1035">
        <v>12</v>
      </c>
      <c r="AG69" s="1035"/>
      <c r="AH69" s="1035"/>
      <c r="AI69" s="1035"/>
      <c r="AJ69" s="1035"/>
      <c r="AK69" s="1035" t="s">
        <v>597</v>
      </c>
      <c r="AL69" s="1035"/>
      <c r="AM69" s="1035"/>
      <c r="AN69" s="1035"/>
      <c r="AO69" s="1035"/>
      <c r="AP69" s="1035" t="s">
        <v>597</v>
      </c>
      <c r="AQ69" s="1035"/>
      <c r="AR69" s="1035"/>
      <c r="AS69" s="1035"/>
      <c r="AT69" s="1035"/>
      <c r="AU69" s="1035" t="s">
        <v>597</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600</v>
      </c>
      <c r="C70" s="1039"/>
      <c r="D70" s="1039"/>
      <c r="E70" s="1039"/>
      <c r="F70" s="1039"/>
      <c r="G70" s="1039"/>
      <c r="H70" s="1039"/>
      <c r="I70" s="1039"/>
      <c r="J70" s="1039"/>
      <c r="K70" s="1039"/>
      <c r="L70" s="1039"/>
      <c r="M70" s="1039"/>
      <c r="N70" s="1039"/>
      <c r="O70" s="1039"/>
      <c r="P70" s="1040"/>
      <c r="Q70" s="1041">
        <v>6846</v>
      </c>
      <c r="R70" s="1035"/>
      <c r="S70" s="1035"/>
      <c r="T70" s="1035"/>
      <c r="U70" s="1035"/>
      <c r="V70" s="1035">
        <v>6764</v>
      </c>
      <c r="W70" s="1035"/>
      <c r="X70" s="1035"/>
      <c r="Y70" s="1035"/>
      <c r="Z70" s="1035"/>
      <c r="AA70" s="1035">
        <v>82</v>
      </c>
      <c r="AB70" s="1035"/>
      <c r="AC70" s="1035"/>
      <c r="AD70" s="1035"/>
      <c r="AE70" s="1035"/>
      <c r="AF70" s="1035">
        <v>82</v>
      </c>
      <c r="AG70" s="1035"/>
      <c r="AH70" s="1035"/>
      <c r="AI70" s="1035"/>
      <c r="AJ70" s="1035"/>
      <c r="AK70" s="1035" t="s">
        <v>597</v>
      </c>
      <c r="AL70" s="1035"/>
      <c r="AM70" s="1035"/>
      <c r="AN70" s="1035"/>
      <c r="AO70" s="1035"/>
      <c r="AP70" s="1035" t="s">
        <v>597</v>
      </c>
      <c r="AQ70" s="1035"/>
      <c r="AR70" s="1035"/>
      <c r="AS70" s="1035"/>
      <c r="AT70" s="1035"/>
      <c r="AU70" s="1035" t="s">
        <v>597</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601</v>
      </c>
      <c r="C71" s="1039"/>
      <c r="D71" s="1039"/>
      <c r="E71" s="1039"/>
      <c r="F71" s="1039"/>
      <c r="G71" s="1039"/>
      <c r="H71" s="1039"/>
      <c r="I71" s="1039"/>
      <c r="J71" s="1039"/>
      <c r="K71" s="1039"/>
      <c r="L71" s="1039"/>
      <c r="M71" s="1039"/>
      <c r="N71" s="1039"/>
      <c r="O71" s="1039"/>
      <c r="P71" s="1040"/>
      <c r="Q71" s="1041">
        <v>32</v>
      </c>
      <c r="R71" s="1035"/>
      <c r="S71" s="1035"/>
      <c r="T71" s="1035"/>
      <c r="U71" s="1035"/>
      <c r="V71" s="1035">
        <v>28</v>
      </c>
      <c r="W71" s="1035"/>
      <c r="X71" s="1035"/>
      <c r="Y71" s="1035"/>
      <c r="Z71" s="1035"/>
      <c r="AA71" s="1035">
        <v>4</v>
      </c>
      <c r="AB71" s="1035"/>
      <c r="AC71" s="1035"/>
      <c r="AD71" s="1035"/>
      <c r="AE71" s="1035"/>
      <c r="AF71" s="1035">
        <v>4</v>
      </c>
      <c r="AG71" s="1035"/>
      <c r="AH71" s="1035"/>
      <c r="AI71" s="1035"/>
      <c r="AJ71" s="1035"/>
      <c r="AK71" s="1035">
        <v>8</v>
      </c>
      <c r="AL71" s="1035"/>
      <c r="AM71" s="1035"/>
      <c r="AN71" s="1035"/>
      <c r="AO71" s="1035"/>
      <c r="AP71" s="1035" t="s">
        <v>597</v>
      </c>
      <c r="AQ71" s="1035"/>
      <c r="AR71" s="1035"/>
      <c r="AS71" s="1035"/>
      <c r="AT71" s="1035"/>
      <c r="AU71" s="1035" t="s">
        <v>597</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602</v>
      </c>
      <c r="C72" s="1039"/>
      <c r="D72" s="1039"/>
      <c r="E72" s="1039"/>
      <c r="F72" s="1039"/>
      <c r="G72" s="1039"/>
      <c r="H72" s="1039"/>
      <c r="I72" s="1039"/>
      <c r="J72" s="1039"/>
      <c r="K72" s="1039"/>
      <c r="L72" s="1039"/>
      <c r="M72" s="1039"/>
      <c r="N72" s="1039"/>
      <c r="O72" s="1039"/>
      <c r="P72" s="1040"/>
      <c r="Q72" s="1041">
        <v>6990</v>
      </c>
      <c r="R72" s="1035"/>
      <c r="S72" s="1035"/>
      <c r="T72" s="1035"/>
      <c r="U72" s="1035"/>
      <c r="V72" s="1035">
        <v>6853</v>
      </c>
      <c r="W72" s="1035"/>
      <c r="X72" s="1035"/>
      <c r="Y72" s="1035"/>
      <c r="Z72" s="1035"/>
      <c r="AA72" s="1035">
        <v>137</v>
      </c>
      <c r="AB72" s="1035"/>
      <c r="AC72" s="1035"/>
      <c r="AD72" s="1035"/>
      <c r="AE72" s="1035"/>
      <c r="AF72" s="1035">
        <v>137</v>
      </c>
      <c r="AG72" s="1035"/>
      <c r="AH72" s="1035"/>
      <c r="AI72" s="1035"/>
      <c r="AJ72" s="1035"/>
      <c r="AK72" s="1035">
        <v>265</v>
      </c>
      <c r="AL72" s="1035"/>
      <c r="AM72" s="1035"/>
      <c r="AN72" s="1035"/>
      <c r="AO72" s="1035"/>
      <c r="AP72" s="1035">
        <v>4936</v>
      </c>
      <c r="AQ72" s="1035"/>
      <c r="AR72" s="1035"/>
      <c r="AS72" s="1035"/>
      <c r="AT72" s="1035"/>
      <c r="AU72" s="1035">
        <v>281</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603</v>
      </c>
      <c r="C73" s="1039"/>
      <c r="D73" s="1039"/>
      <c r="E73" s="1039"/>
      <c r="F73" s="1039"/>
      <c r="G73" s="1039"/>
      <c r="H73" s="1039"/>
      <c r="I73" s="1039"/>
      <c r="J73" s="1039"/>
      <c r="K73" s="1039"/>
      <c r="L73" s="1039"/>
      <c r="M73" s="1039"/>
      <c r="N73" s="1039"/>
      <c r="O73" s="1039"/>
      <c r="P73" s="1040"/>
      <c r="Q73" s="1041">
        <v>1664</v>
      </c>
      <c r="R73" s="1035"/>
      <c r="S73" s="1035"/>
      <c r="T73" s="1035"/>
      <c r="U73" s="1035"/>
      <c r="V73" s="1035">
        <v>1601</v>
      </c>
      <c r="W73" s="1035"/>
      <c r="X73" s="1035"/>
      <c r="Y73" s="1035"/>
      <c r="Z73" s="1035"/>
      <c r="AA73" s="1035">
        <v>63</v>
      </c>
      <c r="AB73" s="1035"/>
      <c r="AC73" s="1035"/>
      <c r="AD73" s="1035"/>
      <c r="AE73" s="1035"/>
      <c r="AF73" s="1035">
        <v>63</v>
      </c>
      <c r="AG73" s="1035"/>
      <c r="AH73" s="1035"/>
      <c r="AI73" s="1035"/>
      <c r="AJ73" s="1035"/>
      <c r="AK73" s="1035" t="s">
        <v>597</v>
      </c>
      <c r="AL73" s="1035"/>
      <c r="AM73" s="1035"/>
      <c r="AN73" s="1035"/>
      <c r="AO73" s="1035"/>
      <c r="AP73" s="1035">
        <v>1035</v>
      </c>
      <c r="AQ73" s="1035"/>
      <c r="AR73" s="1035"/>
      <c r="AS73" s="1035"/>
      <c r="AT73" s="1035"/>
      <c r="AU73" s="1035">
        <v>68</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604</v>
      </c>
      <c r="C74" s="1039"/>
      <c r="D74" s="1039"/>
      <c r="E74" s="1039"/>
      <c r="F74" s="1039"/>
      <c r="G74" s="1039"/>
      <c r="H74" s="1039"/>
      <c r="I74" s="1039"/>
      <c r="J74" s="1039"/>
      <c r="K74" s="1039"/>
      <c r="L74" s="1039"/>
      <c r="M74" s="1039"/>
      <c r="N74" s="1039"/>
      <c r="O74" s="1039"/>
      <c r="P74" s="1040"/>
      <c r="Q74" s="1041">
        <v>222</v>
      </c>
      <c r="R74" s="1035"/>
      <c r="S74" s="1035"/>
      <c r="T74" s="1035"/>
      <c r="U74" s="1035"/>
      <c r="V74" s="1035">
        <v>127</v>
      </c>
      <c r="W74" s="1035"/>
      <c r="X74" s="1035"/>
      <c r="Y74" s="1035"/>
      <c r="Z74" s="1035"/>
      <c r="AA74" s="1035">
        <v>95</v>
      </c>
      <c r="AB74" s="1035"/>
      <c r="AC74" s="1035"/>
      <c r="AD74" s="1035"/>
      <c r="AE74" s="1035"/>
      <c r="AF74" s="1035">
        <v>95</v>
      </c>
      <c r="AG74" s="1035"/>
      <c r="AH74" s="1035"/>
      <c r="AI74" s="1035"/>
      <c r="AJ74" s="1035"/>
      <c r="AK74" s="1035" t="s">
        <v>597</v>
      </c>
      <c r="AL74" s="1035"/>
      <c r="AM74" s="1035"/>
      <c r="AN74" s="1035"/>
      <c r="AO74" s="1035"/>
      <c r="AP74" s="1035" t="s">
        <v>597</v>
      </c>
      <c r="AQ74" s="1035"/>
      <c r="AR74" s="1035"/>
      <c r="AS74" s="1035"/>
      <c r="AT74" s="1035"/>
      <c r="AU74" s="1035" t="s">
        <v>597</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605</v>
      </c>
      <c r="C75" s="1039"/>
      <c r="D75" s="1039"/>
      <c r="E75" s="1039"/>
      <c r="F75" s="1039"/>
      <c r="G75" s="1039"/>
      <c r="H75" s="1039"/>
      <c r="I75" s="1039"/>
      <c r="J75" s="1039"/>
      <c r="K75" s="1039"/>
      <c r="L75" s="1039"/>
      <c r="M75" s="1039"/>
      <c r="N75" s="1039"/>
      <c r="O75" s="1039"/>
      <c r="P75" s="1040"/>
      <c r="Q75" s="1042">
        <v>159547</v>
      </c>
      <c r="R75" s="1043"/>
      <c r="S75" s="1043"/>
      <c r="T75" s="1043"/>
      <c r="U75" s="1044"/>
      <c r="V75" s="1045">
        <v>155011</v>
      </c>
      <c r="W75" s="1043"/>
      <c r="X75" s="1043"/>
      <c r="Y75" s="1043"/>
      <c r="Z75" s="1044"/>
      <c r="AA75" s="1045">
        <v>4536</v>
      </c>
      <c r="AB75" s="1043"/>
      <c r="AC75" s="1043"/>
      <c r="AD75" s="1043"/>
      <c r="AE75" s="1044"/>
      <c r="AF75" s="1045">
        <v>4536</v>
      </c>
      <c r="AG75" s="1043"/>
      <c r="AH75" s="1043"/>
      <c r="AI75" s="1043"/>
      <c r="AJ75" s="1044"/>
      <c r="AK75" s="1045">
        <v>1201</v>
      </c>
      <c r="AL75" s="1043"/>
      <c r="AM75" s="1043"/>
      <c r="AN75" s="1043"/>
      <c r="AO75" s="1044"/>
      <c r="AP75" s="1045" t="s">
        <v>597</v>
      </c>
      <c r="AQ75" s="1043"/>
      <c r="AR75" s="1043"/>
      <c r="AS75" s="1043"/>
      <c r="AT75" s="1044"/>
      <c r="AU75" s="1045" t="s">
        <v>597</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396</v>
      </c>
      <c r="B88" s="1001" t="s">
        <v>433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4933</v>
      </c>
      <c r="AG88" s="1023"/>
      <c r="AH88" s="1023"/>
      <c r="AI88" s="1023"/>
      <c r="AJ88" s="1023"/>
      <c r="AK88" s="1027"/>
      <c r="AL88" s="1027"/>
      <c r="AM88" s="1027"/>
      <c r="AN88" s="1027"/>
      <c r="AO88" s="1027"/>
      <c r="AP88" s="1023">
        <v>5971</v>
      </c>
      <c r="AQ88" s="1023"/>
      <c r="AR88" s="1023"/>
      <c r="AS88" s="1023"/>
      <c r="AT88" s="1023"/>
      <c r="AU88" s="1023">
        <v>349</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1001" t="s">
        <v>434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138</v>
      </c>
      <c r="CS102" s="1017"/>
      <c r="CT102" s="1017"/>
      <c r="CU102" s="1017"/>
      <c r="CV102" s="1018"/>
      <c r="CW102" s="1016">
        <v>6</v>
      </c>
      <c r="CX102" s="1017"/>
      <c r="CY102" s="1017"/>
      <c r="CZ102" s="1017"/>
      <c r="DA102" s="1018"/>
      <c r="DB102" s="1016" t="s">
        <v>597</v>
      </c>
      <c r="DC102" s="1017"/>
      <c r="DD102" s="1017"/>
      <c r="DE102" s="1017"/>
      <c r="DF102" s="1018"/>
      <c r="DG102" s="1016" t="s">
        <v>597</v>
      </c>
      <c r="DH102" s="1017"/>
      <c r="DI102" s="1017"/>
      <c r="DJ102" s="1017"/>
      <c r="DK102" s="1018"/>
      <c r="DL102" s="1016" t="s">
        <v>597</v>
      </c>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441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442</v>
      </c>
      <c r="AB109" s="960"/>
      <c r="AC109" s="960"/>
      <c r="AD109" s="960"/>
      <c r="AE109" s="961"/>
      <c r="AF109" s="962" t="s">
        <v>443</v>
      </c>
      <c r="AG109" s="960"/>
      <c r="AH109" s="960"/>
      <c r="AI109" s="960"/>
      <c r="AJ109" s="961"/>
      <c r="AK109" s="962" t="s">
        <v>311</v>
      </c>
      <c r="AL109" s="960"/>
      <c r="AM109" s="960"/>
      <c r="AN109" s="960"/>
      <c r="AO109" s="961"/>
      <c r="AP109" s="962" t="s">
        <v>444</v>
      </c>
      <c r="AQ109" s="960"/>
      <c r="AR109" s="960"/>
      <c r="AS109" s="960"/>
      <c r="AT109" s="993"/>
      <c r="AU109" s="959" t="s">
        <v>441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442</v>
      </c>
      <c r="BR109" s="960"/>
      <c r="BS109" s="960"/>
      <c r="BT109" s="960"/>
      <c r="BU109" s="961"/>
      <c r="BV109" s="962" t="s">
        <v>443</v>
      </c>
      <c r="BW109" s="960"/>
      <c r="BX109" s="960"/>
      <c r="BY109" s="960"/>
      <c r="BZ109" s="961"/>
      <c r="CA109" s="962" t="s">
        <v>311</v>
      </c>
      <c r="CB109" s="960"/>
      <c r="CC109" s="960"/>
      <c r="CD109" s="960"/>
      <c r="CE109" s="961"/>
      <c r="CF109" s="1000" t="s">
        <v>444</v>
      </c>
      <c r="CG109" s="1000"/>
      <c r="CH109" s="1000"/>
      <c r="CI109" s="1000"/>
      <c r="CJ109" s="1000"/>
      <c r="CK109" s="962" t="s">
        <v>445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442</v>
      </c>
      <c r="DH109" s="960"/>
      <c r="DI109" s="960"/>
      <c r="DJ109" s="960"/>
      <c r="DK109" s="961"/>
      <c r="DL109" s="962" t="s">
        <v>443</v>
      </c>
      <c r="DM109" s="960"/>
      <c r="DN109" s="960"/>
      <c r="DO109" s="960"/>
      <c r="DP109" s="961"/>
      <c r="DQ109" s="962" t="s">
        <v>311</v>
      </c>
      <c r="DR109" s="960"/>
      <c r="DS109" s="960"/>
      <c r="DT109" s="960"/>
      <c r="DU109" s="961"/>
      <c r="DV109" s="962" t="s">
        <v>444</v>
      </c>
      <c r="DW109" s="960"/>
      <c r="DX109" s="960"/>
      <c r="DY109" s="960"/>
      <c r="DZ109" s="993"/>
    </row>
    <row r="110" spans="1:131" s="233" customFormat="1" ht="26.25" customHeight="1" x14ac:dyDescent="0.2">
      <c r="A110" s="871" t="s">
        <v>446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925175</v>
      </c>
      <c r="AB110" s="953"/>
      <c r="AC110" s="953"/>
      <c r="AD110" s="953"/>
      <c r="AE110" s="954"/>
      <c r="AF110" s="955">
        <v>996212</v>
      </c>
      <c r="AG110" s="953"/>
      <c r="AH110" s="953"/>
      <c r="AI110" s="953"/>
      <c r="AJ110" s="954"/>
      <c r="AK110" s="955">
        <v>1062339</v>
      </c>
      <c r="AL110" s="953"/>
      <c r="AM110" s="953"/>
      <c r="AN110" s="953"/>
      <c r="AO110" s="954"/>
      <c r="AP110" s="956">
        <v>24.9</v>
      </c>
      <c r="AQ110" s="957"/>
      <c r="AR110" s="957"/>
      <c r="AS110" s="957"/>
      <c r="AT110" s="958"/>
      <c r="AU110" s="994" t="s">
        <v>73</v>
      </c>
      <c r="AV110" s="995"/>
      <c r="AW110" s="995"/>
      <c r="AX110" s="995"/>
      <c r="AY110" s="995"/>
      <c r="AZ110" s="924" t="s">
        <v>447</v>
      </c>
      <c r="BA110" s="872"/>
      <c r="BB110" s="872"/>
      <c r="BC110" s="872"/>
      <c r="BD110" s="872"/>
      <c r="BE110" s="872"/>
      <c r="BF110" s="872"/>
      <c r="BG110" s="872"/>
      <c r="BH110" s="872"/>
      <c r="BI110" s="872"/>
      <c r="BJ110" s="872"/>
      <c r="BK110" s="872"/>
      <c r="BL110" s="872"/>
      <c r="BM110" s="872"/>
      <c r="BN110" s="872"/>
      <c r="BO110" s="872"/>
      <c r="BP110" s="873"/>
      <c r="BQ110" s="925">
        <v>12077657</v>
      </c>
      <c r="BR110" s="906"/>
      <c r="BS110" s="906"/>
      <c r="BT110" s="906"/>
      <c r="BU110" s="906"/>
      <c r="BV110" s="906">
        <v>11895101</v>
      </c>
      <c r="BW110" s="906"/>
      <c r="BX110" s="906"/>
      <c r="BY110" s="906"/>
      <c r="BZ110" s="906"/>
      <c r="CA110" s="906">
        <v>11916929</v>
      </c>
      <c r="CB110" s="906"/>
      <c r="CC110" s="906"/>
      <c r="CD110" s="906"/>
      <c r="CE110" s="906"/>
      <c r="CF110" s="930">
        <v>279.2</v>
      </c>
      <c r="CG110" s="931"/>
      <c r="CH110" s="931"/>
      <c r="CI110" s="931"/>
      <c r="CJ110" s="931"/>
      <c r="CK110" s="990" t="s">
        <v>448</v>
      </c>
      <c r="CL110" s="883"/>
      <c r="CM110" s="924" t="s">
        <v>449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450</v>
      </c>
      <c r="DH110" s="906"/>
      <c r="DI110" s="906"/>
      <c r="DJ110" s="906"/>
      <c r="DK110" s="906"/>
      <c r="DL110" s="906" t="s">
        <v>450</v>
      </c>
      <c r="DM110" s="906"/>
      <c r="DN110" s="906"/>
      <c r="DO110" s="906"/>
      <c r="DP110" s="906"/>
      <c r="DQ110" s="906" t="s">
        <v>450</v>
      </c>
      <c r="DR110" s="906"/>
      <c r="DS110" s="906"/>
      <c r="DT110" s="906"/>
      <c r="DU110" s="906"/>
      <c r="DV110" s="907" t="s">
        <v>450</v>
      </c>
      <c r="DW110" s="907"/>
      <c r="DX110" s="907"/>
      <c r="DY110" s="907"/>
      <c r="DZ110" s="908"/>
    </row>
    <row r="111" spans="1:131" s="233" customFormat="1" ht="26.25" customHeight="1" x14ac:dyDescent="0.2">
      <c r="A111" s="838" t="s">
        <v>451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450</v>
      </c>
      <c r="AB111" s="983"/>
      <c r="AC111" s="983"/>
      <c r="AD111" s="983"/>
      <c r="AE111" s="984"/>
      <c r="AF111" s="985" t="s">
        <v>450</v>
      </c>
      <c r="AG111" s="983"/>
      <c r="AH111" s="983"/>
      <c r="AI111" s="983"/>
      <c r="AJ111" s="984"/>
      <c r="AK111" s="985" t="s">
        <v>450</v>
      </c>
      <c r="AL111" s="983"/>
      <c r="AM111" s="983"/>
      <c r="AN111" s="983"/>
      <c r="AO111" s="984"/>
      <c r="AP111" s="986" t="s">
        <v>450</v>
      </c>
      <c r="AQ111" s="987"/>
      <c r="AR111" s="987"/>
      <c r="AS111" s="987"/>
      <c r="AT111" s="988"/>
      <c r="AU111" s="996"/>
      <c r="AV111" s="997"/>
      <c r="AW111" s="997"/>
      <c r="AX111" s="997"/>
      <c r="AY111" s="997"/>
      <c r="AZ111" s="879" t="s">
        <v>452</v>
      </c>
      <c r="BA111" s="816"/>
      <c r="BB111" s="816"/>
      <c r="BC111" s="816"/>
      <c r="BD111" s="816"/>
      <c r="BE111" s="816"/>
      <c r="BF111" s="816"/>
      <c r="BG111" s="816"/>
      <c r="BH111" s="816"/>
      <c r="BI111" s="816"/>
      <c r="BJ111" s="816"/>
      <c r="BK111" s="816"/>
      <c r="BL111" s="816"/>
      <c r="BM111" s="816"/>
      <c r="BN111" s="816"/>
      <c r="BO111" s="816"/>
      <c r="BP111" s="817"/>
      <c r="BQ111" s="880" t="s">
        <v>450</v>
      </c>
      <c r="BR111" s="881"/>
      <c r="BS111" s="881"/>
      <c r="BT111" s="881"/>
      <c r="BU111" s="881"/>
      <c r="BV111" s="881" t="s">
        <v>450</v>
      </c>
      <c r="BW111" s="881"/>
      <c r="BX111" s="881"/>
      <c r="BY111" s="881"/>
      <c r="BZ111" s="881"/>
      <c r="CA111" s="881" t="s">
        <v>450</v>
      </c>
      <c r="CB111" s="881"/>
      <c r="CC111" s="881"/>
      <c r="CD111" s="881"/>
      <c r="CE111" s="881"/>
      <c r="CF111" s="939" t="s">
        <v>450</v>
      </c>
      <c r="CG111" s="940"/>
      <c r="CH111" s="940"/>
      <c r="CI111" s="940"/>
      <c r="CJ111" s="940"/>
      <c r="CK111" s="991"/>
      <c r="CL111" s="885"/>
      <c r="CM111" s="879" t="s">
        <v>453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450</v>
      </c>
      <c r="DH111" s="881"/>
      <c r="DI111" s="881"/>
      <c r="DJ111" s="881"/>
      <c r="DK111" s="881"/>
      <c r="DL111" s="881" t="s">
        <v>450</v>
      </c>
      <c r="DM111" s="881"/>
      <c r="DN111" s="881"/>
      <c r="DO111" s="881"/>
      <c r="DP111" s="881"/>
      <c r="DQ111" s="881" t="s">
        <v>450</v>
      </c>
      <c r="DR111" s="881"/>
      <c r="DS111" s="881"/>
      <c r="DT111" s="881"/>
      <c r="DU111" s="881"/>
      <c r="DV111" s="858" t="s">
        <v>450</v>
      </c>
      <c r="DW111" s="858"/>
      <c r="DX111" s="858"/>
      <c r="DY111" s="858"/>
      <c r="DZ111" s="859"/>
    </row>
    <row r="112" spans="1:131" s="233" customFormat="1" ht="26.25" customHeight="1" x14ac:dyDescent="0.2">
      <c r="A112" s="976" t="s">
        <v>454</v>
      </c>
      <c r="B112" s="977"/>
      <c r="C112" s="816" t="s">
        <v>455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456</v>
      </c>
      <c r="AB112" s="844"/>
      <c r="AC112" s="844"/>
      <c r="AD112" s="844"/>
      <c r="AE112" s="845"/>
      <c r="AF112" s="846" t="s">
        <v>457</v>
      </c>
      <c r="AG112" s="844"/>
      <c r="AH112" s="844"/>
      <c r="AI112" s="844"/>
      <c r="AJ112" s="845"/>
      <c r="AK112" s="846" t="s">
        <v>457</v>
      </c>
      <c r="AL112" s="844"/>
      <c r="AM112" s="844"/>
      <c r="AN112" s="844"/>
      <c r="AO112" s="845"/>
      <c r="AP112" s="888" t="s">
        <v>458</v>
      </c>
      <c r="AQ112" s="889"/>
      <c r="AR112" s="889"/>
      <c r="AS112" s="889"/>
      <c r="AT112" s="890"/>
      <c r="AU112" s="996"/>
      <c r="AV112" s="997"/>
      <c r="AW112" s="997"/>
      <c r="AX112" s="997"/>
      <c r="AY112" s="997"/>
      <c r="AZ112" s="879" t="s">
        <v>459</v>
      </c>
      <c r="BA112" s="816"/>
      <c r="BB112" s="816"/>
      <c r="BC112" s="816"/>
      <c r="BD112" s="816"/>
      <c r="BE112" s="816"/>
      <c r="BF112" s="816"/>
      <c r="BG112" s="816"/>
      <c r="BH112" s="816"/>
      <c r="BI112" s="816"/>
      <c r="BJ112" s="816"/>
      <c r="BK112" s="816"/>
      <c r="BL112" s="816"/>
      <c r="BM112" s="816"/>
      <c r="BN112" s="816"/>
      <c r="BO112" s="816"/>
      <c r="BP112" s="817"/>
      <c r="BQ112" s="880">
        <v>2696855</v>
      </c>
      <c r="BR112" s="881"/>
      <c r="BS112" s="881"/>
      <c r="BT112" s="881"/>
      <c r="BU112" s="881"/>
      <c r="BV112" s="881">
        <v>2529809</v>
      </c>
      <c r="BW112" s="881"/>
      <c r="BX112" s="881"/>
      <c r="BY112" s="881"/>
      <c r="BZ112" s="881"/>
      <c r="CA112" s="881">
        <v>2270317</v>
      </c>
      <c r="CB112" s="881"/>
      <c r="CC112" s="881"/>
      <c r="CD112" s="881"/>
      <c r="CE112" s="881"/>
      <c r="CF112" s="939">
        <v>53.2</v>
      </c>
      <c r="CG112" s="940"/>
      <c r="CH112" s="940"/>
      <c r="CI112" s="940"/>
      <c r="CJ112" s="940"/>
      <c r="CK112" s="991"/>
      <c r="CL112" s="885"/>
      <c r="CM112" s="879" t="s">
        <v>460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457</v>
      </c>
      <c r="DH112" s="881"/>
      <c r="DI112" s="881"/>
      <c r="DJ112" s="881"/>
      <c r="DK112" s="881"/>
      <c r="DL112" s="881" t="s">
        <v>457</v>
      </c>
      <c r="DM112" s="881"/>
      <c r="DN112" s="881"/>
      <c r="DO112" s="881"/>
      <c r="DP112" s="881"/>
      <c r="DQ112" s="881" t="s">
        <v>461</v>
      </c>
      <c r="DR112" s="881"/>
      <c r="DS112" s="881"/>
      <c r="DT112" s="881"/>
      <c r="DU112" s="881"/>
      <c r="DV112" s="858" t="s">
        <v>458</v>
      </c>
      <c r="DW112" s="858"/>
      <c r="DX112" s="858"/>
      <c r="DY112" s="858"/>
      <c r="DZ112" s="859"/>
    </row>
    <row r="113" spans="1:130" s="233" customFormat="1" ht="26.25" customHeight="1" x14ac:dyDescent="0.2">
      <c r="A113" s="978"/>
      <c r="B113" s="979"/>
      <c r="C113" s="816" t="s">
        <v>462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305165</v>
      </c>
      <c r="AB113" s="983"/>
      <c r="AC113" s="983"/>
      <c r="AD113" s="983"/>
      <c r="AE113" s="984"/>
      <c r="AF113" s="985">
        <v>358815</v>
      </c>
      <c r="AG113" s="983"/>
      <c r="AH113" s="983"/>
      <c r="AI113" s="983"/>
      <c r="AJ113" s="984"/>
      <c r="AK113" s="985">
        <v>356722</v>
      </c>
      <c r="AL113" s="983"/>
      <c r="AM113" s="983"/>
      <c r="AN113" s="983"/>
      <c r="AO113" s="984"/>
      <c r="AP113" s="986">
        <v>8.4</v>
      </c>
      <c r="AQ113" s="987"/>
      <c r="AR113" s="987"/>
      <c r="AS113" s="987"/>
      <c r="AT113" s="988"/>
      <c r="AU113" s="996"/>
      <c r="AV113" s="997"/>
      <c r="AW113" s="997"/>
      <c r="AX113" s="997"/>
      <c r="AY113" s="997"/>
      <c r="AZ113" s="879" t="s">
        <v>463</v>
      </c>
      <c r="BA113" s="816"/>
      <c r="BB113" s="816"/>
      <c r="BC113" s="816"/>
      <c r="BD113" s="816"/>
      <c r="BE113" s="816"/>
      <c r="BF113" s="816"/>
      <c r="BG113" s="816"/>
      <c r="BH113" s="816"/>
      <c r="BI113" s="816"/>
      <c r="BJ113" s="816"/>
      <c r="BK113" s="816"/>
      <c r="BL113" s="816"/>
      <c r="BM113" s="816"/>
      <c r="BN113" s="816"/>
      <c r="BO113" s="816"/>
      <c r="BP113" s="817"/>
      <c r="BQ113" s="880">
        <v>366358</v>
      </c>
      <c r="BR113" s="881"/>
      <c r="BS113" s="881"/>
      <c r="BT113" s="881"/>
      <c r="BU113" s="881"/>
      <c r="BV113" s="881">
        <v>432546</v>
      </c>
      <c r="BW113" s="881"/>
      <c r="BX113" s="881"/>
      <c r="BY113" s="881"/>
      <c r="BZ113" s="881"/>
      <c r="CA113" s="881">
        <v>349661</v>
      </c>
      <c r="CB113" s="881"/>
      <c r="CC113" s="881"/>
      <c r="CD113" s="881"/>
      <c r="CE113" s="881"/>
      <c r="CF113" s="939">
        <v>8.1999999999999993</v>
      </c>
      <c r="CG113" s="940"/>
      <c r="CH113" s="940"/>
      <c r="CI113" s="940"/>
      <c r="CJ113" s="940"/>
      <c r="CK113" s="991"/>
      <c r="CL113" s="885"/>
      <c r="CM113" s="879" t="s">
        <v>464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458</v>
      </c>
      <c r="DH113" s="844"/>
      <c r="DI113" s="844"/>
      <c r="DJ113" s="844"/>
      <c r="DK113" s="845"/>
      <c r="DL113" s="846" t="s">
        <v>458</v>
      </c>
      <c r="DM113" s="844"/>
      <c r="DN113" s="844"/>
      <c r="DO113" s="844"/>
      <c r="DP113" s="845"/>
      <c r="DQ113" s="846" t="s">
        <v>458</v>
      </c>
      <c r="DR113" s="844"/>
      <c r="DS113" s="844"/>
      <c r="DT113" s="844"/>
      <c r="DU113" s="845"/>
      <c r="DV113" s="888" t="s">
        <v>456</v>
      </c>
      <c r="DW113" s="889"/>
      <c r="DX113" s="889"/>
      <c r="DY113" s="889"/>
      <c r="DZ113" s="890"/>
    </row>
    <row r="114" spans="1:130" s="233" customFormat="1" ht="26.25" customHeight="1" x14ac:dyDescent="0.2">
      <c r="A114" s="978"/>
      <c r="B114" s="979"/>
      <c r="C114" s="816" t="s">
        <v>465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35904</v>
      </c>
      <c r="AB114" s="844"/>
      <c r="AC114" s="844"/>
      <c r="AD114" s="844"/>
      <c r="AE114" s="845"/>
      <c r="AF114" s="846">
        <v>36744</v>
      </c>
      <c r="AG114" s="844"/>
      <c r="AH114" s="844"/>
      <c r="AI114" s="844"/>
      <c r="AJ114" s="845"/>
      <c r="AK114" s="846">
        <v>42965</v>
      </c>
      <c r="AL114" s="844"/>
      <c r="AM114" s="844"/>
      <c r="AN114" s="844"/>
      <c r="AO114" s="845"/>
      <c r="AP114" s="888">
        <v>1</v>
      </c>
      <c r="AQ114" s="889"/>
      <c r="AR114" s="889"/>
      <c r="AS114" s="889"/>
      <c r="AT114" s="890"/>
      <c r="AU114" s="996"/>
      <c r="AV114" s="997"/>
      <c r="AW114" s="997"/>
      <c r="AX114" s="997"/>
      <c r="AY114" s="997"/>
      <c r="AZ114" s="879" t="s">
        <v>466</v>
      </c>
      <c r="BA114" s="816"/>
      <c r="BB114" s="816"/>
      <c r="BC114" s="816"/>
      <c r="BD114" s="816"/>
      <c r="BE114" s="816"/>
      <c r="BF114" s="816"/>
      <c r="BG114" s="816"/>
      <c r="BH114" s="816"/>
      <c r="BI114" s="816"/>
      <c r="BJ114" s="816"/>
      <c r="BK114" s="816"/>
      <c r="BL114" s="816"/>
      <c r="BM114" s="816"/>
      <c r="BN114" s="816"/>
      <c r="BO114" s="816"/>
      <c r="BP114" s="817"/>
      <c r="BQ114" s="880">
        <v>985959</v>
      </c>
      <c r="BR114" s="881"/>
      <c r="BS114" s="881"/>
      <c r="BT114" s="881"/>
      <c r="BU114" s="881"/>
      <c r="BV114" s="881">
        <v>969912</v>
      </c>
      <c r="BW114" s="881"/>
      <c r="BX114" s="881"/>
      <c r="BY114" s="881"/>
      <c r="BZ114" s="881"/>
      <c r="CA114" s="881">
        <v>959963</v>
      </c>
      <c r="CB114" s="881"/>
      <c r="CC114" s="881"/>
      <c r="CD114" s="881"/>
      <c r="CE114" s="881"/>
      <c r="CF114" s="939">
        <v>22.5</v>
      </c>
      <c r="CG114" s="940"/>
      <c r="CH114" s="940"/>
      <c r="CI114" s="940"/>
      <c r="CJ114" s="940"/>
      <c r="CK114" s="991"/>
      <c r="CL114" s="885"/>
      <c r="CM114" s="879" t="s">
        <v>467</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458</v>
      </c>
      <c r="DH114" s="844"/>
      <c r="DI114" s="844"/>
      <c r="DJ114" s="844"/>
      <c r="DK114" s="845"/>
      <c r="DL114" s="846" t="s">
        <v>458</v>
      </c>
      <c r="DM114" s="844"/>
      <c r="DN114" s="844"/>
      <c r="DO114" s="844"/>
      <c r="DP114" s="845"/>
      <c r="DQ114" s="846" t="s">
        <v>458</v>
      </c>
      <c r="DR114" s="844"/>
      <c r="DS114" s="844"/>
      <c r="DT114" s="844"/>
      <c r="DU114" s="845"/>
      <c r="DV114" s="888" t="s">
        <v>458</v>
      </c>
      <c r="DW114" s="889"/>
      <c r="DX114" s="889"/>
      <c r="DY114" s="889"/>
      <c r="DZ114" s="890"/>
    </row>
    <row r="115" spans="1:130" s="233" customFormat="1" ht="26.25" customHeight="1" x14ac:dyDescent="0.2">
      <c r="A115" s="978"/>
      <c r="B115" s="979"/>
      <c r="C115" s="816" t="s">
        <v>468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458</v>
      </c>
      <c r="AB115" s="983"/>
      <c r="AC115" s="983"/>
      <c r="AD115" s="983"/>
      <c r="AE115" s="984"/>
      <c r="AF115" s="985" t="s">
        <v>461</v>
      </c>
      <c r="AG115" s="983"/>
      <c r="AH115" s="983"/>
      <c r="AI115" s="983"/>
      <c r="AJ115" s="984"/>
      <c r="AK115" s="985" t="s">
        <v>457</v>
      </c>
      <c r="AL115" s="983"/>
      <c r="AM115" s="983"/>
      <c r="AN115" s="983"/>
      <c r="AO115" s="984"/>
      <c r="AP115" s="986" t="s">
        <v>458</v>
      </c>
      <c r="AQ115" s="987"/>
      <c r="AR115" s="987"/>
      <c r="AS115" s="987"/>
      <c r="AT115" s="988"/>
      <c r="AU115" s="996"/>
      <c r="AV115" s="997"/>
      <c r="AW115" s="997"/>
      <c r="AX115" s="997"/>
      <c r="AY115" s="997"/>
      <c r="AZ115" s="879" t="s">
        <v>469</v>
      </c>
      <c r="BA115" s="816"/>
      <c r="BB115" s="816"/>
      <c r="BC115" s="816"/>
      <c r="BD115" s="816"/>
      <c r="BE115" s="816"/>
      <c r="BF115" s="816"/>
      <c r="BG115" s="816"/>
      <c r="BH115" s="816"/>
      <c r="BI115" s="816"/>
      <c r="BJ115" s="816"/>
      <c r="BK115" s="816"/>
      <c r="BL115" s="816"/>
      <c r="BM115" s="816"/>
      <c r="BN115" s="816"/>
      <c r="BO115" s="816"/>
      <c r="BP115" s="817"/>
      <c r="BQ115" s="880" t="s">
        <v>458</v>
      </c>
      <c r="BR115" s="881"/>
      <c r="BS115" s="881"/>
      <c r="BT115" s="881"/>
      <c r="BU115" s="881"/>
      <c r="BV115" s="881" t="s">
        <v>458</v>
      </c>
      <c r="BW115" s="881"/>
      <c r="BX115" s="881"/>
      <c r="BY115" s="881"/>
      <c r="BZ115" s="881"/>
      <c r="CA115" s="881" t="s">
        <v>461</v>
      </c>
      <c r="CB115" s="881"/>
      <c r="CC115" s="881"/>
      <c r="CD115" s="881"/>
      <c r="CE115" s="881"/>
      <c r="CF115" s="939" t="s">
        <v>458</v>
      </c>
      <c r="CG115" s="940"/>
      <c r="CH115" s="940"/>
      <c r="CI115" s="940"/>
      <c r="CJ115" s="940"/>
      <c r="CK115" s="991"/>
      <c r="CL115" s="885"/>
      <c r="CM115" s="879" t="s">
        <v>470</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458</v>
      </c>
      <c r="DH115" s="844"/>
      <c r="DI115" s="844"/>
      <c r="DJ115" s="844"/>
      <c r="DK115" s="845"/>
      <c r="DL115" s="846" t="s">
        <v>458</v>
      </c>
      <c r="DM115" s="844"/>
      <c r="DN115" s="844"/>
      <c r="DO115" s="844"/>
      <c r="DP115" s="845"/>
      <c r="DQ115" s="846" t="s">
        <v>458</v>
      </c>
      <c r="DR115" s="844"/>
      <c r="DS115" s="844"/>
      <c r="DT115" s="844"/>
      <c r="DU115" s="845"/>
      <c r="DV115" s="888" t="s">
        <v>471</v>
      </c>
      <c r="DW115" s="889"/>
      <c r="DX115" s="889"/>
      <c r="DY115" s="889"/>
      <c r="DZ115" s="890"/>
    </row>
    <row r="116" spans="1:130" s="233" customFormat="1" ht="26.25" customHeight="1" x14ac:dyDescent="0.2">
      <c r="A116" s="980"/>
      <c r="B116" s="981"/>
      <c r="C116" s="903" t="s">
        <v>472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309</v>
      </c>
      <c r="AB116" s="844"/>
      <c r="AC116" s="844"/>
      <c r="AD116" s="844"/>
      <c r="AE116" s="845"/>
      <c r="AF116" s="846">
        <v>95</v>
      </c>
      <c r="AG116" s="844"/>
      <c r="AH116" s="844"/>
      <c r="AI116" s="844"/>
      <c r="AJ116" s="845"/>
      <c r="AK116" s="846">
        <v>77</v>
      </c>
      <c r="AL116" s="844"/>
      <c r="AM116" s="844"/>
      <c r="AN116" s="844"/>
      <c r="AO116" s="845"/>
      <c r="AP116" s="888">
        <v>0</v>
      </c>
      <c r="AQ116" s="889"/>
      <c r="AR116" s="889"/>
      <c r="AS116" s="889"/>
      <c r="AT116" s="890"/>
      <c r="AU116" s="996"/>
      <c r="AV116" s="997"/>
      <c r="AW116" s="997"/>
      <c r="AX116" s="997"/>
      <c r="AY116" s="997"/>
      <c r="AZ116" s="973" t="s">
        <v>473</v>
      </c>
      <c r="BA116" s="974"/>
      <c r="BB116" s="974"/>
      <c r="BC116" s="974"/>
      <c r="BD116" s="974"/>
      <c r="BE116" s="974"/>
      <c r="BF116" s="974"/>
      <c r="BG116" s="974"/>
      <c r="BH116" s="974"/>
      <c r="BI116" s="974"/>
      <c r="BJ116" s="974"/>
      <c r="BK116" s="974"/>
      <c r="BL116" s="974"/>
      <c r="BM116" s="974"/>
      <c r="BN116" s="974"/>
      <c r="BO116" s="974"/>
      <c r="BP116" s="975"/>
      <c r="BQ116" s="880" t="s">
        <v>458</v>
      </c>
      <c r="BR116" s="881"/>
      <c r="BS116" s="881"/>
      <c r="BT116" s="881"/>
      <c r="BU116" s="881"/>
      <c r="BV116" s="881" t="s">
        <v>457</v>
      </c>
      <c r="BW116" s="881"/>
      <c r="BX116" s="881"/>
      <c r="BY116" s="881"/>
      <c r="BZ116" s="881"/>
      <c r="CA116" s="881" t="s">
        <v>458</v>
      </c>
      <c r="CB116" s="881"/>
      <c r="CC116" s="881"/>
      <c r="CD116" s="881"/>
      <c r="CE116" s="881"/>
      <c r="CF116" s="939" t="s">
        <v>458</v>
      </c>
      <c r="CG116" s="940"/>
      <c r="CH116" s="940"/>
      <c r="CI116" s="940"/>
      <c r="CJ116" s="940"/>
      <c r="CK116" s="991"/>
      <c r="CL116" s="885"/>
      <c r="CM116" s="879" t="s">
        <v>474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471</v>
      </c>
      <c r="DH116" s="844"/>
      <c r="DI116" s="844"/>
      <c r="DJ116" s="844"/>
      <c r="DK116" s="845"/>
      <c r="DL116" s="846" t="s">
        <v>471</v>
      </c>
      <c r="DM116" s="844"/>
      <c r="DN116" s="844"/>
      <c r="DO116" s="844"/>
      <c r="DP116" s="845"/>
      <c r="DQ116" s="846" t="s">
        <v>458</v>
      </c>
      <c r="DR116" s="844"/>
      <c r="DS116" s="844"/>
      <c r="DT116" s="844"/>
      <c r="DU116" s="845"/>
      <c r="DV116" s="888" t="s">
        <v>458</v>
      </c>
      <c r="DW116" s="889"/>
      <c r="DX116" s="889"/>
      <c r="DY116" s="889"/>
      <c r="DZ116" s="890"/>
    </row>
    <row r="117" spans="1:130" s="233"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475</v>
      </c>
      <c r="Z117" s="961"/>
      <c r="AA117" s="966">
        <v>1266553</v>
      </c>
      <c r="AB117" s="967"/>
      <c r="AC117" s="967"/>
      <c r="AD117" s="967"/>
      <c r="AE117" s="968"/>
      <c r="AF117" s="969">
        <v>1391866</v>
      </c>
      <c r="AG117" s="967"/>
      <c r="AH117" s="967"/>
      <c r="AI117" s="967"/>
      <c r="AJ117" s="968"/>
      <c r="AK117" s="969">
        <v>1462103</v>
      </c>
      <c r="AL117" s="967"/>
      <c r="AM117" s="967"/>
      <c r="AN117" s="967"/>
      <c r="AO117" s="968"/>
      <c r="AP117" s="970"/>
      <c r="AQ117" s="971"/>
      <c r="AR117" s="971"/>
      <c r="AS117" s="971"/>
      <c r="AT117" s="972"/>
      <c r="AU117" s="996"/>
      <c r="AV117" s="997"/>
      <c r="AW117" s="997"/>
      <c r="AX117" s="997"/>
      <c r="AY117" s="997"/>
      <c r="AZ117" s="927" t="s">
        <v>476</v>
      </c>
      <c r="BA117" s="928"/>
      <c r="BB117" s="928"/>
      <c r="BC117" s="928"/>
      <c r="BD117" s="928"/>
      <c r="BE117" s="928"/>
      <c r="BF117" s="928"/>
      <c r="BG117" s="928"/>
      <c r="BH117" s="928"/>
      <c r="BI117" s="928"/>
      <c r="BJ117" s="928"/>
      <c r="BK117" s="928"/>
      <c r="BL117" s="928"/>
      <c r="BM117" s="928"/>
      <c r="BN117" s="928"/>
      <c r="BO117" s="928"/>
      <c r="BP117" s="929"/>
      <c r="BQ117" s="880" t="s">
        <v>458</v>
      </c>
      <c r="BR117" s="881"/>
      <c r="BS117" s="881"/>
      <c r="BT117" s="881"/>
      <c r="BU117" s="881"/>
      <c r="BV117" s="881" t="s">
        <v>477</v>
      </c>
      <c r="BW117" s="881"/>
      <c r="BX117" s="881"/>
      <c r="BY117" s="881"/>
      <c r="BZ117" s="881"/>
      <c r="CA117" s="881" t="s">
        <v>456</v>
      </c>
      <c r="CB117" s="881"/>
      <c r="CC117" s="881"/>
      <c r="CD117" s="881"/>
      <c r="CE117" s="881"/>
      <c r="CF117" s="939" t="s">
        <v>457</v>
      </c>
      <c r="CG117" s="940"/>
      <c r="CH117" s="940"/>
      <c r="CI117" s="940"/>
      <c r="CJ117" s="940"/>
      <c r="CK117" s="991"/>
      <c r="CL117" s="885"/>
      <c r="CM117" s="879" t="s">
        <v>478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456</v>
      </c>
      <c r="DH117" s="844"/>
      <c r="DI117" s="844"/>
      <c r="DJ117" s="844"/>
      <c r="DK117" s="845"/>
      <c r="DL117" s="846" t="s">
        <v>456</v>
      </c>
      <c r="DM117" s="844"/>
      <c r="DN117" s="844"/>
      <c r="DO117" s="844"/>
      <c r="DP117" s="845"/>
      <c r="DQ117" s="846" t="s">
        <v>458</v>
      </c>
      <c r="DR117" s="844"/>
      <c r="DS117" s="844"/>
      <c r="DT117" s="844"/>
      <c r="DU117" s="845"/>
      <c r="DV117" s="888" t="s">
        <v>457</v>
      </c>
      <c r="DW117" s="889"/>
      <c r="DX117" s="889"/>
      <c r="DY117" s="889"/>
      <c r="DZ117" s="890"/>
    </row>
    <row r="118" spans="1:130" s="233" customFormat="1" ht="26.25" customHeight="1" x14ac:dyDescent="0.2">
      <c r="A118" s="959" t="s">
        <v>445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442</v>
      </c>
      <c r="AB118" s="960"/>
      <c r="AC118" s="960"/>
      <c r="AD118" s="960"/>
      <c r="AE118" s="961"/>
      <c r="AF118" s="962" t="s">
        <v>443</v>
      </c>
      <c r="AG118" s="960"/>
      <c r="AH118" s="960"/>
      <c r="AI118" s="960"/>
      <c r="AJ118" s="961"/>
      <c r="AK118" s="962" t="s">
        <v>311</v>
      </c>
      <c r="AL118" s="960"/>
      <c r="AM118" s="960"/>
      <c r="AN118" s="960"/>
      <c r="AO118" s="961"/>
      <c r="AP118" s="963" t="s">
        <v>444</v>
      </c>
      <c r="AQ118" s="964"/>
      <c r="AR118" s="964"/>
      <c r="AS118" s="964"/>
      <c r="AT118" s="965"/>
      <c r="AU118" s="996"/>
      <c r="AV118" s="997"/>
      <c r="AW118" s="997"/>
      <c r="AX118" s="997"/>
      <c r="AY118" s="997"/>
      <c r="AZ118" s="902" t="s">
        <v>479</v>
      </c>
      <c r="BA118" s="903"/>
      <c r="BB118" s="903"/>
      <c r="BC118" s="903"/>
      <c r="BD118" s="903"/>
      <c r="BE118" s="903"/>
      <c r="BF118" s="903"/>
      <c r="BG118" s="903"/>
      <c r="BH118" s="903"/>
      <c r="BI118" s="903"/>
      <c r="BJ118" s="903"/>
      <c r="BK118" s="903"/>
      <c r="BL118" s="903"/>
      <c r="BM118" s="903"/>
      <c r="BN118" s="903"/>
      <c r="BO118" s="903"/>
      <c r="BP118" s="904"/>
      <c r="BQ118" s="943" t="s">
        <v>456</v>
      </c>
      <c r="BR118" s="909"/>
      <c r="BS118" s="909"/>
      <c r="BT118" s="909"/>
      <c r="BU118" s="909"/>
      <c r="BV118" s="909" t="s">
        <v>471</v>
      </c>
      <c r="BW118" s="909"/>
      <c r="BX118" s="909"/>
      <c r="BY118" s="909"/>
      <c r="BZ118" s="909"/>
      <c r="CA118" s="909" t="s">
        <v>457</v>
      </c>
      <c r="CB118" s="909"/>
      <c r="CC118" s="909"/>
      <c r="CD118" s="909"/>
      <c r="CE118" s="909"/>
      <c r="CF118" s="939" t="s">
        <v>458</v>
      </c>
      <c r="CG118" s="940"/>
      <c r="CH118" s="940"/>
      <c r="CI118" s="940"/>
      <c r="CJ118" s="940"/>
      <c r="CK118" s="991"/>
      <c r="CL118" s="885"/>
      <c r="CM118" s="879" t="s">
        <v>480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461</v>
      </c>
      <c r="DH118" s="844"/>
      <c r="DI118" s="844"/>
      <c r="DJ118" s="844"/>
      <c r="DK118" s="845"/>
      <c r="DL118" s="846" t="s">
        <v>457</v>
      </c>
      <c r="DM118" s="844"/>
      <c r="DN118" s="844"/>
      <c r="DO118" s="844"/>
      <c r="DP118" s="845"/>
      <c r="DQ118" s="846" t="s">
        <v>481</v>
      </c>
      <c r="DR118" s="844"/>
      <c r="DS118" s="844"/>
      <c r="DT118" s="844"/>
      <c r="DU118" s="845"/>
      <c r="DV118" s="888" t="s">
        <v>477</v>
      </c>
      <c r="DW118" s="889"/>
      <c r="DX118" s="889"/>
      <c r="DY118" s="889"/>
      <c r="DZ118" s="890"/>
    </row>
    <row r="119" spans="1:130" s="233" customFormat="1" ht="26.25" customHeight="1" x14ac:dyDescent="0.2">
      <c r="A119" s="882" t="s">
        <v>448</v>
      </c>
      <c r="B119" s="883"/>
      <c r="C119" s="924" t="s">
        <v>449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458</v>
      </c>
      <c r="AB119" s="953"/>
      <c r="AC119" s="953"/>
      <c r="AD119" s="953"/>
      <c r="AE119" s="954"/>
      <c r="AF119" s="955" t="s">
        <v>461</v>
      </c>
      <c r="AG119" s="953"/>
      <c r="AH119" s="953"/>
      <c r="AI119" s="953"/>
      <c r="AJ119" s="954"/>
      <c r="AK119" s="955" t="s">
        <v>457</v>
      </c>
      <c r="AL119" s="953"/>
      <c r="AM119" s="953"/>
      <c r="AN119" s="953"/>
      <c r="AO119" s="954"/>
      <c r="AP119" s="956" t="s">
        <v>458</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482</v>
      </c>
      <c r="BP119" s="942"/>
      <c r="BQ119" s="943">
        <v>16126829</v>
      </c>
      <c r="BR119" s="909"/>
      <c r="BS119" s="909"/>
      <c r="BT119" s="909"/>
      <c r="BU119" s="909"/>
      <c r="BV119" s="909">
        <v>15827368</v>
      </c>
      <c r="BW119" s="909"/>
      <c r="BX119" s="909"/>
      <c r="BY119" s="909"/>
      <c r="BZ119" s="909"/>
      <c r="CA119" s="909">
        <v>15496870</v>
      </c>
      <c r="CB119" s="909"/>
      <c r="CC119" s="909"/>
      <c r="CD119" s="909"/>
      <c r="CE119" s="909"/>
      <c r="CF119" s="812"/>
      <c r="CG119" s="813"/>
      <c r="CH119" s="813"/>
      <c r="CI119" s="813"/>
      <c r="CJ119" s="898"/>
      <c r="CK119" s="992"/>
      <c r="CL119" s="887"/>
      <c r="CM119" s="902" t="s">
        <v>483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471</v>
      </c>
      <c r="DH119" s="828"/>
      <c r="DI119" s="828"/>
      <c r="DJ119" s="828"/>
      <c r="DK119" s="829"/>
      <c r="DL119" s="830" t="s">
        <v>458</v>
      </c>
      <c r="DM119" s="828"/>
      <c r="DN119" s="828"/>
      <c r="DO119" s="828"/>
      <c r="DP119" s="829"/>
      <c r="DQ119" s="830" t="s">
        <v>456</v>
      </c>
      <c r="DR119" s="828"/>
      <c r="DS119" s="828"/>
      <c r="DT119" s="828"/>
      <c r="DU119" s="829"/>
      <c r="DV119" s="912" t="s">
        <v>456</v>
      </c>
      <c r="DW119" s="913"/>
      <c r="DX119" s="913"/>
      <c r="DY119" s="913"/>
      <c r="DZ119" s="914"/>
    </row>
    <row r="120" spans="1:130" s="233" customFormat="1" ht="26.25" customHeight="1" x14ac:dyDescent="0.2">
      <c r="A120" s="884"/>
      <c r="B120" s="885"/>
      <c r="C120" s="879" t="s">
        <v>453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461</v>
      </c>
      <c r="AB120" s="844"/>
      <c r="AC120" s="844"/>
      <c r="AD120" s="844"/>
      <c r="AE120" s="845"/>
      <c r="AF120" s="846" t="s">
        <v>461</v>
      </c>
      <c r="AG120" s="844"/>
      <c r="AH120" s="844"/>
      <c r="AI120" s="844"/>
      <c r="AJ120" s="845"/>
      <c r="AK120" s="846" t="s">
        <v>461</v>
      </c>
      <c r="AL120" s="844"/>
      <c r="AM120" s="844"/>
      <c r="AN120" s="844"/>
      <c r="AO120" s="845"/>
      <c r="AP120" s="888" t="s">
        <v>461</v>
      </c>
      <c r="AQ120" s="889"/>
      <c r="AR120" s="889"/>
      <c r="AS120" s="889"/>
      <c r="AT120" s="890"/>
      <c r="AU120" s="944" t="s">
        <v>484</v>
      </c>
      <c r="AV120" s="945"/>
      <c r="AW120" s="945"/>
      <c r="AX120" s="945"/>
      <c r="AY120" s="946"/>
      <c r="AZ120" s="924" t="s">
        <v>485</v>
      </c>
      <c r="BA120" s="872"/>
      <c r="BB120" s="872"/>
      <c r="BC120" s="872"/>
      <c r="BD120" s="872"/>
      <c r="BE120" s="872"/>
      <c r="BF120" s="872"/>
      <c r="BG120" s="872"/>
      <c r="BH120" s="872"/>
      <c r="BI120" s="872"/>
      <c r="BJ120" s="872"/>
      <c r="BK120" s="872"/>
      <c r="BL120" s="872"/>
      <c r="BM120" s="872"/>
      <c r="BN120" s="872"/>
      <c r="BO120" s="872"/>
      <c r="BP120" s="873"/>
      <c r="BQ120" s="925">
        <v>2987564</v>
      </c>
      <c r="BR120" s="906"/>
      <c r="BS120" s="906"/>
      <c r="BT120" s="906"/>
      <c r="BU120" s="906"/>
      <c r="BV120" s="906">
        <v>3150724</v>
      </c>
      <c r="BW120" s="906"/>
      <c r="BX120" s="906"/>
      <c r="BY120" s="906"/>
      <c r="BZ120" s="906"/>
      <c r="CA120" s="906">
        <v>3432075</v>
      </c>
      <c r="CB120" s="906"/>
      <c r="CC120" s="906"/>
      <c r="CD120" s="906"/>
      <c r="CE120" s="906"/>
      <c r="CF120" s="930">
        <v>80.400000000000006</v>
      </c>
      <c r="CG120" s="931"/>
      <c r="CH120" s="931"/>
      <c r="CI120" s="931"/>
      <c r="CJ120" s="931"/>
      <c r="CK120" s="932" t="s">
        <v>486</v>
      </c>
      <c r="CL120" s="916"/>
      <c r="CM120" s="916"/>
      <c r="CN120" s="916"/>
      <c r="CO120" s="917"/>
      <c r="CP120" s="936" t="s">
        <v>487</v>
      </c>
      <c r="CQ120" s="937"/>
      <c r="CR120" s="937"/>
      <c r="CS120" s="937"/>
      <c r="CT120" s="937"/>
      <c r="CU120" s="937"/>
      <c r="CV120" s="937"/>
      <c r="CW120" s="937"/>
      <c r="CX120" s="937"/>
      <c r="CY120" s="937"/>
      <c r="CZ120" s="937"/>
      <c r="DA120" s="937"/>
      <c r="DB120" s="937"/>
      <c r="DC120" s="937"/>
      <c r="DD120" s="937"/>
      <c r="DE120" s="937"/>
      <c r="DF120" s="938"/>
      <c r="DG120" s="925">
        <v>1567497</v>
      </c>
      <c r="DH120" s="906"/>
      <c r="DI120" s="906"/>
      <c r="DJ120" s="906"/>
      <c r="DK120" s="906"/>
      <c r="DL120" s="906">
        <v>1412307</v>
      </c>
      <c r="DM120" s="906"/>
      <c r="DN120" s="906"/>
      <c r="DO120" s="906"/>
      <c r="DP120" s="906"/>
      <c r="DQ120" s="906">
        <v>1279116</v>
      </c>
      <c r="DR120" s="906"/>
      <c r="DS120" s="906"/>
      <c r="DT120" s="906"/>
      <c r="DU120" s="906"/>
      <c r="DV120" s="907">
        <v>30</v>
      </c>
      <c r="DW120" s="907"/>
      <c r="DX120" s="907"/>
      <c r="DY120" s="907"/>
      <c r="DZ120" s="908"/>
    </row>
    <row r="121" spans="1:130" s="233" customFormat="1" ht="26.25" customHeight="1" x14ac:dyDescent="0.2">
      <c r="A121" s="884"/>
      <c r="B121" s="885"/>
      <c r="C121" s="927" t="s">
        <v>488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461</v>
      </c>
      <c r="AB121" s="844"/>
      <c r="AC121" s="844"/>
      <c r="AD121" s="844"/>
      <c r="AE121" s="845"/>
      <c r="AF121" s="846" t="s">
        <v>456</v>
      </c>
      <c r="AG121" s="844"/>
      <c r="AH121" s="844"/>
      <c r="AI121" s="844"/>
      <c r="AJ121" s="845"/>
      <c r="AK121" s="846" t="s">
        <v>461</v>
      </c>
      <c r="AL121" s="844"/>
      <c r="AM121" s="844"/>
      <c r="AN121" s="844"/>
      <c r="AO121" s="845"/>
      <c r="AP121" s="888" t="s">
        <v>461</v>
      </c>
      <c r="AQ121" s="889"/>
      <c r="AR121" s="889"/>
      <c r="AS121" s="889"/>
      <c r="AT121" s="890"/>
      <c r="AU121" s="947"/>
      <c r="AV121" s="948"/>
      <c r="AW121" s="948"/>
      <c r="AX121" s="948"/>
      <c r="AY121" s="949"/>
      <c r="AZ121" s="879" t="s">
        <v>489</v>
      </c>
      <c r="BA121" s="816"/>
      <c r="BB121" s="816"/>
      <c r="BC121" s="816"/>
      <c r="BD121" s="816"/>
      <c r="BE121" s="816"/>
      <c r="BF121" s="816"/>
      <c r="BG121" s="816"/>
      <c r="BH121" s="816"/>
      <c r="BI121" s="816"/>
      <c r="BJ121" s="816"/>
      <c r="BK121" s="816"/>
      <c r="BL121" s="816"/>
      <c r="BM121" s="816"/>
      <c r="BN121" s="816"/>
      <c r="BO121" s="816"/>
      <c r="BP121" s="817"/>
      <c r="BQ121" s="880">
        <v>422634</v>
      </c>
      <c r="BR121" s="881"/>
      <c r="BS121" s="881"/>
      <c r="BT121" s="881"/>
      <c r="BU121" s="881"/>
      <c r="BV121" s="881">
        <v>395504</v>
      </c>
      <c r="BW121" s="881"/>
      <c r="BX121" s="881"/>
      <c r="BY121" s="881"/>
      <c r="BZ121" s="881"/>
      <c r="CA121" s="881">
        <v>398518</v>
      </c>
      <c r="CB121" s="881"/>
      <c r="CC121" s="881"/>
      <c r="CD121" s="881"/>
      <c r="CE121" s="881"/>
      <c r="CF121" s="939">
        <v>9.3000000000000007</v>
      </c>
      <c r="CG121" s="940"/>
      <c r="CH121" s="940"/>
      <c r="CI121" s="940"/>
      <c r="CJ121" s="940"/>
      <c r="CK121" s="933"/>
      <c r="CL121" s="919"/>
      <c r="CM121" s="919"/>
      <c r="CN121" s="919"/>
      <c r="CO121" s="920"/>
      <c r="CP121" s="899" t="s">
        <v>490</v>
      </c>
      <c r="CQ121" s="900"/>
      <c r="CR121" s="900"/>
      <c r="CS121" s="900"/>
      <c r="CT121" s="900"/>
      <c r="CU121" s="900"/>
      <c r="CV121" s="900"/>
      <c r="CW121" s="900"/>
      <c r="CX121" s="900"/>
      <c r="CY121" s="900"/>
      <c r="CZ121" s="900"/>
      <c r="DA121" s="900"/>
      <c r="DB121" s="900"/>
      <c r="DC121" s="900"/>
      <c r="DD121" s="900"/>
      <c r="DE121" s="900"/>
      <c r="DF121" s="901"/>
      <c r="DG121" s="880">
        <v>594441</v>
      </c>
      <c r="DH121" s="881"/>
      <c r="DI121" s="881"/>
      <c r="DJ121" s="881"/>
      <c r="DK121" s="881"/>
      <c r="DL121" s="881">
        <v>639295</v>
      </c>
      <c r="DM121" s="881"/>
      <c r="DN121" s="881"/>
      <c r="DO121" s="881"/>
      <c r="DP121" s="881"/>
      <c r="DQ121" s="881">
        <v>569850</v>
      </c>
      <c r="DR121" s="881"/>
      <c r="DS121" s="881"/>
      <c r="DT121" s="881"/>
      <c r="DU121" s="881"/>
      <c r="DV121" s="858">
        <v>13.4</v>
      </c>
      <c r="DW121" s="858"/>
      <c r="DX121" s="858"/>
      <c r="DY121" s="858"/>
      <c r="DZ121" s="859"/>
    </row>
    <row r="122" spans="1:130" s="233" customFormat="1" ht="26.25" customHeight="1" x14ac:dyDescent="0.2">
      <c r="A122" s="884"/>
      <c r="B122" s="885"/>
      <c r="C122" s="879" t="s">
        <v>467</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457</v>
      </c>
      <c r="AB122" s="844"/>
      <c r="AC122" s="844"/>
      <c r="AD122" s="844"/>
      <c r="AE122" s="845"/>
      <c r="AF122" s="846" t="s">
        <v>458</v>
      </c>
      <c r="AG122" s="844"/>
      <c r="AH122" s="844"/>
      <c r="AI122" s="844"/>
      <c r="AJ122" s="845"/>
      <c r="AK122" s="846" t="s">
        <v>458</v>
      </c>
      <c r="AL122" s="844"/>
      <c r="AM122" s="844"/>
      <c r="AN122" s="844"/>
      <c r="AO122" s="845"/>
      <c r="AP122" s="888" t="s">
        <v>471</v>
      </c>
      <c r="AQ122" s="889"/>
      <c r="AR122" s="889"/>
      <c r="AS122" s="889"/>
      <c r="AT122" s="890"/>
      <c r="AU122" s="947"/>
      <c r="AV122" s="948"/>
      <c r="AW122" s="948"/>
      <c r="AX122" s="948"/>
      <c r="AY122" s="949"/>
      <c r="AZ122" s="902" t="s">
        <v>491</v>
      </c>
      <c r="BA122" s="903"/>
      <c r="BB122" s="903"/>
      <c r="BC122" s="903"/>
      <c r="BD122" s="903"/>
      <c r="BE122" s="903"/>
      <c r="BF122" s="903"/>
      <c r="BG122" s="903"/>
      <c r="BH122" s="903"/>
      <c r="BI122" s="903"/>
      <c r="BJ122" s="903"/>
      <c r="BK122" s="903"/>
      <c r="BL122" s="903"/>
      <c r="BM122" s="903"/>
      <c r="BN122" s="903"/>
      <c r="BO122" s="903"/>
      <c r="BP122" s="904"/>
      <c r="BQ122" s="943">
        <v>10245986</v>
      </c>
      <c r="BR122" s="909"/>
      <c r="BS122" s="909"/>
      <c r="BT122" s="909"/>
      <c r="BU122" s="909"/>
      <c r="BV122" s="909">
        <v>9976707</v>
      </c>
      <c r="BW122" s="909"/>
      <c r="BX122" s="909"/>
      <c r="BY122" s="909"/>
      <c r="BZ122" s="909"/>
      <c r="CA122" s="909">
        <v>10008224</v>
      </c>
      <c r="CB122" s="909"/>
      <c r="CC122" s="909"/>
      <c r="CD122" s="909"/>
      <c r="CE122" s="909"/>
      <c r="CF122" s="910">
        <v>234.5</v>
      </c>
      <c r="CG122" s="911"/>
      <c r="CH122" s="911"/>
      <c r="CI122" s="911"/>
      <c r="CJ122" s="911"/>
      <c r="CK122" s="933"/>
      <c r="CL122" s="919"/>
      <c r="CM122" s="919"/>
      <c r="CN122" s="919"/>
      <c r="CO122" s="920"/>
      <c r="CP122" s="899" t="s">
        <v>492</v>
      </c>
      <c r="CQ122" s="900"/>
      <c r="CR122" s="900"/>
      <c r="CS122" s="900"/>
      <c r="CT122" s="900"/>
      <c r="CU122" s="900"/>
      <c r="CV122" s="900"/>
      <c r="CW122" s="900"/>
      <c r="CX122" s="900"/>
      <c r="CY122" s="900"/>
      <c r="CZ122" s="900"/>
      <c r="DA122" s="900"/>
      <c r="DB122" s="900"/>
      <c r="DC122" s="900"/>
      <c r="DD122" s="900"/>
      <c r="DE122" s="900"/>
      <c r="DF122" s="901"/>
      <c r="DG122" s="880">
        <v>456693</v>
      </c>
      <c r="DH122" s="881"/>
      <c r="DI122" s="881"/>
      <c r="DJ122" s="881"/>
      <c r="DK122" s="881"/>
      <c r="DL122" s="881">
        <v>409674</v>
      </c>
      <c r="DM122" s="881"/>
      <c r="DN122" s="881"/>
      <c r="DO122" s="881"/>
      <c r="DP122" s="881"/>
      <c r="DQ122" s="881">
        <v>363915</v>
      </c>
      <c r="DR122" s="881"/>
      <c r="DS122" s="881"/>
      <c r="DT122" s="881"/>
      <c r="DU122" s="881"/>
      <c r="DV122" s="858">
        <v>8.5</v>
      </c>
      <c r="DW122" s="858"/>
      <c r="DX122" s="858"/>
      <c r="DY122" s="858"/>
      <c r="DZ122" s="859"/>
    </row>
    <row r="123" spans="1:130" s="233" customFormat="1" ht="26.25" customHeight="1" x14ac:dyDescent="0.2">
      <c r="A123" s="884"/>
      <c r="B123" s="885"/>
      <c r="C123" s="879" t="s">
        <v>474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461</v>
      </c>
      <c r="AB123" s="844"/>
      <c r="AC123" s="844"/>
      <c r="AD123" s="844"/>
      <c r="AE123" s="845"/>
      <c r="AF123" s="846" t="s">
        <v>471</v>
      </c>
      <c r="AG123" s="844"/>
      <c r="AH123" s="844"/>
      <c r="AI123" s="844"/>
      <c r="AJ123" s="845"/>
      <c r="AK123" s="846" t="s">
        <v>461</v>
      </c>
      <c r="AL123" s="844"/>
      <c r="AM123" s="844"/>
      <c r="AN123" s="844"/>
      <c r="AO123" s="845"/>
      <c r="AP123" s="888" t="s">
        <v>481</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493</v>
      </c>
      <c r="BP123" s="942"/>
      <c r="BQ123" s="896">
        <v>13656184</v>
      </c>
      <c r="BR123" s="897"/>
      <c r="BS123" s="897"/>
      <c r="BT123" s="897"/>
      <c r="BU123" s="897"/>
      <c r="BV123" s="897">
        <v>13522935</v>
      </c>
      <c r="BW123" s="897"/>
      <c r="BX123" s="897"/>
      <c r="BY123" s="897"/>
      <c r="BZ123" s="897"/>
      <c r="CA123" s="897">
        <v>13838817</v>
      </c>
      <c r="CB123" s="897"/>
      <c r="CC123" s="897"/>
      <c r="CD123" s="897"/>
      <c r="CE123" s="897"/>
      <c r="CF123" s="812"/>
      <c r="CG123" s="813"/>
      <c r="CH123" s="813"/>
      <c r="CI123" s="813"/>
      <c r="CJ123" s="898"/>
      <c r="CK123" s="933"/>
      <c r="CL123" s="919"/>
      <c r="CM123" s="919"/>
      <c r="CN123" s="919"/>
      <c r="CO123" s="920"/>
      <c r="CP123" s="899" t="s">
        <v>494</v>
      </c>
      <c r="CQ123" s="900"/>
      <c r="CR123" s="900"/>
      <c r="CS123" s="900"/>
      <c r="CT123" s="900"/>
      <c r="CU123" s="900"/>
      <c r="CV123" s="900"/>
      <c r="CW123" s="900"/>
      <c r="CX123" s="900"/>
      <c r="CY123" s="900"/>
      <c r="CZ123" s="900"/>
      <c r="DA123" s="900"/>
      <c r="DB123" s="900"/>
      <c r="DC123" s="900"/>
      <c r="DD123" s="900"/>
      <c r="DE123" s="900"/>
      <c r="DF123" s="901"/>
      <c r="DG123" s="843">
        <v>78224</v>
      </c>
      <c r="DH123" s="844"/>
      <c r="DI123" s="844"/>
      <c r="DJ123" s="844"/>
      <c r="DK123" s="845"/>
      <c r="DL123" s="846">
        <v>68533</v>
      </c>
      <c r="DM123" s="844"/>
      <c r="DN123" s="844"/>
      <c r="DO123" s="844"/>
      <c r="DP123" s="845"/>
      <c r="DQ123" s="846">
        <v>57436</v>
      </c>
      <c r="DR123" s="844"/>
      <c r="DS123" s="844"/>
      <c r="DT123" s="844"/>
      <c r="DU123" s="845"/>
      <c r="DV123" s="888">
        <v>1.3</v>
      </c>
      <c r="DW123" s="889"/>
      <c r="DX123" s="889"/>
      <c r="DY123" s="889"/>
      <c r="DZ123" s="890"/>
    </row>
    <row r="124" spans="1:130" s="233" customFormat="1" ht="26.25" customHeight="1" thickBot="1" x14ac:dyDescent="0.25">
      <c r="A124" s="884"/>
      <c r="B124" s="885"/>
      <c r="C124" s="879" t="s">
        <v>478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458</v>
      </c>
      <c r="AB124" s="844"/>
      <c r="AC124" s="844"/>
      <c r="AD124" s="844"/>
      <c r="AE124" s="845"/>
      <c r="AF124" s="846" t="s">
        <v>457</v>
      </c>
      <c r="AG124" s="844"/>
      <c r="AH124" s="844"/>
      <c r="AI124" s="844"/>
      <c r="AJ124" s="845"/>
      <c r="AK124" s="846" t="s">
        <v>461</v>
      </c>
      <c r="AL124" s="844"/>
      <c r="AM124" s="844"/>
      <c r="AN124" s="844"/>
      <c r="AO124" s="845"/>
      <c r="AP124" s="888" t="s">
        <v>481</v>
      </c>
      <c r="AQ124" s="889"/>
      <c r="AR124" s="889"/>
      <c r="AS124" s="889"/>
      <c r="AT124" s="890"/>
      <c r="AU124" s="891" t="s">
        <v>495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64.5</v>
      </c>
      <c r="BR124" s="895"/>
      <c r="BS124" s="895"/>
      <c r="BT124" s="895"/>
      <c r="BU124" s="895"/>
      <c r="BV124" s="895">
        <v>57.5</v>
      </c>
      <c r="BW124" s="895"/>
      <c r="BX124" s="895"/>
      <c r="BY124" s="895"/>
      <c r="BZ124" s="895"/>
      <c r="CA124" s="895">
        <v>38.799999999999997</v>
      </c>
      <c r="CB124" s="895"/>
      <c r="CC124" s="895"/>
      <c r="CD124" s="895"/>
      <c r="CE124" s="895"/>
      <c r="CF124" s="790"/>
      <c r="CG124" s="791"/>
      <c r="CH124" s="791"/>
      <c r="CI124" s="791"/>
      <c r="CJ124" s="926"/>
      <c r="CK124" s="934"/>
      <c r="CL124" s="934"/>
      <c r="CM124" s="934"/>
      <c r="CN124" s="934"/>
      <c r="CO124" s="935"/>
      <c r="CP124" s="899" t="s">
        <v>496</v>
      </c>
      <c r="CQ124" s="900"/>
      <c r="CR124" s="900"/>
      <c r="CS124" s="900"/>
      <c r="CT124" s="900"/>
      <c r="CU124" s="900"/>
      <c r="CV124" s="900"/>
      <c r="CW124" s="900"/>
      <c r="CX124" s="900"/>
      <c r="CY124" s="900"/>
      <c r="CZ124" s="900"/>
      <c r="DA124" s="900"/>
      <c r="DB124" s="900"/>
      <c r="DC124" s="900"/>
      <c r="DD124" s="900"/>
      <c r="DE124" s="900"/>
      <c r="DF124" s="901"/>
      <c r="DG124" s="827" t="s">
        <v>481</v>
      </c>
      <c r="DH124" s="828"/>
      <c r="DI124" s="828"/>
      <c r="DJ124" s="828"/>
      <c r="DK124" s="829"/>
      <c r="DL124" s="830" t="s">
        <v>471</v>
      </c>
      <c r="DM124" s="828"/>
      <c r="DN124" s="828"/>
      <c r="DO124" s="828"/>
      <c r="DP124" s="829"/>
      <c r="DQ124" s="830" t="s">
        <v>456</v>
      </c>
      <c r="DR124" s="828"/>
      <c r="DS124" s="828"/>
      <c r="DT124" s="828"/>
      <c r="DU124" s="829"/>
      <c r="DV124" s="912" t="s">
        <v>458</v>
      </c>
      <c r="DW124" s="913"/>
      <c r="DX124" s="913"/>
      <c r="DY124" s="913"/>
      <c r="DZ124" s="914"/>
    </row>
    <row r="125" spans="1:130" s="233" customFormat="1" ht="26.25" customHeight="1" x14ac:dyDescent="0.2">
      <c r="A125" s="884"/>
      <c r="B125" s="885"/>
      <c r="C125" s="879" t="s">
        <v>480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457</v>
      </c>
      <c r="AB125" s="844"/>
      <c r="AC125" s="844"/>
      <c r="AD125" s="844"/>
      <c r="AE125" s="845"/>
      <c r="AF125" s="846" t="s">
        <v>461</v>
      </c>
      <c r="AG125" s="844"/>
      <c r="AH125" s="844"/>
      <c r="AI125" s="844"/>
      <c r="AJ125" s="845"/>
      <c r="AK125" s="846" t="s">
        <v>458</v>
      </c>
      <c r="AL125" s="844"/>
      <c r="AM125" s="844"/>
      <c r="AN125" s="844"/>
      <c r="AO125" s="845"/>
      <c r="AP125" s="888" t="s">
        <v>458</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497</v>
      </c>
      <c r="CL125" s="916"/>
      <c r="CM125" s="916"/>
      <c r="CN125" s="916"/>
      <c r="CO125" s="917"/>
      <c r="CP125" s="924" t="s">
        <v>498</v>
      </c>
      <c r="CQ125" s="872"/>
      <c r="CR125" s="872"/>
      <c r="CS125" s="872"/>
      <c r="CT125" s="872"/>
      <c r="CU125" s="872"/>
      <c r="CV125" s="872"/>
      <c r="CW125" s="872"/>
      <c r="CX125" s="872"/>
      <c r="CY125" s="872"/>
      <c r="CZ125" s="872"/>
      <c r="DA125" s="872"/>
      <c r="DB125" s="872"/>
      <c r="DC125" s="872"/>
      <c r="DD125" s="872"/>
      <c r="DE125" s="872"/>
      <c r="DF125" s="873"/>
      <c r="DG125" s="925" t="s">
        <v>461</v>
      </c>
      <c r="DH125" s="906"/>
      <c r="DI125" s="906"/>
      <c r="DJ125" s="906"/>
      <c r="DK125" s="906"/>
      <c r="DL125" s="906" t="s">
        <v>458</v>
      </c>
      <c r="DM125" s="906"/>
      <c r="DN125" s="906"/>
      <c r="DO125" s="906"/>
      <c r="DP125" s="906"/>
      <c r="DQ125" s="906" t="s">
        <v>471</v>
      </c>
      <c r="DR125" s="906"/>
      <c r="DS125" s="906"/>
      <c r="DT125" s="906"/>
      <c r="DU125" s="906"/>
      <c r="DV125" s="907" t="s">
        <v>457</v>
      </c>
      <c r="DW125" s="907"/>
      <c r="DX125" s="907"/>
      <c r="DY125" s="907"/>
      <c r="DZ125" s="908"/>
    </row>
    <row r="126" spans="1:130" s="233" customFormat="1" ht="26.25" customHeight="1" thickBot="1" x14ac:dyDescent="0.25">
      <c r="A126" s="884"/>
      <c r="B126" s="885"/>
      <c r="C126" s="879" t="s">
        <v>483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458</v>
      </c>
      <c r="AB126" s="844"/>
      <c r="AC126" s="844"/>
      <c r="AD126" s="844"/>
      <c r="AE126" s="845"/>
      <c r="AF126" s="846" t="s">
        <v>457</v>
      </c>
      <c r="AG126" s="844"/>
      <c r="AH126" s="844"/>
      <c r="AI126" s="844"/>
      <c r="AJ126" s="845"/>
      <c r="AK126" s="846" t="s">
        <v>457</v>
      </c>
      <c r="AL126" s="844"/>
      <c r="AM126" s="844"/>
      <c r="AN126" s="844"/>
      <c r="AO126" s="845"/>
      <c r="AP126" s="888" t="s">
        <v>457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499</v>
      </c>
      <c r="CQ126" s="816"/>
      <c r="CR126" s="816"/>
      <c r="CS126" s="816"/>
      <c r="CT126" s="816"/>
      <c r="CU126" s="816"/>
      <c r="CV126" s="816"/>
      <c r="CW126" s="816"/>
      <c r="CX126" s="816"/>
      <c r="CY126" s="816"/>
      <c r="CZ126" s="816"/>
      <c r="DA126" s="816"/>
      <c r="DB126" s="816"/>
      <c r="DC126" s="816"/>
      <c r="DD126" s="816"/>
      <c r="DE126" s="816"/>
      <c r="DF126" s="817"/>
      <c r="DG126" s="880" t="s">
        <v>456</v>
      </c>
      <c r="DH126" s="881"/>
      <c r="DI126" s="881"/>
      <c r="DJ126" s="881"/>
      <c r="DK126" s="881"/>
      <c r="DL126" s="881" t="s">
        <v>458</v>
      </c>
      <c r="DM126" s="881"/>
      <c r="DN126" s="881"/>
      <c r="DO126" s="881"/>
      <c r="DP126" s="881"/>
      <c r="DQ126" s="881" t="s">
        <v>458</v>
      </c>
      <c r="DR126" s="881"/>
      <c r="DS126" s="881"/>
      <c r="DT126" s="881"/>
      <c r="DU126" s="881"/>
      <c r="DV126" s="858" t="s">
        <v>471</v>
      </c>
      <c r="DW126" s="858"/>
      <c r="DX126" s="858"/>
      <c r="DY126" s="858"/>
      <c r="DZ126" s="859"/>
    </row>
    <row r="127" spans="1:130" s="233" customFormat="1" ht="26.25" customHeight="1" x14ac:dyDescent="0.2">
      <c r="A127" s="886"/>
      <c r="B127" s="887"/>
      <c r="C127" s="902" t="s">
        <v>500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471</v>
      </c>
      <c r="AB127" s="844"/>
      <c r="AC127" s="844"/>
      <c r="AD127" s="844"/>
      <c r="AE127" s="845"/>
      <c r="AF127" s="846" t="s">
        <v>458</v>
      </c>
      <c r="AG127" s="844"/>
      <c r="AH127" s="844"/>
      <c r="AI127" s="844"/>
      <c r="AJ127" s="845"/>
      <c r="AK127" s="846" t="s">
        <v>457</v>
      </c>
      <c r="AL127" s="844"/>
      <c r="AM127" s="844"/>
      <c r="AN127" s="844"/>
      <c r="AO127" s="845"/>
      <c r="AP127" s="888" t="s">
        <v>456</v>
      </c>
      <c r="AQ127" s="889"/>
      <c r="AR127" s="889"/>
      <c r="AS127" s="889"/>
      <c r="AT127" s="890"/>
      <c r="AU127" s="235"/>
      <c r="AV127" s="235"/>
      <c r="AW127" s="235"/>
      <c r="AX127" s="905" t="s">
        <v>501</v>
      </c>
      <c r="AY127" s="876"/>
      <c r="AZ127" s="876"/>
      <c r="BA127" s="876"/>
      <c r="BB127" s="876"/>
      <c r="BC127" s="876"/>
      <c r="BD127" s="876"/>
      <c r="BE127" s="877"/>
      <c r="BF127" s="875" t="s">
        <v>502</v>
      </c>
      <c r="BG127" s="876"/>
      <c r="BH127" s="876"/>
      <c r="BI127" s="876"/>
      <c r="BJ127" s="876"/>
      <c r="BK127" s="876"/>
      <c r="BL127" s="877"/>
      <c r="BM127" s="875" t="s">
        <v>503</v>
      </c>
      <c r="BN127" s="876"/>
      <c r="BO127" s="876"/>
      <c r="BP127" s="876"/>
      <c r="BQ127" s="876"/>
      <c r="BR127" s="876"/>
      <c r="BS127" s="877"/>
      <c r="BT127" s="875" t="s">
        <v>504</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505</v>
      </c>
      <c r="CQ127" s="816"/>
      <c r="CR127" s="816"/>
      <c r="CS127" s="816"/>
      <c r="CT127" s="816"/>
      <c r="CU127" s="816"/>
      <c r="CV127" s="816"/>
      <c r="CW127" s="816"/>
      <c r="CX127" s="816"/>
      <c r="CY127" s="816"/>
      <c r="CZ127" s="816"/>
      <c r="DA127" s="816"/>
      <c r="DB127" s="816"/>
      <c r="DC127" s="816"/>
      <c r="DD127" s="816"/>
      <c r="DE127" s="816"/>
      <c r="DF127" s="817"/>
      <c r="DG127" s="880" t="s">
        <v>456</v>
      </c>
      <c r="DH127" s="881"/>
      <c r="DI127" s="881"/>
      <c r="DJ127" s="881"/>
      <c r="DK127" s="881"/>
      <c r="DL127" s="881" t="s">
        <v>461</v>
      </c>
      <c r="DM127" s="881"/>
      <c r="DN127" s="881"/>
      <c r="DO127" s="881"/>
      <c r="DP127" s="881"/>
      <c r="DQ127" s="881" t="s">
        <v>456</v>
      </c>
      <c r="DR127" s="881"/>
      <c r="DS127" s="881"/>
      <c r="DT127" s="881"/>
      <c r="DU127" s="881"/>
      <c r="DV127" s="858" t="s">
        <v>457</v>
      </c>
      <c r="DW127" s="858"/>
      <c r="DX127" s="858"/>
      <c r="DY127" s="858"/>
      <c r="DZ127" s="859"/>
    </row>
    <row r="128" spans="1:130" s="233" customFormat="1" ht="26.25" customHeight="1" thickBot="1" x14ac:dyDescent="0.25">
      <c r="A128" s="860" t="s">
        <v>506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507</v>
      </c>
      <c r="X128" s="862"/>
      <c r="Y128" s="862"/>
      <c r="Z128" s="863"/>
      <c r="AA128" s="864">
        <v>60863</v>
      </c>
      <c r="AB128" s="865"/>
      <c r="AC128" s="865"/>
      <c r="AD128" s="865"/>
      <c r="AE128" s="866"/>
      <c r="AF128" s="867">
        <v>52685</v>
      </c>
      <c r="AG128" s="865"/>
      <c r="AH128" s="865"/>
      <c r="AI128" s="865"/>
      <c r="AJ128" s="866"/>
      <c r="AK128" s="867">
        <v>48142</v>
      </c>
      <c r="AL128" s="865"/>
      <c r="AM128" s="865"/>
      <c r="AN128" s="865"/>
      <c r="AO128" s="866"/>
      <c r="AP128" s="868"/>
      <c r="AQ128" s="869"/>
      <c r="AR128" s="869"/>
      <c r="AS128" s="869"/>
      <c r="AT128" s="870"/>
      <c r="AU128" s="235"/>
      <c r="AV128" s="235"/>
      <c r="AW128" s="235"/>
      <c r="AX128" s="871" t="s">
        <v>508</v>
      </c>
      <c r="AY128" s="872"/>
      <c r="AZ128" s="872"/>
      <c r="BA128" s="872"/>
      <c r="BB128" s="872"/>
      <c r="BC128" s="872"/>
      <c r="BD128" s="872"/>
      <c r="BE128" s="873"/>
      <c r="BF128" s="850" t="s">
        <v>458</v>
      </c>
      <c r="BG128" s="851"/>
      <c r="BH128" s="851"/>
      <c r="BI128" s="851"/>
      <c r="BJ128" s="851"/>
      <c r="BK128" s="851"/>
      <c r="BL128" s="874"/>
      <c r="BM128" s="850">
        <v>14.85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509</v>
      </c>
      <c r="CQ128" s="794"/>
      <c r="CR128" s="794"/>
      <c r="CS128" s="794"/>
      <c r="CT128" s="794"/>
      <c r="CU128" s="794"/>
      <c r="CV128" s="794"/>
      <c r="CW128" s="794"/>
      <c r="CX128" s="794"/>
      <c r="CY128" s="794"/>
      <c r="CZ128" s="794"/>
      <c r="DA128" s="794"/>
      <c r="DB128" s="794"/>
      <c r="DC128" s="794"/>
      <c r="DD128" s="794"/>
      <c r="DE128" s="794"/>
      <c r="DF128" s="795"/>
      <c r="DG128" s="854" t="s">
        <v>456</v>
      </c>
      <c r="DH128" s="855"/>
      <c r="DI128" s="855"/>
      <c r="DJ128" s="855"/>
      <c r="DK128" s="855"/>
      <c r="DL128" s="855" t="s">
        <v>481</v>
      </c>
      <c r="DM128" s="855"/>
      <c r="DN128" s="855"/>
      <c r="DO128" s="855"/>
      <c r="DP128" s="855"/>
      <c r="DQ128" s="855" t="s">
        <v>458</v>
      </c>
      <c r="DR128" s="855"/>
      <c r="DS128" s="855"/>
      <c r="DT128" s="855"/>
      <c r="DU128" s="855"/>
      <c r="DV128" s="856" t="s">
        <v>458</v>
      </c>
      <c r="DW128" s="856"/>
      <c r="DX128" s="856"/>
      <c r="DY128" s="856"/>
      <c r="DZ128" s="857"/>
    </row>
    <row r="129" spans="1:131" s="233"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510</v>
      </c>
      <c r="X129" s="841"/>
      <c r="Y129" s="841"/>
      <c r="Z129" s="842"/>
      <c r="AA129" s="843">
        <v>4735884</v>
      </c>
      <c r="AB129" s="844"/>
      <c r="AC129" s="844"/>
      <c r="AD129" s="844"/>
      <c r="AE129" s="845"/>
      <c r="AF129" s="846">
        <v>4952821</v>
      </c>
      <c r="AG129" s="844"/>
      <c r="AH129" s="844"/>
      <c r="AI129" s="844"/>
      <c r="AJ129" s="845"/>
      <c r="AK129" s="846">
        <v>5237389</v>
      </c>
      <c r="AL129" s="844"/>
      <c r="AM129" s="844"/>
      <c r="AN129" s="844"/>
      <c r="AO129" s="845"/>
      <c r="AP129" s="847"/>
      <c r="AQ129" s="848"/>
      <c r="AR129" s="848"/>
      <c r="AS129" s="848"/>
      <c r="AT129" s="849"/>
      <c r="AU129" s="236"/>
      <c r="AV129" s="236"/>
      <c r="AW129" s="236"/>
      <c r="AX129" s="815" t="s">
        <v>511</v>
      </c>
      <c r="AY129" s="816"/>
      <c r="AZ129" s="816"/>
      <c r="BA129" s="816"/>
      <c r="BB129" s="816"/>
      <c r="BC129" s="816"/>
      <c r="BD129" s="816"/>
      <c r="BE129" s="817"/>
      <c r="BF129" s="834" t="s">
        <v>458</v>
      </c>
      <c r="BG129" s="835"/>
      <c r="BH129" s="835"/>
      <c r="BI129" s="835"/>
      <c r="BJ129" s="835"/>
      <c r="BK129" s="835"/>
      <c r="BL129" s="836"/>
      <c r="BM129" s="834">
        <v>19.850000000000001</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512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513</v>
      </c>
      <c r="X130" s="841"/>
      <c r="Y130" s="841"/>
      <c r="Z130" s="842"/>
      <c r="AA130" s="843">
        <v>905945</v>
      </c>
      <c r="AB130" s="844"/>
      <c r="AC130" s="844"/>
      <c r="AD130" s="844"/>
      <c r="AE130" s="845"/>
      <c r="AF130" s="846">
        <v>949042</v>
      </c>
      <c r="AG130" s="844"/>
      <c r="AH130" s="844"/>
      <c r="AI130" s="844"/>
      <c r="AJ130" s="845"/>
      <c r="AK130" s="846">
        <v>969433</v>
      </c>
      <c r="AL130" s="844"/>
      <c r="AM130" s="844"/>
      <c r="AN130" s="844"/>
      <c r="AO130" s="845"/>
      <c r="AP130" s="847"/>
      <c r="AQ130" s="848"/>
      <c r="AR130" s="848"/>
      <c r="AS130" s="848"/>
      <c r="AT130" s="849"/>
      <c r="AU130" s="236"/>
      <c r="AV130" s="236"/>
      <c r="AW130" s="236"/>
      <c r="AX130" s="815" t="s">
        <v>514</v>
      </c>
      <c r="AY130" s="816"/>
      <c r="AZ130" s="816"/>
      <c r="BA130" s="816"/>
      <c r="BB130" s="816"/>
      <c r="BC130" s="816"/>
      <c r="BD130" s="816"/>
      <c r="BE130" s="817"/>
      <c r="BF130" s="818">
        <v>9.3000000000000007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515</v>
      </c>
      <c r="X131" s="825"/>
      <c r="Y131" s="825"/>
      <c r="Z131" s="826"/>
      <c r="AA131" s="827">
        <v>3829939</v>
      </c>
      <c r="AB131" s="828"/>
      <c r="AC131" s="828"/>
      <c r="AD131" s="828"/>
      <c r="AE131" s="829"/>
      <c r="AF131" s="830">
        <v>4003779</v>
      </c>
      <c r="AG131" s="828"/>
      <c r="AH131" s="828"/>
      <c r="AI131" s="828"/>
      <c r="AJ131" s="829"/>
      <c r="AK131" s="830">
        <v>4267956</v>
      </c>
      <c r="AL131" s="828"/>
      <c r="AM131" s="828"/>
      <c r="AN131" s="828"/>
      <c r="AO131" s="829"/>
      <c r="AP131" s="831"/>
      <c r="AQ131" s="832"/>
      <c r="AR131" s="832"/>
      <c r="AS131" s="832"/>
      <c r="AT131" s="833"/>
      <c r="AU131" s="236"/>
      <c r="AV131" s="236"/>
      <c r="AW131" s="236"/>
      <c r="AX131" s="793" t="s">
        <v>516</v>
      </c>
      <c r="AY131" s="794"/>
      <c r="AZ131" s="794"/>
      <c r="BA131" s="794"/>
      <c r="BB131" s="794"/>
      <c r="BC131" s="794"/>
      <c r="BD131" s="794"/>
      <c r="BE131" s="795"/>
      <c r="BF131" s="796">
        <v>38.799999999999997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517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518</v>
      </c>
      <c r="W132" s="806"/>
      <c r="X132" s="806"/>
      <c r="Y132" s="806"/>
      <c r="Z132" s="807"/>
      <c r="AA132" s="808">
        <v>7.8263648589999999</v>
      </c>
      <c r="AB132" s="809"/>
      <c r="AC132" s="809"/>
      <c r="AD132" s="809"/>
      <c r="AE132" s="810"/>
      <c r="AF132" s="811">
        <v>9.7442691020000005</v>
      </c>
      <c r="AG132" s="809"/>
      <c r="AH132" s="809"/>
      <c r="AI132" s="809"/>
      <c r="AJ132" s="810"/>
      <c r="AK132" s="811">
        <v>10.41547757</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519</v>
      </c>
      <c r="W133" s="785"/>
      <c r="X133" s="785"/>
      <c r="Y133" s="785"/>
      <c r="Z133" s="786"/>
      <c r="AA133" s="787">
        <v>8.4</v>
      </c>
      <c r="AB133" s="788"/>
      <c r="AC133" s="788"/>
      <c r="AD133" s="788"/>
      <c r="AE133" s="789"/>
      <c r="AF133" s="787">
        <v>8.6999999999999993</v>
      </c>
      <c r="AG133" s="788"/>
      <c r="AH133" s="788"/>
      <c r="AI133" s="788"/>
      <c r="AJ133" s="789"/>
      <c r="AK133" s="787">
        <v>9.3000000000000007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8yRHbmSgu+znTmdcloIDF6tQMgkdhOxGX1jX0Y7lhVqMM82GTKli5WjfXlBDLG978TGkLsKd2qs9t7ED+yTYiQ==" saltValue="5XYC93aPQ/sP4qiKIBz0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520</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WmDNomZf4B0Bh+BpptsJeJBRfaH8HDKTCj/JQDk6gbng1aN4Gwi/Sr8Fe3i7snP0XeBClbN5GhA8kLw8xnhY4w==" saltValue="73K17uI1wmO6svbljEtq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gww0nVP8B86leVWM4Ncfb/mUZrNDwbLQqlcpCHru+4TPDSu5akaCuG3+U+ey1nLGYc+e1J5hkVxyiJ4ZymUaw==" saltValue="w+0iYRtrcF6VLo1A1hr/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523</v>
      </c>
      <c r="AP7" s="275"/>
      <c r="AQ7" s="276" t="s">
        <v>524</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525</v>
      </c>
      <c r="AQ8" s="282" t="s">
        <v>526</v>
      </c>
      <c r="AR8" s="283" t="s">
        <v>527</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528</v>
      </c>
      <c r="AL9" s="1195"/>
      <c r="AM9" s="1195"/>
      <c r="AN9" s="1196"/>
      <c r="AO9" s="284">
        <v>1133541</v>
      </c>
      <c r="AP9" s="284">
        <v>87162</v>
      </c>
      <c r="AQ9" s="285">
        <v>102574</v>
      </c>
      <c r="AR9" s="286">
        <v>-15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529</v>
      </c>
      <c r="AL10" s="1195"/>
      <c r="AM10" s="1195"/>
      <c r="AN10" s="1196"/>
      <c r="AO10" s="287">
        <v>239271</v>
      </c>
      <c r="AP10" s="287">
        <v>18398</v>
      </c>
      <c r="AQ10" s="288">
        <v>16361</v>
      </c>
      <c r="AR10" s="289">
        <v>12.5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530</v>
      </c>
      <c r="AL11" s="1195"/>
      <c r="AM11" s="1195"/>
      <c r="AN11" s="1196"/>
      <c r="AO11" s="287">
        <v>17873</v>
      </c>
      <c r="AP11" s="287">
        <v>1374</v>
      </c>
      <c r="AQ11" s="288">
        <v>763</v>
      </c>
      <c r="AR11" s="289">
        <v>80.099999999999994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531</v>
      </c>
      <c r="AL12" s="1195"/>
      <c r="AM12" s="1195"/>
      <c r="AN12" s="1196"/>
      <c r="AO12" s="287" t="s">
        <v>532</v>
      </c>
      <c r="AP12" s="287" t="s">
        <v>532</v>
      </c>
      <c r="AQ12" s="288" t="s">
        <v>532</v>
      </c>
      <c r="AR12" s="289" t="s">
        <v>532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533</v>
      </c>
      <c r="AL13" s="1195"/>
      <c r="AM13" s="1195"/>
      <c r="AN13" s="1196"/>
      <c r="AO13" s="287">
        <v>89739</v>
      </c>
      <c r="AP13" s="287">
        <v>6900</v>
      </c>
      <c r="AQ13" s="288">
        <v>4354</v>
      </c>
      <c r="AR13" s="289">
        <v>58.5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534</v>
      </c>
      <c r="AL14" s="1195"/>
      <c r="AM14" s="1195"/>
      <c r="AN14" s="1196"/>
      <c r="AO14" s="287">
        <v>44268</v>
      </c>
      <c r="AP14" s="287">
        <v>3404</v>
      </c>
      <c r="AQ14" s="288">
        <v>2046</v>
      </c>
      <c r="AR14" s="289">
        <v>66.400000000000006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535</v>
      </c>
      <c r="AL15" s="1198"/>
      <c r="AM15" s="1198"/>
      <c r="AN15" s="1199"/>
      <c r="AO15" s="287">
        <v>-102770</v>
      </c>
      <c r="AP15" s="287">
        <v>-7902</v>
      </c>
      <c r="AQ15" s="288">
        <v>-7552</v>
      </c>
      <c r="AR15" s="289">
        <v>4.5999999999999996</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1421922</v>
      </c>
      <c r="AP16" s="287">
        <v>109337</v>
      </c>
      <c r="AQ16" s="288">
        <v>118546</v>
      </c>
      <c r="AR16" s="289">
        <v>-7.8</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540</v>
      </c>
      <c r="AL21" s="1201"/>
      <c r="AM21" s="1201"/>
      <c r="AN21" s="1202"/>
      <c r="AO21" s="300">
        <v>8.77</v>
      </c>
      <c r="AP21" s="301">
        <v>10.45</v>
      </c>
      <c r="AQ21" s="302">
        <v>-1.68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541</v>
      </c>
      <c r="AL22" s="1201"/>
      <c r="AM22" s="1201"/>
      <c r="AN22" s="1202"/>
      <c r="AO22" s="305">
        <v>97.7</v>
      </c>
      <c r="AP22" s="306">
        <v>96.7</v>
      </c>
      <c r="AQ22" s="307">
        <v>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542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523</v>
      </c>
      <c r="AP30" s="275"/>
      <c r="AQ30" s="276" t="s">
        <v>524</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525</v>
      </c>
      <c r="AQ31" s="282" t="s">
        <v>526</v>
      </c>
      <c r="AR31" s="283" t="s">
        <v>527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545</v>
      </c>
      <c r="AL32" s="1185"/>
      <c r="AM32" s="1185"/>
      <c r="AN32" s="1186"/>
      <c r="AO32" s="315">
        <v>1062339</v>
      </c>
      <c r="AP32" s="315">
        <v>81687</v>
      </c>
      <c r="AQ32" s="316">
        <v>59538</v>
      </c>
      <c r="AR32" s="317">
        <v>37.200000000000003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546</v>
      </c>
      <c r="AL33" s="1185"/>
      <c r="AM33" s="1185"/>
      <c r="AN33" s="1186"/>
      <c r="AO33" s="315" t="s">
        <v>532</v>
      </c>
      <c r="AP33" s="315" t="s">
        <v>532</v>
      </c>
      <c r="AQ33" s="316" t="s">
        <v>532</v>
      </c>
      <c r="AR33" s="317" t="s">
        <v>532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547</v>
      </c>
      <c r="AL34" s="1185"/>
      <c r="AM34" s="1185"/>
      <c r="AN34" s="1186"/>
      <c r="AO34" s="315" t="s">
        <v>532</v>
      </c>
      <c r="AP34" s="315" t="s">
        <v>532</v>
      </c>
      <c r="AQ34" s="316" t="s">
        <v>532</v>
      </c>
      <c r="AR34" s="317" t="s">
        <v>532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548</v>
      </c>
      <c r="AL35" s="1185"/>
      <c r="AM35" s="1185"/>
      <c r="AN35" s="1186"/>
      <c r="AO35" s="315">
        <v>356722</v>
      </c>
      <c r="AP35" s="315">
        <v>27430</v>
      </c>
      <c r="AQ35" s="316">
        <v>21589</v>
      </c>
      <c r="AR35" s="317">
        <v>27.1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549</v>
      </c>
      <c r="AL36" s="1185"/>
      <c r="AM36" s="1185"/>
      <c r="AN36" s="1186"/>
      <c r="AO36" s="315">
        <v>42965</v>
      </c>
      <c r="AP36" s="315">
        <v>3304</v>
      </c>
      <c r="AQ36" s="316">
        <v>5101</v>
      </c>
      <c r="AR36" s="317">
        <v>-35.200000000000003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550</v>
      </c>
      <c r="AL37" s="1185"/>
      <c r="AM37" s="1185"/>
      <c r="AN37" s="1186"/>
      <c r="AO37" s="315" t="s">
        <v>532</v>
      </c>
      <c r="AP37" s="315" t="s">
        <v>532</v>
      </c>
      <c r="AQ37" s="316">
        <v>610</v>
      </c>
      <c r="AR37" s="317" t="s">
        <v>532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551</v>
      </c>
      <c r="AL38" s="1188"/>
      <c r="AM38" s="1188"/>
      <c r="AN38" s="1189"/>
      <c r="AO38" s="318">
        <v>77</v>
      </c>
      <c r="AP38" s="318">
        <v>6</v>
      </c>
      <c r="AQ38" s="319">
        <v>3</v>
      </c>
      <c r="AR38" s="307">
        <v>100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552</v>
      </c>
      <c r="AL39" s="1188"/>
      <c r="AM39" s="1188"/>
      <c r="AN39" s="1189"/>
      <c r="AO39" s="315">
        <v>-48142</v>
      </c>
      <c r="AP39" s="315">
        <v>-3702</v>
      </c>
      <c r="AQ39" s="316">
        <v>-1700</v>
      </c>
      <c r="AR39" s="317">
        <v>117.8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553</v>
      </c>
      <c r="AL40" s="1185"/>
      <c r="AM40" s="1185"/>
      <c r="AN40" s="1186"/>
      <c r="AO40" s="315">
        <v>-969433</v>
      </c>
      <c r="AP40" s="315">
        <v>-74543</v>
      </c>
      <c r="AQ40" s="316">
        <v>-57744</v>
      </c>
      <c r="AR40" s="317">
        <v>29.1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304</v>
      </c>
      <c r="AL41" s="1191"/>
      <c r="AM41" s="1191"/>
      <c r="AN41" s="1192"/>
      <c r="AO41" s="315">
        <v>444528</v>
      </c>
      <c r="AP41" s="315">
        <v>34181</v>
      </c>
      <c r="AQ41" s="316">
        <v>27397</v>
      </c>
      <c r="AR41" s="317">
        <v>24.8</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523</v>
      </c>
      <c r="AN49" s="1179" t="s">
        <v>557</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558</v>
      </c>
      <c r="AO50" s="332" t="s">
        <v>559</v>
      </c>
      <c r="AP50" s="333" t="s">
        <v>560</v>
      </c>
      <c r="AQ50" s="334" t="s">
        <v>561</v>
      </c>
      <c r="AR50" s="335" t="s">
        <v>562</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2022819</v>
      </c>
      <c r="AN51" s="337">
        <v>143860</v>
      </c>
      <c r="AO51" s="338">
        <v>80</v>
      </c>
      <c r="AP51" s="339">
        <v>82993</v>
      </c>
      <c r="AQ51" s="340">
        <v>5.2</v>
      </c>
      <c r="AR51" s="341">
        <v>74.8</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1090402</v>
      </c>
      <c r="AN52" s="345">
        <v>77548</v>
      </c>
      <c r="AO52" s="346">
        <v>50.2</v>
      </c>
      <c r="AP52" s="347">
        <v>46787</v>
      </c>
      <c r="AQ52" s="348">
        <v>-4.9000000000000004</v>
      </c>
      <c r="AR52" s="349">
        <v>55.1</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2281674</v>
      </c>
      <c r="AN53" s="337">
        <v>165507</v>
      </c>
      <c r="AO53" s="338">
        <v>15</v>
      </c>
      <c r="AP53" s="339">
        <v>108252</v>
      </c>
      <c r="AQ53" s="340">
        <v>30.4</v>
      </c>
      <c r="AR53" s="341">
        <v>-15.4</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1404184</v>
      </c>
      <c r="AN54" s="345">
        <v>101856</v>
      </c>
      <c r="AO54" s="346">
        <v>31.3</v>
      </c>
      <c r="AP54" s="347">
        <v>50321</v>
      </c>
      <c r="AQ54" s="348">
        <v>7.6</v>
      </c>
      <c r="AR54" s="349">
        <v>23.7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2738108</v>
      </c>
      <c r="AN55" s="337">
        <v>202179</v>
      </c>
      <c r="AO55" s="338">
        <v>22.2</v>
      </c>
      <c r="AP55" s="339">
        <v>93492</v>
      </c>
      <c r="AQ55" s="340">
        <v>-13.6</v>
      </c>
      <c r="AR55" s="341">
        <v>35.799999999999997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2212740</v>
      </c>
      <c r="AN56" s="345">
        <v>163386</v>
      </c>
      <c r="AO56" s="346">
        <v>60.4</v>
      </c>
      <c r="AP56" s="347">
        <v>53316</v>
      </c>
      <c r="AQ56" s="348">
        <v>6</v>
      </c>
      <c r="AR56" s="349">
        <v>54.4</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756875</v>
      </c>
      <c r="AN57" s="337">
        <v>57097</v>
      </c>
      <c r="AO57" s="338">
        <v>-71.8</v>
      </c>
      <c r="AP57" s="339">
        <v>94796</v>
      </c>
      <c r="AQ57" s="340">
        <v>1.4</v>
      </c>
      <c r="AR57" s="341">
        <v>-73.2</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359296</v>
      </c>
      <c r="AN58" s="345">
        <v>27104</v>
      </c>
      <c r="AO58" s="346">
        <v>-83.4</v>
      </c>
      <c r="AP58" s="347">
        <v>55781</v>
      </c>
      <c r="AQ58" s="348">
        <v>4.5999999999999996</v>
      </c>
      <c r="AR58" s="349">
        <v>-88</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737861</v>
      </c>
      <c r="AN59" s="337">
        <v>56737</v>
      </c>
      <c r="AO59" s="338">
        <v>-0.6</v>
      </c>
      <c r="AP59" s="339">
        <v>85942</v>
      </c>
      <c r="AQ59" s="340">
        <v>-9.3000000000000007</v>
      </c>
      <c r="AR59" s="341">
        <v>8.6999999999999993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595032</v>
      </c>
      <c r="AN60" s="345">
        <v>45754</v>
      </c>
      <c r="AO60" s="346">
        <v>68.8</v>
      </c>
      <c r="AP60" s="347">
        <v>48630</v>
      </c>
      <c r="AQ60" s="348">
        <v>-12.8</v>
      </c>
      <c r="AR60" s="349">
        <v>81.599999999999994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1707467</v>
      </c>
      <c r="AN61" s="352">
        <v>125076</v>
      </c>
      <c r="AO61" s="353">
        <v>9</v>
      </c>
      <c r="AP61" s="354">
        <v>93095</v>
      </c>
      <c r="AQ61" s="355">
        <v>2.8</v>
      </c>
      <c r="AR61" s="341">
        <v>6.2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1132331</v>
      </c>
      <c r="AN62" s="345">
        <v>83130</v>
      </c>
      <c r="AO62" s="346">
        <v>25.5</v>
      </c>
      <c r="AP62" s="347">
        <v>50967</v>
      </c>
      <c r="AQ62" s="348">
        <v>0.1</v>
      </c>
      <c r="AR62" s="349">
        <v>25.4</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E0c2VJlOb2ROrydjRNy0jOcUe/7ECsdHUQZ/79Te2IlHxvomNkUhQuY4dDsiyLTUig11eGLLW1o3ei6vKYyaoQ==" saltValue="UaSPpEoxKzLoysKe6P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571</v>
      </c>
    </row>
    <row r="120" spans="125:125" ht="13.5" hidden="1" customHeight="1" x14ac:dyDescent="0.2"/>
    <row r="121" spans="125:125" ht="13.5" hidden="1" customHeight="1" x14ac:dyDescent="0.2">
      <c r="DU121" s="262"/>
    </row>
  </sheetData>
  <sheetProtection algorithmName="SHA-512" hashValue="7kmzdkBEksi2/Qxrih/Ww71Wnhz7qm9ICopQgsSQMdWkKccB4sEpskW4CqPVQScnwnuJC78TT9j1qEHj50NkZw==" saltValue="fQakl4M03YMuF5vlHer2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572</v>
      </c>
    </row>
  </sheetData>
  <sheetProtection algorithmName="SHA-512" hashValue="jIyVQjRL9pEg47CwQ/751b055YoBKoCBytaSV4KGqi4lfevbJbO8zEM384+1EX0EbLhM7TRteKFuwMpDQJsIiQ==" saltValue="ikmEZfbDxfOl7/SKVKO7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2">
      <c r="B47" s="10"/>
      <c r="C47" s="1203" t="s">
        <v>3</v>
      </c>
      <c r="D47" s="1203"/>
      <c r="E47" s="1204"/>
      <c r="F47" s="11">
        <v>21</v>
      </c>
      <c r="G47" s="12">
        <v>19.079999999999998</v>
      </c>
      <c r="H47" s="12">
        <v>20.16</v>
      </c>
      <c r="I47" s="12">
        <v>19.29</v>
      </c>
      <c r="J47" s="13">
        <v>19.21</v>
      </c>
    </row>
    <row r="48" spans="2:10" ht="57.75" customHeight="1" x14ac:dyDescent="0.2">
      <c r="B48" s="14"/>
      <c r="C48" s="1205" t="s">
        <v>4</v>
      </c>
      <c r="D48" s="1205"/>
      <c r="E48" s="1206"/>
      <c r="F48" s="15">
        <v>13.25</v>
      </c>
      <c r="G48" s="16">
        <v>14.72</v>
      </c>
      <c r="H48" s="16">
        <v>14.65</v>
      </c>
      <c r="I48" s="16">
        <v>13.26</v>
      </c>
      <c r="J48" s="17">
        <v>17.059999999999999</v>
      </c>
    </row>
    <row r="49" spans="2:10" ht="57.75" customHeight="1" thickBot="1" x14ac:dyDescent="0.25">
      <c r="B49" s="18"/>
      <c r="C49" s="1207" t="s">
        <v>5</v>
      </c>
      <c r="D49" s="1207"/>
      <c r="E49" s="1208"/>
      <c r="F49" s="19">
        <v>1.58</v>
      </c>
      <c r="G49" s="20" t="s">
        <v>578</v>
      </c>
      <c r="H49" s="20">
        <v>0.93</v>
      </c>
      <c r="I49" s="20" t="s">
        <v>579</v>
      </c>
      <c r="J49" s="21">
        <v>5.49</v>
      </c>
    </row>
    <row r="50" spans="2:10" ht="13.2" x14ac:dyDescent="0.2"/>
  </sheetData>
  <sheetProtection algorithmName="SHA-512" hashValue="VbLv9tV369t/y6KyUh4efSjNeYSOyFUKil7tlDSCJ8F6Y8j00pvRnAuGYP2c8/XUup+bgZL2oRaLhwNnbJ64Qw==" saltValue="Xpzttp18sG+pszKuNFJC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2023-09-29T00:13:38Z</cp:lastPrinted>
  <dcterms:created xsi:type="dcterms:W3CDTF">2023-02-20T04:01:23Z</dcterms:created>
  <dcterms:modified xsi:type="dcterms:W3CDTF">2023-10-02T08:08:14Z</dcterms:modified>
  <cp:category/>
</cp:coreProperties>
</file>