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Swx+9E3/NWHxL+1/h8VYVgSdme84yVHWQPWUfAo/5pCVPsRM2MvkrzOBVGjdO4VHtQcJQD4mHVKxvX6QDSaog==" workbookSaltValue="C1NZAh7H1L1UPRKLHxJKpA==" workbookSpinCount="100000" lockStructure="1"/>
  <bookViews>
    <workbookView xWindow="0" yWindow="0" windowWidth="20490" windowHeight="74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<sst xmlns="http://schemas.openxmlformats.org/spreadsheetml/2006/main" count="232" uniqueCount="120">
  <si>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</si>
  <si>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</si>
  <si>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</si>
  <si>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</si>
  <si>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</si>
  <si>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</si>
  <si>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</si>
  <si>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</si>
  <si>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</si>
  <si>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</si>
  <si>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</si>
  <si>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</si>
  <si>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</si>
  <si>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</si>
  <si>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</si>
  <si>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</si>
  <si>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</si>
  <si>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</si>
  <si>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</si>
  <si>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</si>
  <si>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</si>
  <si>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</si>
  <si>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</si>
  <si>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</si>
  <si>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</si>
  <si>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</si>
  <si>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</si>
  <si>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</si>
  <si>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</si>
  <si>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</si>
  <si>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</si>
  <si>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</si>
  <si>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</si>
  <si>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</si>
  <si>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</si>
  <si>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</si>
  <si>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</si>
  <si>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</si>
  <si>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</si>
  <si>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</si>
  <si>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</si>
  <si>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</si>
  <si>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</si>
  <si>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</si>
  <si>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</si>
  <si>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</si>
  <si>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</si>
  <si>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</si>
  <si>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</si>
  <si>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</si>
  <si>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</si>
  <si>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</si>
  <si>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</si>
  <si>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</si>
  <si>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</si>
  <si>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</si>
  <si>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</si>
  <si>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</si>
  <si>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</si>
  <si>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</si>
  <si>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</si>
  <si>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</si>
  <si>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</si>
  <si>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</si>
  <si>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</si>
  <si>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</si>
  <si>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</si>
  <si>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</si>
  <si>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</si>
  <si>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</si>
  <si>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</si>
  <si>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</si>
  <si>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</si>
  <si>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</si>
  <si>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</si>
  <si>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</si>
  <si>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</si>
  <si>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</si>
  <si>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</si>
  <si>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</si>
  <si>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</si>
  <si>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</si>
  <si>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</si>
  <si>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</si>
  <si>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</si>
  <si>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</si>
  <si>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</si>
  <si>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</si>
  <si>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</si>
  <si>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</si>
  <si>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</si>
  <si>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</si>
  <si>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</si>
  <si>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</si>
  <si>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</si>
  <si>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</si>
  <si>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</si>
  <si>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</si>
  <si>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</si>
  <si>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</si>
  <si>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</si>
  <si>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</si>
  <si>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</si>
  <si>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</si>
  <si>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</si>
  <si>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米沢市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</si>
  <si>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</si>
  <si>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</si>
  <si>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</si>
  <si>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</si>
  <si>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</si>
  <si>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</si>
  <si>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</si>
  <si>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</si>
  <si>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</si>
  <si>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</si>
  <si>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</si>
  <si>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①有形固定資産減価償却率は、類似団体平均値とほぼ同じ水準にあるが、毎年上昇しており、老朽化した施設・設備を計画的に更新していく必要がある。
　②管路経年化率は低い水準にあるものの、③管路更新率が類似団体と比較して低くなっている。近い将来、第７次拡張事業期（S56～S60）に急速に整備された管路が一斉に老朽化し、管路経年化率が大幅に上昇することが予想されるため、アセットマネジメントの活用等により、計画的かつ効率的な施設・設備の更新を行っていく必要がある。</t>
    <rPh sb="2" eb="4">
      <t>ユウケイ</t>
    </rPh>
    <rPh sb="4" eb="6">
      <t>コテイ</t>
    </rPh>
    <rPh sb="6" eb="8">
      <t>シサン</t>
    </rPh>
    <rPh sb="8" eb="10">
      <t>ゲンカ</t>
    </rPh>
    <rPh sb="10" eb="12">
      <t>ショウキャク</t>
    </rPh>
    <rPh sb="12" eb="13">
      <t>リツ</t>
    </rPh>
    <rPh sb="15" eb="17">
      <t>ルイジ</t>
    </rPh>
    <rPh sb="17" eb="19">
      <t>ダンタイ</t>
    </rPh>
    <rPh sb="19" eb="22">
      <t>ヘイキンチ</t>
    </rPh>
    <rPh sb="25" eb="26">
      <t>オナ</t>
    </rPh>
    <rPh sb="27" eb="29">
      <t>スイジュン</t>
    </rPh>
    <rPh sb="34" eb="36">
      <t>マイトシ</t>
    </rPh>
    <rPh sb="36" eb="38">
      <t>ジョウショウ</t>
    </rPh>
    <rPh sb="43" eb="46">
      <t>ロウキュウカ</t>
    </rPh>
    <rPh sb="48" eb="50">
      <t>シセツ</t>
    </rPh>
    <rPh sb="51" eb="53">
      <t>セツビ</t>
    </rPh>
    <rPh sb="54" eb="57">
      <t>ケイカクテキ</t>
    </rPh>
    <rPh sb="58" eb="60">
      <t>コウシン</t>
    </rPh>
    <rPh sb="64" eb="66">
      <t>ヒツヨウ</t>
    </rPh>
    <rPh sb="73" eb="75">
      <t>カンロ</t>
    </rPh>
    <rPh sb="75" eb="78">
      <t>ケイネンカ</t>
    </rPh>
    <rPh sb="78" eb="79">
      <t>リツ</t>
    </rPh>
    <rPh sb="80" eb="81">
      <t>ヒク</t>
    </rPh>
    <rPh sb="82" eb="84">
      <t>スイジュン</t>
    </rPh>
    <rPh sb="92" eb="94">
      <t>カンロ</t>
    </rPh>
    <rPh sb="94" eb="96">
      <t>コウシン</t>
    </rPh>
    <rPh sb="96" eb="97">
      <t>リツ</t>
    </rPh>
    <rPh sb="98" eb="100">
      <t>ルイジ</t>
    </rPh>
    <rPh sb="100" eb="102">
      <t>ダンタイ</t>
    </rPh>
    <rPh sb="103" eb="105">
      <t>ヒカク</t>
    </rPh>
    <rPh sb="107" eb="108">
      <t>ヒク</t>
    </rPh>
    <rPh sb="115" eb="116">
      <t>チカ</t>
    </rPh>
    <rPh sb="117" eb="119">
      <t>ショウライ</t>
    </rPh>
    <rPh sb="120" eb="121">
      <t>ダイ</t>
    </rPh>
    <rPh sb="122" eb="123">
      <t>ジ</t>
    </rPh>
    <rPh sb="123" eb="125">
      <t>カクチョウ</t>
    </rPh>
    <rPh sb="125" eb="127">
      <t>ジギョウ</t>
    </rPh>
    <rPh sb="138" eb="140">
      <t>キュウソク</t>
    </rPh>
    <rPh sb="141" eb="143">
      <t>セイビ</t>
    </rPh>
    <rPh sb="146" eb="148">
      <t>カンロ</t>
    </rPh>
    <rPh sb="209" eb="211">
      <t>シセツ</t>
    </rPh>
    <rPh sb="212" eb="214">
      <t>セツビ</t>
    </rPh>
    <phoneticPr fontId="16"/>
  </si>
  <si>
    <t>　①経常収支比率、⑤料金回収率は、100％を超え、かつ類似団体と比較し高くなっており、費用が水道料金等の収益によって賄われている状況にあり、経営の健全性が確保できているといえる。
　③流動比率も類似団体と比較して高い水準を保っており、安定した経営ができている。
　④企業債残高対給水収益比率は、類似団体と比較し低く、現在のところ企業債に頼らない健全な経営状態であるといえるが、今後も効率的な経営を継続し、将来の更新投資に充てる財源の確保に努める。
　⑥給水原価は、配水管100ｍ当たりの給水人口が少なく配水に係るコストが高いため、類似団体より高い状況となっている。
　⑦施設利用率は類似団体と比較し高いものの、⑧有収率は低く、施設の稼働状況が有効に収益に反映されているとは言えず、計画的な管路の更新や、定期的な漏水調査等を行うことにより、有収率の向上を図る必要がある。</t>
    <rPh sb="2" eb="4">
      <t>ケイジョウ</t>
    </rPh>
    <rPh sb="4" eb="6">
      <t>シュウシ</t>
    </rPh>
    <rPh sb="6" eb="8">
      <t>ヒリツ</t>
    </rPh>
    <rPh sb="10" eb="12">
      <t>リョウキン</t>
    </rPh>
    <rPh sb="12" eb="14">
      <t>カイシュウ</t>
    </rPh>
    <rPh sb="14" eb="15">
      <t>リツ</t>
    </rPh>
    <rPh sb="22" eb="23">
      <t>コ</t>
    </rPh>
    <rPh sb="27" eb="29">
      <t>ルイジ</t>
    </rPh>
    <rPh sb="29" eb="31">
      <t>ダンタイ</t>
    </rPh>
    <rPh sb="32" eb="34">
      <t>ヒカク</t>
    </rPh>
    <rPh sb="35" eb="36">
      <t>タカ</t>
    </rPh>
    <rPh sb="43" eb="45">
      <t>ヒヨウ</t>
    </rPh>
    <rPh sb="46" eb="48">
      <t>スイドウ</t>
    </rPh>
    <rPh sb="48" eb="50">
      <t>リョウキン</t>
    </rPh>
    <rPh sb="50" eb="51">
      <t>トウ</t>
    </rPh>
    <rPh sb="52" eb="54">
      <t>シュウエキ</t>
    </rPh>
    <rPh sb="58" eb="59">
      <t>マカナ</t>
    </rPh>
    <rPh sb="64" eb="66">
      <t>ジョウキョウ</t>
    </rPh>
    <rPh sb="70" eb="72">
      <t>ケイエイ</t>
    </rPh>
    <rPh sb="73" eb="76">
      <t>ケンゼンセイ</t>
    </rPh>
    <rPh sb="77" eb="79">
      <t>カクホ</t>
    </rPh>
    <rPh sb="97" eb="99">
      <t>ルイジ</t>
    </rPh>
    <rPh sb="99" eb="101">
      <t>ダンタイ</t>
    </rPh>
    <rPh sb="102" eb="104">
      <t>ヒカク</t>
    </rPh>
    <rPh sb="106" eb="107">
      <t>タカ</t>
    </rPh>
    <rPh sb="108" eb="110">
      <t>スイジュン</t>
    </rPh>
    <rPh sb="111" eb="112">
      <t>タモ</t>
    </rPh>
    <rPh sb="117" eb="119">
      <t>アンテイ</t>
    </rPh>
    <rPh sb="121" eb="123">
      <t>ケイエイ</t>
    </rPh>
    <rPh sb="133" eb="135">
      <t>キギョウ</t>
    </rPh>
    <rPh sb="135" eb="136">
      <t>サイ</t>
    </rPh>
    <rPh sb="136" eb="138">
      <t>ザンダカ</t>
    </rPh>
    <rPh sb="138" eb="139">
      <t>タイ</t>
    </rPh>
    <rPh sb="139" eb="141">
      <t>キュウスイ</t>
    </rPh>
    <rPh sb="141" eb="143">
      <t>シュウエキ</t>
    </rPh>
    <rPh sb="143" eb="145">
      <t>ヒリツ</t>
    </rPh>
    <rPh sb="147" eb="149">
      <t>ルイジ</t>
    </rPh>
    <rPh sb="149" eb="151">
      <t>ダンタイ</t>
    </rPh>
    <rPh sb="152" eb="154">
      <t>ヒカク</t>
    </rPh>
    <rPh sb="155" eb="156">
      <t>ヒク</t>
    </rPh>
    <rPh sb="158" eb="160">
      <t>ゲンザイ</t>
    </rPh>
    <rPh sb="164" eb="166">
      <t>キギョウ</t>
    </rPh>
    <rPh sb="166" eb="167">
      <t>サイ</t>
    </rPh>
    <rPh sb="168" eb="169">
      <t>タヨ</t>
    </rPh>
    <rPh sb="172" eb="174">
      <t>ケンゼン</t>
    </rPh>
    <rPh sb="175" eb="177">
      <t>ケイエイ</t>
    </rPh>
    <rPh sb="177" eb="179">
      <t>ジョウタイ</t>
    </rPh>
    <rPh sb="188" eb="190">
      <t>コンゴ</t>
    </rPh>
    <rPh sb="191" eb="194">
      <t>コウリツテキ</t>
    </rPh>
    <rPh sb="195" eb="197">
      <t>ケイエイ</t>
    </rPh>
    <rPh sb="198" eb="200">
      <t>ケイゾク</t>
    </rPh>
    <rPh sb="202" eb="204">
      <t>ショウライ</t>
    </rPh>
    <rPh sb="205" eb="207">
      <t>コウシン</t>
    </rPh>
    <rPh sb="207" eb="209">
      <t>トウシ</t>
    </rPh>
    <rPh sb="210" eb="211">
      <t>ア</t>
    </rPh>
    <rPh sb="213" eb="215">
      <t>ザイゲン</t>
    </rPh>
    <rPh sb="216" eb="218">
      <t>カクホ</t>
    </rPh>
    <rPh sb="219" eb="220">
      <t>ツト</t>
    </rPh>
    <rPh sb="226" eb="228">
      <t>キュウスイ</t>
    </rPh>
    <rPh sb="228" eb="230">
      <t>ゲンカ</t>
    </rPh>
    <rPh sb="232" eb="235">
      <t>ハイスイカン</t>
    </rPh>
    <rPh sb="239" eb="240">
      <t>ア</t>
    </rPh>
    <rPh sb="243" eb="245">
      <t>キュウスイ</t>
    </rPh>
    <rPh sb="245" eb="247">
      <t>ジンコウ</t>
    </rPh>
    <rPh sb="248" eb="249">
      <t>スク</t>
    </rPh>
    <rPh sb="251" eb="253">
      <t>ハイスイ</t>
    </rPh>
    <rPh sb="254" eb="255">
      <t>カカ</t>
    </rPh>
    <rPh sb="260" eb="261">
      <t>タカ</t>
    </rPh>
    <rPh sb="265" eb="267">
      <t>ルイジ</t>
    </rPh>
    <rPh sb="267" eb="269">
      <t>ダンタイ</t>
    </rPh>
    <rPh sb="271" eb="272">
      <t>タカ</t>
    </rPh>
    <rPh sb="273" eb="275">
      <t>ジョウキョウ</t>
    </rPh>
    <rPh sb="285" eb="287">
      <t>シセツ</t>
    </rPh>
    <rPh sb="287" eb="290">
      <t>リヨウリツ</t>
    </rPh>
    <rPh sb="291" eb="293">
      <t>ルイジ</t>
    </rPh>
    <rPh sb="293" eb="295">
      <t>ダンタイ</t>
    </rPh>
    <rPh sb="296" eb="298">
      <t>ヒカク</t>
    </rPh>
    <rPh sb="299" eb="300">
      <t>タカ</t>
    </rPh>
    <rPh sb="306" eb="308">
      <t>ユウシュウ</t>
    </rPh>
    <rPh sb="308" eb="309">
      <t>リツ</t>
    </rPh>
    <rPh sb="310" eb="311">
      <t>ヒク</t>
    </rPh>
    <rPh sb="313" eb="315">
      <t>シセツ</t>
    </rPh>
    <rPh sb="316" eb="318">
      <t>カドウ</t>
    </rPh>
    <rPh sb="318" eb="320">
      <t>ジョウキョウ</t>
    </rPh>
    <rPh sb="321" eb="323">
      <t>ユウコウ</t>
    </rPh>
    <rPh sb="324" eb="326">
      <t>シュウエキ</t>
    </rPh>
    <rPh sb="327" eb="329">
      <t>ハンエイ</t>
    </rPh>
    <rPh sb="336" eb="337">
      <t>イ</t>
    </rPh>
    <rPh sb="342" eb="343">
      <t>テキ</t>
    </rPh>
    <rPh sb="351" eb="354">
      <t>テイキテキ</t>
    </rPh>
    <rPh sb="355" eb="357">
      <t>ロウスイ</t>
    </rPh>
    <rPh sb="357" eb="359">
      <t>チョウサ</t>
    </rPh>
    <rPh sb="359" eb="360">
      <t>トウ</t>
    </rPh>
    <rPh sb="361" eb="362">
      <t>オコナ</t>
    </rPh>
    <rPh sb="369" eb="371">
      <t>ユウシュウ</t>
    </rPh>
    <rPh sb="371" eb="372">
      <t>リツ</t>
    </rPh>
    <rPh sb="373" eb="375">
      <t>コウジョウ</t>
    </rPh>
    <rPh sb="376" eb="377">
      <t>ハカ</t>
    </rPh>
    <rPh sb="378" eb="380">
      <t>ヒツヨウ</t>
    </rPh>
    <phoneticPr fontId="16"/>
  </si>
  <si>
    <t>　経常収支比率、流動比率、料金回収率等が、類似団体と比較して高いことから、現状では経営の健全性は保たれているといえる。
　しかし、今後は人口減少等による給水収益の減少が見込まれるため、資産の適切な維持管理を行うとともに、施設の統廃合やダウンサイジングを含めた更新を行っていく必要がある。
　また、有収率の向上を図るため、老朽管更新工事や漏水調査を積極的に行っていく。</t>
    <rPh sb="1" eb="3">
      <t>ケイジョウ</t>
    </rPh>
    <rPh sb="3" eb="5">
      <t>シュウシ</t>
    </rPh>
    <rPh sb="5" eb="7">
      <t>ヒリツ</t>
    </rPh>
    <rPh sb="8" eb="10">
      <t>リュウドウ</t>
    </rPh>
    <rPh sb="10" eb="12">
      <t>ヒリツ</t>
    </rPh>
    <rPh sb="13" eb="15">
      <t>リョウキン</t>
    </rPh>
    <rPh sb="15" eb="17">
      <t>カイシュウ</t>
    </rPh>
    <rPh sb="17" eb="18">
      <t>リツ</t>
    </rPh>
    <rPh sb="18" eb="19">
      <t>トウ</t>
    </rPh>
    <rPh sb="21" eb="23">
      <t>ルイジ</t>
    </rPh>
    <rPh sb="23" eb="25">
      <t>ダンタイ</t>
    </rPh>
    <rPh sb="26" eb="28">
      <t>ヒカク</t>
    </rPh>
    <rPh sb="30" eb="31">
      <t>タカ</t>
    </rPh>
    <rPh sb="37" eb="39">
      <t>ゲンジョウ</t>
    </rPh>
    <rPh sb="41" eb="43">
      <t>ケイエイ</t>
    </rPh>
    <rPh sb="44" eb="47">
      <t>ケンゼンセイ</t>
    </rPh>
    <rPh sb="48" eb="49">
      <t>タモイテイキテキロウスイチョウサトウオコナユウシュウリツコウジョウハカ</t>
    </rPh>
    <rPh sb="65" eb="67">
      <t>コンゴ</t>
    </rPh>
    <rPh sb="68" eb="70">
      <t>ジンコウ</t>
    </rPh>
    <rPh sb="70" eb="72">
      <t>ゲンショウ</t>
    </rPh>
    <rPh sb="72" eb="73">
      <t>トウ</t>
    </rPh>
    <rPh sb="76" eb="78">
      <t>キュウスイ</t>
    </rPh>
    <rPh sb="78" eb="80">
      <t>シュウエキ</t>
    </rPh>
    <rPh sb="81" eb="83">
      <t>ゲンショウ</t>
    </rPh>
    <rPh sb="84" eb="86">
      <t>ミコ</t>
    </rPh>
    <rPh sb="92" eb="94">
      <t>シサン</t>
    </rPh>
    <rPh sb="95" eb="97">
      <t>テキセツ</t>
    </rPh>
    <rPh sb="98" eb="100">
      <t>イジ</t>
    </rPh>
    <rPh sb="100" eb="102">
      <t>カンリ</t>
    </rPh>
    <rPh sb="103" eb="104">
      <t>オコナ</t>
    </rPh>
    <rPh sb="110" eb="112">
      <t>シセツ</t>
    </rPh>
    <rPh sb="113" eb="116">
      <t>トウハイゴウ</t>
    </rPh>
    <rPh sb="126" eb="127">
      <t>フク</t>
    </rPh>
    <rPh sb="129" eb="131">
      <t>コウシン</t>
    </rPh>
    <rPh sb="132" eb="133">
      <t>オコナ</t>
    </rPh>
    <rPh sb="137" eb="139">
      <t>ヒツヨウ</t>
    </rPh>
    <rPh sb="160" eb="162">
      <t>ロウキュウ</t>
    </rPh>
    <rPh sb="162" eb="163">
      <t>カン</t>
    </rPh>
    <rPh sb="163" eb="165">
      <t>コウシン</t>
    </rPh>
    <rPh sb="165" eb="167">
      <t>コウジ</t>
    </rPh>
    <rPh sb="168" eb="170">
      <t>ロウスイ</t>
    </rPh>
    <rPh sb="170" eb="172">
      <t>チョウサ</t>
    </rPh>
    <rPh sb="173" eb="176">
      <t>セッキョクテキ</t>
    </rPh>
    <rPh sb="177" eb="178">
      <t>オコナ</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</si>
</sst>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0.76</c:v>
                </c:pt>
                <c:pt idx="1">
                  <c:v>0.41</c:v>
                </c:pt>
                <c:pt idx="2">
                  <c:v>0.55000000000000004</c:v>
                </c:pt>
                <c:pt idx="3">
                  <c:v>0.61</c:v>
                </c:pt>
                <c:pt idx="4">
                  <c:v>0.59</c:v>
                </c:pt>
              </c:numCache>
            </c:numRef>
          </c:val>
          <c:extLst xmlns:c16r2="http://schemas.microsoft.com/office/drawing/2015/06/chart">
            <c:ext xmlns:c16="http://schemas.microsoft.com/office/drawing/2014/chart" uri="{C3380CC4-5D6E-409C-BE32-E72D297353CC}">
              <c16:uniqueId val="{00000000-D78E-4C8C-9F47-C710C86077BE}"/>
            </c:ext>
          </c:extLst>
        </c:ser>
        <c:dLbls>
          <c:showLegendKey val="0"/>
          <c:showVal val="0"/>
          <c:showCatName val="0"/>
          <c:showSerName val="0"/>
          <c:showPercent val="0"/>
          <c:showBubbleSize val="0"/>
        </c:dLbls>
        <c:gapWidth val="150"/>
        <c:axId val="50329472"/>
        <c:axId val="8068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D78E-4C8C-9F47-C710C86077BE}"/>
            </c:ext>
          </c:extLst>
        </c:ser>
        <c:dLbls>
          <c:showLegendKey val="0"/>
          <c:showVal val="0"/>
          <c:showCatName val="0"/>
          <c:showSerName val="0"/>
          <c:showPercent val="0"/>
          <c:showBubbleSize val="0"/>
        </c:dLbls>
        <c:marker val="1"/>
        <c:smooth val="0"/>
        <c:axId val="50329472"/>
        <c:axId val="80683008"/>
      </c:lineChart>
      <c:dateAx>
        <c:axId val="50329472"/>
        <c:scaling>
          <c:orientation val="minMax"/>
        </c:scaling>
        <c:delete val="1"/>
        <c:axPos val="b"/>
        <c:numFmt formatCode="ge" sourceLinked="1"/>
        <c:majorTickMark val="none"/>
        <c:minorTickMark val="none"/>
        <c:tickLblPos val="none"/>
        <c:crossAx val="80683008"/>
        <c:crosses val="autoZero"/>
        <c:auto val="1"/>
        <c:lblOffset val="100"/>
        <c:baseTimeUnit val="years"/>
      </c:dateAx>
      <c:valAx>
        <c:axId val="8068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2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70.63</c:v>
                </c:pt>
                <c:pt idx="1">
                  <c:v>71.040000000000006</c:v>
                </c:pt>
                <c:pt idx="2">
                  <c:v>69.11</c:v>
                </c:pt>
                <c:pt idx="3">
                  <c:v>68.98</c:v>
                </c:pt>
                <c:pt idx="4">
                  <c:v>72.38</c:v>
                </c:pt>
              </c:numCache>
            </c:numRef>
          </c:val>
          <c:extLst xmlns:c16r2="http://schemas.microsoft.com/office/drawing/2015/06/chart">
            <c:ext xmlns:c16="http://schemas.microsoft.com/office/drawing/2014/chart" uri="{C3380CC4-5D6E-409C-BE32-E72D297353CC}">
              <c16:uniqueId val="{00000000-F85B-4794-AA5F-7395804B84D4}"/>
            </c:ext>
          </c:extLst>
        </c:ser>
        <c:dLbls>
          <c:showLegendKey val="0"/>
          <c:showVal val="0"/>
          <c:showCatName val="0"/>
          <c:showSerName val="0"/>
          <c:showPercent val="0"/>
          <c:showBubbleSize val="0"/>
        </c:dLbls>
        <c:gapWidth val="150"/>
        <c:axId val="89949696"/>
        <c:axId val="8995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F85B-4794-AA5F-7395804B84D4}"/>
            </c:ext>
          </c:extLst>
        </c:ser>
        <c:dLbls>
          <c:showLegendKey val="0"/>
          <c:showVal val="0"/>
          <c:showCatName val="0"/>
          <c:showSerName val="0"/>
          <c:showPercent val="0"/>
          <c:showBubbleSize val="0"/>
        </c:dLbls>
        <c:marker val="1"/>
        <c:smooth val="0"/>
        <c:axId val="89949696"/>
        <c:axId val="89951616"/>
      </c:lineChart>
      <c:dateAx>
        <c:axId val="89949696"/>
        <c:scaling>
          <c:orientation val="minMax"/>
        </c:scaling>
        <c:delete val="1"/>
        <c:axPos val="b"/>
        <c:numFmt formatCode="ge" sourceLinked="1"/>
        <c:majorTickMark val="none"/>
        <c:minorTickMark val="none"/>
        <c:tickLblPos val="none"/>
        <c:crossAx val="89951616"/>
        <c:crosses val="autoZero"/>
        <c:auto val="1"/>
        <c:lblOffset val="100"/>
        <c:baseTimeUnit val="years"/>
      </c:dateAx>
      <c:valAx>
        <c:axId val="8995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4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86.89</c:v>
                </c:pt>
                <c:pt idx="1">
                  <c:v>85.77</c:v>
                </c:pt>
                <c:pt idx="2">
                  <c:v>87.14</c:v>
                </c:pt>
                <c:pt idx="3">
                  <c:v>86.75</c:v>
                </c:pt>
                <c:pt idx="4">
                  <c:v>82.65</c:v>
                </c:pt>
              </c:numCache>
            </c:numRef>
          </c:val>
          <c:extLst xmlns:c16r2="http://schemas.microsoft.com/office/drawing/2015/06/chart">
            <c:ext xmlns:c16="http://schemas.microsoft.com/office/drawing/2014/chart" uri="{C3380CC4-5D6E-409C-BE32-E72D297353CC}">
              <c16:uniqueId val="{00000000-3DFF-4B22-BCB7-6F143479653C}"/>
            </c:ext>
          </c:extLst>
        </c:ser>
        <c:dLbls>
          <c:showLegendKey val="0"/>
          <c:showVal val="0"/>
          <c:showCatName val="0"/>
          <c:showSerName val="0"/>
          <c:showPercent val="0"/>
          <c:showBubbleSize val="0"/>
        </c:dLbls>
        <c:gapWidth val="150"/>
        <c:axId val="90331008"/>
        <c:axId val="9033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3DFF-4B22-BCB7-6F143479653C}"/>
            </c:ext>
          </c:extLst>
        </c:ser>
        <c:dLbls>
          <c:showLegendKey val="0"/>
          <c:showVal val="0"/>
          <c:showCatName val="0"/>
          <c:showSerName val="0"/>
          <c:showPercent val="0"/>
          <c:showBubbleSize val="0"/>
        </c:dLbls>
        <c:marker val="1"/>
        <c:smooth val="0"/>
        <c:axId val="90331008"/>
        <c:axId val="90337280"/>
      </c:lineChart>
      <c:dateAx>
        <c:axId val="90331008"/>
        <c:scaling>
          <c:orientation val="minMax"/>
        </c:scaling>
        <c:delete val="1"/>
        <c:axPos val="b"/>
        <c:numFmt formatCode="ge" sourceLinked="1"/>
        <c:majorTickMark val="none"/>
        <c:minorTickMark val="none"/>
        <c:tickLblPos val="none"/>
        <c:crossAx val="90337280"/>
        <c:crosses val="autoZero"/>
        <c:auto val="1"/>
        <c:lblOffset val="100"/>
        <c:baseTimeUnit val="years"/>
      </c:dateAx>
      <c:valAx>
        <c:axId val="9033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125.34</c:v>
                </c:pt>
                <c:pt idx="1">
                  <c:v>125.6</c:v>
                </c:pt>
                <c:pt idx="2">
                  <c:v>123.83</c:v>
                </c:pt>
                <c:pt idx="3">
                  <c:v>127.24</c:v>
                </c:pt>
                <c:pt idx="4">
                  <c:v>123.86</c:v>
                </c:pt>
              </c:numCache>
            </c:numRef>
          </c:val>
          <c:extLst xmlns:c16r2="http://schemas.microsoft.com/office/drawing/2015/06/chart">
            <c:ext xmlns:c16="http://schemas.microsoft.com/office/drawing/2014/chart" uri="{C3380CC4-5D6E-409C-BE32-E72D297353CC}">
              <c16:uniqueId val="{00000000-48BA-446E-942E-F815AD75DA15}"/>
            </c:ext>
          </c:extLst>
        </c:ser>
        <c:dLbls>
          <c:showLegendKey val="0"/>
          <c:showVal val="0"/>
          <c:showCatName val="0"/>
          <c:showSerName val="0"/>
          <c:showPercent val="0"/>
          <c:showBubbleSize val="0"/>
        </c:dLbls>
        <c:gapWidth val="150"/>
        <c:axId val="80718080"/>
        <c:axId val="8072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48BA-446E-942E-F815AD75DA15}"/>
            </c:ext>
          </c:extLst>
        </c:ser>
        <c:dLbls>
          <c:showLegendKey val="0"/>
          <c:showVal val="0"/>
          <c:showCatName val="0"/>
          <c:showSerName val="0"/>
          <c:showPercent val="0"/>
          <c:showBubbleSize val="0"/>
        </c:dLbls>
        <c:marker val="1"/>
        <c:smooth val="0"/>
        <c:axId val="80718080"/>
        <c:axId val="80724352"/>
      </c:lineChart>
      <c:dateAx>
        <c:axId val="80718080"/>
        <c:scaling>
          <c:orientation val="minMax"/>
        </c:scaling>
        <c:delete val="1"/>
        <c:axPos val="b"/>
        <c:numFmt formatCode="ge" sourceLinked="1"/>
        <c:majorTickMark val="none"/>
        <c:minorTickMark val="none"/>
        <c:tickLblPos val="none"/>
        <c:crossAx val="80724352"/>
        <c:crosses val="autoZero"/>
        <c:auto val="1"/>
        <c:lblOffset val="100"/>
        <c:baseTimeUnit val="years"/>
      </c:dateAx>
      <c:valAx>
        <c:axId val="80724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7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42.91</c:v>
                </c:pt>
                <c:pt idx="1">
                  <c:v>48.99</c:v>
                </c:pt>
                <c:pt idx="2">
                  <c:v>50.06</c:v>
                </c:pt>
                <c:pt idx="3">
                  <c:v>50.52</c:v>
                </c:pt>
                <c:pt idx="4">
                  <c:v>51.54</c:v>
                </c:pt>
              </c:numCache>
            </c:numRef>
          </c:val>
          <c:extLst xmlns:c16r2="http://schemas.microsoft.com/office/drawing/2015/06/chart">
            <c:ext xmlns:c16="http://schemas.microsoft.com/office/drawing/2014/chart" uri="{C3380CC4-5D6E-409C-BE32-E72D297353CC}">
              <c16:uniqueId val="{00000000-7E81-4ED4-9F1B-2E889F6700A2}"/>
            </c:ext>
          </c:extLst>
        </c:ser>
        <c:dLbls>
          <c:showLegendKey val="0"/>
          <c:showVal val="0"/>
          <c:showCatName val="0"/>
          <c:showSerName val="0"/>
          <c:showPercent val="0"/>
          <c:showBubbleSize val="0"/>
        </c:dLbls>
        <c:gapWidth val="150"/>
        <c:axId val="82332288"/>
        <c:axId val="8233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7E81-4ED4-9F1B-2E889F6700A2}"/>
            </c:ext>
          </c:extLst>
        </c:ser>
        <c:dLbls>
          <c:showLegendKey val="0"/>
          <c:showVal val="0"/>
          <c:showCatName val="0"/>
          <c:showSerName val="0"/>
          <c:showPercent val="0"/>
          <c:showBubbleSize val="0"/>
        </c:dLbls>
        <c:marker val="1"/>
        <c:smooth val="0"/>
        <c:axId val="82332288"/>
        <c:axId val="82338560"/>
      </c:lineChart>
      <c:dateAx>
        <c:axId val="82332288"/>
        <c:scaling>
          <c:orientation val="minMax"/>
        </c:scaling>
        <c:delete val="1"/>
        <c:axPos val="b"/>
        <c:numFmt formatCode="ge" sourceLinked="1"/>
        <c:majorTickMark val="none"/>
        <c:minorTickMark val="none"/>
        <c:tickLblPos val="none"/>
        <c:crossAx val="82338560"/>
        <c:crosses val="autoZero"/>
        <c:auto val="1"/>
        <c:lblOffset val="100"/>
        <c:baseTimeUnit val="years"/>
      </c:dateAx>
      <c:valAx>
        <c:axId val="8233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2.64</c:v>
                </c:pt>
                <c:pt idx="1">
                  <c:v>2.38</c:v>
                </c:pt>
                <c:pt idx="2">
                  <c:v>4.1399999999999997</c:v>
                </c:pt>
                <c:pt idx="3">
                  <c:v>0.39</c:v>
                </c:pt>
                <c:pt idx="4">
                  <c:v>4.24</c:v>
                </c:pt>
              </c:numCache>
            </c:numRef>
          </c:val>
          <c:extLst xmlns:c16r2="http://schemas.microsoft.com/office/drawing/2015/06/chart">
            <c:ext xmlns:c16="http://schemas.microsoft.com/office/drawing/2014/chart" uri="{C3380CC4-5D6E-409C-BE32-E72D297353CC}">
              <c16:uniqueId val="{00000000-C6BB-4057-B447-820C6A60228E}"/>
            </c:ext>
          </c:extLst>
        </c:ser>
        <c:dLbls>
          <c:showLegendKey val="0"/>
          <c:showVal val="0"/>
          <c:showCatName val="0"/>
          <c:showSerName val="0"/>
          <c:showPercent val="0"/>
          <c:showBubbleSize val="0"/>
        </c:dLbls>
        <c:gapWidth val="150"/>
        <c:axId val="82353152"/>
        <c:axId val="8967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C6BB-4057-B447-820C6A60228E}"/>
            </c:ext>
          </c:extLst>
        </c:ser>
        <c:dLbls>
          <c:showLegendKey val="0"/>
          <c:showVal val="0"/>
          <c:showCatName val="0"/>
          <c:showSerName val="0"/>
          <c:showPercent val="0"/>
          <c:showBubbleSize val="0"/>
        </c:dLbls>
        <c:marker val="1"/>
        <c:smooth val="0"/>
        <c:axId val="82353152"/>
        <c:axId val="89670784"/>
      </c:lineChart>
      <c:dateAx>
        <c:axId val="82353152"/>
        <c:scaling>
          <c:orientation val="minMax"/>
        </c:scaling>
        <c:delete val="1"/>
        <c:axPos val="b"/>
        <c:numFmt formatCode="ge" sourceLinked="1"/>
        <c:majorTickMark val="none"/>
        <c:minorTickMark val="none"/>
        <c:tickLblPos val="none"/>
        <c:crossAx val="89670784"/>
        <c:crosses val="autoZero"/>
        <c:auto val="1"/>
        <c:lblOffset val="100"/>
        <c:baseTimeUnit val="years"/>
      </c:dateAx>
      <c:valAx>
        <c:axId val="8967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FF-43EE-B9DD-9A972F650EFA}"/>
            </c:ext>
          </c:extLst>
        </c:ser>
        <c:dLbls>
          <c:showLegendKey val="0"/>
          <c:showVal val="0"/>
          <c:showCatName val="0"/>
          <c:showSerName val="0"/>
          <c:showPercent val="0"/>
          <c:showBubbleSize val="0"/>
        </c:dLbls>
        <c:gapWidth val="150"/>
        <c:axId val="89699840"/>
        <c:axId val="8970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9DFF-43EE-B9DD-9A972F650EFA}"/>
            </c:ext>
          </c:extLst>
        </c:ser>
        <c:dLbls>
          <c:showLegendKey val="0"/>
          <c:showVal val="0"/>
          <c:showCatName val="0"/>
          <c:showSerName val="0"/>
          <c:showPercent val="0"/>
          <c:showBubbleSize val="0"/>
        </c:dLbls>
        <c:marker val="1"/>
        <c:smooth val="0"/>
        <c:axId val="89699840"/>
        <c:axId val="89701760"/>
      </c:lineChart>
      <c:dateAx>
        <c:axId val="89699840"/>
        <c:scaling>
          <c:orientation val="minMax"/>
        </c:scaling>
        <c:delete val="1"/>
        <c:axPos val="b"/>
        <c:numFmt formatCode="ge" sourceLinked="1"/>
        <c:majorTickMark val="none"/>
        <c:minorTickMark val="none"/>
        <c:tickLblPos val="none"/>
        <c:crossAx val="89701760"/>
        <c:crosses val="autoZero"/>
        <c:auto val="1"/>
        <c:lblOffset val="100"/>
        <c:baseTimeUnit val="years"/>
      </c:dateAx>
      <c:valAx>
        <c:axId val="89701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6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1263.6199999999999</c:v>
                </c:pt>
                <c:pt idx="1">
                  <c:v>654.22</c:v>
                </c:pt>
                <c:pt idx="2">
                  <c:v>724.87</c:v>
                </c:pt>
                <c:pt idx="3">
                  <c:v>680.23</c:v>
                </c:pt>
                <c:pt idx="4">
                  <c:v>889.8</c:v>
                </c:pt>
              </c:numCache>
            </c:numRef>
          </c:val>
          <c:extLst xmlns:c16r2="http://schemas.microsoft.com/office/drawing/2015/06/chart">
            <c:ext xmlns:c16="http://schemas.microsoft.com/office/drawing/2014/chart" uri="{C3380CC4-5D6E-409C-BE32-E72D297353CC}">
              <c16:uniqueId val="{00000000-8F36-4F4F-B38E-1E1204A1406C}"/>
            </c:ext>
          </c:extLst>
        </c:ser>
        <c:dLbls>
          <c:showLegendKey val="0"/>
          <c:showVal val="0"/>
          <c:showCatName val="0"/>
          <c:showSerName val="0"/>
          <c:showPercent val="0"/>
          <c:showBubbleSize val="0"/>
        </c:dLbls>
        <c:gapWidth val="150"/>
        <c:axId val="89733376"/>
        <c:axId val="8973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8F36-4F4F-B38E-1E1204A1406C}"/>
            </c:ext>
          </c:extLst>
        </c:ser>
        <c:dLbls>
          <c:showLegendKey val="0"/>
          <c:showVal val="0"/>
          <c:showCatName val="0"/>
          <c:showSerName val="0"/>
          <c:showPercent val="0"/>
          <c:showBubbleSize val="0"/>
        </c:dLbls>
        <c:marker val="1"/>
        <c:smooth val="0"/>
        <c:axId val="89733376"/>
        <c:axId val="89739648"/>
      </c:lineChart>
      <c:dateAx>
        <c:axId val="89733376"/>
        <c:scaling>
          <c:orientation val="minMax"/>
        </c:scaling>
        <c:delete val="1"/>
        <c:axPos val="b"/>
        <c:numFmt formatCode="ge" sourceLinked="1"/>
        <c:majorTickMark val="none"/>
        <c:minorTickMark val="none"/>
        <c:tickLblPos val="none"/>
        <c:crossAx val="89739648"/>
        <c:crosses val="autoZero"/>
        <c:auto val="1"/>
        <c:lblOffset val="100"/>
        <c:baseTimeUnit val="years"/>
      </c:dateAx>
      <c:valAx>
        <c:axId val="89739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92.96</c:v>
                </c:pt>
                <c:pt idx="1">
                  <c:v>89.5</c:v>
                </c:pt>
                <c:pt idx="2">
                  <c:v>84.52</c:v>
                </c:pt>
                <c:pt idx="3">
                  <c:v>78.900000000000006</c:v>
                </c:pt>
                <c:pt idx="4">
                  <c:v>73.150000000000006</c:v>
                </c:pt>
              </c:numCache>
            </c:numRef>
          </c:val>
          <c:extLst xmlns:c16r2="http://schemas.microsoft.com/office/drawing/2015/06/chart">
            <c:ext xmlns:c16="http://schemas.microsoft.com/office/drawing/2014/chart" uri="{C3380CC4-5D6E-409C-BE32-E72D297353CC}">
              <c16:uniqueId val="{00000000-2DFA-4F5E-A6DD-BBAF90049A8B}"/>
            </c:ext>
          </c:extLst>
        </c:ser>
        <c:dLbls>
          <c:showLegendKey val="0"/>
          <c:showVal val="0"/>
          <c:showCatName val="0"/>
          <c:showSerName val="0"/>
          <c:showPercent val="0"/>
          <c:showBubbleSize val="0"/>
        </c:dLbls>
        <c:gapWidth val="150"/>
        <c:axId val="89780992"/>
        <c:axId val="8978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2DFA-4F5E-A6DD-BBAF90049A8B}"/>
            </c:ext>
          </c:extLst>
        </c:ser>
        <c:dLbls>
          <c:showLegendKey val="0"/>
          <c:showVal val="0"/>
          <c:showCatName val="0"/>
          <c:showSerName val="0"/>
          <c:showPercent val="0"/>
          <c:showBubbleSize val="0"/>
        </c:dLbls>
        <c:marker val="1"/>
        <c:smooth val="0"/>
        <c:axId val="89780992"/>
        <c:axId val="89782912"/>
      </c:lineChart>
      <c:dateAx>
        <c:axId val="89780992"/>
        <c:scaling>
          <c:orientation val="minMax"/>
        </c:scaling>
        <c:delete val="1"/>
        <c:axPos val="b"/>
        <c:numFmt formatCode="ge" sourceLinked="1"/>
        <c:majorTickMark val="none"/>
        <c:minorTickMark val="none"/>
        <c:tickLblPos val="none"/>
        <c:crossAx val="89782912"/>
        <c:crosses val="autoZero"/>
        <c:auto val="1"/>
        <c:lblOffset val="100"/>
        <c:baseTimeUnit val="years"/>
      </c:dateAx>
      <c:valAx>
        <c:axId val="89782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118.95</c:v>
                </c:pt>
                <c:pt idx="1">
                  <c:v>121.09</c:v>
                </c:pt>
                <c:pt idx="2">
                  <c:v>119.31</c:v>
                </c:pt>
                <c:pt idx="3">
                  <c:v>122.43</c:v>
                </c:pt>
                <c:pt idx="4">
                  <c:v>120.09</c:v>
                </c:pt>
              </c:numCache>
            </c:numRef>
          </c:val>
          <c:extLst xmlns:c16r2="http://schemas.microsoft.com/office/drawing/2015/06/chart">
            <c:ext xmlns:c16="http://schemas.microsoft.com/office/drawing/2014/chart" uri="{C3380CC4-5D6E-409C-BE32-E72D297353CC}">
              <c16:uniqueId val="{00000000-1DBA-47AA-8659-D66F8E6992D2}"/>
            </c:ext>
          </c:extLst>
        </c:ser>
        <c:dLbls>
          <c:showLegendKey val="0"/>
          <c:showVal val="0"/>
          <c:showCatName val="0"/>
          <c:showSerName val="0"/>
          <c:showPercent val="0"/>
          <c:showBubbleSize val="0"/>
        </c:dLbls>
        <c:gapWidth val="150"/>
        <c:axId val="89826432"/>
        <c:axId val="8982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1DBA-47AA-8659-D66F8E6992D2}"/>
            </c:ext>
          </c:extLst>
        </c:ser>
        <c:dLbls>
          <c:showLegendKey val="0"/>
          <c:showVal val="0"/>
          <c:showCatName val="0"/>
          <c:showSerName val="0"/>
          <c:showPercent val="0"/>
          <c:showBubbleSize val="0"/>
        </c:dLbls>
        <c:marker val="1"/>
        <c:smooth val="0"/>
        <c:axId val="89826432"/>
        <c:axId val="89828352"/>
      </c:lineChart>
      <c:dateAx>
        <c:axId val="89826432"/>
        <c:scaling>
          <c:orientation val="minMax"/>
        </c:scaling>
        <c:delete val="1"/>
        <c:axPos val="b"/>
        <c:numFmt formatCode="ge" sourceLinked="1"/>
        <c:majorTickMark val="none"/>
        <c:minorTickMark val="none"/>
        <c:tickLblPos val="none"/>
        <c:crossAx val="89828352"/>
        <c:crosses val="autoZero"/>
        <c:auto val="1"/>
        <c:lblOffset val="100"/>
        <c:baseTimeUnit val="years"/>
      </c:dateAx>
      <c:valAx>
        <c:axId val="898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182.13</c:v>
                </c:pt>
                <c:pt idx="1">
                  <c:v>173.83</c:v>
                </c:pt>
                <c:pt idx="2">
                  <c:v>175.63</c:v>
                </c:pt>
                <c:pt idx="3">
                  <c:v>171.95</c:v>
                </c:pt>
                <c:pt idx="4">
                  <c:v>175.15</c:v>
                </c:pt>
              </c:numCache>
            </c:numRef>
          </c:val>
          <c:extLst xmlns:c16r2="http://schemas.microsoft.com/office/drawing/2015/06/chart">
            <c:ext xmlns:c16="http://schemas.microsoft.com/office/drawing/2014/chart" uri="{C3380CC4-5D6E-409C-BE32-E72D297353CC}">
              <c16:uniqueId val="{00000000-C831-4C48-BC8F-63E1AE54EA81}"/>
            </c:ext>
          </c:extLst>
        </c:ser>
        <c:dLbls>
          <c:showLegendKey val="0"/>
          <c:showVal val="0"/>
          <c:showCatName val="0"/>
          <c:showSerName val="0"/>
          <c:showPercent val="0"/>
          <c:showBubbleSize val="0"/>
        </c:dLbls>
        <c:gapWidth val="150"/>
        <c:axId val="89928832"/>
        <c:axId val="8993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C831-4C48-BC8F-63E1AE54EA81}"/>
            </c:ext>
          </c:extLst>
        </c:ser>
        <c:dLbls>
          <c:showLegendKey val="0"/>
          <c:showVal val="0"/>
          <c:showCatName val="0"/>
          <c:showSerName val="0"/>
          <c:showPercent val="0"/>
          <c:showBubbleSize val="0"/>
        </c:dLbls>
        <c:marker val="1"/>
        <c:smooth val="0"/>
        <c:axId val="89928832"/>
        <c:axId val="89930752"/>
      </c:lineChart>
      <c:dateAx>
        <c:axId val="89928832"/>
        <c:scaling>
          <c:orientation val="minMax"/>
        </c:scaling>
        <c:delete val="1"/>
        <c:axPos val="b"/>
        <c:numFmt formatCode="ge" sourceLinked="1"/>
        <c:majorTickMark val="none"/>
        <c:minorTickMark val="none"/>
        <c:tickLblPos val="none"/>
        <c:crossAx val="89930752"/>
        <c:crosses val="autoZero"/>
        <c:auto val="1"/>
        <c:lblOffset val="100"/>
        <c:baseTimeUnit val="years"/>
      </c:dateAx>
      <c:valAx>
        <c:axId val="8993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山形県　米沢市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81847</v>
      </c>
      <c r="AM8" s="70"/>
      <c r="AN8" s="70"/>
      <c r="AO8" s="70"/>
      <c r="AP8" s="70"/>
      <c r="AQ8" s="70"/>
      <c r="AR8" s="70"/>
      <c r="AS8" s="70"/>
      <c r="AT8" s="66">
        <f>データ!$S$6</f>
        <v>548.51</v>
      </c>
      <c r="AU8" s="67"/>
      <c r="AV8" s="67"/>
      <c r="AW8" s="67"/>
      <c r="AX8" s="67"/>
      <c r="AY8" s="67"/>
      <c r="AZ8" s="67"/>
      <c r="BA8" s="67"/>
      <c r="BB8" s="69">
        <f>データ!$T$6</f>
        <v>149.22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c r="A10" s="2"/>
      <c r="B10" s="66" t="str">
        <f>データ!$N$6</f>
        <v>-</v>
      </c>
      <c r="C10" s="67"/>
      <c r="D10" s="67"/>
      <c r="E10" s="67"/>
      <c r="F10" s="67"/>
      <c r="G10" s="67"/>
      <c r="H10" s="67"/>
      <c r="I10" s="66">
        <f>データ!$O$6</f>
        <v>87.34</v>
      </c>
      <c r="J10" s="67"/>
      <c r="K10" s="67"/>
      <c r="L10" s="67"/>
      <c r="M10" s="67"/>
      <c r="N10" s="67"/>
      <c r="O10" s="68"/>
      <c r="P10" s="69">
        <f>データ!$P$6</f>
        <v>100.27</v>
      </c>
      <c r="Q10" s="69"/>
      <c r="R10" s="69"/>
      <c r="S10" s="69"/>
      <c r="T10" s="69"/>
      <c r="U10" s="69"/>
      <c r="V10" s="69"/>
      <c r="W10" s="70">
        <f>データ!$Q$6</f>
        <v>3445</v>
      </c>
      <c r="X10" s="70"/>
      <c r="Y10" s="70"/>
      <c r="Z10" s="70"/>
      <c r="AA10" s="70"/>
      <c r="AB10" s="70"/>
      <c r="AC10" s="70"/>
      <c r="AD10" s="2"/>
      <c r="AE10" s="2"/>
      <c r="AF10" s="2"/>
      <c r="AG10" s="2"/>
      <c r="AH10" s="4"/>
      <c r="AI10" s="4"/>
      <c r="AJ10" s="4"/>
      <c r="AK10" s="4"/>
      <c r="AL10" s="70">
        <f>データ!$U$6</f>
        <v>81345</v>
      </c>
      <c r="AM10" s="70"/>
      <c r="AN10" s="70"/>
      <c r="AO10" s="70"/>
      <c r="AP10" s="70"/>
      <c r="AQ10" s="70"/>
      <c r="AR10" s="70"/>
      <c r="AS10" s="70"/>
      <c r="AT10" s="66">
        <f>データ!$V$6</f>
        <v>116.45</v>
      </c>
      <c r="AU10" s="67"/>
      <c r="AV10" s="67"/>
      <c r="AW10" s="67"/>
      <c r="AX10" s="67"/>
      <c r="AY10" s="67"/>
      <c r="AZ10" s="67"/>
      <c r="BA10" s="67"/>
      <c r="BB10" s="69">
        <f>データ!$W$6</f>
        <v>698.54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FprJAeG2A7VTGAoNVFm1kVMa9/3tWmfMqKKyyiRAftoR4CuFThF5xUwydXbTkUYKzkgl+3YEvvCGtjHXi3xj1A==" saltValue="o1BkA9QZbKVdixSBcQ1iW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62022</v>
      </c>
      <c r="D6" s="33">
        <f t="shared" si="3"/>
        <v>46</v>
      </c>
      <c r="E6" s="33">
        <f t="shared" si="3"/>
        <v>1</v>
      </c>
      <c r="F6" s="33">
        <f t="shared" si="3"/>
        <v>0</v>
      </c>
      <c r="G6" s="33">
        <f t="shared" si="3"/>
        <v>1</v>
      </c>
      <c r="H6" s="33" t="str">
        <f t="shared" si="3"/>
        <v>山形県　米沢市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87.34</v>
      </c>
      <c r="P6" s="34">
        <f t="shared" si="3"/>
        <v>100.27</v>
      </c>
      <c r="Q6" s="34">
        <f t="shared" si="3"/>
        <v>3445</v>
      </c>
      <c r="R6" s="34">
        <f t="shared" si="3"/>
        <v>81847</v>
      </c>
      <c r="S6" s="34">
        <f t="shared" si="3"/>
        <v>548.51</v>
      </c>
      <c r="T6" s="34">
        <f t="shared" si="3"/>
        <v>149.22</v>
      </c>
      <c r="U6" s="34">
        <f t="shared" si="3"/>
        <v>81345</v>
      </c>
      <c r="V6" s="34">
        <f t="shared" si="3"/>
        <v>116.45</v>
      </c>
      <c r="W6" s="34">
        <f t="shared" si="3"/>
        <v>698.54</v>
      </c>
      <c r="X6" s="35">
        <f>IF(X7="",NA(),X7)</f>
        <v>125.34</v>
      </c>
      <c r="Y6" s="35">
        <f t="shared" ref="Y6:AG6" si="4">IF(Y7="",NA(),Y7)</f>
        <v>125.6</v>
      </c>
      <c r="Z6" s="35">
        <f t="shared" si="4"/>
        <v>123.83</v>
      </c>
      <c r="AA6" s="35">
        <f t="shared" si="4"/>
        <v>127.24</v>
      </c>
      <c r="AB6" s="35">
        <f t="shared" si="4"/>
        <v>123.86</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1263.6199999999999</v>
      </c>
      <c r="AU6" s="35">
        <f t="shared" ref="AU6:BC6" si="6">IF(AU7="",NA(),AU7)</f>
        <v>654.22</v>
      </c>
      <c r="AV6" s="35">
        <f t="shared" si="6"/>
        <v>724.87</v>
      </c>
      <c r="AW6" s="35">
        <f t="shared" si="6"/>
        <v>680.23</v>
      </c>
      <c r="AX6" s="35">
        <f t="shared" si="6"/>
        <v>889.8</v>
      </c>
      <c r="AY6" s="35">
        <f t="shared" si="6"/>
        <v>739.59</v>
      </c>
      <c r="AZ6" s="35">
        <f t="shared" si="6"/>
        <v>335.95</v>
      </c>
      <c r="BA6" s="35">
        <f t="shared" si="6"/>
        <v>346.59</v>
      </c>
      <c r="BB6" s="35">
        <f t="shared" si="6"/>
        <v>357.82</v>
      </c>
      <c r="BC6" s="35">
        <f t="shared" si="6"/>
        <v>355.5</v>
      </c>
      <c r="BD6" s="34" t="str">
        <f>IF(BD7="","",IF(BD7="-","【-】","【"&amp;SUBSTITUTE(TEXT(BD7,"#,##0.00"),"-","△")&amp;"】"))</f>
        <v>【264.34】</v>
      </c>
      <c r="BE6" s="35">
        <f>IF(BE7="",NA(),BE7)</f>
        <v>92.96</v>
      </c>
      <c r="BF6" s="35">
        <f t="shared" ref="BF6:BN6" si="7">IF(BF7="",NA(),BF7)</f>
        <v>89.5</v>
      </c>
      <c r="BG6" s="35">
        <f t="shared" si="7"/>
        <v>84.52</v>
      </c>
      <c r="BH6" s="35">
        <f t="shared" si="7"/>
        <v>78.900000000000006</v>
      </c>
      <c r="BI6" s="35">
        <f t="shared" si="7"/>
        <v>73.150000000000006</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118.95</v>
      </c>
      <c r="BQ6" s="35">
        <f t="shared" ref="BQ6:BY6" si="8">IF(BQ7="",NA(),BQ7)</f>
        <v>121.09</v>
      </c>
      <c r="BR6" s="35">
        <f t="shared" si="8"/>
        <v>119.31</v>
      </c>
      <c r="BS6" s="35">
        <f t="shared" si="8"/>
        <v>122.43</v>
      </c>
      <c r="BT6" s="35">
        <f t="shared" si="8"/>
        <v>120.09</v>
      </c>
      <c r="BU6" s="35">
        <f t="shared" si="8"/>
        <v>99.46</v>
      </c>
      <c r="BV6" s="35">
        <f t="shared" si="8"/>
        <v>105.21</v>
      </c>
      <c r="BW6" s="35">
        <f t="shared" si="8"/>
        <v>105.71</v>
      </c>
      <c r="BX6" s="35">
        <f t="shared" si="8"/>
        <v>106.01</v>
      </c>
      <c r="BY6" s="35">
        <f t="shared" si="8"/>
        <v>104.57</v>
      </c>
      <c r="BZ6" s="34" t="str">
        <f>IF(BZ7="","",IF(BZ7="-","【-】","【"&amp;SUBSTITUTE(TEXT(BZ7,"#,##0.00"),"-","△")&amp;"】"))</f>
        <v>【104.36】</v>
      </c>
      <c r="CA6" s="35">
        <f>IF(CA7="",NA(),CA7)</f>
        <v>182.13</v>
      </c>
      <c r="CB6" s="35">
        <f t="shared" ref="CB6:CJ6" si="9">IF(CB7="",NA(),CB7)</f>
        <v>173.83</v>
      </c>
      <c r="CC6" s="35">
        <f t="shared" si="9"/>
        <v>175.63</v>
      </c>
      <c r="CD6" s="35">
        <f t="shared" si="9"/>
        <v>171.95</v>
      </c>
      <c r="CE6" s="35">
        <f t="shared" si="9"/>
        <v>175.15</v>
      </c>
      <c r="CF6" s="35">
        <f t="shared" si="9"/>
        <v>171.78</v>
      </c>
      <c r="CG6" s="35">
        <f t="shared" si="9"/>
        <v>162.59</v>
      </c>
      <c r="CH6" s="35">
        <f t="shared" si="9"/>
        <v>162.15</v>
      </c>
      <c r="CI6" s="35">
        <f t="shared" si="9"/>
        <v>162.24</v>
      </c>
      <c r="CJ6" s="35">
        <f t="shared" si="9"/>
        <v>165.47</v>
      </c>
      <c r="CK6" s="34" t="str">
        <f>IF(CK7="","",IF(CK7="-","【-】","【"&amp;SUBSTITUTE(TEXT(CK7,"#,##0.00"),"-","△")&amp;"】"))</f>
        <v>【165.71】</v>
      </c>
      <c r="CL6" s="35">
        <f>IF(CL7="",NA(),CL7)</f>
        <v>70.63</v>
      </c>
      <c r="CM6" s="35">
        <f t="shared" ref="CM6:CU6" si="10">IF(CM7="",NA(),CM7)</f>
        <v>71.040000000000006</v>
      </c>
      <c r="CN6" s="35">
        <f t="shared" si="10"/>
        <v>69.11</v>
      </c>
      <c r="CO6" s="35">
        <f t="shared" si="10"/>
        <v>68.98</v>
      </c>
      <c r="CP6" s="35">
        <f t="shared" si="10"/>
        <v>72.38</v>
      </c>
      <c r="CQ6" s="35">
        <f t="shared" si="10"/>
        <v>59.68</v>
      </c>
      <c r="CR6" s="35">
        <f t="shared" si="10"/>
        <v>59.17</v>
      </c>
      <c r="CS6" s="35">
        <f t="shared" si="10"/>
        <v>59.34</v>
      </c>
      <c r="CT6" s="35">
        <f t="shared" si="10"/>
        <v>59.11</v>
      </c>
      <c r="CU6" s="35">
        <f t="shared" si="10"/>
        <v>59.74</v>
      </c>
      <c r="CV6" s="34" t="str">
        <f>IF(CV7="","",IF(CV7="-","【-】","【"&amp;SUBSTITUTE(TEXT(CV7,"#,##0.00"),"-","△")&amp;"】"))</f>
        <v>【60.41】</v>
      </c>
      <c r="CW6" s="35">
        <f>IF(CW7="",NA(),CW7)</f>
        <v>86.89</v>
      </c>
      <c r="CX6" s="35">
        <f t="shared" ref="CX6:DF6" si="11">IF(CX7="",NA(),CX7)</f>
        <v>85.77</v>
      </c>
      <c r="CY6" s="35">
        <f t="shared" si="11"/>
        <v>87.14</v>
      </c>
      <c r="CZ6" s="35">
        <f t="shared" si="11"/>
        <v>86.75</v>
      </c>
      <c r="DA6" s="35">
        <f t="shared" si="11"/>
        <v>82.65</v>
      </c>
      <c r="DB6" s="35">
        <f t="shared" si="11"/>
        <v>87.63</v>
      </c>
      <c r="DC6" s="35">
        <f t="shared" si="11"/>
        <v>87.6</v>
      </c>
      <c r="DD6" s="35">
        <f t="shared" si="11"/>
        <v>87.74</v>
      </c>
      <c r="DE6" s="35">
        <f t="shared" si="11"/>
        <v>87.91</v>
      </c>
      <c r="DF6" s="35">
        <f t="shared" si="11"/>
        <v>87.28</v>
      </c>
      <c r="DG6" s="34" t="str">
        <f>IF(DG7="","",IF(DG7="-","【-】","【"&amp;SUBSTITUTE(TEXT(DG7,"#,##0.00"),"-","△")&amp;"】"))</f>
        <v>【89.93】</v>
      </c>
      <c r="DH6" s="35">
        <f>IF(DH7="",NA(),DH7)</f>
        <v>42.91</v>
      </c>
      <c r="DI6" s="35">
        <f t="shared" ref="DI6:DQ6" si="12">IF(DI7="",NA(),DI7)</f>
        <v>48.99</v>
      </c>
      <c r="DJ6" s="35">
        <f t="shared" si="12"/>
        <v>50.06</v>
      </c>
      <c r="DK6" s="35">
        <f t="shared" si="12"/>
        <v>50.52</v>
      </c>
      <c r="DL6" s="35">
        <f t="shared" si="12"/>
        <v>51.54</v>
      </c>
      <c r="DM6" s="35">
        <f t="shared" si="12"/>
        <v>39.65</v>
      </c>
      <c r="DN6" s="35">
        <f t="shared" si="12"/>
        <v>45.25</v>
      </c>
      <c r="DO6" s="35">
        <f t="shared" si="12"/>
        <v>46.27</v>
      </c>
      <c r="DP6" s="35">
        <f t="shared" si="12"/>
        <v>46.88</v>
      </c>
      <c r="DQ6" s="35">
        <f t="shared" si="12"/>
        <v>46.94</v>
      </c>
      <c r="DR6" s="34" t="str">
        <f>IF(DR7="","",IF(DR7="-","【-】","【"&amp;SUBSTITUTE(TEXT(DR7,"#,##0.00"),"-","△")&amp;"】"))</f>
        <v>【48.12】</v>
      </c>
      <c r="DS6" s="35">
        <f>IF(DS7="",NA(),DS7)</f>
        <v>2.64</v>
      </c>
      <c r="DT6" s="35">
        <f t="shared" ref="DT6:EB6" si="13">IF(DT7="",NA(),DT7)</f>
        <v>2.38</v>
      </c>
      <c r="DU6" s="35">
        <f t="shared" si="13"/>
        <v>4.1399999999999997</v>
      </c>
      <c r="DV6" s="35">
        <f t="shared" si="13"/>
        <v>0.39</v>
      </c>
      <c r="DW6" s="35">
        <f t="shared" si="13"/>
        <v>4.24</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0.76</v>
      </c>
      <c r="EE6" s="35">
        <f t="shared" ref="EE6:EM6" si="14">IF(EE7="",NA(),EE7)</f>
        <v>0.41</v>
      </c>
      <c r="EF6" s="35">
        <f t="shared" si="14"/>
        <v>0.55000000000000004</v>
      </c>
      <c r="EG6" s="35">
        <f t="shared" si="14"/>
        <v>0.61</v>
      </c>
      <c r="EH6" s="35">
        <f t="shared" si="14"/>
        <v>0.59</v>
      </c>
      <c r="EI6" s="35">
        <f t="shared" si="14"/>
        <v>0.83</v>
      </c>
      <c r="EJ6" s="35">
        <f t="shared" si="14"/>
        <v>0.72</v>
      </c>
      <c r="EK6" s="35">
        <f t="shared" si="14"/>
        <v>0.71</v>
      </c>
      <c r="EL6" s="35">
        <f t="shared" si="14"/>
        <v>0.71</v>
      </c>
      <c r="EM6" s="35">
        <f t="shared" si="14"/>
        <v>0.75</v>
      </c>
      <c r="EN6" s="34" t="str">
        <f>IF(EN7="","",IF(EN7="-","【-】","【"&amp;SUBSTITUTE(TEXT(EN7,"#,##0.00"),"-","△")&amp;"】"))</f>
        <v>【0.69】</v>
      </c>
    </row>
    <row r="7" spans="1:144" s="36" customFormat="1">
      <c r="A7" s="28"/>
      <c r="B7" s="37">
        <v>2017</v>
      </c>
      <c r="C7" s="37">
        <v>62022</v>
      </c>
      <c r="D7" s="37">
        <v>46</v>
      </c>
      <c r="E7" s="37">
        <v>1</v>
      </c>
      <c r="F7" s="37">
        <v>0</v>
      </c>
      <c r="G7" s="37">
        <v>1</v>
      </c>
      <c r="H7" s="37" t="s">
        <v>105</v>
      </c>
      <c r="I7" s="37" t="s">
        <v>106</v>
      </c>
      <c r="J7" s="37" t="s">
        <v>107</v>
      </c>
      <c r="K7" s="37" t="s">
        <v>108</v>
      </c>
      <c r="L7" s="37" t="s">
        <v>109</v>
      </c>
      <c r="M7" s="37" t="s">
        <v>110</v>
      </c>
      <c r="N7" s="38" t="s">
        <v>111</v>
      </c>
      <c r="O7" s="38">
        <v>87.34</v>
      </c>
      <c r="P7" s="38">
        <v>100.27</v>
      </c>
      <c r="Q7" s="38">
        <v>3445</v>
      </c>
      <c r="R7" s="38">
        <v>81847</v>
      </c>
      <c r="S7" s="38">
        <v>548.51</v>
      </c>
      <c r="T7" s="38">
        <v>149.22</v>
      </c>
      <c r="U7" s="38">
        <v>81345</v>
      </c>
      <c r="V7" s="38">
        <v>116.45</v>
      </c>
      <c r="W7" s="38">
        <v>698.54</v>
      </c>
      <c r="X7" s="38">
        <v>125.34</v>
      </c>
      <c r="Y7" s="38">
        <v>125.6</v>
      </c>
      <c r="Z7" s="38">
        <v>123.83</v>
      </c>
      <c r="AA7" s="38">
        <v>127.24</v>
      </c>
      <c r="AB7" s="38">
        <v>123.86</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1263.6199999999999</v>
      </c>
      <c r="AU7" s="38">
        <v>654.22</v>
      </c>
      <c r="AV7" s="38">
        <v>724.87</v>
      </c>
      <c r="AW7" s="38">
        <v>680.23</v>
      </c>
      <c r="AX7" s="38">
        <v>889.8</v>
      </c>
      <c r="AY7" s="38">
        <v>739.59</v>
      </c>
      <c r="AZ7" s="38">
        <v>335.95</v>
      </c>
      <c r="BA7" s="38">
        <v>346.59</v>
      </c>
      <c r="BB7" s="38">
        <v>357.82</v>
      </c>
      <c r="BC7" s="38">
        <v>355.5</v>
      </c>
      <c r="BD7" s="38">
        <v>264.33999999999997</v>
      </c>
      <c r="BE7" s="38">
        <v>92.96</v>
      </c>
      <c r="BF7" s="38">
        <v>89.5</v>
      </c>
      <c r="BG7" s="38">
        <v>84.52</v>
      </c>
      <c r="BH7" s="38">
        <v>78.900000000000006</v>
      </c>
      <c r="BI7" s="38">
        <v>73.150000000000006</v>
      </c>
      <c r="BJ7" s="38">
        <v>324.08999999999997</v>
      </c>
      <c r="BK7" s="38">
        <v>319.82</v>
      </c>
      <c r="BL7" s="38">
        <v>312.02999999999997</v>
      </c>
      <c r="BM7" s="38">
        <v>307.45999999999998</v>
      </c>
      <c r="BN7" s="38">
        <v>312.58</v>
      </c>
      <c r="BO7" s="38">
        <v>274.27</v>
      </c>
      <c r="BP7" s="38">
        <v>118.95</v>
      </c>
      <c r="BQ7" s="38">
        <v>121.09</v>
      </c>
      <c r="BR7" s="38">
        <v>119.31</v>
      </c>
      <c r="BS7" s="38">
        <v>122.43</v>
      </c>
      <c r="BT7" s="38">
        <v>120.09</v>
      </c>
      <c r="BU7" s="38">
        <v>99.46</v>
      </c>
      <c r="BV7" s="38">
        <v>105.21</v>
      </c>
      <c r="BW7" s="38">
        <v>105.71</v>
      </c>
      <c r="BX7" s="38">
        <v>106.01</v>
      </c>
      <c r="BY7" s="38">
        <v>104.57</v>
      </c>
      <c r="BZ7" s="38">
        <v>104.36</v>
      </c>
      <c r="CA7" s="38">
        <v>182.13</v>
      </c>
      <c r="CB7" s="38">
        <v>173.83</v>
      </c>
      <c r="CC7" s="38">
        <v>175.63</v>
      </c>
      <c r="CD7" s="38">
        <v>171.95</v>
      </c>
      <c r="CE7" s="38">
        <v>175.15</v>
      </c>
      <c r="CF7" s="38">
        <v>171.78</v>
      </c>
      <c r="CG7" s="38">
        <v>162.59</v>
      </c>
      <c r="CH7" s="38">
        <v>162.15</v>
      </c>
      <c r="CI7" s="38">
        <v>162.24</v>
      </c>
      <c r="CJ7" s="38">
        <v>165.47</v>
      </c>
      <c r="CK7" s="38">
        <v>165.71</v>
      </c>
      <c r="CL7" s="38">
        <v>70.63</v>
      </c>
      <c r="CM7" s="38">
        <v>71.040000000000006</v>
      </c>
      <c r="CN7" s="38">
        <v>69.11</v>
      </c>
      <c r="CO7" s="38">
        <v>68.98</v>
      </c>
      <c r="CP7" s="38">
        <v>72.38</v>
      </c>
      <c r="CQ7" s="38">
        <v>59.68</v>
      </c>
      <c r="CR7" s="38">
        <v>59.17</v>
      </c>
      <c r="CS7" s="38">
        <v>59.34</v>
      </c>
      <c r="CT7" s="38">
        <v>59.11</v>
      </c>
      <c r="CU7" s="38">
        <v>59.74</v>
      </c>
      <c r="CV7" s="38">
        <v>60.41</v>
      </c>
      <c r="CW7" s="38">
        <v>86.89</v>
      </c>
      <c r="CX7" s="38">
        <v>85.77</v>
      </c>
      <c r="CY7" s="38">
        <v>87.14</v>
      </c>
      <c r="CZ7" s="38">
        <v>86.75</v>
      </c>
      <c r="DA7" s="38">
        <v>82.65</v>
      </c>
      <c r="DB7" s="38">
        <v>87.63</v>
      </c>
      <c r="DC7" s="38">
        <v>87.6</v>
      </c>
      <c r="DD7" s="38">
        <v>87.74</v>
      </c>
      <c r="DE7" s="38">
        <v>87.91</v>
      </c>
      <c r="DF7" s="38">
        <v>87.28</v>
      </c>
      <c r="DG7" s="38">
        <v>89.93</v>
      </c>
      <c r="DH7" s="38">
        <v>42.91</v>
      </c>
      <c r="DI7" s="38">
        <v>48.99</v>
      </c>
      <c r="DJ7" s="38">
        <v>50.06</v>
      </c>
      <c r="DK7" s="38">
        <v>50.52</v>
      </c>
      <c r="DL7" s="38">
        <v>51.54</v>
      </c>
      <c r="DM7" s="38">
        <v>39.65</v>
      </c>
      <c r="DN7" s="38">
        <v>45.25</v>
      </c>
      <c r="DO7" s="38">
        <v>46.27</v>
      </c>
      <c r="DP7" s="38">
        <v>46.88</v>
      </c>
      <c r="DQ7" s="38">
        <v>46.94</v>
      </c>
      <c r="DR7" s="38">
        <v>48.12</v>
      </c>
      <c r="DS7" s="38">
        <v>2.64</v>
      </c>
      <c r="DT7" s="38">
        <v>2.38</v>
      </c>
      <c r="DU7" s="38">
        <v>4.1399999999999997</v>
      </c>
      <c r="DV7" s="38">
        <v>0.39</v>
      </c>
      <c r="DW7" s="38">
        <v>4.24</v>
      </c>
      <c r="DX7" s="38">
        <v>9.7100000000000009</v>
      </c>
      <c r="DY7" s="38">
        <v>10.71</v>
      </c>
      <c r="DZ7" s="38">
        <v>10.93</v>
      </c>
      <c r="EA7" s="38">
        <v>13.39</v>
      </c>
      <c r="EB7" s="38">
        <v>14.48</v>
      </c>
      <c r="EC7" s="38">
        <v>15.89</v>
      </c>
      <c r="ED7" s="38">
        <v>0.76</v>
      </c>
      <c r="EE7" s="38">
        <v>0.41</v>
      </c>
      <c r="EF7" s="38">
        <v>0.55000000000000004</v>
      </c>
      <c r="EG7" s="38">
        <v>0.61</v>
      </c>
      <c r="EH7" s="38">
        <v>0.59</v>
      </c>
      <c r="EI7" s="38">
        <v>0.83</v>
      </c>
      <c r="EJ7" s="38">
        <v>0.72</v>
      </c>
      <c r="EK7" s="38">
        <v>0.71</v>
      </c>
      <c r="EL7" s="38">
        <v>0.71</v>
      </c>
      <c r="EM7" s="38">
        <v>0.75</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2019-02-04T05:53:31Z</cp:lastPrinted>
  <dcterms:created xsi:type="dcterms:W3CDTF">2018-12-03T08:26:49Z</dcterms:created>
  <dcterms:modified xsi:type="dcterms:W3CDTF">2019-02-04T05:53:40Z</dcterms:modified>
  <cp:category/>
</cp:coreProperties>
</file>