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4財政状況資料集\07 公表・総務省報告\01 公表・総務省報告\タイトル変更\"/>
    </mc:Choice>
  </mc:AlternateContent>
  <bookViews>
    <workbookView xWindow="0" yWindow="0" windowWidth="15360" windowHeight="7632" tabRatio="85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<sst xmlns="http://schemas.openxmlformats.org/spreadsheetml/2006/main" count="1099" uniqueCount="613">
  <si>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</si>
  <si>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</si>
  <si>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</si>
  <si>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</si>
  <si>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</si>
  <si>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</si>
  <si>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</si>
  <si>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</si>
  <si>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</si>
  <si>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</si>
  <si>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</si>
  <si>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</si>
  <si>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</si>
  <si>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</si>
  <si>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</si>
  <si>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</si>
  <si>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</si>
  <si>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</si>
  <si>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</si>
  <si>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</si>
  <si>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</si>
  <si>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</si>
  <si>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</si>
  <si>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</si>
  <si>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</si>
  <si>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</si>
  <si>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</si>
  <si>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</si>
  <si>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</si>
  <si>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</si>
  <si>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</si>
  <si>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</si>
  <si>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</si>
  <si>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</si>
  <si>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</si>
  <si>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</si>
  <si>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</si>
  <si>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</si>
  <si>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</si>
  <si>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</si>
  <si>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</si>
  <si>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</si>
  <si>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</si>
  <si>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</si>
  <si>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</si>
  <si>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</si>
  <si>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</si>
  <si>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</si>
  <si>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</si>
  <si>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</si>
  <si>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</si>
  <si>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</si>
  <si>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</si>
  <si>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</si>
  <si>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</si>
  <si>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</si>
  <si>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</si>
  <si>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</si>
  <si>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</si>
  <si>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</si>
  <si>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</si>
  <si>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</si>
  <si>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</si>
  <si>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</si>
  <si>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</si>
  <si>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</si>
  <si>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</si>
  <si>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</si>
  <si>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</si>
  <si>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</si>
  <si>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</si>
  <si>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</si>
  <si>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</si>
  <si>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</si>
  <si>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</si>
  <si>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</si>
  <si>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</si>
  <si>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</si>
  <si>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</si>
  <si>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</si>
  <si>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</si>
  <si>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</si>
  <si>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</si>
  <si>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</si>
  <si>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</si>
  <si>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</si>
  <si>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</si>
  <si>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</si>
  <si>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</si>
  <si>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</si>
  <si>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</si>
  <si>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</si>
  <si>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</si>
  <si>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</si>
  <si>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</si>
  <si>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</si>
  <si>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</si>
  <si>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</si>
  <si>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</si>
  <si>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</si>
  <si>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</si>
  <si>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</si>
  <si>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</si>
  <si>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</si>
  <si>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</si>
  <si>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</si>
  <si>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</si>
  <si>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</si>
  <si>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</si>
  <si>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</si>
  <si>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</si>
  <si>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</si>
  <si>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</si>
  <si>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</si>
  <si>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</si>
  <si>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</si>
  <si>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</si>
  <si>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</si>
  <si>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</si>
  <si>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</si>
  <si>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</si>
  <si>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</si>
  <si>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</si>
  <si>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</si>
  <si>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</si>
  <si>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</si>
  <si>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</si>
  <si>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</si>
  <si>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</si>
  <si>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</si>
  <si>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</si>
  <si>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</si>
  <si>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</si>
  <si>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</si>
  <si>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</si>
  <si>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</si>
  <si>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</si>
  <si>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</si>
  <si>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</si>
  <si>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</si>
  <si>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</si>
  <si>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</si>
  <si>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</si>
  <si>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</si>
  <si>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</si>
  <si>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</si>
  <si>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</si>
  <si>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</si>
  <si>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</si>
  <si>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</si>
  <si>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</si>
  <si>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</si>
  <si>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</si>
  <si>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</si>
  <si>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</si>
  <si>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</si>
  <si>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</si>
  <si>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</si>
  <si>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</si>
  <si>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</si>
  <si>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</si>
  <si>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</si>
  <si>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</si>
  <si>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</si>
  <si>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</si>
  <si>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</si>
  <si>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</si>
  <si>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</si>
  <si>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</si>
  <si>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</si>
  <si>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</si>
  <si>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</si>
  <si>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</si>
  <si>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</si>
  <si>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</si>
  <si>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</si>
  <si>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</si>
  <si>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</si>
  <si>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</si>
  <si>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</si>
  <si>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</si>
  <si>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</si>
  <si>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</si>
  <si>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</si>
  <si>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</si>
  <si>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</si>
  <si>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</si>
  <si>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</si>
  <si>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</si>
  <si>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</si>
  <si>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</si>
  <si>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</si>
  <si>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</si>
  <si>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</si>
  <si>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</si>
  <si>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</si>
  <si>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</si>
  <si>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</si>
  <si>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</si>
  <si>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</si>
  <si>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</si>
  <si>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</si>
  <si>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</si>
  <si>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</si>
  <si>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</si>
  <si>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</si>
  <si>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</si>
  <si>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</si>
  <si>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</si>
  <si>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</si>
  <si>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</si>
  <si>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</si>
  <si>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</si>
  <si>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</si>
  <si>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</si>
  <si>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</si>
  <si>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山形県長井市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</si>
  <si>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</si>
  <si>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</si>
  <si>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</si>
  <si>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</si>
  <si>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</si>
  <si>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</si>
  <si>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</si>
  <si>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</si>
  <si>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</si>
  <si>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</si>
  <si>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</si>
  <si>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</si>
  <si>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</si>
  <si>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</si>
  <si>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</si>
  <si>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</si>
  <si>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</si>
  <si>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</si>
  <si>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</si>
  <si>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</si>
  <si>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</si>
  <si>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</si>
  <si>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</si>
  <si>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</si>
  <si>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</si>
  <si>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</si>
  <si>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</si>
  <si>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</si>
  <si>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</si>
  <si>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</si>
  <si>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</si>
  <si>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</si>
  <si>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</si>
  <si>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</si>
  <si>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</si>
  <si>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</si>
  <si>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</si>
  <si>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</si>
  <si>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</si>
  <si>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</si>
  <si>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</si>
  <si>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</si>
  <si>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</si>
  <si>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</si>
  <si>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</si>
  <si>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</si>
  <si>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</si>
  <si>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</si>
  <si>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</si>
  <si>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</si>
  <si>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</si>
  <si>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</si>
  <si>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</si>
  <si>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</si>
  <si>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</si>
  <si>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</si>
  <si>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</si>
  <si>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</si>
  <si>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</si>
  <si>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</si>
  <si>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</si>
  <si>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</si>
  <si>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</si>
  <si>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</si>
  <si>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</si>
  <si>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</si>
  <si>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</si>
  <si>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</si>
  <si>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</si>
  <si>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</si>
  <si>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</si>
  <si>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</si>
  <si>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</si>
  <si>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</si>
  <si>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</si>
  <si>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</si>
  <si>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</si>
  <si>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</si>
  <si>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</si>
  <si>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</si>
  <si>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</si>
  <si>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</si>
  <si>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</si>
  <si>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</si>
  <si>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</si>
  <si>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</si>
  <si>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</si>
  <si>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</si>
  <si>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</si>
  <si>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</si>
  <si>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</si>
  <si>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</si>
  <si>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</si>
  <si>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</si>
  <si>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</si>
  <si>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</si>
  <si>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</si>
  <si>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</si>
  <si>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</si>
  <si>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</si>
  <si>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</si>
  <si>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</si>
  <si>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</si>
  <si>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</si>
  <si>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</si>
  <si>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</si>
  <si>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</si>
  <si>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</si>
  <si>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</si>
  <si>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</si>
  <si>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</si>
  <si>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</si>
  <si>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</si>
  <si>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</si>
  <si>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</si>
  <si>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</si>
  <si>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</si>
  <si>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</si>
  <si>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</si>
  <si>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</si>
  <si>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</si>
  <si>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</si>
  <si>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</si>
  <si>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</si>
  <si>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</si>
  <si>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</si>
  <si>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</si>
  <si>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</si>
  <si>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</si>
  <si>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</si>
  <si>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</si>
  <si>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</si>
  <si>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</si>
  <si>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</si>
  <si>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</si>
  <si>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</si>
  <si>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</si>
  <si>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</si>
  <si>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</si>
  <si>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</si>
  <si>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</si>
  <si>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</si>
  <si>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</si>
  <si>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</si>
  <si>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</si>
  <si>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</si>
  <si>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</si>
  <si>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</si>
  <si>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</si>
  <si>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</si>
  <si>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</si>
  <si>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</si>
  <si>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山形県長井市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</si>
  <si>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</si>
  <si>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</si>
  <si>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</si>
  <si>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</si>
  <si>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</si>
  <si>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</si>
  <si>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</si>
  <si>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</si>
  <si>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</si>
  <si>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</si>
  <si>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</si>
  <si>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</si>
  <si>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</si>
  <si>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</si>
  <si>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</si>
  <si>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</si>
  <si>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</si>
  <si>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</si>
  <si>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</si>
  <si>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</si>
  <si>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長井市山形鉄道運営助成事業特別会計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</si>
  <si>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</si>
  <si>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</si>
  <si>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</si>
  <si>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</si>
  <si>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</si>
  <si>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</si>
  <si>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</si>
  <si>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</si>
  <si>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</si>
  <si>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</si>
  <si>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</si>
  <si>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</si>
  <si>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</si>
  <si>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</si>
  <si>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</si>
  <si>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長井市国民健康保険特別会計</t>
    <phoneticPr fontId="5"/>
  </si>
  <si>
    <t>長井市介護保険特別会計</t>
    <phoneticPr fontId="5"/>
  </si>
  <si>
    <t>長井市後期高齢者医療特別会計</t>
    <phoneticPr fontId="5"/>
  </si>
  <si>
    <t>長井市訪問看護事業特別会計</t>
    <phoneticPr fontId="5"/>
  </si>
  <si>
    <t>長井市水道事業会計</t>
    <phoneticPr fontId="5"/>
  </si>
  <si>
    <t>法適用企業</t>
    <phoneticPr fontId="5"/>
  </si>
  <si>
    <t>長井市下水道事業会計</t>
    <phoneticPr fontId="5"/>
  </si>
  <si>
    <t>法適用企業</t>
    <phoneticPr fontId="5"/>
  </si>
  <si>
    <t>長井市宅地開発事業特別会計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</si>
  <si>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</si>
  <si>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</si>
  <si>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</si>
  <si>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</si>
  <si>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</si>
  <si>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</si>
  <si>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</si>
  <si>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</si>
  <si>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</si>
  <si>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</si>
  <si>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</si>
  <si>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</si>
  <si>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</si>
  <si>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</si>
  <si>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</si>
  <si>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</si>
  <si>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</si>
  <si>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</si>
  <si>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</si>
  <si>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</si>
  <si>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</si>
  <si>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</si>
  <si>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</si>
  <si>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</si>
  <si>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</si>
  <si>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</si>
  <si>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</si>
  <si>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</si>
  <si>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</si>
  <si>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</si>
  <si>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</si>
  <si>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</si>
  <si>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</si>
  <si>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</si>
  <si>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</si>
  <si>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</si>
  <si>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</si>
  <si>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</si>
  <si>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</si>
  <si>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</si>
  <si>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</si>
  <si>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</si>
  <si>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</si>
  <si>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</si>
  <si>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</si>
  <si>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</si>
  <si>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</si>
  <si>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</si>
  <si>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</si>
  <si>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</si>
  <si>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</si>
  <si>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</si>
  <si>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</si>
  <si>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</si>
  <si>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</si>
  <si>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</si>
  <si>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</si>
  <si>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</si>
  <si>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</si>
  <si>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</si>
  <si>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</si>
  <si>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</si>
  <si>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</si>
  <si>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</si>
  <si>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長井市下水道事業会計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</si>
  <si>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</si>
  <si>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</si>
  <si>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長井市水道事業会計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</si>
  <si>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</si>
  <si>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長井市介護保険特別会計</t>
    <phoneticPr fontId="5"/>
  </si>
  <si>
    <t>(Ｆ)</t>
    <phoneticPr fontId="5"/>
  </si>
  <si>
    <t>長井市後期高齢者医療特別会計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</si>
  <si>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</si>
  <si>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</si>
  <si>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</si>
  <si>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</si>
  <si>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</si>
  <si>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</si>
  <si>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</si>
  <si>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</si>
  <si>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</si>
  <si>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</si>
  <si>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</si>
  <si>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</si>
  <si>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</si>
  <si>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</si>
  <si>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</si>
  <si>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</si>
  <si>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</si>
  <si>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</si>
  <si>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</si>
  <si>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</si>
  <si>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</si>
  <si>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</si>
  <si>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</si>
  <si>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</si>
  <si>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</si>
  <si>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</si>
  <si>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</si>
  <si>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</si>
  <si>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</si>
  <si>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</si>
  <si>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</si>
  <si>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</si>
  <si>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</si>
  <si>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</si>
  <si>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</si>
  <si>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</si>
  <si>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</si>
  <si>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</si>
  <si>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</si>
  <si>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</si>
  <si>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</si>
  <si>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</si>
  <si>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</si>
  <si>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</si>
  <si>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</si>
  <si>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</si>
  <si>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</si>
  <si>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</si>
  <si>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</si>
  <si>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</si>
  <si>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</si>
  <si>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</si>
  <si>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</si>
  <si>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</si>
  <si>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</si>
  <si>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</si>
  <si>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</si>
  <si>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</si>
  <si>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</si>
  <si>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</si>
  <si>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</si>
  <si>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</si>
  <si>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</si>
  <si>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</si>
  <si>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</si>
  <si>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</si>
  <si>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</si>
  <si>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</si>
  <si>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</si>
  <si>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</si>
  <si>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</si>
  <si>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</si>
  <si>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</si>
  <si>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</si>
  <si>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</si>
  <si>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</si>
  <si>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</si>
  <si>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</si>
  <si>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</si>
  <si>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</si>
  <si>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</si>
  <si>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</si>
  <si>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</si>
  <si>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3.54</t>
  </si>
  <si>
    <t>▲ 1.97</t>
  </si>
  <si>
    <t>▲ 1.15</t>
  </si>
  <si>
    <t>長井市水道事業会計</t>
  </si>
  <si>
    <t>一般会計</t>
  </si>
  <si>
    <t>長井市国民健康保険特別会計</t>
  </si>
  <si>
    <t>長井市介護保険特別会計</t>
  </si>
  <si>
    <t>長井市下水道事業会計</t>
  </si>
  <si>
    <t>長井市後期高齢者医療特別会計</t>
  </si>
  <si>
    <t>長井市訪問看護事業特別会計</t>
  </si>
  <si>
    <t>長井市山形鉄道運営助成事業特別会計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</si>
  <si>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</si>
  <si>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</si>
  <si>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</si>
  <si>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</si>
  <si>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</si>
  <si>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</si>
  <si>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</si>
  <si>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</si>
  <si>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長井要水</t>
    <rPh sb="0" eb="2">
      <t>ナガイ</t>
    </rPh>
    <rPh sb="2" eb="3">
      <t>ヨウ</t>
    </rPh>
    <rPh sb="3" eb="4">
      <t>スイ</t>
    </rPh>
    <phoneticPr fontId="2"/>
  </si>
  <si>
    <t>-</t>
    <phoneticPr fontId="2"/>
  </si>
  <si>
    <t>文教の杜ながい</t>
    <rPh sb="0" eb="2">
      <t>ブンキョウ</t>
    </rPh>
    <rPh sb="3" eb="4">
      <t>モリ</t>
    </rPh>
    <phoneticPr fontId="2"/>
  </si>
  <si>
    <t>日本・アルカディア・ネットワーク</t>
    <rPh sb="0" eb="2">
      <t>ニホン</t>
    </rPh>
    <phoneticPr fontId="2"/>
  </si>
  <si>
    <t>置賜地域地場産業振興センター</t>
    <rPh sb="0" eb="2">
      <t>オキタマ</t>
    </rPh>
    <rPh sb="2" eb="4">
      <t>チイキ</t>
    </rPh>
    <rPh sb="4" eb="6">
      <t>ジバ</t>
    </rPh>
    <rPh sb="6" eb="8">
      <t>サンギョウ</t>
    </rPh>
    <rPh sb="8" eb="10">
      <t>シンコウ</t>
    </rPh>
    <phoneticPr fontId="2"/>
  </si>
  <si>
    <t>山形鉄道</t>
    <rPh sb="0" eb="2">
      <t>ヤマガタ</t>
    </rPh>
    <rPh sb="2" eb="4">
      <t>テツドウ</t>
    </rPh>
    <phoneticPr fontId="2"/>
  </si>
  <si>
    <t>タスパークホテル</t>
    <phoneticPr fontId="2"/>
  </si>
  <si>
    <t>置賜広域病院企業団</t>
    <rPh sb="0" eb="2">
      <t>オキタマ</t>
    </rPh>
    <rPh sb="2" eb="4">
      <t>コウイキ</t>
    </rPh>
    <rPh sb="4" eb="6">
      <t>ビョウイン</t>
    </rPh>
    <rPh sb="6" eb="8">
      <t>キギョウ</t>
    </rPh>
    <rPh sb="8" eb="9">
      <t>ダン</t>
    </rPh>
    <phoneticPr fontId="2"/>
  </si>
  <si>
    <t>西置賜行政組合</t>
    <rPh sb="0" eb="1">
      <t>ニシ</t>
    </rPh>
    <rPh sb="1" eb="3">
      <t>オキタマ</t>
    </rPh>
    <rPh sb="3" eb="5">
      <t>ギョウセイ</t>
    </rPh>
    <rPh sb="5" eb="7">
      <t>クミアイ</t>
    </rPh>
    <phoneticPr fontId="2"/>
  </si>
  <si>
    <t>置賜広域行政事務組合</t>
    <rPh sb="0" eb="2">
      <t>オキタマ</t>
    </rPh>
    <rPh sb="2" eb="4">
      <t>コウイキ</t>
    </rPh>
    <rPh sb="4" eb="6">
      <t>ギョウセイ</t>
    </rPh>
    <rPh sb="6" eb="8">
      <t>ジム</t>
    </rPh>
    <rPh sb="8" eb="10">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</si>
  <si>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</si>
  <si>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</si>
  <si>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</si>
  <si>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</si>
  <si>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</si>
  <si>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t>
    <phoneticPr fontId="2"/>
  </si>
  <si>
    <t>心のまちづくり基金</t>
    <rPh sb="0" eb="1">
      <t>ココロ</t>
    </rPh>
    <rPh sb="7" eb="9">
      <t>キキン</t>
    </rPh>
    <phoneticPr fontId="2"/>
  </si>
  <si>
    <t>-</t>
    <phoneticPr fontId="2"/>
  </si>
  <si>
    <t>-</t>
    <phoneticPr fontId="2"/>
  </si>
  <si>
    <t>-</t>
    <phoneticPr fontId="2"/>
  </si>
  <si>
    <t>ふるさと応援基金</t>
    <rPh sb="4" eb="8">
      <t>オウエンキキン</t>
    </rPh>
    <phoneticPr fontId="5"/>
  </si>
  <si>
    <t>山形鉄道運営助成基金</t>
    <rPh sb="0" eb="4">
      <t>ヤマガタテツドウ</t>
    </rPh>
    <rPh sb="4" eb="8">
      <t>ウンエイジョセイ</t>
    </rPh>
    <rPh sb="8" eb="10">
      <t>キキン</t>
    </rPh>
    <phoneticPr fontId="2"/>
  </si>
  <si>
    <t>中小企業緊急災害対策利子補給基金</t>
    <rPh sb="0" eb="4">
      <t>チュウショウキギョウ</t>
    </rPh>
    <rPh sb="4" eb="10">
      <t>キンキュウサイガイタイサク</t>
    </rPh>
    <rPh sb="10" eb="14">
      <t>リシホキュウ</t>
    </rPh>
    <rPh sb="14" eb="16">
      <t>キキン</t>
    </rPh>
    <phoneticPr fontId="2"/>
  </si>
  <si>
    <t>信用保証協会保証料補給基金</t>
    <rPh sb="0" eb="4">
      <t>シンヨウホショウ</t>
    </rPh>
    <rPh sb="4" eb="6">
      <t>キョウカイ</t>
    </rPh>
    <rPh sb="6" eb="8">
      <t>ホショウ</t>
    </rPh>
    <rPh sb="8" eb="9">
      <t>リョウ</t>
    </rPh>
    <rPh sb="9" eb="11">
      <t>ホキュウ</t>
    </rPh>
    <rPh sb="11" eb="13">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</si>
</sst>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F147-4E5B-B8BB-FC8F35D5FD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96233</c:v>
                </c:pt>
                <c:pt idx="1">
                  <c:v>172185</c:v>
                </c:pt>
                <c:pt idx="2">
                  <c:v>269884</c:v>
                </c:pt>
                <c:pt idx="3">
                  <c:v>108860</c:v>
                </c:pt>
                <c:pt idx="4">
                  <c:v>155961</c:v>
                </c:pt>
              </c:numCache>
            </c:numRef>
          </c:val>
          <c:smooth val="0"/>
          <c:extLst>
            <c:ext xmlns:c16="http://schemas.microsoft.com/office/drawing/2014/chart" uri="{C3380CC4-5D6E-409C-BE32-E72D297353CC}">
              <c16:uniqueId val="{00000001-F147-4E5B-B8BB-FC8F35D5FD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5.0199999999999996</c:v>
                </c:pt>
                <c:pt idx="1">
                  <c:v>4.88</c:v>
                </c:pt>
                <c:pt idx="2">
                  <c:v>5.86</c:v>
                </c:pt>
                <c:pt idx="3">
                  <c:v>7.35</c:v>
                </c:pt>
                <c:pt idx="4">
                  <c:v>7.21</c:v>
                </c:pt>
              </c:numCache>
            </c:numRef>
          </c:val>
          <c:extLst>
            <c:ext xmlns:c16="http://schemas.microsoft.com/office/drawing/2014/chart" uri="{C3380CC4-5D6E-409C-BE32-E72D297353CC}">
              <c16:uniqueId val="{00000000-C7B7-410F-85F8-C921969BCC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6.43</c:v>
                </c:pt>
                <c:pt idx="1">
                  <c:v>4.7</c:v>
                </c:pt>
                <c:pt idx="2">
                  <c:v>4.55</c:v>
                </c:pt>
                <c:pt idx="3">
                  <c:v>7.34</c:v>
                </c:pt>
                <c:pt idx="4">
                  <c:v>5.68</c:v>
                </c:pt>
              </c:numCache>
            </c:numRef>
          </c:val>
          <c:extLst>
            <c:ext xmlns:c16="http://schemas.microsoft.com/office/drawing/2014/chart" uri="{C3380CC4-5D6E-409C-BE32-E72D297353CC}">
              <c16:uniqueId val="{00000001-C7B7-410F-85F8-C921969BCC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-3.54</c:v>
                </c:pt>
                <c:pt idx="1">
                  <c:v>-1.97</c:v>
                </c:pt>
                <c:pt idx="2">
                  <c:v>1.1399999999999999</c:v>
                </c:pt>
                <c:pt idx="3">
                  <c:v>4.62</c:v>
                </c:pt>
                <c:pt idx="4">
                  <c:v>-1.1499999999999999</c:v>
                </c:pt>
              </c:numCache>
            </c:numRef>
          </c:val>
          <c:smooth val="0"/>
          <c:extLst>
            <c:ext xmlns:c16="http://schemas.microsoft.com/office/drawing/2014/chart" uri="{C3380CC4-5D6E-409C-BE32-E72D297353CC}">
              <c16:uniqueId val="{00000002-C7B7-410F-85F8-C921969BCC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2.61</c:v>
                </c:pt>
                <c:pt idx="4">
                  <c:v>#N/A</c:v>
                </c:pt>
                <c:pt idx="5">
                  <c:v>0</c:v>
                </c:pt>
                <c:pt idx="6">
                  <c:v>#N/A</c:v>
                </c:pt>
                <c:pt idx="7">
                  <c:v>0</c:v>
                </c:pt>
                <c:pt idx="8">
                  <c:v>#N/A</c:v>
                </c:pt>
                <c:pt idx="9">
                  <c:v>0</c:v>
                </c:pt>
              </c:numCache>
            </c:numRef>
          </c:val>
          <c:extLst>
            <c:ext xmlns:c16="http://schemas.microsoft.com/office/drawing/2014/chart" uri="{C3380CC4-5D6E-409C-BE32-E72D297353CC}">
              <c16:uniqueId val="{00000000-69E8-413E-8431-4BCB6A63AA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E8-413E-8431-4BCB6A63AAF6}"/>
            </c:ext>
          </c:extLst>
        </c:ser>
        <c:ser>
          <c:idx val="2"/>
          <c:order val="2"/>
          <c:tx>
            <c:strRef>
              <c:f>データシート!$A$29</c:f>
              <c:strCache>
                <c:ptCount val="1"/>
                <c:pt idx="0">
                  <c:v>長井市山形鉄道運営助成事業特別会計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9E8-413E-8431-4BCB6A63AAF6}"/>
            </c:ext>
          </c:extLst>
        </c:ser>
        <c:ser>
          <c:idx val="3"/>
          <c:order val="3"/>
          <c:tx>
            <c:strRef>
              <c:f>データシート!$A$30</c:f>
              <c:strCache>
                <c:ptCount val="1"/>
                <c:pt idx="0">
                  <c:v>長井市訪問看護事業特別会計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9E8-413E-8431-4BCB6A63AAF6}"/>
            </c:ext>
          </c:extLst>
        </c:ser>
        <c:ser>
          <c:idx val="4"/>
          <c:order val="4"/>
          <c:tx>
            <c:strRef>
              <c:f>データシート!$A$31</c:f>
              <c:strCache>
                <c:ptCount val="1"/>
                <c:pt idx="0">
                  <c:v>長井市後期高齢者医療特別会計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4-69E8-413E-8431-4BCB6A63AAF6}"/>
            </c:ext>
          </c:extLst>
        </c:ser>
        <c:ser>
          <c:idx val="5"/>
          <c:order val="5"/>
          <c:tx>
            <c:strRef>
              <c:f>データシート!$A$32</c:f>
              <c:strCache>
                <c:ptCount val="1"/>
                <c:pt idx="0">
                  <c:v>長井市下水道事業会計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0.41</c:v>
                </c:pt>
                <c:pt idx="6">
                  <c:v>#N/A</c:v>
                </c:pt>
                <c:pt idx="7">
                  <c:v>0.46</c:v>
                </c:pt>
                <c:pt idx="8">
                  <c:v>#N/A</c:v>
                </c:pt>
                <c:pt idx="9">
                  <c:v>0.57999999999999996</c:v>
                </c:pt>
              </c:numCache>
            </c:numRef>
          </c:val>
          <c:extLst>
            <c:ext xmlns:c16="http://schemas.microsoft.com/office/drawing/2014/chart" uri="{C3380CC4-5D6E-409C-BE32-E72D297353CC}">
              <c16:uniqueId val="{00000005-69E8-413E-8431-4BCB6A63AAF6}"/>
            </c:ext>
          </c:extLst>
        </c:ser>
        <c:ser>
          <c:idx val="6"/>
          <c:order val="6"/>
          <c:tx>
            <c:strRef>
              <c:f>データシート!$A$33</c:f>
              <c:strCache>
                <c:ptCount val="1"/>
                <c:pt idx="0">
                  <c:v>長井市介護保険特別会計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0.87</c:v>
                </c:pt>
                <c:pt idx="2">
                  <c:v>#N/A</c:v>
                </c:pt>
                <c:pt idx="3">
                  <c:v>0.53</c:v>
                </c:pt>
                <c:pt idx="4">
                  <c:v>#N/A</c:v>
                </c:pt>
                <c:pt idx="5">
                  <c:v>0.44</c:v>
                </c:pt>
                <c:pt idx="6">
                  <c:v>#N/A</c:v>
                </c:pt>
                <c:pt idx="7">
                  <c:v>0.43</c:v>
                </c:pt>
                <c:pt idx="8">
                  <c:v>#N/A</c:v>
                </c:pt>
                <c:pt idx="9">
                  <c:v>1.27</c:v>
                </c:pt>
              </c:numCache>
            </c:numRef>
          </c:val>
          <c:extLst>
            <c:ext xmlns:c16="http://schemas.microsoft.com/office/drawing/2014/chart" uri="{C3380CC4-5D6E-409C-BE32-E72D297353CC}">
              <c16:uniqueId val="{00000006-69E8-413E-8431-4BCB6A63AAF6}"/>
            </c:ext>
          </c:extLst>
        </c:ser>
        <c:ser>
          <c:idx val="7"/>
          <c:order val="7"/>
          <c:tx>
            <c:strRef>
              <c:f>データシート!$A$34</c:f>
              <c:strCache>
                <c:ptCount val="1"/>
                <c:pt idx="0">
                  <c:v>長井市国民健康保険特別会計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1.96</c:v>
                </c:pt>
                <c:pt idx="2">
                  <c:v>#N/A</c:v>
                </c:pt>
                <c:pt idx="3">
                  <c:v>3.13</c:v>
                </c:pt>
                <c:pt idx="4">
                  <c:v>#N/A</c:v>
                </c:pt>
                <c:pt idx="5">
                  <c:v>3.23</c:v>
                </c:pt>
                <c:pt idx="6">
                  <c:v>#N/A</c:v>
                </c:pt>
                <c:pt idx="7">
                  <c:v>3.73</c:v>
                </c:pt>
                <c:pt idx="8">
                  <c:v>#N/A</c:v>
                </c:pt>
                <c:pt idx="9">
                  <c:v>3.92</c:v>
                </c:pt>
              </c:numCache>
            </c:numRef>
          </c:val>
          <c:extLst>
            <c:ext xmlns:c16="http://schemas.microsoft.com/office/drawing/2014/chart" uri="{C3380CC4-5D6E-409C-BE32-E72D297353CC}">
              <c16:uniqueId val="{00000007-69E8-413E-8431-4BCB6A63AAF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5.0199999999999996</c:v>
                </c:pt>
                <c:pt idx="2">
                  <c:v>#N/A</c:v>
                </c:pt>
                <c:pt idx="3">
                  <c:v>4.87</c:v>
                </c:pt>
                <c:pt idx="4">
                  <c:v>#N/A</c:v>
                </c:pt>
                <c:pt idx="5">
                  <c:v>5.85</c:v>
                </c:pt>
                <c:pt idx="6">
                  <c:v>#N/A</c:v>
                </c:pt>
                <c:pt idx="7">
                  <c:v>7.35</c:v>
                </c:pt>
                <c:pt idx="8">
                  <c:v>#N/A</c:v>
                </c:pt>
                <c:pt idx="9">
                  <c:v>7.21</c:v>
                </c:pt>
              </c:numCache>
            </c:numRef>
          </c:val>
          <c:extLst>
            <c:ext xmlns:c16="http://schemas.microsoft.com/office/drawing/2014/chart" uri="{C3380CC4-5D6E-409C-BE32-E72D297353CC}">
              <c16:uniqueId val="{00000008-69E8-413E-8431-4BCB6A63AAF6}"/>
            </c:ext>
          </c:extLst>
        </c:ser>
        <c:ser>
          <c:idx val="9"/>
          <c:order val="9"/>
          <c:tx>
            <c:strRef>
              <c:f>データシート!$A$36</c:f>
              <c:strCache>
                <c:ptCount val="1"/>
                <c:pt idx="0">
                  <c:v>長井市水道事業会計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8.32</c:v>
                </c:pt>
                <c:pt idx="2">
                  <c:v>#N/A</c:v>
                </c:pt>
                <c:pt idx="3">
                  <c:v>9.24</c:v>
                </c:pt>
                <c:pt idx="4">
                  <c:v>#N/A</c:v>
                </c:pt>
                <c:pt idx="5">
                  <c:v>9.6999999999999993</c:v>
                </c:pt>
                <c:pt idx="6">
                  <c:v>#N/A</c:v>
                </c:pt>
                <c:pt idx="7">
                  <c:v>9.7100000000000009</c:v>
                </c:pt>
                <c:pt idx="8">
                  <c:v>#N/A</c:v>
                </c:pt>
                <c:pt idx="9">
                  <c:v>10.4</c:v>
                </c:pt>
              </c:numCache>
            </c:numRef>
          </c:val>
          <c:extLst>
            <c:ext xmlns:c16="http://schemas.microsoft.com/office/drawing/2014/chart" uri="{C3380CC4-5D6E-409C-BE32-E72D297353CC}">
              <c16:uniqueId val="{00000009-69E8-413E-8431-4BCB6A63AA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1269</c:v>
                </c:pt>
                <c:pt idx="5">
                  <c:v>1263</c:v>
                </c:pt>
                <c:pt idx="8">
                  <c:v>1284</c:v>
                </c:pt>
                <c:pt idx="11">
                  <c:v>1336</c:v>
                </c:pt>
                <c:pt idx="14">
                  <c:v>1290</c:v>
                </c:pt>
              </c:numCache>
            </c:numRef>
          </c:val>
          <c:extLst>
            <c:ext xmlns:c16="http://schemas.microsoft.com/office/drawing/2014/chart" uri="{C3380CC4-5D6E-409C-BE32-E72D297353CC}">
              <c16:uniqueId val="{00000000-1C63-4C9E-A705-281D9143EB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1-1C63-4C9E-A705-281D9143EB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52</c:v>
                </c:pt>
                <c:pt idx="12">
                  <c:v>52</c:v>
                </c:pt>
              </c:numCache>
            </c:numRef>
          </c:val>
          <c:extLst>
            <c:ext xmlns:c16="http://schemas.microsoft.com/office/drawing/2014/chart" uri="{C3380CC4-5D6E-409C-BE32-E72D297353CC}">
              <c16:uniqueId val="{00000002-1C63-4C9E-A705-281D9143EB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343</c:v>
                </c:pt>
                <c:pt idx="3">
                  <c:v>347</c:v>
                </c:pt>
                <c:pt idx="6">
                  <c:v>339</c:v>
                </c:pt>
                <c:pt idx="9">
                  <c:v>342</c:v>
                </c:pt>
                <c:pt idx="12">
                  <c:v>371</c:v>
                </c:pt>
              </c:numCache>
            </c:numRef>
          </c:val>
          <c:extLst>
            <c:ext xmlns:c16="http://schemas.microsoft.com/office/drawing/2014/chart" uri="{C3380CC4-5D6E-409C-BE32-E72D297353CC}">
              <c16:uniqueId val="{00000003-1C63-4C9E-A705-281D9143EB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624</c:v>
                </c:pt>
                <c:pt idx="3">
                  <c:v>623</c:v>
                </c:pt>
                <c:pt idx="6">
                  <c:v>432</c:v>
                </c:pt>
                <c:pt idx="9">
                  <c:v>428</c:v>
                </c:pt>
                <c:pt idx="12">
                  <c:v>454</c:v>
                </c:pt>
              </c:numCache>
            </c:numRef>
          </c:val>
          <c:extLst>
            <c:ext xmlns:c16="http://schemas.microsoft.com/office/drawing/2014/chart" uri="{C3380CC4-5D6E-409C-BE32-E72D297353CC}">
              <c16:uniqueId val="{00000004-1C63-4C9E-A705-281D9143EB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63-4C9E-A705-281D9143EB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63-4C9E-A705-281D9143EB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1095</c:v>
                </c:pt>
                <c:pt idx="3">
                  <c:v>1108</c:v>
                </c:pt>
                <c:pt idx="6">
                  <c:v>1219</c:v>
                </c:pt>
                <c:pt idx="9">
                  <c:v>1284</c:v>
                </c:pt>
                <c:pt idx="12">
                  <c:v>1377</c:v>
                </c:pt>
              </c:numCache>
            </c:numRef>
          </c:val>
          <c:extLst>
            <c:ext xmlns:c16="http://schemas.microsoft.com/office/drawing/2014/chart" uri="{C3380CC4-5D6E-409C-BE32-E72D297353CC}">
              <c16:uniqueId val="{00000007-1C63-4C9E-A705-281D9143EB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794</c:v>
                </c:pt>
                <c:pt idx="2">
                  <c:v>#N/A</c:v>
                </c:pt>
                <c:pt idx="3">
                  <c:v>#N/A</c:v>
                </c:pt>
                <c:pt idx="4">
                  <c:v>817</c:v>
                </c:pt>
                <c:pt idx="5">
                  <c:v>#N/A</c:v>
                </c:pt>
                <c:pt idx="6">
                  <c:v>#N/A</c:v>
                </c:pt>
                <c:pt idx="7">
                  <c:v>708</c:v>
                </c:pt>
                <c:pt idx="8">
                  <c:v>#N/A</c:v>
                </c:pt>
                <c:pt idx="9">
                  <c:v>#N/A</c:v>
                </c:pt>
                <c:pt idx="10">
                  <c:v>771</c:v>
                </c:pt>
                <c:pt idx="11">
                  <c:v>#N/A</c:v>
                </c:pt>
                <c:pt idx="12">
                  <c:v>#N/A</c:v>
                </c:pt>
                <c:pt idx="13">
                  <c:v>964</c:v>
                </c:pt>
                <c:pt idx="14">
                  <c:v>#N/A</c:v>
                </c:pt>
              </c:numCache>
            </c:numRef>
          </c:val>
          <c:smooth val="0"/>
          <c:extLst>
            <c:ext xmlns:c16="http://schemas.microsoft.com/office/drawing/2014/chart" uri="{C3380CC4-5D6E-409C-BE32-E72D297353CC}">
              <c16:uniqueId val="{00000008-1C63-4C9E-A705-281D9143EB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12547</c:v>
                </c:pt>
                <c:pt idx="5">
                  <c:v>12983</c:v>
                </c:pt>
                <c:pt idx="8">
                  <c:v>14397</c:v>
                </c:pt>
                <c:pt idx="11">
                  <c:v>14515</c:v>
                </c:pt>
                <c:pt idx="14">
                  <c:v>14986</c:v>
                </c:pt>
              </c:numCache>
            </c:numRef>
          </c:val>
          <c:extLst>
            <c:ext xmlns:c16="http://schemas.microsoft.com/office/drawing/2014/chart" uri="{C3380CC4-5D6E-409C-BE32-E72D297353CC}">
              <c16:uniqueId val="{00000000-295D-476A-946D-C65AED3ABC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1042</c:v>
                </c:pt>
                <c:pt idx="5">
                  <c:v>1117</c:v>
                </c:pt>
                <c:pt idx="8">
                  <c:v>999</c:v>
                </c:pt>
                <c:pt idx="11">
                  <c:v>1190</c:v>
                </c:pt>
                <c:pt idx="14">
                  <c:v>1160</c:v>
                </c:pt>
              </c:numCache>
            </c:numRef>
          </c:val>
          <c:extLst>
            <c:ext xmlns:c16="http://schemas.microsoft.com/office/drawing/2014/chart" uri="{C3380CC4-5D6E-409C-BE32-E72D297353CC}">
              <c16:uniqueId val="{00000001-295D-476A-946D-C65AED3ABC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1685</c:v>
                </c:pt>
                <c:pt idx="5">
                  <c:v>1397</c:v>
                </c:pt>
                <c:pt idx="8">
                  <c:v>1923</c:v>
                </c:pt>
                <c:pt idx="11">
                  <c:v>2350</c:v>
                </c:pt>
                <c:pt idx="14">
                  <c:v>2531</c:v>
                </c:pt>
              </c:numCache>
            </c:numRef>
          </c:val>
          <c:extLst>
            <c:ext xmlns:c16="http://schemas.microsoft.com/office/drawing/2014/chart" uri="{C3380CC4-5D6E-409C-BE32-E72D297353CC}">
              <c16:uniqueId val="{00000002-295D-476A-946D-C65AED3ABC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5D-476A-946D-C65AED3ABC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5D-476A-946D-C65AED3ABC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5D-476A-946D-C65AED3ABC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2325</c:v>
                </c:pt>
                <c:pt idx="3">
                  <c:v>2277</c:v>
                </c:pt>
                <c:pt idx="6">
                  <c:v>2433</c:v>
                </c:pt>
                <c:pt idx="9">
                  <c:v>2319</c:v>
                </c:pt>
                <c:pt idx="12">
                  <c:v>2228</c:v>
                </c:pt>
              </c:numCache>
            </c:numRef>
          </c:val>
          <c:extLst>
            <c:ext xmlns:c16="http://schemas.microsoft.com/office/drawing/2014/chart" uri="{C3380CC4-5D6E-409C-BE32-E72D297353CC}">
              <c16:uniqueId val="{00000006-295D-476A-946D-C65AED3ABC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2870</c:v>
                </c:pt>
                <c:pt idx="3">
                  <c:v>3064</c:v>
                </c:pt>
                <c:pt idx="6">
                  <c:v>3593</c:v>
                </c:pt>
                <c:pt idx="9">
                  <c:v>4586</c:v>
                </c:pt>
                <c:pt idx="12">
                  <c:v>5219</c:v>
                </c:pt>
              </c:numCache>
            </c:numRef>
          </c:val>
          <c:extLst>
            <c:ext xmlns:c16="http://schemas.microsoft.com/office/drawing/2014/chart" uri="{C3380CC4-5D6E-409C-BE32-E72D297353CC}">
              <c16:uniqueId val="{00000007-295D-476A-946D-C65AED3ABC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5391</c:v>
                </c:pt>
                <c:pt idx="3">
                  <c:v>4976</c:v>
                </c:pt>
                <c:pt idx="6">
                  <c:v>4309</c:v>
                </c:pt>
                <c:pt idx="9">
                  <c:v>3623</c:v>
                </c:pt>
                <c:pt idx="12">
                  <c:v>3003</c:v>
                </c:pt>
              </c:numCache>
            </c:numRef>
          </c:val>
          <c:extLst>
            <c:ext xmlns:c16="http://schemas.microsoft.com/office/drawing/2014/chart" uri="{C3380CC4-5D6E-409C-BE32-E72D297353CC}">
              <c16:uniqueId val="{00000008-295D-476A-946D-C65AED3ABC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764</c:v>
                </c:pt>
                <c:pt idx="9">
                  <c:v>723</c:v>
                </c:pt>
                <c:pt idx="12">
                  <c:v>671</c:v>
                </c:pt>
              </c:numCache>
            </c:numRef>
          </c:val>
          <c:extLst>
            <c:ext xmlns:c16="http://schemas.microsoft.com/office/drawing/2014/chart" uri="{C3380CC4-5D6E-409C-BE32-E72D297353CC}">
              <c16:uniqueId val="{00000009-295D-476A-946D-C65AED3ABC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14471</c:v>
                </c:pt>
                <c:pt idx="3">
                  <c:v>17192</c:v>
                </c:pt>
                <c:pt idx="6">
                  <c:v>22347</c:v>
                </c:pt>
                <c:pt idx="9">
                  <c:v>23112</c:v>
                </c:pt>
                <c:pt idx="12">
                  <c:v>24177</c:v>
                </c:pt>
              </c:numCache>
            </c:numRef>
          </c:val>
          <c:extLst>
            <c:ext xmlns:c16="http://schemas.microsoft.com/office/drawing/2014/chart" uri="{C3380CC4-5D6E-409C-BE32-E72D297353CC}">
              <c16:uniqueId val="{0000000A-295D-476A-946D-C65AED3ABC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9785</c:v>
                </c:pt>
                <c:pt idx="2">
                  <c:v>#N/A</c:v>
                </c:pt>
                <c:pt idx="3">
                  <c:v>#N/A</c:v>
                </c:pt>
                <c:pt idx="4">
                  <c:v>12013</c:v>
                </c:pt>
                <c:pt idx="5">
                  <c:v>#N/A</c:v>
                </c:pt>
                <c:pt idx="6">
                  <c:v>#N/A</c:v>
                </c:pt>
                <c:pt idx="7">
                  <c:v>16129</c:v>
                </c:pt>
                <c:pt idx="8">
                  <c:v>#N/A</c:v>
                </c:pt>
                <c:pt idx="9">
                  <c:v>#N/A</c:v>
                </c:pt>
                <c:pt idx="10">
                  <c:v>16309</c:v>
                </c:pt>
                <c:pt idx="11">
                  <c:v>#N/A</c:v>
                </c:pt>
                <c:pt idx="12">
                  <c:v>#N/A</c:v>
                </c:pt>
                <c:pt idx="13">
                  <c:v>16621</c:v>
                </c:pt>
                <c:pt idx="14">
                  <c:v>#N/A</c:v>
                </c:pt>
              </c:numCache>
            </c:numRef>
          </c:val>
          <c:smooth val="0"/>
          <c:extLst>
            <c:ext xmlns:c16="http://schemas.microsoft.com/office/drawing/2014/chart" uri="{C3380CC4-5D6E-409C-BE32-E72D297353CC}">
              <c16:uniqueId val="{0000000B-295D-476A-946D-C65AED3ABC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368</c:v>
                </c:pt>
                <c:pt idx="1">
                  <c:v>615</c:v>
                </c:pt>
                <c:pt idx="2">
                  <c:v>467</c:v>
                </c:pt>
              </c:numCache>
            </c:numRef>
          </c:val>
          <c:extLst>
            <c:ext xmlns:c16="http://schemas.microsoft.com/office/drawing/2014/chart" uri="{C3380CC4-5D6E-409C-BE32-E72D297353CC}">
              <c16:uniqueId val="{00000000-DDCB-4511-8D14-C6C02A807F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174</c:v>
                </c:pt>
                <c:pt idx="1">
                  <c:v>511</c:v>
                </c:pt>
                <c:pt idx="2">
                  <c:v>771</c:v>
                </c:pt>
              </c:numCache>
            </c:numRef>
          </c:val>
          <c:extLst>
            <c:ext xmlns:c16="http://schemas.microsoft.com/office/drawing/2014/chart" uri="{C3380CC4-5D6E-409C-BE32-E72D297353CC}">
              <c16:uniqueId val="{00000001-DDCB-4511-8D14-C6C02A807F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1264</c:v>
                </c:pt>
                <c:pt idx="1">
                  <c:v>1026</c:v>
                </c:pt>
                <c:pt idx="2">
                  <c:v>1058</c:v>
                </c:pt>
              </c:numCache>
            </c:numRef>
          </c:val>
          <c:extLst>
            <c:ext xmlns:c16="http://schemas.microsoft.com/office/drawing/2014/chart" uri="{C3380CC4-5D6E-409C-BE32-E72D297353CC}">
              <c16:uniqueId val="{00000002-DDCB-4511-8D14-C6C02A807F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一般会計の公債費である「元利償還金」については、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臨時財政対策債や防災屋外拡声器整備事業や小学校再整備事業、小学校管理等整備事業に伴う地方債の元金償還開始等に伴い増加し、「組合等が起こした地方債の元利償還金に対する負担金等」については、広域病院企業団の施設整備に係る元金償還の開始に伴う負担金の増加により増加している。</a:t>
          </a:r>
          <a:endParaRPr lang="ja-JP" altLang="ja-JP">
            <a:effectLst/>
          </a:endParaRPr>
        </a:p>
        <a:p>
          <a:r>
            <a:rPr kumimoji="1" lang="ja-JP" altLang="ja-JP" sz="1100">
              <a:solidFill>
                <a:schemeClr val="dk1"/>
              </a:solidFill>
              <a:effectLst/>
              <a:latin typeface="+mn-lt"/>
              <a:ea typeface="+mn-ea"/>
              <a:cs typeface="+mn-cs"/>
            </a:rPr>
            <a:t>　今後も、老朽化した公共施設の更新等が控えていることを踏まえ、交付税措置のある有利な地方債の活用や建設事業の実施年度調整を行うなど、地方債発行額の抑制に努める。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満期一括償還地方債の借入に係る積立はない。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将来負担額のうち、「一般会計等に係る地方債の現在高」については、令和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年度に実施した公共複合施設整備事業や中学校大規模改修事業</a:t>
          </a:r>
          <a:r>
            <a:rPr lang="ja-JP" altLang="ja-JP"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に係る地方債発行により増加した一方、「公営企業債等繰入見込額」については、下水道事業会計の企業債現在高の減少に伴い負担規模は縮小した。</a:t>
          </a:r>
          <a:endParaRPr lang="ja-JP" altLang="ja-JP">
            <a:effectLst/>
          </a:endParaRPr>
        </a:p>
        <a:p>
          <a:r>
            <a:rPr kumimoji="1" lang="ja-JP" altLang="ja-JP" sz="1100">
              <a:solidFill>
                <a:schemeClr val="dk1"/>
              </a:solidFill>
              <a:effectLst/>
              <a:latin typeface="+mn-lt"/>
              <a:ea typeface="+mn-ea"/>
              <a:cs typeface="+mn-cs"/>
            </a:rPr>
            <a:t>　充当可能財源等のうち、「充当可能基金」については、減債基金やふるさと応援基金への積立により増加し、「基準財政需要額算入見込額」についても、特に補正予算債償還費の増加により前年度から増加した。</a:t>
          </a:r>
          <a:endParaRPr lang="ja-JP" altLang="ja-JP">
            <a:effectLst/>
          </a:endParaRPr>
        </a:p>
        <a:p>
          <a:r>
            <a:rPr kumimoji="1" lang="ja-JP" altLang="ja-JP" sz="1100">
              <a:solidFill>
                <a:schemeClr val="dk1"/>
              </a:solidFill>
              <a:effectLst/>
              <a:latin typeface="+mn-lt"/>
              <a:ea typeface="+mn-ea"/>
              <a:cs typeface="+mn-cs"/>
            </a:rPr>
            <a:t>　全体として、将来負担額のうち「一般会計等に係る地方債の現在高」の増加が大きく、将来負担比率の分子は、前年度から</a:t>
          </a:r>
          <a:r>
            <a:rPr kumimoji="1" lang="en-US" altLang="ja-JP" sz="1100">
              <a:solidFill>
                <a:schemeClr val="dk1"/>
              </a:solidFill>
              <a:effectLst/>
              <a:latin typeface="+mn-lt"/>
              <a:ea typeface="+mn-ea"/>
              <a:cs typeface="+mn-cs"/>
            </a:rPr>
            <a:t>312</a:t>
          </a:r>
          <a:r>
            <a:rPr kumimoji="1" lang="ja-JP" altLang="ja-JP" sz="1100">
              <a:solidFill>
                <a:schemeClr val="dk1"/>
              </a:solidFill>
              <a:effectLst/>
              <a:latin typeface="+mn-lt"/>
              <a:ea typeface="+mn-ea"/>
              <a:cs typeface="+mn-cs"/>
            </a:rPr>
            <a:t>百万円増加した。</a:t>
          </a:r>
          <a:endParaRPr lang="ja-JP" altLang="ja-JP">
            <a:effectLst/>
          </a:endParaRPr>
        </a:p>
        <a:p>
          <a:r>
            <a:rPr kumimoji="1" lang="ja-JP" altLang="ja-JP" sz="1100">
              <a:solidFill>
                <a:schemeClr val="dk1"/>
              </a:solidFill>
              <a:effectLst/>
              <a:latin typeface="+mn-lt"/>
              <a:ea typeface="+mn-ea"/>
              <a:cs typeface="+mn-cs"/>
            </a:rPr>
            <a:t>　中期財政見通し（令和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月策定）では、「一般会計等に係る地方債の現在高」は令和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年度にピーク（</a:t>
          </a:r>
          <a:r>
            <a:rPr kumimoji="1" lang="en-US" altLang="ja-JP" sz="1100">
              <a:solidFill>
                <a:schemeClr val="dk1"/>
              </a:solidFill>
              <a:effectLst/>
              <a:latin typeface="+mn-lt"/>
              <a:ea typeface="+mn-ea"/>
              <a:cs typeface="+mn-cs"/>
            </a:rPr>
            <a:t>24,835</a:t>
          </a:r>
          <a:r>
            <a:rPr kumimoji="1" lang="ja-JP" altLang="ja-JP" sz="1100">
              <a:solidFill>
                <a:schemeClr val="dk1"/>
              </a:solidFill>
              <a:effectLst/>
              <a:latin typeface="+mn-lt"/>
              <a:ea typeface="+mn-ea"/>
              <a:cs typeface="+mn-cs"/>
            </a:rPr>
            <a:t>百万円）を見込んでいるが、事業見直しによる市債発行の抑制や計画的な繰上償還の実施等により、比率の改善を図っていく。</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山形県長井市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「財政調整基金」は、財源不足の補填のため</a:t>
          </a:r>
          <a:r>
            <a:rPr kumimoji="1" lang="en-US" altLang="ja-JP" sz="1300">
              <a:solidFill>
                <a:schemeClr val="dk1"/>
              </a:solidFill>
              <a:effectLst/>
              <a:latin typeface="+mn-ea"/>
              <a:ea typeface="+mn-ea"/>
              <a:cs typeface="+mn-cs"/>
            </a:rPr>
            <a:t>148</a:t>
          </a:r>
          <a:r>
            <a:rPr kumimoji="1" lang="ja-JP" altLang="en-US" sz="1300">
              <a:solidFill>
                <a:schemeClr val="dk1"/>
              </a:solidFill>
              <a:effectLst/>
              <a:latin typeface="+mn-ea"/>
              <a:ea typeface="+mn-ea"/>
              <a:cs typeface="+mn-cs"/>
            </a:rPr>
            <a:t>百万円の減となった。</a:t>
          </a:r>
        </a:p>
        <a:p>
          <a:r>
            <a:rPr kumimoji="1" lang="ja-JP" altLang="en-US" sz="1300">
              <a:solidFill>
                <a:schemeClr val="dk1"/>
              </a:solidFill>
              <a:effectLst/>
              <a:latin typeface="+mn-ea"/>
              <a:ea typeface="+mn-ea"/>
              <a:cs typeface="+mn-cs"/>
            </a:rPr>
            <a:t>　「減債基金」は、今後増加する公債費の抑制対策として行う繰上償還に向け、</a:t>
          </a:r>
          <a:r>
            <a:rPr kumimoji="1" lang="en-US" altLang="ja-JP" sz="1300">
              <a:solidFill>
                <a:schemeClr val="dk1"/>
              </a:solidFill>
              <a:effectLst/>
              <a:latin typeface="+mn-ea"/>
              <a:ea typeface="+mn-ea"/>
              <a:cs typeface="+mn-cs"/>
            </a:rPr>
            <a:t>260</a:t>
          </a:r>
          <a:r>
            <a:rPr kumimoji="1" lang="ja-JP" altLang="en-US" sz="1300">
              <a:solidFill>
                <a:schemeClr val="dk1"/>
              </a:solidFill>
              <a:effectLst/>
              <a:latin typeface="+mn-ea"/>
              <a:ea typeface="+mn-ea"/>
              <a:cs typeface="+mn-cs"/>
            </a:rPr>
            <a:t>百万円の積み立てを行った。</a:t>
          </a:r>
        </a:p>
        <a:p>
          <a:r>
            <a:rPr kumimoji="1" lang="ja-JP" altLang="en-US" sz="1300">
              <a:solidFill>
                <a:schemeClr val="dk1"/>
              </a:solidFill>
              <a:effectLst/>
              <a:latin typeface="+mn-ea"/>
              <a:ea typeface="+mn-ea"/>
              <a:cs typeface="+mn-cs"/>
            </a:rPr>
            <a:t>　令和</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年度中のふるさと納税</a:t>
          </a:r>
          <a:r>
            <a:rPr kumimoji="1" lang="en-US" altLang="ja-JP" sz="1300">
              <a:solidFill>
                <a:schemeClr val="dk1"/>
              </a:solidFill>
              <a:effectLst/>
              <a:latin typeface="+mn-ea"/>
              <a:ea typeface="+mn-ea"/>
              <a:cs typeface="+mn-cs"/>
            </a:rPr>
            <a:t>1,643</a:t>
          </a:r>
          <a:r>
            <a:rPr kumimoji="1" lang="ja-JP" altLang="en-US" sz="1300">
              <a:solidFill>
                <a:schemeClr val="dk1"/>
              </a:solidFill>
              <a:effectLst/>
              <a:latin typeface="+mn-ea"/>
              <a:ea typeface="+mn-ea"/>
              <a:cs typeface="+mn-cs"/>
            </a:rPr>
            <a:t>百万円を「ふるさと応援基金」に積み立てた一方で、寄附者の意向に沿った事業に充当するため</a:t>
          </a:r>
          <a:r>
            <a:rPr kumimoji="1" lang="en-US" altLang="ja-JP" sz="1300">
              <a:solidFill>
                <a:schemeClr val="dk1"/>
              </a:solidFill>
              <a:effectLst/>
              <a:latin typeface="+mn-ea"/>
              <a:ea typeface="+mn-ea"/>
              <a:cs typeface="+mn-cs"/>
            </a:rPr>
            <a:t>1,557</a:t>
          </a:r>
          <a:r>
            <a:rPr kumimoji="1" lang="ja-JP" altLang="en-US" sz="1300">
              <a:solidFill>
                <a:schemeClr val="dk1"/>
              </a:solidFill>
              <a:effectLst/>
              <a:latin typeface="+mn-ea"/>
              <a:ea typeface="+mn-ea"/>
              <a:cs typeface="+mn-cs"/>
            </a:rPr>
            <a:t>百万円を繰り入れを行った。また、「公共施設整備基金」を</a:t>
          </a:r>
          <a:r>
            <a:rPr kumimoji="1" lang="en-US" altLang="ja-JP" sz="1300">
              <a:solidFill>
                <a:schemeClr val="dk1"/>
              </a:solidFill>
              <a:effectLst/>
              <a:latin typeface="+mn-ea"/>
              <a:ea typeface="+mn-ea"/>
              <a:cs typeface="+mn-cs"/>
            </a:rPr>
            <a:t>23</a:t>
          </a:r>
          <a:r>
            <a:rPr kumimoji="1" lang="ja-JP" altLang="en-US" sz="1300">
              <a:solidFill>
                <a:schemeClr val="dk1"/>
              </a:solidFill>
              <a:effectLst/>
              <a:latin typeface="+mn-ea"/>
              <a:ea typeface="+mn-ea"/>
              <a:cs typeface="+mn-cs"/>
            </a:rPr>
            <a:t>百万円取り崩しを行った。基金全体として積立額が取崩額を上回り、</a:t>
          </a:r>
          <a:r>
            <a:rPr kumimoji="1" lang="en-US" altLang="ja-JP" sz="1300">
              <a:solidFill>
                <a:schemeClr val="dk1"/>
              </a:solidFill>
              <a:effectLst/>
              <a:latin typeface="+mn-ea"/>
              <a:ea typeface="+mn-ea"/>
              <a:cs typeface="+mn-cs"/>
            </a:rPr>
            <a:t>144</a:t>
          </a:r>
          <a:r>
            <a:rPr kumimoji="1" lang="ja-JP" altLang="en-US" sz="1300">
              <a:solidFill>
                <a:schemeClr val="dk1"/>
              </a:solidFill>
              <a:effectLst/>
              <a:latin typeface="+mn-ea"/>
              <a:ea typeface="+mn-ea"/>
              <a:cs typeface="+mn-cs"/>
            </a:rPr>
            <a:t>百万円の増となった。</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大規模公共施設整備事業を実施しており、公債費が増加する見込みのため、既存事業の見直しを進めながら公債費平準化のための積極的な積立てを行っていくとともに、繰上償還等の財源として活用する。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基金の使途）</a:t>
          </a:r>
        </a:p>
        <a:p>
          <a:r>
            <a:rPr kumimoji="1" lang="ja-JP" altLang="en-US" sz="1300">
              <a:solidFill>
                <a:schemeClr val="dk1"/>
              </a:solidFill>
              <a:effectLst/>
              <a:latin typeface="+mn-ea"/>
              <a:ea typeface="+mn-ea"/>
              <a:cs typeface="+mn-cs"/>
            </a:rPr>
            <a:t>　ふるさと応援基金：ふるさと長井への想いや共感を持つ個人又は団体から寄附を募り、寄附をした者の意向を反映した事業を行うことにより、魅力あるまちづくりに資する。</a:t>
          </a:r>
        </a:p>
        <a:p>
          <a:r>
            <a:rPr kumimoji="1" lang="ja-JP" altLang="en-US" sz="1300">
              <a:solidFill>
                <a:schemeClr val="dk1"/>
              </a:solidFill>
              <a:effectLst/>
              <a:latin typeface="+mn-ea"/>
              <a:ea typeface="+mn-ea"/>
              <a:cs typeface="+mn-cs"/>
            </a:rPr>
            <a:t>　公共施設整備基金：公共施設の整備のために必要な財源を確保し、もって将来にわたる市財政の健全な運営を行う。</a:t>
          </a: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p>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ふるさと応援基金：令和</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年中の寄付額</a:t>
          </a:r>
          <a:r>
            <a:rPr kumimoji="1" lang="en-US" altLang="ja-JP" sz="1300">
              <a:solidFill>
                <a:schemeClr val="dk1"/>
              </a:solidFill>
              <a:effectLst/>
              <a:latin typeface="+mn-ea"/>
              <a:ea typeface="+mn-ea"/>
              <a:cs typeface="+mn-cs"/>
            </a:rPr>
            <a:t>1,643</a:t>
          </a:r>
          <a:r>
            <a:rPr kumimoji="1" lang="ja-JP" altLang="en-US" sz="1300">
              <a:solidFill>
                <a:schemeClr val="dk1"/>
              </a:solidFill>
              <a:effectLst/>
              <a:latin typeface="+mn-ea"/>
              <a:ea typeface="+mn-ea"/>
              <a:cs typeface="+mn-cs"/>
            </a:rPr>
            <a:t>百万円を積み立てた一方で、令和</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年度中の寄附金及び令和</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年度のふるさと納税事業経費に相当する金額</a:t>
          </a:r>
          <a:r>
            <a:rPr kumimoji="1" lang="en-US" altLang="ja-JP" sz="1300">
              <a:solidFill>
                <a:schemeClr val="dk1"/>
              </a:solidFill>
              <a:effectLst/>
              <a:latin typeface="+mn-ea"/>
              <a:ea typeface="+mn-ea"/>
              <a:cs typeface="+mn-cs"/>
            </a:rPr>
            <a:t>1,557</a:t>
          </a:r>
          <a:r>
            <a:rPr kumimoji="1" lang="ja-JP" altLang="en-US" sz="1300">
              <a:solidFill>
                <a:schemeClr val="dk1"/>
              </a:solidFill>
              <a:effectLst/>
              <a:latin typeface="+mn-ea"/>
              <a:ea typeface="+mn-ea"/>
              <a:cs typeface="+mn-cs"/>
            </a:rPr>
            <a:t>百万円を繰り入れ、寄附者の意向に沿った事業に充当を行った。</a:t>
          </a:r>
        </a:p>
        <a:p>
          <a:r>
            <a:rPr kumimoji="1" lang="ja-JP" altLang="en-US" sz="1300">
              <a:solidFill>
                <a:schemeClr val="dk1"/>
              </a:solidFill>
              <a:effectLst/>
              <a:latin typeface="+mn-ea"/>
              <a:ea typeface="+mn-ea"/>
              <a:cs typeface="+mn-cs"/>
            </a:rPr>
            <a:t>　中小企業緊急災害対策利子補給基金：新型コロナ等の影響により減少した収益を補填するため融資を受けた事業者に対し、その利子分を支援するものとして充当し、基金は減少した。</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中小企業緊急災害対策利子補給基金、信用保証協会保証料補給基金：これまで融資を受けた事業者等への支援として年々減少していき、数年後には支援は終了し、基金もなくなる見込み。</a:t>
          </a:r>
        </a:p>
        <a:p>
          <a:r>
            <a:rPr kumimoji="1" lang="ja-JP" altLang="en-US" sz="1300">
              <a:solidFill>
                <a:schemeClr val="dk1"/>
              </a:solidFill>
              <a:effectLst/>
              <a:latin typeface="+mn-ea"/>
              <a:ea typeface="+mn-ea"/>
              <a:cs typeface="+mn-cs"/>
            </a:rPr>
            <a:t>　公共施設整備基金：大型公共事業は終了したものの、今後の施設整備や改修に備えた積立ては一定程度必要であり、執行上の剰余金がある場合は他の基金への積立てと合わせて積極的に検討する必要がある。</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財源不足に対応するための繰入れに対し、地方交付税の予算超過分等を活用して繰戻しを行ったものの全額繰戻しには至らず、</a:t>
          </a:r>
          <a:r>
            <a:rPr kumimoji="1" lang="en-US" altLang="ja-JP" sz="1300">
              <a:solidFill>
                <a:schemeClr val="dk1"/>
              </a:solidFill>
              <a:effectLst/>
              <a:latin typeface="+mn-ea"/>
              <a:ea typeface="+mn-ea"/>
              <a:cs typeface="+mn-cs"/>
            </a:rPr>
            <a:t>148</a:t>
          </a:r>
          <a:r>
            <a:rPr kumimoji="1" lang="ja-JP" altLang="en-US" sz="1300">
              <a:solidFill>
                <a:schemeClr val="dk1"/>
              </a:solidFill>
              <a:effectLst/>
              <a:latin typeface="+mn-ea"/>
              <a:ea typeface="+mn-ea"/>
              <a:cs typeface="+mn-cs"/>
            </a:rPr>
            <a:t>百万円の減となった。</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継続実施している大型建設事業や住民のニーズに応じたソフト事業の展開・拡大により、取崩しを前提とした予算編成となっているが、予算執行を抑制しながら取崩しを抑え、標準財政規模の</a:t>
          </a:r>
          <a:r>
            <a:rPr kumimoji="1" lang="en-US" altLang="ja-JP" sz="1300">
              <a:solidFill>
                <a:schemeClr val="dk1"/>
              </a:solidFill>
              <a:effectLst/>
              <a:latin typeface="+mn-ea"/>
              <a:ea typeface="+mn-ea"/>
              <a:cs typeface="+mn-cs"/>
            </a:rPr>
            <a:t>5</a:t>
          </a:r>
          <a:r>
            <a:rPr kumimoji="1" lang="ja-JP" altLang="en-US" sz="1300">
              <a:solidFill>
                <a:schemeClr val="dk1"/>
              </a:solidFill>
              <a:effectLst/>
              <a:latin typeface="+mn-ea"/>
              <a:ea typeface="+mn-ea"/>
              <a:cs typeface="+mn-cs"/>
            </a:rPr>
            <a:t>％以上の残高を確保できるよう努めていく。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p>
        <a:p>
          <a:r>
            <a:rPr kumimoji="1" lang="ja-JP" altLang="en-US" sz="1300">
              <a:solidFill>
                <a:schemeClr val="dk1"/>
              </a:solidFill>
              <a:effectLst/>
              <a:latin typeface="+mn-ea"/>
              <a:ea typeface="+mn-ea"/>
              <a:cs typeface="+mn-cs"/>
            </a:rPr>
            <a:t>　今後増加する公債費の抑制対策として行う繰上償還に向け、</a:t>
          </a:r>
          <a:r>
            <a:rPr kumimoji="1" lang="en-US" altLang="ja-JP" sz="1300">
              <a:solidFill>
                <a:schemeClr val="dk1"/>
              </a:solidFill>
              <a:effectLst/>
              <a:latin typeface="+mn-ea"/>
              <a:ea typeface="+mn-ea"/>
              <a:cs typeface="+mn-cs"/>
            </a:rPr>
            <a:t>260</a:t>
          </a:r>
          <a:r>
            <a:rPr kumimoji="1" lang="ja-JP" altLang="en-US" sz="1300">
              <a:solidFill>
                <a:schemeClr val="dk1"/>
              </a:solidFill>
              <a:effectLst/>
              <a:latin typeface="+mn-ea"/>
              <a:ea typeface="+mn-ea"/>
              <a:cs typeface="+mn-cs"/>
            </a:rPr>
            <a:t>百万円の積み立てを行った。</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p>
        <a:p>
          <a:r>
            <a:rPr kumimoji="1" lang="ja-JP" altLang="en-US" sz="1300">
              <a:solidFill>
                <a:schemeClr val="dk1"/>
              </a:solidFill>
              <a:effectLst/>
              <a:latin typeface="+mn-ea"/>
              <a:ea typeface="+mn-ea"/>
              <a:cs typeface="+mn-cs"/>
            </a:rPr>
            <a:t>　大規模公共施設整備事業が続き公債費が増加するため、公債費の平準化が図れるよう状況を見て積立てを行っていくとともに、繰上償還等の財源として活用する。</a:t>
          </a: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mn-ea"/>
            <a:ea typeface="+mn-ea"/>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25,276
24,932
214.67
22,035,980
21,395,150
592,912
8,221,876
24,176,654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大型事業所が少なく、加えて人口の減少、地価の下落等のマイナス要素が要因となり、類似団体内平均値を下回っている。近年はほぼ横ばいで推移しているため、今後は多様な納付手段により市税の高い収納率を維持しながら財政基盤の強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交付税の再算定による追加交付の他、地方消費税交付金等の交付金が増加した一方で、公債費において複数の大型事業の元金償還が開始したことに加え、物価や電気料金の高騰化により経常経費が増加した影響から前年度より</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増加となっている。</a:t>
          </a:r>
          <a:endParaRPr lang="ja-JP" altLang="ja-JP" sz="1400">
            <a:effectLst/>
          </a:endParaRPr>
        </a:p>
        <a:p>
          <a:r>
            <a:rPr kumimoji="1" lang="ja-JP" altLang="ja-JP" sz="1100">
              <a:solidFill>
                <a:schemeClr val="dk1"/>
              </a:solidFill>
              <a:effectLst/>
              <a:latin typeface="+mn-lt"/>
              <a:ea typeface="+mn-ea"/>
              <a:cs typeface="+mn-cs"/>
            </a:rPr>
            <a:t>　今後とも、事務事業の見直しを更に進めるとともに、全ての事務事業の優先度を厳しく点検し、優先度の低い事務事業について計画的に廃止・縮小を進め、経常経費の削減を図る。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62</xdr:row>
      <xdr:rowOff>116840</xdr:rowOff>
    </xdr:to>
    <xdr:cxnSp macro="">
      <xdr:nvCxnSpPr>
        <xdr:cNvPr id="132" name="直線コネクタ 131"/>
        <xdr:cNvCxnSpPr/>
      </xdr:nvCxnSpPr>
      <xdr:spPr>
        <a:xfrm>
          <a:off x="4114800" y="1031240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60</xdr:row>
      <xdr:rowOff>129963</xdr:rowOff>
    </xdr:to>
    <xdr:cxnSp macro="">
      <xdr:nvCxnSpPr>
        <xdr:cNvPr id="135" name="直線コネクタ 134"/>
        <xdr:cNvCxnSpPr/>
      </xdr:nvCxnSpPr>
      <xdr:spPr>
        <a:xfrm flipV="1">
          <a:off x="3225800" y="103124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129963</xdr:rowOff>
    </xdr:from>
    <xdr:to>
      <xdr:col>15</xdr:col>
      <xdr:colOff>82550</xdr:colOff>
      <xdr:row>64</xdr:row>
      <xdr:rowOff>47413</xdr:rowOff>
    </xdr:to>
    <xdr:cxnSp macro="">
      <xdr:nvCxnSpPr>
        <xdr:cNvPr id="138" name="直線コネクタ 137"/>
        <xdr:cNvCxnSpPr/>
      </xdr:nvCxnSpPr>
      <xdr:spPr>
        <a:xfrm flipV="1">
          <a:off x="2336800" y="1041696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55456</xdr:rowOff>
    </xdr:to>
    <xdr:cxnSp macro="">
      <xdr:nvCxnSpPr>
        <xdr:cNvPr id="141" name="直線コネクタ 140"/>
        <xdr:cNvCxnSpPr/>
      </xdr:nvCxnSpPr>
      <xdr:spPr>
        <a:xfrm flipV="1">
          <a:off x="1447800" y="110202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3" name="楕円 152"/>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4" name="テキスト ボックス 153"/>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79163</xdr:rowOff>
    </xdr:from>
    <xdr:to>
      <xdr:col>15</xdr:col>
      <xdr:colOff>133350</xdr:colOff>
      <xdr:row>61</xdr:row>
      <xdr:rowOff>9313</xdr:rowOff>
    </xdr:to>
    <xdr:sp macro="" textlink="">
      <xdr:nvSpPr>
        <xdr:cNvPr id="155" name="楕円 154"/>
        <xdr:cNvSpPr/>
      </xdr:nvSpPr>
      <xdr:spPr>
        <a:xfrm>
          <a:off x="3175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19490</xdr:rowOff>
    </xdr:from>
    <xdr:ext cx="762000" cy="259045"/>
    <xdr:sp macro="" textlink="">
      <xdr:nvSpPr>
        <xdr:cNvPr id="156" name="テキスト ボックス 155"/>
        <xdr:cNvSpPr txBox="1"/>
      </xdr:nvSpPr>
      <xdr:spPr>
        <a:xfrm>
          <a:off x="2844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7" name="楕円 156"/>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58" name="テキスト ボックス 157"/>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大型建設事業の終了に伴い事業費支弁人件費が大幅に減少したことによる人件費の増加に加え、物価や電気料金の高騰化による物件費の増加により、前年に引き続き人口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今後も定員の適正管理や事務事業評価による事業の見直し等を行い、人件費・物件費等の増加を抑制していく。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15439</xdr:rowOff>
    </xdr:from>
    <xdr:to>
      <xdr:col>23</xdr:col>
      <xdr:colOff>133350</xdr:colOff>
      <xdr:row>87</xdr:row>
      <xdr:rowOff>64988</xdr:rowOff>
    </xdr:to>
    <xdr:cxnSp macro="">
      <xdr:nvCxnSpPr>
        <xdr:cNvPr id="195" name="直線コネクタ 194"/>
        <xdr:cNvCxnSpPr/>
      </xdr:nvCxnSpPr>
      <xdr:spPr>
        <a:xfrm>
          <a:off x="4114800" y="14760139"/>
          <a:ext cx="838200" cy="2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82945</xdr:rowOff>
    </xdr:from>
    <xdr:to>
      <xdr:col>19</xdr:col>
      <xdr:colOff>133350</xdr:colOff>
      <xdr:row>86</xdr:row>
      <xdr:rowOff>15439</xdr:rowOff>
    </xdr:to>
    <xdr:cxnSp macro="">
      <xdr:nvCxnSpPr>
        <xdr:cNvPr id="198" name="直線コネクタ 197"/>
        <xdr:cNvCxnSpPr/>
      </xdr:nvCxnSpPr>
      <xdr:spPr>
        <a:xfrm>
          <a:off x="3225800" y="14656195"/>
          <a:ext cx="889000" cy="1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100726</xdr:rowOff>
    </xdr:from>
    <xdr:to>
      <xdr:col>15</xdr:col>
      <xdr:colOff>82550</xdr:colOff>
      <xdr:row>85</xdr:row>
      <xdr:rowOff>82945</xdr:rowOff>
    </xdr:to>
    <xdr:cxnSp macro="">
      <xdr:nvCxnSpPr>
        <xdr:cNvPr id="201" name="直線コネクタ 200"/>
        <xdr:cNvCxnSpPr/>
      </xdr:nvCxnSpPr>
      <xdr:spPr>
        <a:xfrm>
          <a:off x="2336800" y="14331076"/>
          <a:ext cx="889000" cy="3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100726</xdr:rowOff>
    </xdr:from>
    <xdr:to>
      <xdr:col>11</xdr:col>
      <xdr:colOff>31750</xdr:colOff>
      <xdr:row>83</xdr:row>
      <xdr:rowOff>108183</xdr:rowOff>
    </xdr:to>
    <xdr:cxnSp macro="">
      <xdr:nvCxnSpPr>
        <xdr:cNvPr id="204" name="直線コネクタ 203"/>
        <xdr:cNvCxnSpPr/>
      </xdr:nvCxnSpPr>
      <xdr:spPr>
        <a:xfrm flipV="1">
          <a:off x="1447800" y="14331076"/>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14188</xdr:rowOff>
    </xdr:from>
    <xdr:to>
      <xdr:col>23</xdr:col>
      <xdr:colOff>184150</xdr:colOff>
      <xdr:row>87</xdr:row>
      <xdr:rowOff>115788</xdr:rowOff>
    </xdr:to>
    <xdr:sp macro="" textlink="">
      <xdr:nvSpPr>
        <xdr:cNvPr id="214" name="楕円 213"/>
        <xdr:cNvSpPr/>
      </xdr:nvSpPr>
      <xdr:spPr>
        <a:xfrm>
          <a:off x="4902200" y="149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157715</xdr:rowOff>
    </xdr:from>
    <xdr:ext cx="762000" cy="259045"/>
    <xdr:sp macro="" textlink="">
      <xdr:nvSpPr>
        <xdr:cNvPr id="215" name="人件費・物件費等の状況該当値テキスト"/>
        <xdr:cNvSpPr txBox="1"/>
      </xdr:nvSpPr>
      <xdr:spPr>
        <a:xfrm>
          <a:off x="5041900" y="1490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136089</xdr:rowOff>
    </xdr:from>
    <xdr:to>
      <xdr:col>19</xdr:col>
      <xdr:colOff>184150</xdr:colOff>
      <xdr:row>86</xdr:row>
      <xdr:rowOff>66239</xdr:rowOff>
    </xdr:to>
    <xdr:sp macro="" textlink="">
      <xdr:nvSpPr>
        <xdr:cNvPr id="216" name="楕円 215"/>
        <xdr:cNvSpPr/>
      </xdr:nvSpPr>
      <xdr:spPr>
        <a:xfrm>
          <a:off x="4064000" y="147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51016</xdr:rowOff>
    </xdr:from>
    <xdr:ext cx="736600" cy="259045"/>
    <xdr:sp macro="" textlink="">
      <xdr:nvSpPr>
        <xdr:cNvPr id="217" name="テキスト ボックス 216"/>
        <xdr:cNvSpPr txBox="1"/>
      </xdr:nvSpPr>
      <xdr:spPr>
        <a:xfrm>
          <a:off x="3733800" y="1479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32145</xdr:rowOff>
    </xdr:from>
    <xdr:to>
      <xdr:col>15</xdr:col>
      <xdr:colOff>133350</xdr:colOff>
      <xdr:row>85</xdr:row>
      <xdr:rowOff>133745</xdr:rowOff>
    </xdr:to>
    <xdr:sp macro="" textlink="">
      <xdr:nvSpPr>
        <xdr:cNvPr id="218" name="楕円 217"/>
        <xdr:cNvSpPr/>
      </xdr:nvSpPr>
      <xdr:spPr>
        <a:xfrm>
          <a:off x="3175000" y="146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118522</xdr:rowOff>
    </xdr:from>
    <xdr:ext cx="762000" cy="259045"/>
    <xdr:sp macro="" textlink="">
      <xdr:nvSpPr>
        <xdr:cNvPr id="219" name="テキスト ボックス 218"/>
        <xdr:cNvSpPr txBox="1"/>
      </xdr:nvSpPr>
      <xdr:spPr>
        <a:xfrm>
          <a:off x="2844800" y="1469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49926</xdr:rowOff>
    </xdr:from>
    <xdr:to>
      <xdr:col>11</xdr:col>
      <xdr:colOff>82550</xdr:colOff>
      <xdr:row>83</xdr:row>
      <xdr:rowOff>151526</xdr:rowOff>
    </xdr:to>
    <xdr:sp macro="" textlink="">
      <xdr:nvSpPr>
        <xdr:cNvPr id="220" name="楕円 219"/>
        <xdr:cNvSpPr/>
      </xdr:nvSpPr>
      <xdr:spPr>
        <a:xfrm>
          <a:off x="2286000" y="142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136303</xdr:rowOff>
    </xdr:from>
    <xdr:ext cx="762000" cy="259045"/>
    <xdr:sp macro="" textlink="">
      <xdr:nvSpPr>
        <xdr:cNvPr id="221" name="テキスト ボックス 220"/>
        <xdr:cNvSpPr txBox="1"/>
      </xdr:nvSpPr>
      <xdr:spPr>
        <a:xfrm>
          <a:off x="1955800" y="1436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57383</xdr:rowOff>
    </xdr:from>
    <xdr:to>
      <xdr:col>7</xdr:col>
      <xdr:colOff>31750</xdr:colOff>
      <xdr:row>83</xdr:row>
      <xdr:rowOff>158983</xdr:rowOff>
    </xdr:to>
    <xdr:sp macro="" textlink="">
      <xdr:nvSpPr>
        <xdr:cNvPr id="222" name="楕円 221"/>
        <xdr:cNvSpPr/>
      </xdr:nvSpPr>
      <xdr:spPr>
        <a:xfrm>
          <a:off x="1397000" y="142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143760</xdr:rowOff>
    </xdr:from>
    <xdr:ext cx="762000" cy="259045"/>
    <xdr:sp macro="" textlink="">
      <xdr:nvSpPr>
        <xdr:cNvPr id="223" name="テキスト ボックス 222"/>
        <xdr:cNvSpPr txBox="1"/>
      </xdr:nvSpPr>
      <xdr:spPr>
        <a:xfrm>
          <a:off x="1066800" y="1437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中途採用者の給与の見直しや任用を早めたこと等により、近年は類似団体平均を上回っている状況である。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今後数年は、職員の年齢、職制の構成上、同じ状況が続くと見込まれるが、国・県また他団体との均衡の原則に従い、適正な水準を維持するよう努める。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131763</xdr:rowOff>
    </xdr:to>
    <xdr:cxnSp macro="">
      <xdr:nvCxnSpPr>
        <xdr:cNvPr id="261" name="直線コネクタ 260"/>
        <xdr:cNvCxnSpPr/>
      </xdr:nvCxnSpPr>
      <xdr:spPr>
        <a:xfrm flipV="1">
          <a:off x="16179800" y="1484630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56356</xdr:rowOff>
    </xdr:from>
    <xdr:to>
      <xdr:col>77</xdr:col>
      <xdr:colOff>44450</xdr:colOff>
      <xdr:row>86</xdr:row>
      <xdr:rowOff>131763</xdr:rowOff>
    </xdr:to>
    <xdr:cxnSp macro="">
      <xdr:nvCxnSpPr>
        <xdr:cNvPr id="264" name="直線コネクタ 263"/>
        <xdr:cNvCxnSpPr/>
      </xdr:nvCxnSpPr>
      <xdr:spPr>
        <a:xfrm>
          <a:off x="15290800" y="14801056"/>
          <a:ext cx="8890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56356</xdr:rowOff>
    </xdr:from>
    <xdr:to>
      <xdr:col>72</xdr:col>
      <xdr:colOff>203200</xdr:colOff>
      <xdr:row>86</xdr:row>
      <xdr:rowOff>101600</xdr:rowOff>
    </xdr:to>
    <xdr:cxnSp macro="">
      <xdr:nvCxnSpPr>
        <xdr:cNvPr id="267" name="直線コネクタ 266"/>
        <xdr:cNvCxnSpPr/>
      </xdr:nvCxnSpPr>
      <xdr:spPr>
        <a:xfrm flipV="1">
          <a:off x="14401800" y="1480105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86</xdr:row>
      <xdr:rowOff>101600</xdr:rowOff>
    </xdr:to>
    <xdr:cxnSp macro="">
      <xdr:nvCxnSpPr>
        <xdr:cNvPr id="270" name="直線コネクタ 269"/>
        <xdr:cNvCxnSpPr/>
      </xdr:nvCxnSpPr>
      <xdr:spPr>
        <a:xfrm>
          <a:off x="13512800" y="1469548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80963</xdr:rowOff>
    </xdr:from>
    <xdr:to>
      <xdr:col>77</xdr:col>
      <xdr:colOff>95250</xdr:colOff>
      <xdr:row>87</xdr:row>
      <xdr:rowOff>11113</xdr:rowOff>
    </xdr:to>
    <xdr:sp macro="" textlink="">
      <xdr:nvSpPr>
        <xdr:cNvPr id="282" name="楕円 281"/>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167340</xdr:rowOff>
    </xdr:from>
    <xdr:ext cx="736600" cy="259045"/>
    <xdr:sp macro="" textlink="">
      <xdr:nvSpPr>
        <xdr:cNvPr id="283" name="テキスト ボックス 282"/>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5556</xdr:rowOff>
    </xdr:from>
    <xdr:to>
      <xdr:col>73</xdr:col>
      <xdr:colOff>44450</xdr:colOff>
      <xdr:row>86</xdr:row>
      <xdr:rowOff>107156</xdr:rowOff>
    </xdr:to>
    <xdr:sp macro="" textlink="">
      <xdr:nvSpPr>
        <xdr:cNvPr id="284" name="楕円 283"/>
        <xdr:cNvSpPr/>
      </xdr:nvSpPr>
      <xdr:spPr>
        <a:xfrm>
          <a:off x="15240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91933</xdr:rowOff>
    </xdr:from>
    <xdr:ext cx="762000" cy="259045"/>
    <xdr:sp macro="" textlink="">
      <xdr:nvSpPr>
        <xdr:cNvPr id="285" name="テキスト ボックス 284"/>
        <xdr:cNvSpPr txBox="1"/>
      </xdr:nvSpPr>
      <xdr:spPr>
        <a:xfrm>
          <a:off x="14909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88" name="楕円 287"/>
        <xdr:cNvSpPr/>
      </xdr:nvSpPr>
      <xdr:spPr>
        <a:xfrm>
          <a:off x="13462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157815</xdr:rowOff>
    </xdr:from>
    <xdr:ext cx="762000" cy="259045"/>
    <xdr:sp macro="" textlink="">
      <xdr:nvSpPr>
        <xdr:cNvPr id="289" name="テキスト ボックス 288"/>
        <xdr:cNvSpPr txBox="1"/>
      </xdr:nvSpPr>
      <xdr:spPr>
        <a:xfrm>
          <a:off x="13131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学校給食共同調理場の民間委託、公立保育園の民間移管等により、定員管理を行っているが、人口減少に歯止めがかからず、平成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年度から類似団体の平均値を上回っている。</a:t>
          </a:r>
          <a:endParaRPr lang="ja-JP" altLang="ja-JP" sz="1400">
            <a:effectLst/>
          </a:endParaRPr>
        </a:p>
        <a:p>
          <a:r>
            <a:rPr kumimoji="1" lang="ja-JP" altLang="ja-JP" sz="1100">
              <a:solidFill>
                <a:schemeClr val="dk1"/>
              </a:solidFill>
              <a:effectLst/>
              <a:latin typeface="+mn-lt"/>
              <a:ea typeface="+mn-ea"/>
              <a:cs typeface="+mn-cs"/>
            </a:rPr>
            <a:t>　類似団体平均値を大きく上回らないよう、引き続き「長井市定員適正化計画」に基づき採用人数の平準化など適正な定員管理を行っていく。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129046</xdr:rowOff>
    </xdr:from>
    <xdr:to>
      <xdr:col>81</xdr:col>
      <xdr:colOff>44450</xdr:colOff>
      <xdr:row>63</xdr:row>
      <xdr:rowOff>150495</xdr:rowOff>
    </xdr:to>
    <xdr:cxnSp macro="">
      <xdr:nvCxnSpPr>
        <xdr:cNvPr id="324" name="直線コネクタ 323"/>
        <xdr:cNvCxnSpPr/>
      </xdr:nvCxnSpPr>
      <xdr:spPr>
        <a:xfrm>
          <a:off x="16179800" y="10930396"/>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108938</xdr:rowOff>
    </xdr:from>
    <xdr:to>
      <xdr:col>77</xdr:col>
      <xdr:colOff>44450</xdr:colOff>
      <xdr:row>63</xdr:row>
      <xdr:rowOff>129046</xdr:rowOff>
    </xdr:to>
    <xdr:cxnSp macro="">
      <xdr:nvCxnSpPr>
        <xdr:cNvPr id="327" name="直線コネクタ 326"/>
        <xdr:cNvCxnSpPr/>
      </xdr:nvCxnSpPr>
      <xdr:spPr>
        <a:xfrm>
          <a:off x="15290800" y="109102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102235</xdr:rowOff>
    </xdr:from>
    <xdr:to>
      <xdr:col>72</xdr:col>
      <xdr:colOff>203200</xdr:colOff>
      <xdr:row>63</xdr:row>
      <xdr:rowOff>108938</xdr:rowOff>
    </xdr:to>
    <xdr:cxnSp macro="">
      <xdr:nvCxnSpPr>
        <xdr:cNvPr id="330" name="直線コネクタ 329"/>
        <xdr:cNvCxnSpPr/>
      </xdr:nvCxnSpPr>
      <xdr:spPr>
        <a:xfrm>
          <a:off x="14401800" y="10903585"/>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155716</xdr:rowOff>
    </xdr:from>
    <xdr:to>
      <xdr:col>68</xdr:col>
      <xdr:colOff>152400</xdr:colOff>
      <xdr:row>63</xdr:row>
      <xdr:rowOff>102235</xdr:rowOff>
    </xdr:to>
    <xdr:cxnSp macro="">
      <xdr:nvCxnSpPr>
        <xdr:cNvPr id="333" name="直線コネクタ 332"/>
        <xdr:cNvCxnSpPr/>
      </xdr:nvCxnSpPr>
      <xdr:spPr>
        <a:xfrm>
          <a:off x="13512800" y="10785616"/>
          <a:ext cx="8890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99695</xdr:rowOff>
    </xdr:from>
    <xdr:to>
      <xdr:col>81</xdr:col>
      <xdr:colOff>95250</xdr:colOff>
      <xdr:row>64</xdr:row>
      <xdr:rowOff>29845</xdr:rowOff>
    </xdr:to>
    <xdr:sp macro="" textlink="">
      <xdr:nvSpPr>
        <xdr:cNvPr id="343" name="楕円 342"/>
        <xdr:cNvSpPr/>
      </xdr:nvSpPr>
      <xdr:spPr>
        <a:xfrm>
          <a:off x="16967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71772</xdr:rowOff>
    </xdr:from>
    <xdr:ext cx="762000" cy="259045"/>
    <xdr:sp macro="" textlink="">
      <xdr:nvSpPr>
        <xdr:cNvPr id="344" name="定員管理の状況該当値テキスト"/>
        <xdr:cNvSpPr txBox="1"/>
      </xdr:nvSpPr>
      <xdr:spPr>
        <a:xfrm>
          <a:off x="17106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78246</xdr:rowOff>
    </xdr:from>
    <xdr:to>
      <xdr:col>77</xdr:col>
      <xdr:colOff>95250</xdr:colOff>
      <xdr:row>64</xdr:row>
      <xdr:rowOff>8396</xdr:rowOff>
    </xdr:to>
    <xdr:sp macro="" textlink="">
      <xdr:nvSpPr>
        <xdr:cNvPr id="345" name="楕円 344"/>
        <xdr:cNvSpPr/>
      </xdr:nvSpPr>
      <xdr:spPr>
        <a:xfrm>
          <a:off x="16129000" y="108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164623</xdr:rowOff>
    </xdr:from>
    <xdr:ext cx="736600" cy="259045"/>
    <xdr:sp macro="" textlink="">
      <xdr:nvSpPr>
        <xdr:cNvPr id="346" name="テキスト ボックス 345"/>
        <xdr:cNvSpPr txBox="1"/>
      </xdr:nvSpPr>
      <xdr:spPr>
        <a:xfrm>
          <a:off x="15798800" y="1096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58138</xdr:rowOff>
    </xdr:from>
    <xdr:to>
      <xdr:col>73</xdr:col>
      <xdr:colOff>44450</xdr:colOff>
      <xdr:row>63</xdr:row>
      <xdr:rowOff>159738</xdr:rowOff>
    </xdr:to>
    <xdr:sp macro="" textlink="">
      <xdr:nvSpPr>
        <xdr:cNvPr id="347" name="楕円 346"/>
        <xdr:cNvSpPr/>
      </xdr:nvSpPr>
      <xdr:spPr>
        <a:xfrm>
          <a:off x="15240000" y="10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144515</xdr:rowOff>
    </xdr:from>
    <xdr:ext cx="762000" cy="259045"/>
    <xdr:sp macro="" textlink="">
      <xdr:nvSpPr>
        <xdr:cNvPr id="348" name="テキスト ボックス 347"/>
        <xdr:cNvSpPr txBox="1"/>
      </xdr:nvSpPr>
      <xdr:spPr>
        <a:xfrm>
          <a:off x="14909800" y="1094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51435</xdr:rowOff>
    </xdr:from>
    <xdr:to>
      <xdr:col>68</xdr:col>
      <xdr:colOff>203200</xdr:colOff>
      <xdr:row>63</xdr:row>
      <xdr:rowOff>153035</xdr:rowOff>
    </xdr:to>
    <xdr:sp macro="" textlink="">
      <xdr:nvSpPr>
        <xdr:cNvPr id="349" name="楕円 348"/>
        <xdr:cNvSpPr/>
      </xdr:nvSpPr>
      <xdr:spPr>
        <a:xfrm>
          <a:off x="14351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137812</xdr:rowOff>
    </xdr:from>
    <xdr:ext cx="762000" cy="259045"/>
    <xdr:sp macro="" textlink="">
      <xdr:nvSpPr>
        <xdr:cNvPr id="350" name="テキスト ボックス 349"/>
        <xdr:cNvSpPr txBox="1"/>
      </xdr:nvSpPr>
      <xdr:spPr>
        <a:xfrm>
          <a:off x="14020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104916</xdr:rowOff>
    </xdr:from>
    <xdr:to>
      <xdr:col>64</xdr:col>
      <xdr:colOff>152400</xdr:colOff>
      <xdr:row>63</xdr:row>
      <xdr:rowOff>35066</xdr:rowOff>
    </xdr:to>
    <xdr:sp macro="" textlink="">
      <xdr:nvSpPr>
        <xdr:cNvPr id="351" name="楕円 350"/>
        <xdr:cNvSpPr/>
      </xdr:nvSpPr>
      <xdr:spPr>
        <a:xfrm>
          <a:off x="13462000" y="107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19843</xdr:rowOff>
    </xdr:from>
    <xdr:ext cx="762000" cy="259045"/>
    <xdr:sp macro="" textlink="">
      <xdr:nvSpPr>
        <xdr:cNvPr id="352" name="テキスト ボックス 351"/>
        <xdr:cNvSpPr txBox="1"/>
      </xdr:nvSpPr>
      <xdr:spPr>
        <a:xfrm>
          <a:off x="13131800" y="1082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置賜広域病院組合の病院施設、置賜広域行政組合のごみ処理施設等に対する分担金、下水道事業への負担金等が要因となり、比率は高い水準となり、類似団体では下位となっている。</a:t>
          </a:r>
          <a:endParaRPr lang="ja-JP" altLang="ja-JP" sz="1400">
            <a:effectLst/>
          </a:endParaRPr>
        </a:p>
        <a:p>
          <a:r>
            <a:rPr kumimoji="1" lang="ja-JP" altLang="ja-JP" sz="1100">
              <a:solidFill>
                <a:schemeClr val="dk1"/>
              </a:solidFill>
              <a:effectLst/>
              <a:latin typeface="+mn-lt"/>
              <a:ea typeface="+mn-ea"/>
              <a:cs typeface="+mn-cs"/>
            </a:rPr>
            <a:t>　公共複合施設などの大型建設事業に係る償還が今後控えており、公債費は増加していくため、市債発行の抑制や繰上償還による公債費の圧縮に努め、適正な水準を目指していく。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3326</xdr:rowOff>
    </xdr:from>
    <xdr:to>
      <xdr:col>81</xdr:col>
      <xdr:colOff>44450</xdr:colOff>
      <xdr:row>43</xdr:row>
      <xdr:rowOff>95250</xdr:rowOff>
    </xdr:to>
    <xdr:cxnSp macro="">
      <xdr:nvCxnSpPr>
        <xdr:cNvPr id="388" name="直線コネクタ 387"/>
        <xdr:cNvCxnSpPr/>
      </xdr:nvCxnSpPr>
      <xdr:spPr>
        <a:xfrm>
          <a:off x="16179800" y="7375676"/>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49288</xdr:rowOff>
    </xdr:to>
    <xdr:cxnSp macro="">
      <xdr:nvCxnSpPr>
        <xdr:cNvPr id="391" name="直線コネクタ 390"/>
        <xdr:cNvCxnSpPr/>
      </xdr:nvCxnSpPr>
      <xdr:spPr>
        <a:xfrm flipV="1">
          <a:off x="15290800" y="73756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49288</xdr:rowOff>
    </xdr:from>
    <xdr:to>
      <xdr:col>72</xdr:col>
      <xdr:colOff>203200</xdr:colOff>
      <xdr:row>43</xdr:row>
      <xdr:rowOff>95250</xdr:rowOff>
    </xdr:to>
    <xdr:cxnSp macro="">
      <xdr:nvCxnSpPr>
        <xdr:cNvPr id="394" name="直線コネクタ 393"/>
        <xdr:cNvCxnSpPr/>
      </xdr:nvCxnSpPr>
      <xdr:spPr>
        <a:xfrm flipV="1">
          <a:off x="14401800" y="742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95250</xdr:rowOff>
    </xdr:to>
    <xdr:cxnSp macro="">
      <xdr:nvCxnSpPr>
        <xdr:cNvPr id="397" name="直線コネクタ 396"/>
        <xdr:cNvCxnSpPr/>
      </xdr:nvCxnSpPr>
      <xdr:spPr>
        <a:xfrm>
          <a:off x="13512800" y="742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7" name="楕円 406"/>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8"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09" name="楕円 408"/>
        <xdr:cNvSpPr/>
      </xdr:nvSpPr>
      <xdr:spPr>
        <a:xfrm>
          <a:off x="16129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10" name="テキスト ボックス 409"/>
        <xdr:cNvSpPr txBox="1"/>
      </xdr:nvSpPr>
      <xdr:spPr>
        <a:xfrm>
          <a:off x="15798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169938</xdr:rowOff>
    </xdr:from>
    <xdr:to>
      <xdr:col>73</xdr:col>
      <xdr:colOff>44450</xdr:colOff>
      <xdr:row>43</xdr:row>
      <xdr:rowOff>100088</xdr:rowOff>
    </xdr:to>
    <xdr:sp macro="" textlink="">
      <xdr:nvSpPr>
        <xdr:cNvPr id="411" name="楕円 410"/>
        <xdr:cNvSpPr/>
      </xdr:nvSpPr>
      <xdr:spPr>
        <a:xfrm>
          <a:off x="15240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84865</xdr:rowOff>
    </xdr:from>
    <xdr:ext cx="762000" cy="259045"/>
    <xdr:sp macro="" textlink="">
      <xdr:nvSpPr>
        <xdr:cNvPr id="412" name="テキスト ボックス 411"/>
        <xdr:cNvSpPr txBox="1"/>
      </xdr:nvSpPr>
      <xdr:spPr>
        <a:xfrm>
          <a:off x="14909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3" name="楕円 412"/>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4" name="テキスト ボックス 413"/>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169938</xdr:rowOff>
    </xdr:from>
    <xdr:to>
      <xdr:col>64</xdr:col>
      <xdr:colOff>152400</xdr:colOff>
      <xdr:row>43</xdr:row>
      <xdr:rowOff>100088</xdr:rowOff>
    </xdr:to>
    <xdr:sp macro="" textlink="">
      <xdr:nvSpPr>
        <xdr:cNvPr id="415" name="楕円 414"/>
        <xdr:cNvSpPr/>
      </xdr:nvSpPr>
      <xdr:spPr>
        <a:xfrm>
          <a:off x="13462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84865</xdr:rowOff>
    </xdr:from>
    <xdr:ext cx="762000" cy="259045"/>
    <xdr:sp macro="" textlink="">
      <xdr:nvSpPr>
        <xdr:cNvPr id="416" name="テキスト ボックス 415"/>
        <xdr:cNvSpPr txBox="1"/>
      </xdr:nvSpPr>
      <xdr:spPr>
        <a:xfrm>
          <a:off x="13131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市民文化会館の大規模改修、給食共同調理場・市庁舎の移転新築、公共複合施設の整備等、ここ数年、大型建設事業の集中により地方債現在高が増加し、将来負担比率は令和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超と高い水準が続いている。　　</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年度までの中期財政見通し（令和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月策定）では、将来負担比率は令和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年度にピーク（</a:t>
          </a:r>
          <a:r>
            <a:rPr kumimoji="1" lang="en-US" altLang="ja-JP" sz="1100">
              <a:solidFill>
                <a:schemeClr val="dk1"/>
              </a:solidFill>
              <a:effectLst/>
              <a:latin typeface="+mn-lt"/>
              <a:ea typeface="+mn-ea"/>
              <a:cs typeface="+mn-cs"/>
            </a:rPr>
            <a:t>254.4%</a:t>
          </a:r>
          <a:r>
            <a:rPr kumimoji="1" lang="ja-JP" altLang="ja-JP" sz="1100">
              <a:solidFill>
                <a:schemeClr val="dk1"/>
              </a:solidFill>
              <a:effectLst/>
              <a:latin typeface="+mn-lt"/>
              <a:ea typeface="+mn-ea"/>
              <a:cs typeface="+mn-cs"/>
            </a:rPr>
            <a:t>）を見込んでいるが、事業見直しによる市債発行の抑制や計画的な繰上償還の実施により地方債現在高の減少に努め、適正な水準を目指していく。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107950</xdr:rowOff>
    </xdr:from>
    <xdr:to>
      <xdr:col>81</xdr:col>
      <xdr:colOff>44450</xdr:colOff>
      <xdr:row>20</xdr:row>
      <xdr:rowOff>153314</xdr:rowOff>
    </xdr:to>
    <xdr:cxnSp macro="">
      <xdr:nvCxnSpPr>
        <xdr:cNvPr id="448" name="直線コネクタ 447"/>
        <xdr:cNvCxnSpPr/>
      </xdr:nvCxnSpPr>
      <xdr:spPr>
        <a:xfrm>
          <a:off x="16179800" y="3536950"/>
          <a:ext cx="8382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107950</xdr:rowOff>
    </xdr:from>
    <xdr:to>
      <xdr:col>77</xdr:col>
      <xdr:colOff>44450</xdr:colOff>
      <xdr:row>20</xdr:row>
      <xdr:rowOff>141732</xdr:rowOff>
    </xdr:to>
    <xdr:cxnSp macro="">
      <xdr:nvCxnSpPr>
        <xdr:cNvPr id="451" name="直線コネクタ 450"/>
        <xdr:cNvCxnSpPr/>
      </xdr:nvCxnSpPr>
      <xdr:spPr>
        <a:xfrm flipV="1">
          <a:off x="15290800" y="35369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56921</xdr:rowOff>
    </xdr:from>
    <xdr:to>
      <xdr:col>72</xdr:col>
      <xdr:colOff>203200</xdr:colOff>
      <xdr:row>20</xdr:row>
      <xdr:rowOff>141732</xdr:rowOff>
    </xdr:to>
    <xdr:cxnSp macro="">
      <xdr:nvCxnSpPr>
        <xdr:cNvPr id="454" name="直線コネクタ 453"/>
        <xdr:cNvCxnSpPr/>
      </xdr:nvCxnSpPr>
      <xdr:spPr>
        <a:xfrm>
          <a:off x="14401800" y="3314471"/>
          <a:ext cx="889000" cy="2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63322</xdr:rowOff>
    </xdr:from>
    <xdr:to>
      <xdr:col>68</xdr:col>
      <xdr:colOff>152400</xdr:colOff>
      <xdr:row>19</xdr:row>
      <xdr:rowOff>56921</xdr:rowOff>
    </xdr:to>
    <xdr:cxnSp macro="">
      <xdr:nvCxnSpPr>
        <xdr:cNvPr id="457" name="直線コネクタ 456"/>
        <xdr:cNvCxnSpPr/>
      </xdr:nvCxnSpPr>
      <xdr:spPr>
        <a:xfrm>
          <a:off x="13512800" y="3149422"/>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102514</xdr:rowOff>
    </xdr:from>
    <xdr:to>
      <xdr:col>81</xdr:col>
      <xdr:colOff>95250</xdr:colOff>
      <xdr:row>21</xdr:row>
      <xdr:rowOff>32664</xdr:rowOff>
    </xdr:to>
    <xdr:sp macro="" textlink="">
      <xdr:nvSpPr>
        <xdr:cNvPr id="467" name="楕円 466"/>
        <xdr:cNvSpPr/>
      </xdr:nvSpPr>
      <xdr:spPr>
        <a:xfrm>
          <a:off x="16967200" y="35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169841</xdr:rowOff>
    </xdr:from>
    <xdr:ext cx="762000" cy="259045"/>
    <xdr:sp macro="" textlink="">
      <xdr:nvSpPr>
        <xdr:cNvPr id="468" name="将来負担の状況該当値テキスト"/>
        <xdr:cNvSpPr txBox="1"/>
      </xdr:nvSpPr>
      <xdr:spPr>
        <a:xfrm>
          <a:off x="17106900" y="342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57150</xdr:rowOff>
    </xdr:from>
    <xdr:to>
      <xdr:col>77</xdr:col>
      <xdr:colOff>95250</xdr:colOff>
      <xdr:row>20</xdr:row>
      <xdr:rowOff>158750</xdr:rowOff>
    </xdr:to>
    <xdr:sp macro="" textlink="">
      <xdr:nvSpPr>
        <xdr:cNvPr id="469" name="楕円 468"/>
        <xdr:cNvSpPr/>
      </xdr:nvSpPr>
      <xdr:spPr>
        <a:xfrm>
          <a:off x="16129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143527</xdr:rowOff>
    </xdr:from>
    <xdr:ext cx="736600" cy="259045"/>
    <xdr:sp macro="" textlink="">
      <xdr:nvSpPr>
        <xdr:cNvPr id="470" name="テキスト ボックス 469"/>
        <xdr:cNvSpPr txBox="1"/>
      </xdr:nvSpPr>
      <xdr:spPr>
        <a:xfrm>
          <a:off x="15798800" y="357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90932</xdr:rowOff>
    </xdr:from>
    <xdr:to>
      <xdr:col>73</xdr:col>
      <xdr:colOff>44450</xdr:colOff>
      <xdr:row>21</xdr:row>
      <xdr:rowOff>21082</xdr:rowOff>
    </xdr:to>
    <xdr:sp macro="" textlink="">
      <xdr:nvSpPr>
        <xdr:cNvPr id="471" name="楕円 470"/>
        <xdr:cNvSpPr/>
      </xdr:nvSpPr>
      <xdr:spPr>
        <a:xfrm>
          <a:off x="15240000" y="35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5859</xdr:rowOff>
    </xdr:from>
    <xdr:ext cx="762000" cy="259045"/>
    <xdr:sp macro="" textlink="">
      <xdr:nvSpPr>
        <xdr:cNvPr id="472" name="テキスト ボックス 471"/>
        <xdr:cNvSpPr txBox="1"/>
      </xdr:nvSpPr>
      <xdr:spPr>
        <a:xfrm>
          <a:off x="14909800" y="360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6121</xdr:rowOff>
    </xdr:from>
    <xdr:to>
      <xdr:col>68</xdr:col>
      <xdr:colOff>203200</xdr:colOff>
      <xdr:row>19</xdr:row>
      <xdr:rowOff>107721</xdr:rowOff>
    </xdr:to>
    <xdr:sp macro="" textlink="">
      <xdr:nvSpPr>
        <xdr:cNvPr id="473" name="楕円 472"/>
        <xdr:cNvSpPr/>
      </xdr:nvSpPr>
      <xdr:spPr>
        <a:xfrm>
          <a:off x="14351000" y="326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92498</xdr:rowOff>
    </xdr:from>
    <xdr:ext cx="762000" cy="259045"/>
    <xdr:sp macro="" textlink="">
      <xdr:nvSpPr>
        <xdr:cNvPr id="474" name="テキスト ボックス 473"/>
        <xdr:cNvSpPr txBox="1"/>
      </xdr:nvSpPr>
      <xdr:spPr>
        <a:xfrm>
          <a:off x="14020800" y="335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12522</xdr:rowOff>
    </xdr:from>
    <xdr:to>
      <xdr:col>64</xdr:col>
      <xdr:colOff>152400</xdr:colOff>
      <xdr:row>18</xdr:row>
      <xdr:rowOff>114122</xdr:rowOff>
    </xdr:to>
    <xdr:sp macro="" textlink="">
      <xdr:nvSpPr>
        <xdr:cNvPr id="475" name="楕円 474"/>
        <xdr:cNvSpPr/>
      </xdr:nvSpPr>
      <xdr:spPr>
        <a:xfrm>
          <a:off x="13462000" y="309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98899</xdr:rowOff>
    </xdr:from>
    <xdr:ext cx="762000" cy="259045"/>
    <xdr:sp macro="" textlink="">
      <xdr:nvSpPr>
        <xdr:cNvPr id="476" name="テキスト ボックス 475"/>
        <xdr:cNvSpPr txBox="1"/>
      </xdr:nvSpPr>
      <xdr:spPr>
        <a:xfrm>
          <a:off x="13131800" y="318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25,276
24,932
214.67
22,035,980
21,395,150
592,912
8,221,876
24,176,654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事業費支弁人件費の減に伴い、経常的な人件費が増加したため、</a:t>
          </a:r>
          <a:endParaRPr lang="ja-JP" altLang="ja-JP" sz="1400">
            <a:effectLst/>
          </a:endParaRPr>
        </a:p>
        <a:p>
          <a:r>
            <a:rPr kumimoji="1" lang="ja-JP" altLang="ja-JP" sz="1100">
              <a:solidFill>
                <a:schemeClr val="dk1"/>
              </a:solidFill>
              <a:effectLst/>
              <a:latin typeface="+mn-lt"/>
              <a:ea typeface="+mn-ea"/>
              <a:cs typeface="+mn-cs"/>
            </a:rPr>
            <a:t>前年度より比率はやや増加した。</a:t>
          </a:r>
          <a:endParaRPr lang="ja-JP" altLang="ja-JP" sz="1400">
            <a:effectLst/>
          </a:endParaRPr>
        </a:p>
        <a:p>
          <a:r>
            <a:rPr kumimoji="1" lang="ja-JP" altLang="ja-JP" sz="1100">
              <a:solidFill>
                <a:schemeClr val="dk1"/>
              </a:solidFill>
              <a:effectLst/>
              <a:latin typeface="+mn-lt"/>
              <a:ea typeface="+mn-ea"/>
              <a:cs typeface="+mn-cs"/>
            </a:rPr>
            <a:t>　今後も国、県及び他団体との均衡の原則に従い、適正な水準を維持するよう努める。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38100</xdr:rowOff>
    </xdr:from>
    <xdr:to>
      <xdr:col>24</xdr:col>
      <xdr:colOff>25400</xdr:colOff>
      <xdr:row>36</xdr:row>
      <xdr:rowOff>152400</xdr:rowOff>
    </xdr:to>
    <xdr:cxnSp macro="">
      <xdr:nvCxnSpPr>
        <xdr:cNvPr id="66" name="直線コネクタ 65"/>
        <xdr:cNvCxnSpPr/>
      </xdr:nvCxnSpPr>
      <xdr:spPr>
        <a:xfrm>
          <a:off x="3987800" y="6210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38100</xdr:rowOff>
    </xdr:to>
    <xdr:cxnSp macro="">
      <xdr:nvCxnSpPr>
        <xdr:cNvPr id="69" name="直線コネクタ 68"/>
        <xdr:cNvCxnSpPr/>
      </xdr:nvCxnSpPr>
      <xdr:spPr>
        <a:xfrm>
          <a:off x="3098800" y="6070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82550</xdr:rowOff>
    </xdr:to>
    <xdr:cxnSp macro="">
      <xdr:nvCxnSpPr>
        <xdr:cNvPr id="72" name="直線コネクタ 71"/>
        <xdr:cNvCxnSpPr/>
      </xdr:nvCxnSpPr>
      <xdr:spPr>
        <a:xfrm flipV="1">
          <a:off x="2209800" y="607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82550</xdr:rowOff>
    </xdr:from>
    <xdr:to>
      <xdr:col>11</xdr:col>
      <xdr:colOff>9525</xdr:colOff>
      <xdr:row>35</xdr:row>
      <xdr:rowOff>120650</xdr:rowOff>
    </xdr:to>
    <xdr:cxnSp macro="">
      <xdr:nvCxnSpPr>
        <xdr:cNvPr id="75" name="直線コネクタ 74"/>
        <xdr:cNvCxnSpPr/>
      </xdr:nvCxnSpPr>
      <xdr:spPr>
        <a:xfrm flipV="1">
          <a:off x="1320800" y="608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85" name="楕円 84"/>
        <xdr:cNvSpPr/>
      </xdr:nvSpPr>
      <xdr:spPr>
        <a:xfrm>
          <a:off x="4775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118127</xdr:rowOff>
    </xdr:from>
    <xdr:ext cx="762000" cy="259045"/>
    <xdr:sp macro="" textlink="">
      <xdr:nvSpPr>
        <xdr:cNvPr id="86" name="人件費該当値テキスト"/>
        <xdr:cNvSpPr txBox="1"/>
      </xdr:nvSpPr>
      <xdr:spPr>
        <a:xfrm>
          <a:off x="4914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158750</xdr:rowOff>
    </xdr:from>
    <xdr:to>
      <xdr:col>20</xdr:col>
      <xdr:colOff>38100</xdr:colOff>
      <xdr:row>36</xdr:row>
      <xdr:rowOff>88900</xdr:rowOff>
    </xdr:to>
    <xdr:sp macro="" textlink="">
      <xdr:nvSpPr>
        <xdr:cNvPr id="87" name="楕円 86"/>
        <xdr:cNvSpPr/>
      </xdr:nvSpPr>
      <xdr:spPr>
        <a:xfrm>
          <a:off x="3937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99077</xdr:rowOff>
    </xdr:from>
    <xdr:ext cx="736600" cy="259045"/>
    <xdr:sp macro="" textlink="">
      <xdr:nvSpPr>
        <xdr:cNvPr id="88" name="テキスト ボックス 87"/>
        <xdr:cNvSpPr txBox="1"/>
      </xdr:nvSpPr>
      <xdr:spPr>
        <a:xfrm>
          <a:off x="3606800" y="592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31750</xdr:rowOff>
    </xdr:from>
    <xdr:to>
      <xdr:col>11</xdr:col>
      <xdr:colOff>60325</xdr:colOff>
      <xdr:row>35</xdr:row>
      <xdr:rowOff>133350</xdr:rowOff>
    </xdr:to>
    <xdr:sp macro="" textlink="">
      <xdr:nvSpPr>
        <xdr:cNvPr id="91" name="楕円 90"/>
        <xdr:cNvSpPr/>
      </xdr:nvSpPr>
      <xdr:spPr>
        <a:xfrm>
          <a:off x="2159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92" name="テキスト ボックス 91"/>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特定財源（ふるさと応援基金繰入金）が増加した一方で、新庁舎管理経費や電気料が増加したため、前年度より比率はやや増加した。</a:t>
          </a:r>
          <a:endParaRPr lang="ja-JP" altLang="ja-JP" sz="1400">
            <a:effectLst/>
          </a:endParaRPr>
        </a:p>
        <a:p>
          <a:r>
            <a:rPr kumimoji="1" lang="ja-JP" altLang="ja-JP" sz="1100">
              <a:solidFill>
                <a:schemeClr val="dk1"/>
              </a:solidFill>
              <a:effectLst/>
              <a:latin typeface="+mn-lt"/>
              <a:ea typeface="+mn-ea"/>
              <a:cs typeface="+mn-cs"/>
            </a:rPr>
            <a:t>　今後も事務事業の見直し等により経費の削減に努める。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15</xdr:row>
      <xdr:rowOff>16510</xdr:rowOff>
    </xdr:to>
    <xdr:cxnSp macro="">
      <xdr:nvCxnSpPr>
        <xdr:cNvPr id="127" name="直線コネクタ 126"/>
        <xdr:cNvCxnSpPr/>
      </xdr:nvCxnSpPr>
      <xdr:spPr>
        <a:xfrm>
          <a:off x="15671800" y="2512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96520</xdr:rowOff>
    </xdr:from>
    <xdr:to>
      <xdr:col>78</xdr:col>
      <xdr:colOff>69850</xdr:colOff>
      <xdr:row>14</xdr:row>
      <xdr:rowOff>111760</xdr:rowOff>
    </xdr:to>
    <xdr:cxnSp macro="">
      <xdr:nvCxnSpPr>
        <xdr:cNvPr id="130" name="直線コネクタ 129"/>
        <xdr:cNvCxnSpPr/>
      </xdr:nvCxnSpPr>
      <xdr:spPr>
        <a:xfrm>
          <a:off x="14782800" y="249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15</xdr:row>
      <xdr:rowOff>130810</xdr:rowOff>
    </xdr:to>
    <xdr:cxnSp macro="">
      <xdr:nvCxnSpPr>
        <xdr:cNvPr id="133" name="直線コネクタ 132"/>
        <xdr:cNvCxnSpPr/>
      </xdr:nvCxnSpPr>
      <xdr:spPr>
        <a:xfrm flipV="1">
          <a:off x="13893800" y="2496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15</xdr:row>
      <xdr:rowOff>168910</xdr:rowOff>
    </xdr:to>
    <xdr:cxnSp macro="">
      <xdr:nvCxnSpPr>
        <xdr:cNvPr id="136" name="直線コネクタ 135"/>
        <xdr:cNvCxnSpPr/>
      </xdr:nvCxnSpPr>
      <xdr:spPr>
        <a:xfrm flipV="1">
          <a:off x="13004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6" name="楕円 145"/>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7"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60960</xdr:rowOff>
    </xdr:from>
    <xdr:to>
      <xdr:col>78</xdr:col>
      <xdr:colOff>120650</xdr:colOff>
      <xdr:row>14</xdr:row>
      <xdr:rowOff>162560</xdr:rowOff>
    </xdr:to>
    <xdr:sp macro="" textlink="">
      <xdr:nvSpPr>
        <xdr:cNvPr id="148" name="楕円 147"/>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1287</xdr:rowOff>
    </xdr:from>
    <xdr:ext cx="736600" cy="259045"/>
    <xdr:sp macro="" textlink="">
      <xdr:nvSpPr>
        <xdr:cNvPr id="149" name="テキスト ボックス 148"/>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45720</xdr:rowOff>
    </xdr:from>
    <xdr:to>
      <xdr:col>74</xdr:col>
      <xdr:colOff>31750</xdr:colOff>
      <xdr:row>14</xdr:row>
      <xdr:rowOff>147320</xdr:rowOff>
    </xdr:to>
    <xdr:sp macro="" textlink="">
      <xdr:nvSpPr>
        <xdr:cNvPr id="150" name="楕円 149"/>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157497</xdr:rowOff>
    </xdr:from>
    <xdr:ext cx="762000" cy="259045"/>
    <xdr:sp macro="" textlink="">
      <xdr:nvSpPr>
        <xdr:cNvPr id="151" name="テキスト ボックス 150"/>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2" name="楕円 151"/>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53" name="テキスト ボックス 152"/>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4" name="楕円 153"/>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58437</xdr:rowOff>
    </xdr:from>
    <xdr:ext cx="762000" cy="259045"/>
    <xdr:sp macro="" textlink="">
      <xdr:nvSpPr>
        <xdr:cNvPr id="155" name="テキスト ボックス 154"/>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民間事業所の開所により</a:t>
          </a:r>
          <a:r>
            <a:rPr kumimoji="1" lang="ja-JP" altLang="ja-JP" sz="1100">
              <a:solidFill>
                <a:schemeClr val="dk1"/>
              </a:solidFill>
              <a:effectLst/>
              <a:latin typeface="+mn-lt"/>
              <a:ea typeface="+mn-ea"/>
              <a:cs typeface="+mn-cs"/>
            </a:rPr>
            <a:t>障がい児通所給付事業</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サービス利用者が増加した</a:t>
          </a:r>
          <a:r>
            <a:rPr kumimoji="1" lang="ja-JP" altLang="en-US" sz="1100">
              <a:solidFill>
                <a:schemeClr val="dk1"/>
              </a:solidFill>
              <a:effectLst/>
              <a:latin typeface="+mn-lt"/>
              <a:ea typeface="+mn-ea"/>
              <a:cs typeface="+mn-cs"/>
            </a:rPr>
            <a:t>ものの、保育料無償化県補助金等の特定財源の増加により</a:t>
          </a:r>
          <a:r>
            <a:rPr kumimoji="1" lang="ja-JP" altLang="ja-JP" sz="1100">
              <a:solidFill>
                <a:schemeClr val="dk1"/>
              </a:solidFill>
              <a:effectLst/>
              <a:latin typeface="+mn-lt"/>
              <a:ea typeface="+mn-ea"/>
              <a:cs typeface="+mn-cs"/>
            </a:rPr>
            <a:t>前年度より比率はやや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年度から大きな変動はない</a:t>
          </a:r>
          <a:r>
            <a:rPr kumimoji="1" lang="ja-JP" altLang="ja-JP" sz="1100">
              <a:solidFill>
                <a:schemeClr val="dk1"/>
              </a:solidFill>
              <a:effectLst/>
              <a:latin typeface="+mn-lt"/>
              <a:ea typeface="+mn-ea"/>
              <a:cs typeface="+mn-cs"/>
            </a:rPr>
            <a:t>が、今後も資格審査等の適正化に努め、適正な水準を維持していく。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114300</xdr:rowOff>
    </xdr:from>
    <xdr:to>
      <xdr:col>24</xdr:col>
      <xdr:colOff>25400</xdr:colOff>
      <xdr:row>56</xdr:row>
      <xdr:rowOff>127000</xdr:rowOff>
    </xdr:to>
    <xdr:cxnSp macro="">
      <xdr:nvCxnSpPr>
        <xdr:cNvPr id="188" name="直線コネクタ 187"/>
        <xdr:cNvCxnSpPr/>
      </xdr:nvCxnSpPr>
      <xdr:spPr>
        <a:xfrm flipV="1">
          <a:off x="39878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127000</xdr:rowOff>
    </xdr:to>
    <xdr:cxnSp macro="">
      <xdr:nvCxnSpPr>
        <xdr:cNvPr id="191" name="直線コネクタ 190"/>
        <xdr:cNvCxnSpPr/>
      </xdr:nvCxnSpPr>
      <xdr:spPr>
        <a:xfrm>
          <a:off x="3098800" y="9715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57</xdr:row>
      <xdr:rowOff>120650</xdr:rowOff>
    </xdr:to>
    <xdr:cxnSp macro="">
      <xdr:nvCxnSpPr>
        <xdr:cNvPr id="194" name="直線コネクタ 193"/>
        <xdr:cNvCxnSpPr/>
      </xdr:nvCxnSpPr>
      <xdr:spPr>
        <a:xfrm flipV="1">
          <a:off x="2209800" y="9715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120650</xdr:rowOff>
    </xdr:to>
    <xdr:cxnSp macro="">
      <xdr:nvCxnSpPr>
        <xdr:cNvPr id="197" name="直線コネクタ 196"/>
        <xdr:cNvCxnSpPr/>
      </xdr:nvCxnSpPr>
      <xdr:spPr>
        <a:xfrm>
          <a:off x="1320800" y="977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7" name="楕円 206"/>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8"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9" name="楕円 208"/>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10" name="テキスト ボックス 209"/>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1" name="楕円 210"/>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2" name="テキスト ボックス 211"/>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3" name="楕円 212"/>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4" name="テキスト ボックス 213"/>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5" name="楕円 214"/>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その他は、各特別会計への繰出金がほとんどを占めている。</a:t>
          </a:r>
          <a:endParaRPr lang="ja-JP" altLang="ja-JP" sz="1400">
            <a:effectLst/>
          </a:endParaRPr>
        </a:p>
        <a:p>
          <a:r>
            <a:rPr kumimoji="1" lang="ja-JP" altLang="ja-JP" sz="1100">
              <a:solidFill>
                <a:schemeClr val="dk1"/>
              </a:solidFill>
              <a:effectLst/>
              <a:latin typeface="+mn-lt"/>
              <a:ea typeface="+mn-ea"/>
              <a:cs typeface="+mn-cs"/>
            </a:rPr>
            <a:t>　繰出金の数値に大きな増減はな</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今後も公営企業会計の経営健全化を進め負担金を抑制していく。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104140</xdr:rowOff>
    </xdr:to>
    <xdr:cxnSp macro="">
      <xdr:nvCxnSpPr>
        <xdr:cNvPr id="249" name="直線コネクタ 248"/>
        <xdr:cNvCxnSpPr/>
      </xdr:nvCxnSpPr>
      <xdr:spPr>
        <a:xfrm>
          <a:off x="15671800" y="9705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8890</xdr:rowOff>
    </xdr:to>
    <xdr:cxnSp macro="">
      <xdr:nvCxnSpPr>
        <xdr:cNvPr id="252" name="直線コネクタ 251"/>
        <xdr:cNvCxnSpPr/>
      </xdr:nvCxnSpPr>
      <xdr:spPr>
        <a:xfrm flipV="1">
          <a:off x="14782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60</xdr:row>
      <xdr:rowOff>50800</xdr:rowOff>
    </xdr:to>
    <xdr:cxnSp macro="">
      <xdr:nvCxnSpPr>
        <xdr:cNvPr id="255" name="直線コネクタ 254"/>
        <xdr:cNvCxnSpPr/>
      </xdr:nvCxnSpPr>
      <xdr:spPr>
        <a:xfrm flipV="1">
          <a:off x="13893800" y="9781540"/>
          <a:ext cx="889000" cy="5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119380</xdr:rowOff>
    </xdr:to>
    <xdr:cxnSp macro="">
      <xdr:nvCxnSpPr>
        <xdr:cNvPr id="258" name="直線コネクタ 257"/>
        <xdr:cNvCxnSpPr/>
      </xdr:nvCxnSpPr>
      <xdr:spPr>
        <a:xfrm flipV="1">
          <a:off x="13004800" y="1033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9"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0" name="楕円 269"/>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1" name="テキスト ボックス 270"/>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2" name="楕円 271"/>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3" name="テキスト ボックス 272"/>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4" name="楕円 273"/>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5" name="テキスト ボックス 274"/>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68580</xdr:rowOff>
    </xdr:from>
    <xdr:to>
      <xdr:col>65</xdr:col>
      <xdr:colOff>53975</xdr:colOff>
      <xdr:row>60</xdr:row>
      <xdr:rowOff>170180</xdr:rowOff>
    </xdr:to>
    <xdr:sp macro="" textlink="">
      <xdr:nvSpPr>
        <xdr:cNvPr id="276" name="楕円 275"/>
        <xdr:cNvSpPr/>
      </xdr:nvSpPr>
      <xdr:spPr>
        <a:xfrm>
          <a:off x="12954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154957</xdr:rowOff>
    </xdr:from>
    <xdr:ext cx="762000" cy="259045"/>
    <xdr:sp macro="" textlink="">
      <xdr:nvSpPr>
        <xdr:cNvPr id="277" name="テキスト ボックス 276"/>
        <xdr:cNvSpPr txBox="1"/>
      </xdr:nvSpPr>
      <xdr:spPr>
        <a:xfrm>
          <a:off x="12623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物価や電気料金等の高騰が影響し、</a:t>
          </a:r>
          <a:r>
            <a:rPr kumimoji="1" lang="ja-JP" altLang="ja-JP" sz="1100">
              <a:solidFill>
                <a:schemeClr val="dk1"/>
              </a:solidFill>
              <a:effectLst/>
              <a:latin typeface="+mn-lt"/>
              <a:ea typeface="+mn-ea"/>
              <a:cs typeface="+mn-cs"/>
            </a:rPr>
            <a:t>置賜広域病院企業団負担金</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下水道事業会計負担金が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したため、前年度より比率は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今後も各一部事務組合への分担金の増加が見込まれるため、構成市町の分担割合の見直し等を検討し適正な水準を目指していく。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138430</xdr:rowOff>
    </xdr:from>
    <xdr:to>
      <xdr:col>82</xdr:col>
      <xdr:colOff>107950</xdr:colOff>
      <xdr:row>37</xdr:row>
      <xdr:rowOff>27940</xdr:rowOff>
    </xdr:to>
    <xdr:cxnSp macro="">
      <xdr:nvCxnSpPr>
        <xdr:cNvPr id="309" name="直線コネクタ 308"/>
        <xdr:cNvCxnSpPr/>
      </xdr:nvCxnSpPr>
      <xdr:spPr>
        <a:xfrm>
          <a:off x="15671800" y="63106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138430</xdr:rowOff>
    </xdr:from>
    <xdr:to>
      <xdr:col>78</xdr:col>
      <xdr:colOff>69850</xdr:colOff>
      <xdr:row>37</xdr:row>
      <xdr:rowOff>5080</xdr:rowOff>
    </xdr:to>
    <xdr:cxnSp macro="">
      <xdr:nvCxnSpPr>
        <xdr:cNvPr id="312" name="直線コネクタ 311"/>
        <xdr:cNvCxnSpPr/>
      </xdr:nvCxnSpPr>
      <xdr:spPr>
        <a:xfrm flipV="1">
          <a:off x="14782800" y="6310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5080</xdr:rowOff>
    </xdr:to>
    <xdr:cxnSp macro="">
      <xdr:nvCxnSpPr>
        <xdr:cNvPr id="315" name="直線コネクタ 314"/>
        <xdr:cNvCxnSpPr/>
      </xdr:nvCxnSpPr>
      <xdr:spPr>
        <a:xfrm>
          <a:off x="13893800" y="62306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46990</xdr:rowOff>
    </xdr:from>
    <xdr:to>
      <xdr:col>69</xdr:col>
      <xdr:colOff>92075</xdr:colOff>
      <xdr:row>36</xdr:row>
      <xdr:rowOff>58420</xdr:rowOff>
    </xdr:to>
    <xdr:cxnSp macro="">
      <xdr:nvCxnSpPr>
        <xdr:cNvPr id="318" name="直線コネクタ 317"/>
        <xdr:cNvCxnSpPr/>
      </xdr:nvCxnSpPr>
      <xdr:spPr>
        <a:xfrm>
          <a:off x="13004800" y="6219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148590</xdr:rowOff>
    </xdr:from>
    <xdr:to>
      <xdr:col>82</xdr:col>
      <xdr:colOff>158750</xdr:colOff>
      <xdr:row>37</xdr:row>
      <xdr:rowOff>78740</xdr:rowOff>
    </xdr:to>
    <xdr:sp macro="" textlink="">
      <xdr:nvSpPr>
        <xdr:cNvPr id="328" name="楕円 327"/>
        <xdr:cNvSpPr/>
      </xdr:nvSpPr>
      <xdr:spPr>
        <a:xfrm>
          <a:off x="164592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120667</xdr:rowOff>
    </xdr:from>
    <xdr:ext cx="762000" cy="259045"/>
    <xdr:sp macro="" textlink="">
      <xdr:nvSpPr>
        <xdr:cNvPr id="329" name="補助費等該当値テキスト"/>
        <xdr:cNvSpPr txBox="1"/>
      </xdr:nvSpPr>
      <xdr:spPr>
        <a:xfrm>
          <a:off x="165989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87630</xdr:rowOff>
    </xdr:from>
    <xdr:to>
      <xdr:col>78</xdr:col>
      <xdr:colOff>120650</xdr:colOff>
      <xdr:row>37</xdr:row>
      <xdr:rowOff>17780</xdr:rowOff>
    </xdr:to>
    <xdr:sp macro="" textlink="">
      <xdr:nvSpPr>
        <xdr:cNvPr id="330" name="楕円 329"/>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2557</xdr:rowOff>
    </xdr:from>
    <xdr:ext cx="736600" cy="259045"/>
    <xdr:sp macro="" textlink="">
      <xdr:nvSpPr>
        <xdr:cNvPr id="331" name="テキスト ボックス 330"/>
        <xdr:cNvSpPr txBox="1"/>
      </xdr:nvSpPr>
      <xdr:spPr>
        <a:xfrm>
          <a:off x="15290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125730</xdr:rowOff>
    </xdr:from>
    <xdr:to>
      <xdr:col>74</xdr:col>
      <xdr:colOff>31750</xdr:colOff>
      <xdr:row>37</xdr:row>
      <xdr:rowOff>55880</xdr:rowOff>
    </xdr:to>
    <xdr:sp macro="" textlink="">
      <xdr:nvSpPr>
        <xdr:cNvPr id="332" name="楕円 331"/>
        <xdr:cNvSpPr/>
      </xdr:nvSpPr>
      <xdr:spPr>
        <a:xfrm>
          <a:off x="147320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40657</xdr:rowOff>
    </xdr:from>
    <xdr:ext cx="762000" cy="259045"/>
    <xdr:sp macro="" textlink="">
      <xdr:nvSpPr>
        <xdr:cNvPr id="333" name="テキスト ボックス 332"/>
        <xdr:cNvSpPr txBox="1"/>
      </xdr:nvSpPr>
      <xdr:spPr>
        <a:xfrm>
          <a:off x="14401800" y="63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5" name="テキスト ボックス 33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167640</xdr:rowOff>
    </xdr:from>
    <xdr:to>
      <xdr:col>65</xdr:col>
      <xdr:colOff>53975</xdr:colOff>
      <xdr:row>36</xdr:row>
      <xdr:rowOff>97790</xdr:rowOff>
    </xdr:to>
    <xdr:sp macro="" textlink="">
      <xdr:nvSpPr>
        <xdr:cNvPr id="336" name="楕円 335"/>
        <xdr:cNvSpPr/>
      </xdr:nvSpPr>
      <xdr:spPr>
        <a:xfrm>
          <a:off x="12954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82567</xdr:rowOff>
    </xdr:from>
    <xdr:ext cx="762000" cy="259045"/>
    <xdr:sp macro="" textlink="">
      <xdr:nvSpPr>
        <xdr:cNvPr id="337" name="テキスト ボックス 336"/>
        <xdr:cNvSpPr txBox="1"/>
      </xdr:nvSpPr>
      <xdr:spPr>
        <a:xfrm>
          <a:off x="12623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年度借入（据置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年）の元金償還</a:t>
          </a:r>
          <a:r>
            <a:rPr kumimoji="1" lang="ja-JP" altLang="en-US" sz="1100">
              <a:solidFill>
                <a:schemeClr val="dk1"/>
              </a:solidFill>
              <a:effectLst/>
              <a:latin typeface="+mn-lt"/>
              <a:ea typeface="+mn-ea"/>
              <a:cs typeface="+mn-cs"/>
            </a:rPr>
            <a:t>開始により</a:t>
          </a:r>
          <a:r>
            <a:rPr kumimoji="1" lang="ja-JP" altLang="ja-JP" sz="1100">
              <a:solidFill>
                <a:schemeClr val="dk1"/>
              </a:solidFill>
              <a:effectLst/>
              <a:latin typeface="+mn-lt"/>
              <a:ea typeface="+mn-ea"/>
              <a:cs typeface="+mn-cs"/>
            </a:rPr>
            <a:t>前年度より比率は</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近年の大型事業の実施等により今後悪化していくことが予想されるため、繰上償還の実施等、適正な公債費管理を行っていく。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124713</xdr:rowOff>
    </xdr:to>
    <xdr:cxnSp macro="">
      <xdr:nvCxnSpPr>
        <xdr:cNvPr id="367" name="直線コネクタ 366"/>
        <xdr:cNvCxnSpPr/>
      </xdr:nvCxnSpPr>
      <xdr:spPr>
        <a:xfrm>
          <a:off x="3987800" y="13234924"/>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65278</xdr:rowOff>
    </xdr:to>
    <xdr:cxnSp macro="">
      <xdr:nvCxnSpPr>
        <xdr:cNvPr id="370" name="直線コネクタ 369"/>
        <xdr:cNvCxnSpPr/>
      </xdr:nvCxnSpPr>
      <xdr:spPr>
        <a:xfrm flipV="1">
          <a:off x="3098800" y="13234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65278</xdr:rowOff>
    </xdr:to>
    <xdr:cxnSp macro="">
      <xdr:nvCxnSpPr>
        <xdr:cNvPr id="373" name="直線コネクタ 372"/>
        <xdr:cNvCxnSpPr/>
      </xdr:nvCxnSpPr>
      <xdr:spPr>
        <a:xfrm>
          <a:off x="2209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24130</xdr:rowOff>
    </xdr:to>
    <xdr:cxnSp macro="">
      <xdr:nvCxnSpPr>
        <xdr:cNvPr id="376" name="直線コネクタ 375"/>
        <xdr:cNvCxnSpPr/>
      </xdr:nvCxnSpPr>
      <xdr:spPr>
        <a:xfrm>
          <a:off x="1320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86" name="楕円 385"/>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90440</xdr:rowOff>
    </xdr:from>
    <xdr:ext cx="762000" cy="259045"/>
    <xdr:sp macro="" textlink="">
      <xdr:nvSpPr>
        <xdr:cNvPr id="387"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8" name="楕円 387"/>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9" name="テキスト ボックス 388"/>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xdr:rowOff>
    </xdr:from>
    <xdr:to>
      <xdr:col>15</xdr:col>
      <xdr:colOff>149225</xdr:colOff>
      <xdr:row>77</xdr:row>
      <xdr:rowOff>116078</xdr:rowOff>
    </xdr:to>
    <xdr:sp macro="" textlink="">
      <xdr:nvSpPr>
        <xdr:cNvPr id="390" name="楕円 389"/>
        <xdr:cNvSpPr/>
      </xdr:nvSpPr>
      <xdr:spPr>
        <a:xfrm>
          <a:off x="3048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91" name="テキスト ボックス 390"/>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2" name="楕円 391"/>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3" name="テキスト ボックス 392"/>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4" name="楕円 393"/>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5" name="テキスト ボックス 394"/>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経常一般財源が増加した</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物価や電気料金等の高騰により</a:t>
          </a:r>
          <a:r>
            <a:rPr kumimoji="1" lang="ja-JP" altLang="ja-JP" sz="1100">
              <a:solidFill>
                <a:schemeClr val="dk1"/>
              </a:solidFill>
              <a:effectLst/>
              <a:latin typeface="+mn-lt"/>
              <a:ea typeface="+mn-ea"/>
              <a:cs typeface="+mn-cs"/>
            </a:rPr>
            <a:t>前年度より比率は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今後も一部事務組合分担金の見直しや公営企業の経営健全化を進め、適正化を図るとともに、事務事業の見直し、行政経費の削減など徹底した歳出の見直しに努め、自由度の高い市政運営を目指す。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159004</xdr:rowOff>
    </xdr:to>
    <xdr:cxnSp macro="">
      <xdr:nvCxnSpPr>
        <xdr:cNvPr id="426" name="直線コネクタ 425"/>
        <xdr:cNvCxnSpPr/>
      </xdr:nvCxnSpPr>
      <xdr:spPr>
        <a:xfrm>
          <a:off x="15671800" y="130337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30987</xdr:rowOff>
    </xdr:to>
    <xdr:cxnSp macro="">
      <xdr:nvCxnSpPr>
        <xdr:cNvPr id="429" name="直線コネクタ 428"/>
        <xdr:cNvCxnSpPr/>
      </xdr:nvCxnSpPr>
      <xdr:spPr>
        <a:xfrm flipV="1">
          <a:off x="14782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78</xdr:row>
      <xdr:rowOff>72137</xdr:rowOff>
    </xdr:to>
    <xdr:cxnSp macro="">
      <xdr:nvCxnSpPr>
        <xdr:cNvPr id="432" name="直線コネクタ 431"/>
        <xdr:cNvCxnSpPr/>
      </xdr:nvCxnSpPr>
      <xdr:spPr>
        <a:xfrm flipV="1">
          <a:off x="13893800" y="13061187"/>
          <a:ext cx="889000" cy="38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94996</xdr:rowOff>
    </xdr:to>
    <xdr:cxnSp macro="">
      <xdr:nvCxnSpPr>
        <xdr:cNvPr id="435" name="直線コネクタ 434"/>
        <xdr:cNvCxnSpPr/>
      </xdr:nvCxnSpPr>
      <xdr:spPr>
        <a:xfrm flipV="1">
          <a:off x="13004800" y="134452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5" name="楕円 444"/>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6"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7" name="楕円 446"/>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48" name="テキスト ボックス 447"/>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49" name="楕円 448"/>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50" name="テキスト ボックス 449"/>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1" name="楕円 450"/>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2" name="テキスト ボックス 451"/>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3" name="楕円 452"/>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4" name="テキスト ボックス 453"/>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78785</xdr:rowOff>
    </xdr:from>
    <xdr:to>
      <xdr:col>29</xdr:col>
      <xdr:colOff>127000</xdr:colOff>
      <xdr:row>14</xdr:row>
      <xdr:rowOff>131920</xdr:rowOff>
    </xdr:to>
    <xdr:cxnSp macro="">
      <xdr:nvCxnSpPr>
        <xdr:cNvPr id="54" name="直線コネクタ 53"/>
        <xdr:cNvCxnSpPr/>
      </xdr:nvCxnSpPr>
      <xdr:spPr bwMode="auto">
        <a:xfrm flipV="1">
          <a:off x="5003800" y="2526710"/>
          <a:ext cx="647700" cy="5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118432</xdr:rowOff>
    </xdr:from>
    <xdr:to>
      <xdr:col>26</xdr:col>
      <xdr:colOff>50800</xdr:colOff>
      <xdr:row>14</xdr:row>
      <xdr:rowOff>131920</xdr:rowOff>
    </xdr:to>
    <xdr:cxnSp macro="">
      <xdr:nvCxnSpPr>
        <xdr:cNvPr id="57" name="直線コネクタ 56"/>
        <xdr:cNvCxnSpPr/>
      </xdr:nvCxnSpPr>
      <xdr:spPr bwMode="auto">
        <a:xfrm>
          <a:off x="4305300" y="2566357"/>
          <a:ext cx="6985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118432</xdr:rowOff>
    </xdr:from>
    <xdr:to>
      <xdr:col>22</xdr:col>
      <xdr:colOff>114300</xdr:colOff>
      <xdr:row>15</xdr:row>
      <xdr:rowOff>76370</xdr:rowOff>
    </xdr:to>
    <xdr:cxnSp macro="">
      <xdr:nvCxnSpPr>
        <xdr:cNvPr id="60" name="直線コネクタ 59"/>
        <xdr:cNvCxnSpPr/>
      </xdr:nvCxnSpPr>
      <xdr:spPr bwMode="auto">
        <a:xfrm flipV="1">
          <a:off x="3606800" y="2566357"/>
          <a:ext cx="698500" cy="1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104045</xdr:rowOff>
    </xdr:from>
    <xdr:to>
      <xdr:col>18</xdr:col>
      <xdr:colOff>177800</xdr:colOff>
      <xdr:row>15</xdr:row>
      <xdr:rowOff>76370</xdr:rowOff>
    </xdr:to>
    <xdr:cxnSp macro="">
      <xdr:nvCxnSpPr>
        <xdr:cNvPr id="63" name="直線コネクタ 62"/>
        <xdr:cNvCxnSpPr/>
      </xdr:nvCxnSpPr>
      <xdr:spPr bwMode="auto">
        <a:xfrm>
          <a:off x="2908300" y="2551970"/>
          <a:ext cx="698500" cy="14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27985</xdr:rowOff>
    </xdr:from>
    <xdr:to>
      <xdr:col>29</xdr:col>
      <xdr:colOff>177800</xdr:colOff>
      <xdr:row>14</xdr:row>
      <xdr:rowOff>129585</xdr:rowOff>
    </xdr:to>
    <xdr:sp macro="" textlink="">
      <xdr:nvSpPr>
        <xdr:cNvPr id="73" name="楕円 72"/>
        <xdr:cNvSpPr/>
      </xdr:nvSpPr>
      <xdr:spPr bwMode="auto">
        <a:xfrm>
          <a:off x="5600700" y="247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44512</xdr:rowOff>
    </xdr:from>
    <xdr:ext cx="762000" cy="259045"/>
    <xdr:sp macro="" textlink="">
      <xdr:nvSpPr>
        <xdr:cNvPr id="74" name="人口1人当たり決算額の推移該当値テキスト130"/>
        <xdr:cNvSpPr txBox="1"/>
      </xdr:nvSpPr>
      <xdr:spPr>
        <a:xfrm>
          <a:off x="5740400" y="232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81120</xdr:rowOff>
    </xdr:from>
    <xdr:to>
      <xdr:col>26</xdr:col>
      <xdr:colOff>101600</xdr:colOff>
      <xdr:row>15</xdr:row>
      <xdr:rowOff>11270</xdr:rowOff>
    </xdr:to>
    <xdr:sp macro="" textlink="">
      <xdr:nvSpPr>
        <xdr:cNvPr id="75" name="楕円 74"/>
        <xdr:cNvSpPr/>
      </xdr:nvSpPr>
      <xdr:spPr bwMode="auto">
        <a:xfrm>
          <a:off x="4953000" y="252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21447</xdr:rowOff>
    </xdr:from>
    <xdr:ext cx="736600" cy="259045"/>
    <xdr:sp macro="" textlink="">
      <xdr:nvSpPr>
        <xdr:cNvPr id="76" name="テキスト ボックス 75"/>
        <xdr:cNvSpPr txBox="1"/>
      </xdr:nvSpPr>
      <xdr:spPr>
        <a:xfrm>
          <a:off x="4622800" y="2297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67632</xdr:rowOff>
    </xdr:from>
    <xdr:to>
      <xdr:col>22</xdr:col>
      <xdr:colOff>165100</xdr:colOff>
      <xdr:row>14</xdr:row>
      <xdr:rowOff>169232</xdr:rowOff>
    </xdr:to>
    <xdr:sp macro="" textlink="">
      <xdr:nvSpPr>
        <xdr:cNvPr id="77" name="楕円 76"/>
        <xdr:cNvSpPr/>
      </xdr:nvSpPr>
      <xdr:spPr bwMode="auto">
        <a:xfrm>
          <a:off x="4254500" y="2515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7959</xdr:rowOff>
    </xdr:from>
    <xdr:ext cx="762000" cy="259045"/>
    <xdr:sp macro="" textlink="">
      <xdr:nvSpPr>
        <xdr:cNvPr id="78" name="テキスト ボックス 77"/>
        <xdr:cNvSpPr txBox="1"/>
      </xdr:nvSpPr>
      <xdr:spPr>
        <a:xfrm>
          <a:off x="3924300" y="228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25570</xdr:rowOff>
    </xdr:from>
    <xdr:to>
      <xdr:col>19</xdr:col>
      <xdr:colOff>38100</xdr:colOff>
      <xdr:row>15</xdr:row>
      <xdr:rowOff>127170</xdr:rowOff>
    </xdr:to>
    <xdr:sp macro="" textlink="">
      <xdr:nvSpPr>
        <xdr:cNvPr id="79" name="楕円 78"/>
        <xdr:cNvSpPr/>
      </xdr:nvSpPr>
      <xdr:spPr bwMode="auto">
        <a:xfrm>
          <a:off x="3556000" y="264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137347</xdr:rowOff>
    </xdr:from>
    <xdr:ext cx="762000" cy="259045"/>
    <xdr:sp macro="" textlink="">
      <xdr:nvSpPr>
        <xdr:cNvPr id="80" name="テキスト ボックス 79"/>
        <xdr:cNvSpPr txBox="1"/>
      </xdr:nvSpPr>
      <xdr:spPr>
        <a:xfrm>
          <a:off x="3225800" y="241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53245</xdr:rowOff>
    </xdr:from>
    <xdr:to>
      <xdr:col>15</xdr:col>
      <xdr:colOff>101600</xdr:colOff>
      <xdr:row>14</xdr:row>
      <xdr:rowOff>154845</xdr:rowOff>
    </xdr:to>
    <xdr:sp macro="" textlink="">
      <xdr:nvSpPr>
        <xdr:cNvPr id="81" name="楕円 80"/>
        <xdr:cNvSpPr/>
      </xdr:nvSpPr>
      <xdr:spPr bwMode="auto">
        <a:xfrm>
          <a:off x="2857500" y="250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165022</xdr:rowOff>
    </xdr:from>
    <xdr:ext cx="762000" cy="259045"/>
    <xdr:sp macro="" textlink="">
      <xdr:nvSpPr>
        <xdr:cNvPr id="82" name="テキスト ボックス 81"/>
        <xdr:cNvSpPr txBox="1"/>
      </xdr:nvSpPr>
      <xdr:spPr>
        <a:xfrm>
          <a:off x="2527300" y="227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97870</xdr:rowOff>
    </xdr:from>
    <xdr:to>
      <xdr:col>29</xdr:col>
      <xdr:colOff>127000</xdr:colOff>
      <xdr:row>35</xdr:row>
      <xdr:rowOff>24392</xdr:rowOff>
    </xdr:to>
    <xdr:cxnSp macro="">
      <xdr:nvCxnSpPr>
        <xdr:cNvPr id="118" name="直線コネクタ 117"/>
        <xdr:cNvCxnSpPr/>
      </xdr:nvCxnSpPr>
      <xdr:spPr bwMode="auto">
        <a:xfrm flipV="1">
          <a:off x="5003800" y="6365320"/>
          <a:ext cx="647700" cy="269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24392</xdr:rowOff>
    </xdr:from>
    <xdr:to>
      <xdr:col>26</xdr:col>
      <xdr:colOff>50800</xdr:colOff>
      <xdr:row>35</xdr:row>
      <xdr:rowOff>116843</xdr:rowOff>
    </xdr:to>
    <xdr:cxnSp macro="">
      <xdr:nvCxnSpPr>
        <xdr:cNvPr id="121" name="直線コネクタ 120"/>
        <xdr:cNvCxnSpPr/>
      </xdr:nvCxnSpPr>
      <xdr:spPr bwMode="auto">
        <a:xfrm flipV="1">
          <a:off x="4305300" y="6634742"/>
          <a:ext cx="698500" cy="9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337182</xdr:rowOff>
    </xdr:from>
    <xdr:to>
      <xdr:col>22</xdr:col>
      <xdr:colOff>114300</xdr:colOff>
      <xdr:row>35</xdr:row>
      <xdr:rowOff>116843</xdr:rowOff>
    </xdr:to>
    <xdr:cxnSp macro="">
      <xdr:nvCxnSpPr>
        <xdr:cNvPr id="124" name="直線コネクタ 123"/>
        <xdr:cNvCxnSpPr/>
      </xdr:nvCxnSpPr>
      <xdr:spPr bwMode="auto">
        <a:xfrm>
          <a:off x="3606800" y="6604632"/>
          <a:ext cx="698500" cy="122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337182</xdr:rowOff>
    </xdr:from>
    <xdr:to>
      <xdr:col>18</xdr:col>
      <xdr:colOff>177800</xdr:colOff>
      <xdr:row>35</xdr:row>
      <xdr:rowOff>39708</xdr:rowOff>
    </xdr:to>
    <xdr:cxnSp macro="">
      <xdr:nvCxnSpPr>
        <xdr:cNvPr id="127" name="直線コネクタ 126"/>
        <xdr:cNvCxnSpPr/>
      </xdr:nvCxnSpPr>
      <xdr:spPr bwMode="auto">
        <a:xfrm flipV="1">
          <a:off x="2908300" y="6604632"/>
          <a:ext cx="698500" cy="4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47070</xdr:rowOff>
    </xdr:from>
    <xdr:to>
      <xdr:col>29</xdr:col>
      <xdr:colOff>177800</xdr:colOff>
      <xdr:row>34</xdr:row>
      <xdr:rowOff>148670</xdr:rowOff>
    </xdr:to>
    <xdr:sp macro="" textlink="">
      <xdr:nvSpPr>
        <xdr:cNvPr id="137" name="楕円 136"/>
        <xdr:cNvSpPr/>
      </xdr:nvSpPr>
      <xdr:spPr bwMode="auto">
        <a:xfrm>
          <a:off x="5600700" y="631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235047</xdr:rowOff>
    </xdr:from>
    <xdr:ext cx="762000" cy="259045"/>
    <xdr:sp macro="" textlink="">
      <xdr:nvSpPr>
        <xdr:cNvPr id="138" name="人口1人当たり決算額の推移該当値テキスト445"/>
        <xdr:cNvSpPr txBox="1"/>
      </xdr:nvSpPr>
      <xdr:spPr>
        <a:xfrm>
          <a:off x="5740400" y="615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316492</xdr:rowOff>
    </xdr:from>
    <xdr:to>
      <xdr:col>26</xdr:col>
      <xdr:colOff>101600</xdr:colOff>
      <xdr:row>35</xdr:row>
      <xdr:rowOff>75192</xdr:rowOff>
    </xdr:to>
    <xdr:sp macro="" textlink="">
      <xdr:nvSpPr>
        <xdr:cNvPr id="139" name="楕円 138"/>
        <xdr:cNvSpPr/>
      </xdr:nvSpPr>
      <xdr:spPr bwMode="auto">
        <a:xfrm>
          <a:off x="4953000" y="658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85368</xdr:rowOff>
    </xdr:from>
    <xdr:ext cx="736600" cy="259045"/>
    <xdr:sp macro="" textlink="">
      <xdr:nvSpPr>
        <xdr:cNvPr id="140" name="テキスト ボックス 139"/>
        <xdr:cNvSpPr txBox="1"/>
      </xdr:nvSpPr>
      <xdr:spPr>
        <a:xfrm>
          <a:off x="4622800" y="63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66043</xdr:rowOff>
    </xdr:from>
    <xdr:to>
      <xdr:col>22</xdr:col>
      <xdr:colOff>165100</xdr:colOff>
      <xdr:row>35</xdr:row>
      <xdr:rowOff>167643</xdr:rowOff>
    </xdr:to>
    <xdr:sp macro="" textlink="">
      <xdr:nvSpPr>
        <xdr:cNvPr id="141" name="楕円 140"/>
        <xdr:cNvSpPr/>
      </xdr:nvSpPr>
      <xdr:spPr bwMode="auto">
        <a:xfrm>
          <a:off x="4254500" y="6676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177820</xdr:rowOff>
    </xdr:from>
    <xdr:ext cx="762000" cy="259045"/>
    <xdr:sp macro="" textlink="">
      <xdr:nvSpPr>
        <xdr:cNvPr id="142" name="テキスト ボックス 141"/>
        <xdr:cNvSpPr txBox="1"/>
      </xdr:nvSpPr>
      <xdr:spPr>
        <a:xfrm>
          <a:off x="3924300" y="64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286382</xdr:rowOff>
    </xdr:from>
    <xdr:to>
      <xdr:col>19</xdr:col>
      <xdr:colOff>38100</xdr:colOff>
      <xdr:row>35</xdr:row>
      <xdr:rowOff>45082</xdr:rowOff>
    </xdr:to>
    <xdr:sp macro="" textlink="">
      <xdr:nvSpPr>
        <xdr:cNvPr id="143" name="楕円 142"/>
        <xdr:cNvSpPr/>
      </xdr:nvSpPr>
      <xdr:spPr bwMode="auto">
        <a:xfrm>
          <a:off x="3556000" y="655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55258</xdr:rowOff>
    </xdr:from>
    <xdr:ext cx="762000" cy="259045"/>
    <xdr:sp macro="" textlink="">
      <xdr:nvSpPr>
        <xdr:cNvPr id="144" name="テキスト ボックス 143"/>
        <xdr:cNvSpPr txBox="1"/>
      </xdr:nvSpPr>
      <xdr:spPr>
        <a:xfrm>
          <a:off x="3225800" y="632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331808</xdr:rowOff>
    </xdr:from>
    <xdr:to>
      <xdr:col>15</xdr:col>
      <xdr:colOff>101600</xdr:colOff>
      <xdr:row>35</xdr:row>
      <xdr:rowOff>90508</xdr:rowOff>
    </xdr:to>
    <xdr:sp macro="" textlink="">
      <xdr:nvSpPr>
        <xdr:cNvPr id="145" name="楕円 144"/>
        <xdr:cNvSpPr/>
      </xdr:nvSpPr>
      <xdr:spPr bwMode="auto">
        <a:xfrm>
          <a:off x="2857500" y="6599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100684</xdr:rowOff>
    </xdr:from>
    <xdr:ext cx="762000" cy="259045"/>
    <xdr:sp macro="" textlink="">
      <xdr:nvSpPr>
        <xdr:cNvPr id="146" name="テキスト ボックス 145"/>
        <xdr:cNvSpPr txBox="1"/>
      </xdr:nvSpPr>
      <xdr:spPr>
        <a:xfrm>
          <a:off x="2527300" y="636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25,276
24,932
214.67
22,035,980
21,395,150
592,912
8,221,876
24,176,654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126654</xdr:rowOff>
    </xdr:from>
    <xdr:to>
      <xdr:col>24</xdr:col>
      <xdr:colOff>63500</xdr:colOff>
      <xdr:row>34</xdr:row>
      <xdr:rowOff>16517</xdr:rowOff>
    </xdr:to>
    <xdr:cxnSp macro="">
      <xdr:nvCxnSpPr>
        <xdr:cNvPr id="63" name="直線コネクタ 62"/>
        <xdr:cNvCxnSpPr/>
      </xdr:nvCxnSpPr>
      <xdr:spPr>
        <a:xfrm flipV="1">
          <a:off x="3797300" y="5784504"/>
          <a:ext cx="838200" cy="6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16517</xdr:rowOff>
    </xdr:from>
    <xdr:to>
      <xdr:col>19</xdr:col>
      <xdr:colOff>177800</xdr:colOff>
      <xdr:row>34</xdr:row>
      <xdr:rowOff>87840</xdr:rowOff>
    </xdr:to>
    <xdr:cxnSp macro="">
      <xdr:nvCxnSpPr>
        <xdr:cNvPr id="66" name="直線コネクタ 65"/>
        <xdr:cNvCxnSpPr/>
      </xdr:nvCxnSpPr>
      <xdr:spPr>
        <a:xfrm flipV="1">
          <a:off x="2908300" y="5845817"/>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87840</xdr:rowOff>
    </xdr:from>
    <xdr:to>
      <xdr:col>15</xdr:col>
      <xdr:colOff>50800</xdr:colOff>
      <xdr:row>35</xdr:row>
      <xdr:rowOff>122245</xdr:rowOff>
    </xdr:to>
    <xdr:cxnSp macro="">
      <xdr:nvCxnSpPr>
        <xdr:cNvPr id="69" name="直線コネクタ 68"/>
        <xdr:cNvCxnSpPr/>
      </xdr:nvCxnSpPr>
      <xdr:spPr>
        <a:xfrm flipV="1">
          <a:off x="2019300" y="5917140"/>
          <a:ext cx="889000" cy="20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122245</xdr:rowOff>
    </xdr:from>
    <xdr:to>
      <xdr:col>10</xdr:col>
      <xdr:colOff>114300</xdr:colOff>
      <xdr:row>35</xdr:row>
      <xdr:rowOff>156306</xdr:rowOff>
    </xdr:to>
    <xdr:cxnSp macro="">
      <xdr:nvCxnSpPr>
        <xdr:cNvPr id="72" name="直線コネクタ 71"/>
        <xdr:cNvCxnSpPr/>
      </xdr:nvCxnSpPr>
      <xdr:spPr>
        <a:xfrm flipV="1">
          <a:off x="1130300" y="6122995"/>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75854</xdr:rowOff>
    </xdr:from>
    <xdr:to>
      <xdr:col>24</xdr:col>
      <xdr:colOff>114300</xdr:colOff>
      <xdr:row>34</xdr:row>
      <xdr:rowOff>6004</xdr:rowOff>
    </xdr:to>
    <xdr:sp macro="" textlink="">
      <xdr:nvSpPr>
        <xdr:cNvPr id="82" name="楕円 81"/>
        <xdr:cNvSpPr/>
      </xdr:nvSpPr>
      <xdr:spPr>
        <a:xfrm>
          <a:off x="4584700" y="57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98731</xdr:rowOff>
    </xdr:from>
    <xdr:ext cx="599010" cy="259045"/>
    <xdr:sp macro="" textlink="">
      <xdr:nvSpPr>
        <xdr:cNvPr id="83" name="人件費該当値テキスト"/>
        <xdr:cNvSpPr txBox="1"/>
      </xdr:nvSpPr>
      <xdr:spPr>
        <a:xfrm>
          <a:off x="4686300" y="558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137167</xdr:rowOff>
    </xdr:from>
    <xdr:to>
      <xdr:col>20</xdr:col>
      <xdr:colOff>38100</xdr:colOff>
      <xdr:row>34</xdr:row>
      <xdr:rowOff>67317</xdr:rowOff>
    </xdr:to>
    <xdr:sp macro="" textlink="">
      <xdr:nvSpPr>
        <xdr:cNvPr id="84" name="楕円 83"/>
        <xdr:cNvSpPr/>
      </xdr:nvSpPr>
      <xdr:spPr>
        <a:xfrm>
          <a:off x="3746500" y="57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83844</xdr:rowOff>
    </xdr:from>
    <xdr:ext cx="534377" cy="259045"/>
    <xdr:sp macro="" textlink="">
      <xdr:nvSpPr>
        <xdr:cNvPr id="85" name="テキスト ボックス 84"/>
        <xdr:cNvSpPr txBox="1"/>
      </xdr:nvSpPr>
      <xdr:spPr>
        <a:xfrm>
          <a:off x="3530111" y="557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37040</xdr:rowOff>
    </xdr:from>
    <xdr:to>
      <xdr:col>15</xdr:col>
      <xdr:colOff>101600</xdr:colOff>
      <xdr:row>34</xdr:row>
      <xdr:rowOff>138640</xdr:rowOff>
    </xdr:to>
    <xdr:sp macro="" textlink="">
      <xdr:nvSpPr>
        <xdr:cNvPr id="86" name="楕円 85"/>
        <xdr:cNvSpPr/>
      </xdr:nvSpPr>
      <xdr:spPr>
        <a:xfrm>
          <a:off x="2857500" y="58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155167</xdr:rowOff>
    </xdr:from>
    <xdr:ext cx="534377" cy="259045"/>
    <xdr:sp macro="" textlink="">
      <xdr:nvSpPr>
        <xdr:cNvPr id="87" name="テキスト ボックス 86"/>
        <xdr:cNvSpPr txBox="1"/>
      </xdr:nvSpPr>
      <xdr:spPr>
        <a:xfrm>
          <a:off x="2641111" y="564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71445</xdr:rowOff>
    </xdr:from>
    <xdr:to>
      <xdr:col>10</xdr:col>
      <xdr:colOff>165100</xdr:colOff>
      <xdr:row>36</xdr:row>
      <xdr:rowOff>1595</xdr:rowOff>
    </xdr:to>
    <xdr:sp macro="" textlink="">
      <xdr:nvSpPr>
        <xdr:cNvPr id="88" name="楕円 87"/>
        <xdr:cNvSpPr/>
      </xdr:nvSpPr>
      <xdr:spPr>
        <a:xfrm>
          <a:off x="1968500" y="60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18122</xdr:rowOff>
    </xdr:from>
    <xdr:ext cx="534377" cy="259045"/>
    <xdr:sp macro="" textlink="">
      <xdr:nvSpPr>
        <xdr:cNvPr id="89" name="テキスト ボックス 88"/>
        <xdr:cNvSpPr txBox="1"/>
      </xdr:nvSpPr>
      <xdr:spPr>
        <a:xfrm>
          <a:off x="1752111" y="584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105506</xdr:rowOff>
    </xdr:from>
    <xdr:to>
      <xdr:col>6</xdr:col>
      <xdr:colOff>38100</xdr:colOff>
      <xdr:row>36</xdr:row>
      <xdr:rowOff>35656</xdr:rowOff>
    </xdr:to>
    <xdr:sp macro="" textlink="">
      <xdr:nvSpPr>
        <xdr:cNvPr id="90" name="楕円 89"/>
        <xdr:cNvSpPr/>
      </xdr:nvSpPr>
      <xdr:spPr>
        <a:xfrm>
          <a:off x="1079500" y="610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52183</xdr:rowOff>
    </xdr:from>
    <xdr:ext cx="534377" cy="259045"/>
    <xdr:sp macro="" textlink="">
      <xdr:nvSpPr>
        <xdr:cNvPr id="91" name="テキスト ボックス 90"/>
        <xdr:cNvSpPr txBox="1"/>
      </xdr:nvSpPr>
      <xdr:spPr>
        <a:xfrm>
          <a:off x="863111" y="588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69968</xdr:rowOff>
    </xdr:from>
    <xdr:to>
      <xdr:col>24</xdr:col>
      <xdr:colOff>63500</xdr:colOff>
      <xdr:row>55</xdr:row>
      <xdr:rowOff>140221</xdr:rowOff>
    </xdr:to>
    <xdr:cxnSp macro="">
      <xdr:nvCxnSpPr>
        <xdr:cNvPr id="119" name="直線コネクタ 118"/>
        <xdr:cNvCxnSpPr/>
      </xdr:nvCxnSpPr>
      <xdr:spPr>
        <a:xfrm flipV="1">
          <a:off x="3797300" y="9328268"/>
          <a:ext cx="838200" cy="2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140221</xdr:rowOff>
    </xdr:from>
    <xdr:to>
      <xdr:col>19</xdr:col>
      <xdr:colOff>177800</xdr:colOff>
      <xdr:row>56</xdr:row>
      <xdr:rowOff>38211</xdr:rowOff>
    </xdr:to>
    <xdr:cxnSp macro="">
      <xdr:nvCxnSpPr>
        <xdr:cNvPr id="122" name="直線コネクタ 121"/>
        <xdr:cNvCxnSpPr/>
      </xdr:nvCxnSpPr>
      <xdr:spPr>
        <a:xfrm flipV="1">
          <a:off x="2908300" y="9569971"/>
          <a:ext cx="889000" cy="6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38211</xdr:rowOff>
    </xdr:from>
    <xdr:to>
      <xdr:col>15</xdr:col>
      <xdr:colOff>50800</xdr:colOff>
      <xdr:row>57</xdr:row>
      <xdr:rowOff>19676</xdr:rowOff>
    </xdr:to>
    <xdr:cxnSp macro="">
      <xdr:nvCxnSpPr>
        <xdr:cNvPr id="125" name="直線コネクタ 124"/>
        <xdr:cNvCxnSpPr/>
      </xdr:nvCxnSpPr>
      <xdr:spPr>
        <a:xfrm flipV="1">
          <a:off x="2019300" y="9639411"/>
          <a:ext cx="889000" cy="15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19676</xdr:rowOff>
    </xdr:from>
    <xdr:to>
      <xdr:col>10</xdr:col>
      <xdr:colOff>114300</xdr:colOff>
      <xdr:row>57</xdr:row>
      <xdr:rowOff>54935</xdr:rowOff>
    </xdr:to>
    <xdr:cxnSp macro="">
      <xdr:nvCxnSpPr>
        <xdr:cNvPr id="128" name="直線コネクタ 127"/>
        <xdr:cNvCxnSpPr/>
      </xdr:nvCxnSpPr>
      <xdr:spPr>
        <a:xfrm flipV="1">
          <a:off x="1130300" y="9792326"/>
          <a:ext cx="8890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19168</xdr:rowOff>
    </xdr:from>
    <xdr:to>
      <xdr:col>24</xdr:col>
      <xdr:colOff>114300</xdr:colOff>
      <xdr:row>54</xdr:row>
      <xdr:rowOff>120768</xdr:rowOff>
    </xdr:to>
    <xdr:sp macro="" textlink="">
      <xdr:nvSpPr>
        <xdr:cNvPr id="138" name="楕円 137"/>
        <xdr:cNvSpPr/>
      </xdr:nvSpPr>
      <xdr:spPr>
        <a:xfrm>
          <a:off x="4584700" y="92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42045</xdr:rowOff>
    </xdr:from>
    <xdr:ext cx="599010" cy="259045"/>
    <xdr:sp macro="" textlink="">
      <xdr:nvSpPr>
        <xdr:cNvPr id="139" name="物件費該当値テキスト"/>
        <xdr:cNvSpPr txBox="1"/>
      </xdr:nvSpPr>
      <xdr:spPr>
        <a:xfrm>
          <a:off x="4686300" y="912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89421</xdr:rowOff>
    </xdr:from>
    <xdr:to>
      <xdr:col>20</xdr:col>
      <xdr:colOff>38100</xdr:colOff>
      <xdr:row>56</xdr:row>
      <xdr:rowOff>19571</xdr:rowOff>
    </xdr:to>
    <xdr:sp macro="" textlink="">
      <xdr:nvSpPr>
        <xdr:cNvPr id="140" name="楕円 139"/>
        <xdr:cNvSpPr/>
      </xdr:nvSpPr>
      <xdr:spPr>
        <a:xfrm>
          <a:off x="3746500" y="95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36098</xdr:rowOff>
    </xdr:from>
    <xdr:ext cx="599010" cy="259045"/>
    <xdr:sp macro="" textlink="">
      <xdr:nvSpPr>
        <xdr:cNvPr id="141" name="テキスト ボックス 140"/>
        <xdr:cNvSpPr txBox="1"/>
      </xdr:nvSpPr>
      <xdr:spPr>
        <a:xfrm>
          <a:off x="3497795" y="929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158861</xdr:rowOff>
    </xdr:from>
    <xdr:to>
      <xdr:col>15</xdr:col>
      <xdr:colOff>101600</xdr:colOff>
      <xdr:row>56</xdr:row>
      <xdr:rowOff>89011</xdr:rowOff>
    </xdr:to>
    <xdr:sp macro="" textlink="">
      <xdr:nvSpPr>
        <xdr:cNvPr id="142" name="楕円 141"/>
        <xdr:cNvSpPr/>
      </xdr:nvSpPr>
      <xdr:spPr>
        <a:xfrm>
          <a:off x="2857500" y="95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105538</xdr:rowOff>
    </xdr:from>
    <xdr:ext cx="534377" cy="259045"/>
    <xdr:sp macro="" textlink="">
      <xdr:nvSpPr>
        <xdr:cNvPr id="143" name="テキスト ボックス 142"/>
        <xdr:cNvSpPr txBox="1"/>
      </xdr:nvSpPr>
      <xdr:spPr>
        <a:xfrm>
          <a:off x="2641111" y="93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140326</xdr:rowOff>
    </xdr:from>
    <xdr:to>
      <xdr:col>10</xdr:col>
      <xdr:colOff>165100</xdr:colOff>
      <xdr:row>57</xdr:row>
      <xdr:rowOff>70476</xdr:rowOff>
    </xdr:to>
    <xdr:sp macro="" textlink="">
      <xdr:nvSpPr>
        <xdr:cNvPr id="144" name="楕円 143"/>
        <xdr:cNvSpPr/>
      </xdr:nvSpPr>
      <xdr:spPr>
        <a:xfrm>
          <a:off x="1968500" y="974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87003</xdr:rowOff>
    </xdr:from>
    <xdr:ext cx="534377" cy="259045"/>
    <xdr:sp macro="" textlink="">
      <xdr:nvSpPr>
        <xdr:cNvPr id="145" name="テキスト ボックス 144"/>
        <xdr:cNvSpPr txBox="1"/>
      </xdr:nvSpPr>
      <xdr:spPr>
        <a:xfrm>
          <a:off x="1752111" y="9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4135</xdr:rowOff>
    </xdr:from>
    <xdr:to>
      <xdr:col>6</xdr:col>
      <xdr:colOff>38100</xdr:colOff>
      <xdr:row>57</xdr:row>
      <xdr:rowOff>105735</xdr:rowOff>
    </xdr:to>
    <xdr:sp macro="" textlink="">
      <xdr:nvSpPr>
        <xdr:cNvPr id="146" name="楕円 145"/>
        <xdr:cNvSpPr/>
      </xdr:nvSpPr>
      <xdr:spPr>
        <a:xfrm>
          <a:off x="1079500" y="97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122262</xdr:rowOff>
    </xdr:from>
    <xdr:ext cx="534377" cy="259045"/>
    <xdr:sp macro="" textlink="">
      <xdr:nvSpPr>
        <xdr:cNvPr id="147" name="テキスト ボックス 146"/>
        <xdr:cNvSpPr txBox="1"/>
      </xdr:nvSpPr>
      <xdr:spPr>
        <a:xfrm>
          <a:off x="863111" y="95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136843</xdr:rowOff>
    </xdr:from>
    <xdr:to>
      <xdr:col>24</xdr:col>
      <xdr:colOff>63500</xdr:colOff>
      <xdr:row>76</xdr:row>
      <xdr:rowOff>22817</xdr:rowOff>
    </xdr:to>
    <xdr:cxnSp macro="">
      <xdr:nvCxnSpPr>
        <xdr:cNvPr id="174" name="直線コネクタ 173"/>
        <xdr:cNvCxnSpPr/>
      </xdr:nvCxnSpPr>
      <xdr:spPr>
        <a:xfrm>
          <a:off x="3797300" y="12995593"/>
          <a:ext cx="8382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136843</xdr:rowOff>
    </xdr:from>
    <xdr:to>
      <xdr:col>19</xdr:col>
      <xdr:colOff>177800</xdr:colOff>
      <xdr:row>76</xdr:row>
      <xdr:rowOff>76240</xdr:rowOff>
    </xdr:to>
    <xdr:cxnSp macro="">
      <xdr:nvCxnSpPr>
        <xdr:cNvPr id="177" name="直線コネクタ 176"/>
        <xdr:cNvCxnSpPr/>
      </xdr:nvCxnSpPr>
      <xdr:spPr>
        <a:xfrm flipV="1">
          <a:off x="2908300" y="12995593"/>
          <a:ext cx="889000" cy="1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76240</xdr:rowOff>
    </xdr:from>
    <xdr:to>
      <xdr:col>15</xdr:col>
      <xdr:colOff>50800</xdr:colOff>
      <xdr:row>77</xdr:row>
      <xdr:rowOff>98735</xdr:rowOff>
    </xdr:to>
    <xdr:cxnSp macro="">
      <xdr:nvCxnSpPr>
        <xdr:cNvPr id="180" name="直線コネクタ 179"/>
        <xdr:cNvCxnSpPr/>
      </xdr:nvCxnSpPr>
      <xdr:spPr>
        <a:xfrm flipV="1">
          <a:off x="2019300" y="13106440"/>
          <a:ext cx="889000" cy="19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104245</xdr:rowOff>
    </xdr:from>
    <xdr:to>
      <xdr:col>10</xdr:col>
      <xdr:colOff>114300</xdr:colOff>
      <xdr:row>77</xdr:row>
      <xdr:rowOff>98735</xdr:rowOff>
    </xdr:to>
    <xdr:cxnSp macro="">
      <xdr:nvCxnSpPr>
        <xdr:cNvPr id="183" name="直線コネクタ 182"/>
        <xdr:cNvCxnSpPr/>
      </xdr:nvCxnSpPr>
      <xdr:spPr>
        <a:xfrm>
          <a:off x="1130300" y="13134445"/>
          <a:ext cx="889000" cy="16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143466</xdr:rowOff>
    </xdr:from>
    <xdr:to>
      <xdr:col>24</xdr:col>
      <xdr:colOff>114300</xdr:colOff>
      <xdr:row>76</xdr:row>
      <xdr:rowOff>73617</xdr:rowOff>
    </xdr:to>
    <xdr:sp macro="" textlink="">
      <xdr:nvSpPr>
        <xdr:cNvPr id="193" name="楕円 192"/>
        <xdr:cNvSpPr/>
      </xdr:nvSpPr>
      <xdr:spPr>
        <a:xfrm>
          <a:off x="4584700" y="13002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166343</xdr:rowOff>
    </xdr:from>
    <xdr:ext cx="534377" cy="259045"/>
    <xdr:sp macro="" textlink="">
      <xdr:nvSpPr>
        <xdr:cNvPr id="194" name="維持補修費該当値テキスト"/>
        <xdr:cNvSpPr txBox="1"/>
      </xdr:nvSpPr>
      <xdr:spPr>
        <a:xfrm>
          <a:off x="4686300" y="128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86043</xdr:rowOff>
    </xdr:from>
    <xdr:to>
      <xdr:col>20</xdr:col>
      <xdr:colOff>38100</xdr:colOff>
      <xdr:row>76</xdr:row>
      <xdr:rowOff>16193</xdr:rowOff>
    </xdr:to>
    <xdr:sp macro="" textlink="">
      <xdr:nvSpPr>
        <xdr:cNvPr id="195" name="楕円 194"/>
        <xdr:cNvSpPr/>
      </xdr:nvSpPr>
      <xdr:spPr>
        <a:xfrm>
          <a:off x="3746500" y="129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32720</xdr:rowOff>
    </xdr:from>
    <xdr:ext cx="534377" cy="259045"/>
    <xdr:sp macro="" textlink="">
      <xdr:nvSpPr>
        <xdr:cNvPr id="196" name="テキスト ボックス 195"/>
        <xdr:cNvSpPr txBox="1"/>
      </xdr:nvSpPr>
      <xdr:spPr>
        <a:xfrm>
          <a:off x="3530111" y="127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25440</xdr:rowOff>
    </xdr:from>
    <xdr:to>
      <xdr:col>15</xdr:col>
      <xdr:colOff>101600</xdr:colOff>
      <xdr:row>76</xdr:row>
      <xdr:rowOff>127040</xdr:rowOff>
    </xdr:to>
    <xdr:sp macro="" textlink="">
      <xdr:nvSpPr>
        <xdr:cNvPr id="197" name="楕円 196"/>
        <xdr:cNvSpPr/>
      </xdr:nvSpPr>
      <xdr:spPr>
        <a:xfrm>
          <a:off x="2857500" y="130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143567</xdr:rowOff>
    </xdr:from>
    <xdr:ext cx="534377" cy="259045"/>
    <xdr:sp macro="" textlink="">
      <xdr:nvSpPr>
        <xdr:cNvPr id="198" name="テキスト ボックス 197"/>
        <xdr:cNvSpPr txBox="1"/>
      </xdr:nvSpPr>
      <xdr:spPr>
        <a:xfrm>
          <a:off x="2641111" y="128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47935</xdr:rowOff>
    </xdr:from>
    <xdr:to>
      <xdr:col>10</xdr:col>
      <xdr:colOff>165100</xdr:colOff>
      <xdr:row>77</xdr:row>
      <xdr:rowOff>149535</xdr:rowOff>
    </xdr:to>
    <xdr:sp macro="" textlink="">
      <xdr:nvSpPr>
        <xdr:cNvPr id="199" name="楕円 198"/>
        <xdr:cNvSpPr/>
      </xdr:nvSpPr>
      <xdr:spPr>
        <a:xfrm>
          <a:off x="1968500" y="132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166062</xdr:rowOff>
    </xdr:from>
    <xdr:ext cx="469744" cy="259045"/>
    <xdr:sp macro="" textlink="">
      <xdr:nvSpPr>
        <xdr:cNvPr id="200" name="テキスト ボックス 199"/>
        <xdr:cNvSpPr txBox="1"/>
      </xdr:nvSpPr>
      <xdr:spPr>
        <a:xfrm>
          <a:off x="1784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53445</xdr:rowOff>
    </xdr:from>
    <xdr:to>
      <xdr:col>6</xdr:col>
      <xdr:colOff>38100</xdr:colOff>
      <xdr:row>76</xdr:row>
      <xdr:rowOff>155045</xdr:rowOff>
    </xdr:to>
    <xdr:sp macro="" textlink="">
      <xdr:nvSpPr>
        <xdr:cNvPr id="201" name="楕円 200"/>
        <xdr:cNvSpPr/>
      </xdr:nvSpPr>
      <xdr:spPr>
        <a:xfrm>
          <a:off x="1079500" y="130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121</xdr:rowOff>
    </xdr:from>
    <xdr:ext cx="534377" cy="259045"/>
    <xdr:sp macro="" textlink="">
      <xdr:nvSpPr>
        <xdr:cNvPr id="202" name="テキスト ボックス 201"/>
        <xdr:cNvSpPr txBox="1"/>
      </xdr:nvSpPr>
      <xdr:spPr>
        <a:xfrm>
          <a:off x="863111" y="1285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96152</xdr:rowOff>
    </xdr:from>
    <xdr:to>
      <xdr:col>24</xdr:col>
      <xdr:colOff>63500</xdr:colOff>
      <xdr:row>95</xdr:row>
      <xdr:rowOff>71780</xdr:rowOff>
    </xdr:to>
    <xdr:cxnSp macro="">
      <xdr:nvCxnSpPr>
        <xdr:cNvPr id="232" name="直線コネクタ 231"/>
        <xdr:cNvCxnSpPr/>
      </xdr:nvCxnSpPr>
      <xdr:spPr>
        <a:xfrm>
          <a:off x="3797300" y="16212452"/>
          <a:ext cx="8382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96152</xdr:rowOff>
    </xdr:from>
    <xdr:to>
      <xdr:col>19</xdr:col>
      <xdr:colOff>177800</xdr:colOff>
      <xdr:row>96</xdr:row>
      <xdr:rowOff>74688</xdr:rowOff>
    </xdr:to>
    <xdr:cxnSp macro="">
      <xdr:nvCxnSpPr>
        <xdr:cNvPr id="235" name="直線コネクタ 234"/>
        <xdr:cNvCxnSpPr/>
      </xdr:nvCxnSpPr>
      <xdr:spPr>
        <a:xfrm flipV="1">
          <a:off x="2908300" y="16212452"/>
          <a:ext cx="889000" cy="3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74688</xdr:rowOff>
    </xdr:from>
    <xdr:to>
      <xdr:col>15</xdr:col>
      <xdr:colOff>50800</xdr:colOff>
      <xdr:row>96</xdr:row>
      <xdr:rowOff>110782</xdr:rowOff>
    </xdr:to>
    <xdr:cxnSp macro="">
      <xdr:nvCxnSpPr>
        <xdr:cNvPr id="238" name="直線コネクタ 237"/>
        <xdr:cNvCxnSpPr/>
      </xdr:nvCxnSpPr>
      <xdr:spPr>
        <a:xfrm flipV="1">
          <a:off x="2019300" y="16533888"/>
          <a:ext cx="889000" cy="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110782</xdr:rowOff>
    </xdr:from>
    <xdr:to>
      <xdr:col>10</xdr:col>
      <xdr:colOff>114300</xdr:colOff>
      <xdr:row>97</xdr:row>
      <xdr:rowOff>18453</xdr:rowOff>
    </xdr:to>
    <xdr:cxnSp macro="">
      <xdr:nvCxnSpPr>
        <xdr:cNvPr id="241" name="直線コネクタ 240"/>
        <xdr:cNvCxnSpPr/>
      </xdr:nvCxnSpPr>
      <xdr:spPr>
        <a:xfrm flipV="1">
          <a:off x="1130300" y="16569982"/>
          <a:ext cx="889000" cy="7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20980</xdr:rowOff>
    </xdr:from>
    <xdr:to>
      <xdr:col>24</xdr:col>
      <xdr:colOff>114300</xdr:colOff>
      <xdr:row>95</xdr:row>
      <xdr:rowOff>122580</xdr:rowOff>
    </xdr:to>
    <xdr:sp macro="" textlink="">
      <xdr:nvSpPr>
        <xdr:cNvPr id="251" name="楕円 250"/>
        <xdr:cNvSpPr/>
      </xdr:nvSpPr>
      <xdr:spPr>
        <a:xfrm>
          <a:off x="4584700" y="163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43857</xdr:rowOff>
    </xdr:from>
    <xdr:ext cx="599010" cy="259045"/>
    <xdr:sp macro="" textlink="">
      <xdr:nvSpPr>
        <xdr:cNvPr id="252" name="扶助費該当値テキスト"/>
        <xdr:cNvSpPr txBox="1"/>
      </xdr:nvSpPr>
      <xdr:spPr>
        <a:xfrm>
          <a:off x="4686300" y="1616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45352</xdr:rowOff>
    </xdr:from>
    <xdr:to>
      <xdr:col>20</xdr:col>
      <xdr:colOff>38100</xdr:colOff>
      <xdr:row>94</xdr:row>
      <xdr:rowOff>146952</xdr:rowOff>
    </xdr:to>
    <xdr:sp macro="" textlink="">
      <xdr:nvSpPr>
        <xdr:cNvPr id="253" name="楕円 252"/>
        <xdr:cNvSpPr/>
      </xdr:nvSpPr>
      <xdr:spPr>
        <a:xfrm>
          <a:off x="3746500" y="161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163479</xdr:rowOff>
    </xdr:from>
    <xdr:ext cx="599010" cy="259045"/>
    <xdr:sp macro="" textlink="">
      <xdr:nvSpPr>
        <xdr:cNvPr id="254" name="テキスト ボックス 253"/>
        <xdr:cNvSpPr txBox="1"/>
      </xdr:nvSpPr>
      <xdr:spPr>
        <a:xfrm>
          <a:off x="3497795" y="1593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23888</xdr:rowOff>
    </xdr:from>
    <xdr:to>
      <xdr:col>15</xdr:col>
      <xdr:colOff>101600</xdr:colOff>
      <xdr:row>96</xdr:row>
      <xdr:rowOff>125488</xdr:rowOff>
    </xdr:to>
    <xdr:sp macro="" textlink="">
      <xdr:nvSpPr>
        <xdr:cNvPr id="255" name="楕円 254"/>
        <xdr:cNvSpPr/>
      </xdr:nvSpPr>
      <xdr:spPr>
        <a:xfrm>
          <a:off x="2857500" y="1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142015</xdr:rowOff>
    </xdr:from>
    <xdr:ext cx="534377" cy="259045"/>
    <xdr:sp macro="" textlink="">
      <xdr:nvSpPr>
        <xdr:cNvPr id="256" name="テキスト ボックス 255"/>
        <xdr:cNvSpPr txBox="1"/>
      </xdr:nvSpPr>
      <xdr:spPr>
        <a:xfrm>
          <a:off x="2641111" y="162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59982</xdr:rowOff>
    </xdr:from>
    <xdr:to>
      <xdr:col>10</xdr:col>
      <xdr:colOff>165100</xdr:colOff>
      <xdr:row>96</xdr:row>
      <xdr:rowOff>161582</xdr:rowOff>
    </xdr:to>
    <xdr:sp macro="" textlink="">
      <xdr:nvSpPr>
        <xdr:cNvPr id="257" name="楕円 256"/>
        <xdr:cNvSpPr/>
      </xdr:nvSpPr>
      <xdr:spPr>
        <a:xfrm>
          <a:off x="19685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6659</xdr:rowOff>
    </xdr:from>
    <xdr:ext cx="534377" cy="259045"/>
    <xdr:sp macro="" textlink="">
      <xdr:nvSpPr>
        <xdr:cNvPr id="258" name="テキスト ボックス 257"/>
        <xdr:cNvSpPr txBox="1"/>
      </xdr:nvSpPr>
      <xdr:spPr>
        <a:xfrm>
          <a:off x="1752111" y="162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139103</xdr:rowOff>
    </xdr:from>
    <xdr:to>
      <xdr:col>6</xdr:col>
      <xdr:colOff>38100</xdr:colOff>
      <xdr:row>97</xdr:row>
      <xdr:rowOff>69253</xdr:rowOff>
    </xdr:to>
    <xdr:sp macro="" textlink="">
      <xdr:nvSpPr>
        <xdr:cNvPr id="259" name="楕円 258"/>
        <xdr:cNvSpPr/>
      </xdr:nvSpPr>
      <xdr:spPr>
        <a:xfrm>
          <a:off x="1079500" y="16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85780</xdr:rowOff>
    </xdr:from>
    <xdr:ext cx="534377" cy="259045"/>
    <xdr:sp macro="" textlink="">
      <xdr:nvSpPr>
        <xdr:cNvPr id="260" name="テキスト ボックス 259"/>
        <xdr:cNvSpPr txBox="1"/>
      </xdr:nvSpPr>
      <xdr:spPr>
        <a:xfrm>
          <a:off x="863111" y="163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45784</xdr:rowOff>
    </xdr:from>
    <xdr:to>
      <xdr:col>54</xdr:col>
      <xdr:colOff>189865</xdr:colOff>
      <xdr:row>38</xdr:row>
      <xdr:rowOff>27137</xdr:rowOff>
    </xdr:to>
    <xdr:cxnSp macro="">
      <xdr:nvCxnSpPr>
        <xdr:cNvPr id="286" name="直線コネクタ 285"/>
        <xdr:cNvCxnSpPr/>
      </xdr:nvCxnSpPr>
      <xdr:spPr>
        <a:xfrm flipV="1">
          <a:off x="10475595" y="5703634"/>
          <a:ext cx="1270" cy="83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30964</xdr:rowOff>
    </xdr:from>
    <xdr:ext cx="534377" cy="259045"/>
    <xdr:sp macro="" textlink="">
      <xdr:nvSpPr>
        <xdr:cNvPr id="287" name="補助費等最小値テキスト"/>
        <xdr:cNvSpPr txBox="1"/>
      </xdr:nvSpPr>
      <xdr:spPr>
        <a:xfrm>
          <a:off x="10528300" y="65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27137</xdr:rowOff>
    </xdr:from>
    <xdr:to>
      <xdr:col>55</xdr:col>
      <xdr:colOff>88900</xdr:colOff>
      <xdr:row>38</xdr:row>
      <xdr:rowOff>27137</xdr:rowOff>
    </xdr:to>
    <xdr:cxnSp macro="">
      <xdr:nvCxnSpPr>
        <xdr:cNvPr id="288" name="直線コネクタ 287"/>
        <xdr:cNvCxnSpPr/>
      </xdr:nvCxnSpPr>
      <xdr:spPr>
        <a:xfrm>
          <a:off x="10388600" y="65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163911</xdr:rowOff>
    </xdr:from>
    <xdr:ext cx="599010" cy="259045"/>
    <xdr:sp macro="" textlink="">
      <xdr:nvSpPr>
        <xdr:cNvPr id="289" name="補助費等最大値テキスト"/>
        <xdr:cNvSpPr txBox="1"/>
      </xdr:nvSpPr>
      <xdr:spPr>
        <a:xfrm>
          <a:off x="10528300" y="54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45784</xdr:rowOff>
    </xdr:from>
    <xdr:to>
      <xdr:col>55</xdr:col>
      <xdr:colOff>88900</xdr:colOff>
      <xdr:row>33</xdr:row>
      <xdr:rowOff>45784</xdr:rowOff>
    </xdr:to>
    <xdr:cxnSp macro="">
      <xdr:nvCxnSpPr>
        <xdr:cNvPr id="290" name="直線コネクタ 289"/>
        <xdr:cNvCxnSpPr/>
      </xdr:nvCxnSpPr>
      <xdr:spPr>
        <a:xfrm>
          <a:off x="10388600" y="57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53688</xdr:rowOff>
    </xdr:from>
    <xdr:to>
      <xdr:col>55</xdr:col>
      <xdr:colOff>0</xdr:colOff>
      <xdr:row>34</xdr:row>
      <xdr:rowOff>103620</xdr:rowOff>
    </xdr:to>
    <xdr:cxnSp macro="">
      <xdr:nvCxnSpPr>
        <xdr:cNvPr id="291" name="直線コネクタ 290"/>
        <xdr:cNvCxnSpPr/>
      </xdr:nvCxnSpPr>
      <xdr:spPr>
        <a:xfrm flipV="1">
          <a:off x="9639300" y="5882988"/>
          <a:ext cx="8382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148284</xdr:rowOff>
    </xdr:from>
    <xdr:ext cx="534377" cy="259045"/>
    <xdr:sp macro="" textlink="">
      <xdr:nvSpPr>
        <xdr:cNvPr id="292" name="補助費等平均値テキスト"/>
        <xdr:cNvSpPr txBox="1"/>
      </xdr:nvSpPr>
      <xdr:spPr>
        <a:xfrm>
          <a:off x="10528300" y="6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169857</xdr:rowOff>
    </xdr:from>
    <xdr:to>
      <xdr:col>55</xdr:col>
      <xdr:colOff>50800</xdr:colOff>
      <xdr:row>36</xdr:row>
      <xdr:rowOff>100007</xdr:rowOff>
    </xdr:to>
    <xdr:sp macro="" textlink="">
      <xdr:nvSpPr>
        <xdr:cNvPr id="293" name="フローチャート: 判断 292"/>
        <xdr:cNvSpPr/>
      </xdr:nvSpPr>
      <xdr:spPr>
        <a:xfrm>
          <a:off x="10426700" y="6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144834</xdr:rowOff>
    </xdr:from>
    <xdr:to>
      <xdr:col>50</xdr:col>
      <xdr:colOff>114300</xdr:colOff>
      <xdr:row>34</xdr:row>
      <xdr:rowOff>103620</xdr:rowOff>
    </xdr:to>
    <xdr:cxnSp macro="">
      <xdr:nvCxnSpPr>
        <xdr:cNvPr id="294" name="直線コネクタ 293"/>
        <xdr:cNvCxnSpPr/>
      </xdr:nvCxnSpPr>
      <xdr:spPr>
        <a:xfrm>
          <a:off x="8750300" y="5288334"/>
          <a:ext cx="889000" cy="64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34513</xdr:rowOff>
    </xdr:from>
    <xdr:to>
      <xdr:col>50</xdr:col>
      <xdr:colOff>165100</xdr:colOff>
      <xdr:row>36</xdr:row>
      <xdr:rowOff>136113</xdr:rowOff>
    </xdr:to>
    <xdr:sp macro="" textlink="">
      <xdr:nvSpPr>
        <xdr:cNvPr id="295" name="フローチャート: 判断 294"/>
        <xdr:cNvSpPr/>
      </xdr:nvSpPr>
      <xdr:spPr>
        <a:xfrm>
          <a:off x="95885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127240</xdr:rowOff>
    </xdr:from>
    <xdr:ext cx="534377" cy="259045"/>
    <xdr:sp macro="" textlink="">
      <xdr:nvSpPr>
        <xdr:cNvPr id="296" name="テキスト ボックス 295"/>
        <xdr:cNvSpPr txBox="1"/>
      </xdr:nvSpPr>
      <xdr:spPr>
        <a:xfrm>
          <a:off x="9372111" y="62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144834</xdr:rowOff>
    </xdr:from>
    <xdr:to>
      <xdr:col>45</xdr:col>
      <xdr:colOff>177800</xdr:colOff>
      <xdr:row>36</xdr:row>
      <xdr:rowOff>62446</xdr:rowOff>
    </xdr:to>
    <xdr:cxnSp macro="">
      <xdr:nvCxnSpPr>
        <xdr:cNvPr id="297" name="直線コネクタ 296"/>
        <xdr:cNvCxnSpPr/>
      </xdr:nvCxnSpPr>
      <xdr:spPr>
        <a:xfrm flipV="1">
          <a:off x="7861300" y="5288334"/>
          <a:ext cx="889000" cy="94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35512</xdr:rowOff>
    </xdr:from>
    <xdr:to>
      <xdr:col>46</xdr:col>
      <xdr:colOff>38100</xdr:colOff>
      <xdr:row>32</xdr:row>
      <xdr:rowOff>137112</xdr:rowOff>
    </xdr:to>
    <xdr:sp macro="" textlink="">
      <xdr:nvSpPr>
        <xdr:cNvPr id="298" name="フローチャート: 判断 297"/>
        <xdr:cNvSpPr/>
      </xdr:nvSpPr>
      <xdr:spPr>
        <a:xfrm>
          <a:off x="8699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128239</xdr:rowOff>
    </xdr:from>
    <xdr:ext cx="599010" cy="259045"/>
    <xdr:sp macro="" textlink="">
      <xdr:nvSpPr>
        <xdr:cNvPr id="299" name="テキスト ボックス 298"/>
        <xdr:cNvSpPr txBox="1"/>
      </xdr:nvSpPr>
      <xdr:spPr>
        <a:xfrm>
          <a:off x="8450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62446</xdr:rowOff>
    </xdr:from>
    <xdr:to>
      <xdr:col>41</xdr:col>
      <xdr:colOff>50800</xdr:colOff>
      <xdr:row>36</xdr:row>
      <xdr:rowOff>128943</xdr:rowOff>
    </xdr:to>
    <xdr:cxnSp macro="">
      <xdr:nvCxnSpPr>
        <xdr:cNvPr id="300" name="直線コネクタ 299"/>
        <xdr:cNvCxnSpPr/>
      </xdr:nvCxnSpPr>
      <xdr:spPr>
        <a:xfrm flipV="1">
          <a:off x="6972300" y="6234646"/>
          <a:ext cx="8890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117514</xdr:rowOff>
    </xdr:from>
    <xdr:to>
      <xdr:col>41</xdr:col>
      <xdr:colOff>101600</xdr:colOff>
      <xdr:row>37</xdr:row>
      <xdr:rowOff>47664</xdr:rowOff>
    </xdr:to>
    <xdr:sp macro="" textlink="">
      <xdr:nvSpPr>
        <xdr:cNvPr id="301" name="フローチャート: 判断 300"/>
        <xdr:cNvSpPr/>
      </xdr:nvSpPr>
      <xdr:spPr>
        <a:xfrm>
          <a:off x="7810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38791</xdr:rowOff>
    </xdr:from>
    <xdr:ext cx="534377" cy="259045"/>
    <xdr:sp macro="" textlink="">
      <xdr:nvSpPr>
        <xdr:cNvPr id="302" name="テキスト ボックス 301"/>
        <xdr:cNvSpPr txBox="1"/>
      </xdr:nvSpPr>
      <xdr:spPr>
        <a:xfrm>
          <a:off x="7594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158368</xdr:rowOff>
    </xdr:from>
    <xdr:to>
      <xdr:col>36</xdr:col>
      <xdr:colOff>165100</xdr:colOff>
      <xdr:row>37</xdr:row>
      <xdr:rowOff>88518</xdr:rowOff>
    </xdr:to>
    <xdr:sp macro="" textlink="">
      <xdr:nvSpPr>
        <xdr:cNvPr id="303" name="フローチャート: 判断 302"/>
        <xdr:cNvSpPr/>
      </xdr:nvSpPr>
      <xdr:spPr>
        <a:xfrm>
          <a:off x="6921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79645</xdr:rowOff>
    </xdr:from>
    <xdr:ext cx="534377" cy="259045"/>
    <xdr:sp macro="" textlink="">
      <xdr:nvSpPr>
        <xdr:cNvPr id="304" name="テキスト ボックス 303"/>
        <xdr:cNvSpPr txBox="1"/>
      </xdr:nvSpPr>
      <xdr:spPr>
        <a:xfrm>
          <a:off x="6705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2888</xdr:rowOff>
    </xdr:from>
    <xdr:to>
      <xdr:col>55</xdr:col>
      <xdr:colOff>50800</xdr:colOff>
      <xdr:row>34</xdr:row>
      <xdr:rowOff>104488</xdr:rowOff>
    </xdr:to>
    <xdr:sp macro="" textlink="">
      <xdr:nvSpPr>
        <xdr:cNvPr id="310" name="楕円 309"/>
        <xdr:cNvSpPr/>
      </xdr:nvSpPr>
      <xdr:spPr>
        <a:xfrm>
          <a:off x="10426700" y="58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25765</xdr:rowOff>
    </xdr:from>
    <xdr:ext cx="599010" cy="259045"/>
    <xdr:sp macro="" textlink="">
      <xdr:nvSpPr>
        <xdr:cNvPr id="311" name="補助費等該当値テキスト"/>
        <xdr:cNvSpPr txBox="1"/>
      </xdr:nvSpPr>
      <xdr:spPr>
        <a:xfrm>
          <a:off x="10528300" y="568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52820</xdr:rowOff>
    </xdr:from>
    <xdr:to>
      <xdr:col>50</xdr:col>
      <xdr:colOff>165100</xdr:colOff>
      <xdr:row>34</xdr:row>
      <xdr:rowOff>154420</xdr:rowOff>
    </xdr:to>
    <xdr:sp macro="" textlink="">
      <xdr:nvSpPr>
        <xdr:cNvPr id="312" name="楕円 311"/>
        <xdr:cNvSpPr/>
      </xdr:nvSpPr>
      <xdr:spPr>
        <a:xfrm>
          <a:off x="9588500" y="58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170947</xdr:rowOff>
    </xdr:from>
    <xdr:ext cx="599010" cy="259045"/>
    <xdr:sp macro="" textlink="">
      <xdr:nvSpPr>
        <xdr:cNvPr id="313" name="テキスト ボックス 312"/>
        <xdr:cNvSpPr txBox="1"/>
      </xdr:nvSpPr>
      <xdr:spPr>
        <a:xfrm>
          <a:off x="9339795" y="56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94034</xdr:rowOff>
    </xdr:from>
    <xdr:to>
      <xdr:col>46</xdr:col>
      <xdr:colOff>38100</xdr:colOff>
      <xdr:row>31</xdr:row>
      <xdr:rowOff>24184</xdr:rowOff>
    </xdr:to>
    <xdr:sp macro="" textlink="">
      <xdr:nvSpPr>
        <xdr:cNvPr id="314" name="楕円 313"/>
        <xdr:cNvSpPr/>
      </xdr:nvSpPr>
      <xdr:spPr>
        <a:xfrm>
          <a:off x="8699500" y="52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40711</xdr:rowOff>
    </xdr:from>
    <xdr:ext cx="599010" cy="259045"/>
    <xdr:sp macro="" textlink="">
      <xdr:nvSpPr>
        <xdr:cNvPr id="315" name="テキスト ボックス 314"/>
        <xdr:cNvSpPr txBox="1"/>
      </xdr:nvSpPr>
      <xdr:spPr>
        <a:xfrm>
          <a:off x="8450795" y="501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11646</xdr:rowOff>
    </xdr:from>
    <xdr:to>
      <xdr:col>41</xdr:col>
      <xdr:colOff>101600</xdr:colOff>
      <xdr:row>36</xdr:row>
      <xdr:rowOff>113246</xdr:rowOff>
    </xdr:to>
    <xdr:sp macro="" textlink="">
      <xdr:nvSpPr>
        <xdr:cNvPr id="316" name="楕円 315"/>
        <xdr:cNvSpPr/>
      </xdr:nvSpPr>
      <xdr:spPr>
        <a:xfrm>
          <a:off x="7810500" y="6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129773</xdr:rowOff>
    </xdr:from>
    <xdr:ext cx="534377" cy="259045"/>
    <xdr:sp macro="" textlink="">
      <xdr:nvSpPr>
        <xdr:cNvPr id="317" name="テキスト ボックス 316"/>
        <xdr:cNvSpPr txBox="1"/>
      </xdr:nvSpPr>
      <xdr:spPr>
        <a:xfrm>
          <a:off x="7594111" y="595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78143</xdr:rowOff>
    </xdr:from>
    <xdr:to>
      <xdr:col>36</xdr:col>
      <xdr:colOff>165100</xdr:colOff>
      <xdr:row>37</xdr:row>
      <xdr:rowOff>8293</xdr:rowOff>
    </xdr:to>
    <xdr:sp macro="" textlink="">
      <xdr:nvSpPr>
        <xdr:cNvPr id="318" name="楕円 317"/>
        <xdr:cNvSpPr/>
      </xdr:nvSpPr>
      <xdr:spPr>
        <a:xfrm>
          <a:off x="6921500" y="625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24820</xdr:rowOff>
    </xdr:from>
    <xdr:ext cx="534377" cy="259045"/>
    <xdr:sp macro="" textlink="">
      <xdr:nvSpPr>
        <xdr:cNvPr id="319" name="テキスト ボックス 318"/>
        <xdr:cNvSpPr txBox="1"/>
      </xdr:nvSpPr>
      <xdr:spPr>
        <a:xfrm>
          <a:off x="6705111" y="60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113223</xdr:rowOff>
    </xdr:from>
    <xdr:to>
      <xdr:col>54</xdr:col>
      <xdr:colOff>189865</xdr:colOff>
      <xdr:row>58</xdr:row>
      <xdr:rowOff>37296</xdr:rowOff>
    </xdr:to>
    <xdr:cxnSp macro="">
      <xdr:nvCxnSpPr>
        <xdr:cNvPr id="341" name="直線コネクタ 340"/>
        <xdr:cNvCxnSpPr/>
      </xdr:nvCxnSpPr>
      <xdr:spPr>
        <a:xfrm flipV="1">
          <a:off x="10475595" y="9200073"/>
          <a:ext cx="1270" cy="78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41123</xdr:rowOff>
    </xdr:from>
    <xdr:ext cx="534377" cy="259045"/>
    <xdr:sp macro="" textlink="">
      <xdr:nvSpPr>
        <xdr:cNvPr id="342" name="普通建設事業費最小値テキスト"/>
        <xdr:cNvSpPr txBox="1"/>
      </xdr:nvSpPr>
      <xdr:spPr>
        <a:xfrm>
          <a:off x="10528300" y="998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37296</xdr:rowOff>
    </xdr:from>
    <xdr:to>
      <xdr:col>55</xdr:col>
      <xdr:colOff>88900</xdr:colOff>
      <xdr:row>58</xdr:row>
      <xdr:rowOff>37296</xdr:rowOff>
    </xdr:to>
    <xdr:cxnSp macro="">
      <xdr:nvCxnSpPr>
        <xdr:cNvPr id="343" name="直線コネクタ 342"/>
        <xdr:cNvCxnSpPr/>
      </xdr:nvCxnSpPr>
      <xdr:spPr>
        <a:xfrm>
          <a:off x="10388600" y="998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59900</xdr:rowOff>
    </xdr:from>
    <xdr:ext cx="599010" cy="259045"/>
    <xdr:sp macro="" textlink="">
      <xdr:nvSpPr>
        <xdr:cNvPr id="344" name="普通建設事業費最大値テキスト"/>
        <xdr:cNvSpPr txBox="1"/>
      </xdr:nvSpPr>
      <xdr:spPr>
        <a:xfrm>
          <a:off x="10528300" y="897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113223</xdr:rowOff>
    </xdr:from>
    <xdr:to>
      <xdr:col>55</xdr:col>
      <xdr:colOff>88900</xdr:colOff>
      <xdr:row>53</xdr:row>
      <xdr:rowOff>113223</xdr:rowOff>
    </xdr:to>
    <xdr:cxnSp macro="">
      <xdr:nvCxnSpPr>
        <xdr:cNvPr id="345" name="直線コネクタ 344"/>
        <xdr:cNvCxnSpPr/>
      </xdr:nvCxnSpPr>
      <xdr:spPr>
        <a:xfrm>
          <a:off x="10388600" y="9200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112447</xdr:rowOff>
    </xdr:from>
    <xdr:to>
      <xdr:col>55</xdr:col>
      <xdr:colOff>0</xdr:colOff>
      <xdr:row>55</xdr:row>
      <xdr:rowOff>156342</xdr:rowOff>
    </xdr:to>
    <xdr:cxnSp macro="">
      <xdr:nvCxnSpPr>
        <xdr:cNvPr id="346" name="直線コネクタ 345"/>
        <xdr:cNvCxnSpPr/>
      </xdr:nvCxnSpPr>
      <xdr:spPr>
        <a:xfrm flipV="1">
          <a:off x="9639300" y="9370747"/>
          <a:ext cx="838200" cy="2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97456</xdr:rowOff>
    </xdr:from>
    <xdr:ext cx="534377" cy="259045"/>
    <xdr:sp macro="" textlink="">
      <xdr:nvSpPr>
        <xdr:cNvPr id="347" name="普通建設事業費平均値テキスト"/>
        <xdr:cNvSpPr txBox="1"/>
      </xdr:nvSpPr>
      <xdr:spPr>
        <a:xfrm>
          <a:off x="10528300" y="9698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119029</xdr:rowOff>
    </xdr:from>
    <xdr:to>
      <xdr:col>55</xdr:col>
      <xdr:colOff>50800</xdr:colOff>
      <xdr:row>57</xdr:row>
      <xdr:rowOff>49179</xdr:rowOff>
    </xdr:to>
    <xdr:sp macro="" textlink="">
      <xdr:nvSpPr>
        <xdr:cNvPr id="348" name="フローチャート: 判断 347"/>
        <xdr:cNvSpPr/>
      </xdr:nvSpPr>
      <xdr:spPr>
        <a:xfrm>
          <a:off x="10426700" y="972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105940</xdr:rowOff>
    </xdr:from>
    <xdr:to>
      <xdr:col>50</xdr:col>
      <xdr:colOff>114300</xdr:colOff>
      <xdr:row>55</xdr:row>
      <xdr:rowOff>156342</xdr:rowOff>
    </xdr:to>
    <xdr:cxnSp macro="">
      <xdr:nvCxnSpPr>
        <xdr:cNvPr id="349" name="直線コネクタ 348"/>
        <xdr:cNvCxnSpPr/>
      </xdr:nvCxnSpPr>
      <xdr:spPr>
        <a:xfrm>
          <a:off x="8750300" y="8849890"/>
          <a:ext cx="889000" cy="73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113571</xdr:rowOff>
    </xdr:from>
    <xdr:to>
      <xdr:col>50</xdr:col>
      <xdr:colOff>165100</xdr:colOff>
      <xdr:row>57</xdr:row>
      <xdr:rowOff>43721</xdr:rowOff>
    </xdr:to>
    <xdr:sp macro="" textlink="">
      <xdr:nvSpPr>
        <xdr:cNvPr id="350" name="フローチャート: 判断 349"/>
        <xdr:cNvSpPr/>
      </xdr:nvSpPr>
      <xdr:spPr>
        <a:xfrm>
          <a:off x="9588500" y="971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34848</xdr:rowOff>
    </xdr:from>
    <xdr:ext cx="534377" cy="259045"/>
    <xdr:sp macro="" textlink="">
      <xdr:nvSpPr>
        <xdr:cNvPr id="351" name="テキスト ボックス 350"/>
        <xdr:cNvSpPr txBox="1"/>
      </xdr:nvSpPr>
      <xdr:spPr>
        <a:xfrm>
          <a:off x="9372111" y="98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105940</xdr:rowOff>
    </xdr:from>
    <xdr:to>
      <xdr:col>45</xdr:col>
      <xdr:colOff>177800</xdr:colOff>
      <xdr:row>54</xdr:row>
      <xdr:rowOff>38271</xdr:rowOff>
    </xdr:to>
    <xdr:cxnSp macro="">
      <xdr:nvCxnSpPr>
        <xdr:cNvPr id="352" name="直線コネクタ 351"/>
        <xdr:cNvCxnSpPr/>
      </xdr:nvCxnSpPr>
      <xdr:spPr>
        <a:xfrm flipV="1">
          <a:off x="7861300" y="8849890"/>
          <a:ext cx="889000" cy="4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53" name="フローチャート: 判断 352"/>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4018</xdr:rowOff>
    </xdr:from>
    <xdr:ext cx="534377" cy="259045"/>
    <xdr:sp macro="" textlink="">
      <xdr:nvSpPr>
        <xdr:cNvPr id="354" name="テキスト ボックス 353"/>
        <xdr:cNvSpPr txBox="1"/>
      </xdr:nvSpPr>
      <xdr:spPr>
        <a:xfrm>
          <a:off x="8483111" y="97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38271</xdr:rowOff>
    </xdr:from>
    <xdr:to>
      <xdr:col>41</xdr:col>
      <xdr:colOff>50800</xdr:colOff>
      <xdr:row>56</xdr:row>
      <xdr:rowOff>42623</xdr:rowOff>
    </xdr:to>
    <xdr:cxnSp macro="">
      <xdr:nvCxnSpPr>
        <xdr:cNvPr id="355" name="直線コネクタ 354"/>
        <xdr:cNvCxnSpPr/>
      </xdr:nvCxnSpPr>
      <xdr:spPr>
        <a:xfrm flipV="1">
          <a:off x="6972300" y="9296571"/>
          <a:ext cx="889000" cy="3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90815</xdr:rowOff>
    </xdr:from>
    <xdr:to>
      <xdr:col>41</xdr:col>
      <xdr:colOff>101600</xdr:colOff>
      <xdr:row>57</xdr:row>
      <xdr:rowOff>20965</xdr:rowOff>
    </xdr:to>
    <xdr:sp macro="" textlink="">
      <xdr:nvSpPr>
        <xdr:cNvPr id="356" name="フローチャート: 判断 355"/>
        <xdr:cNvSpPr/>
      </xdr:nvSpPr>
      <xdr:spPr>
        <a:xfrm>
          <a:off x="7810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12092</xdr:rowOff>
    </xdr:from>
    <xdr:ext cx="534377" cy="259045"/>
    <xdr:sp macro="" textlink="">
      <xdr:nvSpPr>
        <xdr:cNvPr id="357" name="テキスト ボックス 356"/>
        <xdr:cNvSpPr txBox="1"/>
      </xdr:nvSpPr>
      <xdr:spPr>
        <a:xfrm>
          <a:off x="7594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112999</xdr:rowOff>
    </xdr:from>
    <xdr:to>
      <xdr:col>36</xdr:col>
      <xdr:colOff>165100</xdr:colOff>
      <xdr:row>57</xdr:row>
      <xdr:rowOff>43149</xdr:rowOff>
    </xdr:to>
    <xdr:sp macro="" textlink="">
      <xdr:nvSpPr>
        <xdr:cNvPr id="358" name="フローチャート: 判断 357"/>
        <xdr:cNvSpPr/>
      </xdr:nvSpPr>
      <xdr:spPr>
        <a:xfrm>
          <a:off x="6921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34276</xdr:rowOff>
    </xdr:from>
    <xdr:ext cx="534377" cy="259045"/>
    <xdr:sp macro="" textlink="">
      <xdr:nvSpPr>
        <xdr:cNvPr id="359" name="テキスト ボックス 358"/>
        <xdr:cNvSpPr txBox="1"/>
      </xdr:nvSpPr>
      <xdr:spPr>
        <a:xfrm>
          <a:off x="6705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61647</xdr:rowOff>
    </xdr:from>
    <xdr:to>
      <xdr:col>55</xdr:col>
      <xdr:colOff>50800</xdr:colOff>
      <xdr:row>54</xdr:row>
      <xdr:rowOff>163247</xdr:rowOff>
    </xdr:to>
    <xdr:sp macro="" textlink="">
      <xdr:nvSpPr>
        <xdr:cNvPr id="365" name="楕円 364"/>
        <xdr:cNvSpPr/>
      </xdr:nvSpPr>
      <xdr:spPr>
        <a:xfrm>
          <a:off x="10426700" y="931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84524</xdr:rowOff>
    </xdr:from>
    <xdr:ext cx="599010" cy="259045"/>
    <xdr:sp macro="" textlink="">
      <xdr:nvSpPr>
        <xdr:cNvPr id="366" name="普通建設事業費該当値テキスト"/>
        <xdr:cNvSpPr txBox="1"/>
      </xdr:nvSpPr>
      <xdr:spPr>
        <a:xfrm>
          <a:off x="10528300" y="917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105542</xdr:rowOff>
    </xdr:from>
    <xdr:to>
      <xdr:col>50</xdr:col>
      <xdr:colOff>165100</xdr:colOff>
      <xdr:row>56</xdr:row>
      <xdr:rowOff>35692</xdr:rowOff>
    </xdr:to>
    <xdr:sp macro="" textlink="">
      <xdr:nvSpPr>
        <xdr:cNvPr id="367" name="楕円 366"/>
        <xdr:cNvSpPr/>
      </xdr:nvSpPr>
      <xdr:spPr>
        <a:xfrm>
          <a:off x="9588500" y="95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52219</xdr:rowOff>
    </xdr:from>
    <xdr:ext cx="599010" cy="259045"/>
    <xdr:sp macro="" textlink="">
      <xdr:nvSpPr>
        <xdr:cNvPr id="368" name="テキスト ボックス 367"/>
        <xdr:cNvSpPr txBox="1"/>
      </xdr:nvSpPr>
      <xdr:spPr>
        <a:xfrm>
          <a:off x="9339795" y="931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55140</xdr:rowOff>
    </xdr:from>
    <xdr:to>
      <xdr:col>46</xdr:col>
      <xdr:colOff>38100</xdr:colOff>
      <xdr:row>51</xdr:row>
      <xdr:rowOff>156740</xdr:rowOff>
    </xdr:to>
    <xdr:sp macro="" textlink="">
      <xdr:nvSpPr>
        <xdr:cNvPr id="369" name="楕円 368"/>
        <xdr:cNvSpPr/>
      </xdr:nvSpPr>
      <xdr:spPr>
        <a:xfrm>
          <a:off x="8699500" y="87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1817</xdr:rowOff>
    </xdr:from>
    <xdr:ext cx="599010" cy="259045"/>
    <xdr:sp macro="" textlink="">
      <xdr:nvSpPr>
        <xdr:cNvPr id="370" name="テキスト ボックス 369"/>
        <xdr:cNvSpPr txBox="1"/>
      </xdr:nvSpPr>
      <xdr:spPr>
        <a:xfrm>
          <a:off x="8450795" y="857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158921</xdr:rowOff>
    </xdr:from>
    <xdr:to>
      <xdr:col>41</xdr:col>
      <xdr:colOff>101600</xdr:colOff>
      <xdr:row>54</xdr:row>
      <xdr:rowOff>89071</xdr:rowOff>
    </xdr:to>
    <xdr:sp macro="" textlink="">
      <xdr:nvSpPr>
        <xdr:cNvPr id="371" name="楕円 370"/>
        <xdr:cNvSpPr/>
      </xdr:nvSpPr>
      <xdr:spPr>
        <a:xfrm>
          <a:off x="7810500" y="92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105598</xdr:rowOff>
    </xdr:from>
    <xdr:ext cx="599010" cy="259045"/>
    <xdr:sp macro="" textlink="">
      <xdr:nvSpPr>
        <xdr:cNvPr id="372" name="テキスト ボックス 371"/>
        <xdr:cNvSpPr txBox="1"/>
      </xdr:nvSpPr>
      <xdr:spPr>
        <a:xfrm>
          <a:off x="7561795" y="902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163273</xdr:rowOff>
    </xdr:from>
    <xdr:to>
      <xdr:col>36</xdr:col>
      <xdr:colOff>165100</xdr:colOff>
      <xdr:row>56</xdr:row>
      <xdr:rowOff>93423</xdr:rowOff>
    </xdr:to>
    <xdr:sp macro="" textlink="">
      <xdr:nvSpPr>
        <xdr:cNvPr id="373" name="楕円 372"/>
        <xdr:cNvSpPr/>
      </xdr:nvSpPr>
      <xdr:spPr>
        <a:xfrm>
          <a:off x="6921500" y="95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109950</xdr:rowOff>
    </xdr:from>
    <xdr:ext cx="534377" cy="259045"/>
    <xdr:sp macro="" textlink="">
      <xdr:nvSpPr>
        <xdr:cNvPr id="374" name="テキスト ボックス 373"/>
        <xdr:cNvSpPr txBox="1"/>
      </xdr:nvSpPr>
      <xdr:spPr>
        <a:xfrm>
          <a:off x="6705111" y="936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9616</xdr:rowOff>
    </xdr:from>
    <xdr:to>
      <xdr:col>55</xdr:col>
      <xdr:colOff>0</xdr:colOff>
      <xdr:row>78</xdr:row>
      <xdr:rowOff>13861</xdr:rowOff>
    </xdr:to>
    <xdr:cxnSp macro="">
      <xdr:nvCxnSpPr>
        <xdr:cNvPr id="405" name="直線コネクタ 404"/>
        <xdr:cNvCxnSpPr/>
      </xdr:nvCxnSpPr>
      <xdr:spPr>
        <a:xfrm flipV="1">
          <a:off x="9639300" y="12525466"/>
          <a:ext cx="838200" cy="86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76181</xdr:rowOff>
    </xdr:from>
    <xdr:to>
      <xdr:col>50</xdr:col>
      <xdr:colOff>114300</xdr:colOff>
      <xdr:row>78</xdr:row>
      <xdr:rowOff>13861</xdr:rowOff>
    </xdr:to>
    <xdr:cxnSp macro="">
      <xdr:nvCxnSpPr>
        <xdr:cNvPr id="408" name="直線コネクタ 407"/>
        <xdr:cNvCxnSpPr/>
      </xdr:nvCxnSpPr>
      <xdr:spPr>
        <a:xfrm>
          <a:off x="8750300" y="13106381"/>
          <a:ext cx="889000" cy="28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10" name="テキスト ボックス 409"/>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76181</xdr:rowOff>
    </xdr:from>
    <xdr:to>
      <xdr:col>45</xdr:col>
      <xdr:colOff>177800</xdr:colOff>
      <xdr:row>77</xdr:row>
      <xdr:rowOff>159556</xdr:rowOff>
    </xdr:to>
    <xdr:cxnSp macro="">
      <xdr:nvCxnSpPr>
        <xdr:cNvPr id="411" name="直線コネクタ 410"/>
        <xdr:cNvCxnSpPr/>
      </xdr:nvCxnSpPr>
      <xdr:spPr>
        <a:xfrm flipV="1">
          <a:off x="7861300" y="13106381"/>
          <a:ext cx="889000" cy="25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3" name="テキスト ボックス 412"/>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29471</xdr:rowOff>
    </xdr:from>
    <xdr:to>
      <xdr:col>41</xdr:col>
      <xdr:colOff>50800</xdr:colOff>
      <xdr:row>77</xdr:row>
      <xdr:rowOff>159556</xdr:rowOff>
    </xdr:to>
    <xdr:cxnSp macro="">
      <xdr:nvCxnSpPr>
        <xdr:cNvPr id="414" name="直線コネクタ 413"/>
        <xdr:cNvCxnSpPr/>
      </xdr:nvCxnSpPr>
      <xdr:spPr>
        <a:xfrm>
          <a:off x="6972300" y="13231121"/>
          <a:ext cx="889000" cy="1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18" name="テキスト ボックス 417"/>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130266</xdr:rowOff>
    </xdr:from>
    <xdr:to>
      <xdr:col>55</xdr:col>
      <xdr:colOff>50800</xdr:colOff>
      <xdr:row>73</xdr:row>
      <xdr:rowOff>60416</xdr:rowOff>
    </xdr:to>
    <xdr:sp macro="" textlink="">
      <xdr:nvSpPr>
        <xdr:cNvPr id="424" name="楕円 423"/>
        <xdr:cNvSpPr/>
      </xdr:nvSpPr>
      <xdr:spPr>
        <a:xfrm>
          <a:off x="10426700" y="124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153143</xdr:rowOff>
    </xdr:from>
    <xdr:ext cx="599010" cy="259045"/>
    <xdr:sp macro="" textlink="">
      <xdr:nvSpPr>
        <xdr:cNvPr id="425" name="普通建設事業費 （ うち新規整備　）該当値テキスト"/>
        <xdr:cNvSpPr txBox="1"/>
      </xdr:nvSpPr>
      <xdr:spPr>
        <a:xfrm>
          <a:off x="10528300" y="123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134511</xdr:rowOff>
    </xdr:from>
    <xdr:to>
      <xdr:col>50</xdr:col>
      <xdr:colOff>165100</xdr:colOff>
      <xdr:row>78</xdr:row>
      <xdr:rowOff>64661</xdr:rowOff>
    </xdr:to>
    <xdr:sp macro="" textlink="">
      <xdr:nvSpPr>
        <xdr:cNvPr id="426" name="楕円 425"/>
        <xdr:cNvSpPr/>
      </xdr:nvSpPr>
      <xdr:spPr>
        <a:xfrm>
          <a:off x="9588500" y="133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81188</xdr:rowOff>
    </xdr:from>
    <xdr:ext cx="534377" cy="259045"/>
    <xdr:sp macro="" textlink="">
      <xdr:nvSpPr>
        <xdr:cNvPr id="427" name="テキスト ボックス 426"/>
        <xdr:cNvSpPr txBox="1"/>
      </xdr:nvSpPr>
      <xdr:spPr>
        <a:xfrm>
          <a:off x="9372111" y="131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25381</xdr:rowOff>
    </xdr:from>
    <xdr:to>
      <xdr:col>46</xdr:col>
      <xdr:colOff>38100</xdr:colOff>
      <xdr:row>76</xdr:row>
      <xdr:rowOff>126981</xdr:rowOff>
    </xdr:to>
    <xdr:sp macro="" textlink="">
      <xdr:nvSpPr>
        <xdr:cNvPr id="428" name="楕円 427"/>
        <xdr:cNvSpPr/>
      </xdr:nvSpPr>
      <xdr:spPr>
        <a:xfrm>
          <a:off x="8699500" y="130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143509</xdr:rowOff>
    </xdr:from>
    <xdr:ext cx="534377" cy="259045"/>
    <xdr:sp macro="" textlink="">
      <xdr:nvSpPr>
        <xdr:cNvPr id="429" name="テキスト ボックス 428"/>
        <xdr:cNvSpPr txBox="1"/>
      </xdr:nvSpPr>
      <xdr:spPr>
        <a:xfrm>
          <a:off x="8483111" y="128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108756</xdr:rowOff>
    </xdr:from>
    <xdr:to>
      <xdr:col>41</xdr:col>
      <xdr:colOff>101600</xdr:colOff>
      <xdr:row>78</xdr:row>
      <xdr:rowOff>38906</xdr:rowOff>
    </xdr:to>
    <xdr:sp macro="" textlink="">
      <xdr:nvSpPr>
        <xdr:cNvPr id="430" name="楕円 429"/>
        <xdr:cNvSpPr/>
      </xdr:nvSpPr>
      <xdr:spPr>
        <a:xfrm>
          <a:off x="7810500" y="133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55433</xdr:rowOff>
    </xdr:from>
    <xdr:ext cx="534377" cy="259045"/>
    <xdr:sp macro="" textlink="">
      <xdr:nvSpPr>
        <xdr:cNvPr id="431" name="テキスト ボックス 430"/>
        <xdr:cNvSpPr txBox="1"/>
      </xdr:nvSpPr>
      <xdr:spPr>
        <a:xfrm>
          <a:off x="7594111" y="130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150121</xdr:rowOff>
    </xdr:from>
    <xdr:to>
      <xdr:col>36</xdr:col>
      <xdr:colOff>165100</xdr:colOff>
      <xdr:row>77</xdr:row>
      <xdr:rowOff>80271</xdr:rowOff>
    </xdr:to>
    <xdr:sp macro="" textlink="">
      <xdr:nvSpPr>
        <xdr:cNvPr id="432" name="楕円 431"/>
        <xdr:cNvSpPr/>
      </xdr:nvSpPr>
      <xdr:spPr>
        <a:xfrm>
          <a:off x="6921500" y="131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96798</xdr:rowOff>
    </xdr:from>
    <xdr:ext cx="534377" cy="259045"/>
    <xdr:sp macro="" textlink="">
      <xdr:nvSpPr>
        <xdr:cNvPr id="433" name="テキスト ボックス 432"/>
        <xdr:cNvSpPr txBox="1"/>
      </xdr:nvSpPr>
      <xdr:spPr>
        <a:xfrm>
          <a:off x="6705111" y="129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89812</xdr:rowOff>
    </xdr:from>
    <xdr:to>
      <xdr:col>54</xdr:col>
      <xdr:colOff>189865</xdr:colOff>
      <xdr:row>98</xdr:row>
      <xdr:rowOff>150299</xdr:rowOff>
    </xdr:to>
    <xdr:cxnSp macro="">
      <xdr:nvCxnSpPr>
        <xdr:cNvPr id="457" name="直線コネクタ 456"/>
        <xdr:cNvCxnSpPr/>
      </xdr:nvCxnSpPr>
      <xdr:spPr>
        <a:xfrm flipV="1">
          <a:off x="10475595" y="16206112"/>
          <a:ext cx="1270" cy="74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154126</xdr:rowOff>
    </xdr:from>
    <xdr:ext cx="469744" cy="259045"/>
    <xdr:sp macro="" textlink="">
      <xdr:nvSpPr>
        <xdr:cNvPr id="458" name="普通建設事業費 （ うち更新整備　）最小値テキスト"/>
        <xdr:cNvSpPr txBox="1"/>
      </xdr:nvSpPr>
      <xdr:spPr>
        <a:xfrm>
          <a:off x="10528300" y="169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150299</xdr:rowOff>
    </xdr:from>
    <xdr:to>
      <xdr:col>55</xdr:col>
      <xdr:colOff>88900</xdr:colOff>
      <xdr:row>98</xdr:row>
      <xdr:rowOff>150299</xdr:rowOff>
    </xdr:to>
    <xdr:cxnSp macro="">
      <xdr:nvCxnSpPr>
        <xdr:cNvPr id="459" name="直線コネクタ 458"/>
        <xdr:cNvCxnSpPr/>
      </xdr:nvCxnSpPr>
      <xdr:spPr>
        <a:xfrm>
          <a:off x="10388600" y="1695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36489</xdr:rowOff>
    </xdr:from>
    <xdr:ext cx="599010" cy="259045"/>
    <xdr:sp macro="" textlink="">
      <xdr:nvSpPr>
        <xdr:cNvPr id="460" name="普通建設事業費 （ うち更新整備　）最大値テキスト"/>
        <xdr:cNvSpPr txBox="1"/>
      </xdr:nvSpPr>
      <xdr:spPr>
        <a:xfrm>
          <a:off x="10528300" y="1598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89812</xdr:rowOff>
    </xdr:from>
    <xdr:to>
      <xdr:col>55</xdr:col>
      <xdr:colOff>88900</xdr:colOff>
      <xdr:row>94</xdr:row>
      <xdr:rowOff>89812</xdr:rowOff>
    </xdr:to>
    <xdr:cxnSp macro="">
      <xdr:nvCxnSpPr>
        <xdr:cNvPr id="461" name="直線コネクタ 460"/>
        <xdr:cNvCxnSpPr/>
      </xdr:nvCxnSpPr>
      <xdr:spPr>
        <a:xfrm>
          <a:off x="10388600" y="1620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132454</xdr:rowOff>
    </xdr:from>
    <xdr:to>
      <xdr:col>55</xdr:col>
      <xdr:colOff>0</xdr:colOff>
      <xdr:row>97</xdr:row>
      <xdr:rowOff>63500</xdr:rowOff>
    </xdr:to>
    <xdr:cxnSp macro="">
      <xdr:nvCxnSpPr>
        <xdr:cNvPr id="462" name="直線コネクタ 461"/>
        <xdr:cNvCxnSpPr/>
      </xdr:nvCxnSpPr>
      <xdr:spPr>
        <a:xfrm>
          <a:off x="9639300" y="16591654"/>
          <a:ext cx="838200" cy="10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5697</xdr:rowOff>
    </xdr:from>
    <xdr:ext cx="534377" cy="259045"/>
    <xdr:sp macro="" textlink="">
      <xdr:nvSpPr>
        <xdr:cNvPr id="463" name="普通建設事業費 （ うち更新整備　）平均値テキスト"/>
        <xdr:cNvSpPr txBox="1"/>
      </xdr:nvSpPr>
      <xdr:spPr>
        <a:xfrm>
          <a:off x="10528300" y="16636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27270</xdr:rowOff>
    </xdr:from>
    <xdr:to>
      <xdr:col>55</xdr:col>
      <xdr:colOff>50800</xdr:colOff>
      <xdr:row>97</xdr:row>
      <xdr:rowOff>128870</xdr:rowOff>
    </xdr:to>
    <xdr:sp macro="" textlink="">
      <xdr:nvSpPr>
        <xdr:cNvPr id="464" name="フローチャート: 判断 463"/>
        <xdr:cNvSpPr/>
      </xdr:nvSpPr>
      <xdr:spPr>
        <a:xfrm>
          <a:off x="10426700" y="1665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117320</xdr:rowOff>
    </xdr:from>
    <xdr:to>
      <xdr:col>50</xdr:col>
      <xdr:colOff>114300</xdr:colOff>
      <xdr:row>96</xdr:row>
      <xdr:rowOff>132454</xdr:rowOff>
    </xdr:to>
    <xdr:cxnSp macro="">
      <xdr:nvCxnSpPr>
        <xdr:cNvPr id="465" name="直線コネクタ 464"/>
        <xdr:cNvCxnSpPr/>
      </xdr:nvCxnSpPr>
      <xdr:spPr>
        <a:xfrm>
          <a:off x="8750300" y="15547820"/>
          <a:ext cx="889000" cy="10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42121</xdr:rowOff>
    </xdr:from>
    <xdr:to>
      <xdr:col>50</xdr:col>
      <xdr:colOff>165100</xdr:colOff>
      <xdr:row>97</xdr:row>
      <xdr:rowOff>143721</xdr:rowOff>
    </xdr:to>
    <xdr:sp macro="" textlink="">
      <xdr:nvSpPr>
        <xdr:cNvPr id="466" name="フローチャート: 判断 465"/>
        <xdr:cNvSpPr/>
      </xdr:nvSpPr>
      <xdr:spPr>
        <a:xfrm>
          <a:off x="95885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134848</xdr:rowOff>
    </xdr:from>
    <xdr:ext cx="534377" cy="259045"/>
    <xdr:sp macro="" textlink="">
      <xdr:nvSpPr>
        <xdr:cNvPr id="467" name="テキスト ボックス 466"/>
        <xdr:cNvSpPr txBox="1"/>
      </xdr:nvSpPr>
      <xdr:spPr>
        <a:xfrm>
          <a:off x="9372111" y="1676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117320</xdr:rowOff>
    </xdr:from>
    <xdr:to>
      <xdr:col>45</xdr:col>
      <xdr:colOff>177800</xdr:colOff>
      <xdr:row>94</xdr:row>
      <xdr:rowOff>134519</xdr:rowOff>
    </xdr:to>
    <xdr:cxnSp macro="">
      <xdr:nvCxnSpPr>
        <xdr:cNvPr id="468" name="直線コネクタ 467"/>
        <xdr:cNvCxnSpPr/>
      </xdr:nvCxnSpPr>
      <xdr:spPr>
        <a:xfrm flipV="1">
          <a:off x="7861300" y="15547820"/>
          <a:ext cx="889000" cy="70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6536</xdr:rowOff>
    </xdr:from>
    <xdr:to>
      <xdr:col>46</xdr:col>
      <xdr:colOff>38100</xdr:colOff>
      <xdr:row>97</xdr:row>
      <xdr:rowOff>108136</xdr:rowOff>
    </xdr:to>
    <xdr:sp macro="" textlink="">
      <xdr:nvSpPr>
        <xdr:cNvPr id="469" name="フローチャート: 判断 468"/>
        <xdr:cNvSpPr/>
      </xdr:nvSpPr>
      <xdr:spPr>
        <a:xfrm>
          <a:off x="8699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99263</xdr:rowOff>
    </xdr:from>
    <xdr:ext cx="534377" cy="259045"/>
    <xdr:sp macro="" textlink="">
      <xdr:nvSpPr>
        <xdr:cNvPr id="470" name="テキスト ボックス 469"/>
        <xdr:cNvSpPr txBox="1"/>
      </xdr:nvSpPr>
      <xdr:spPr>
        <a:xfrm>
          <a:off x="8483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134519</xdr:rowOff>
    </xdr:from>
    <xdr:to>
      <xdr:col>41</xdr:col>
      <xdr:colOff>50800</xdr:colOff>
      <xdr:row>97</xdr:row>
      <xdr:rowOff>15303</xdr:rowOff>
    </xdr:to>
    <xdr:cxnSp macro="">
      <xdr:nvCxnSpPr>
        <xdr:cNvPr id="471" name="直線コネクタ 470"/>
        <xdr:cNvCxnSpPr/>
      </xdr:nvCxnSpPr>
      <xdr:spPr>
        <a:xfrm flipV="1">
          <a:off x="6972300" y="16250819"/>
          <a:ext cx="889000" cy="39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8021</xdr:rowOff>
    </xdr:from>
    <xdr:to>
      <xdr:col>41</xdr:col>
      <xdr:colOff>101600</xdr:colOff>
      <xdr:row>97</xdr:row>
      <xdr:rowOff>109621</xdr:rowOff>
    </xdr:to>
    <xdr:sp macro="" textlink="">
      <xdr:nvSpPr>
        <xdr:cNvPr id="472" name="フローチャート: 判断 471"/>
        <xdr:cNvSpPr/>
      </xdr:nvSpPr>
      <xdr:spPr>
        <a:xfrm>
          <a:off x="7810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100748</xdr:rowOff>
    </xdr:from>
    <xdr:ext cx="534377" cy="259045"/>
    <xdr:sp macro="" textlink="">
      <xdr:nvSpPr>
        <xdr:cNvPr id="473" name="テキスト ボックス 472"/>
        <xdr:cNvSpPr txBox="1"/>
      </xdr:nvSpPr>
      <xdr:spPr>
        <a:xfrm>
          <a:off x="7594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46548</xdr:rowOff>
    </xdr:from>
    <xdr:to>
      <xdr:col>36</xdr:col>
      <xdr:colOff>165100</xdr:colOff>
      <xdr:row>97</xdr:row>
      <xdr:rowOff>148148</xdr:rowOff>
    </xdr:to>
    <xdr:sp macro="" textlink="">
      <xdr:nvSpPr>
        <xdr:cNvPr id="474" name="フローチャート: 判断 473"/>
        <xdr:cNvSpPr/>
      </xdr:nvSpPr>
      <xdr:spPr>
        <a:xfrm>
          <a:off x="6921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139275</xdr:rowOff>
    </xdr:from>
    <xdr:ext cx="534377" cy="259045"/>
    <xdr:sp macro="" textlink="">
      <xdr:nvSpPr>
        <xdr:cNvPr id="475" name="テキスト ボックス 474"/>
        <xdr:cNvSpPr txBox="1"/>
      </xdr:nvSpPr>
      <xdr:spPr>
        <a:xfrm>
          <a:off x="6705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12700</xdr:rowOff>
    </xdr:from>
    <xdr:to>
      <xdr:col>55</xdr:col>
      <xdr:colOff>50800</xdr:colOff>
      <xdr:row>97</xdr:row>
      <xdr:rowOff>114300</xdr:rowOff>
    </xdr:to>
    <xdr:sp macro="" textlink="">
      <xdr:nvSpPr>
        <xdr:cNvPr id="481" name="楕円 480"/>
        <xdr:cNvSpPr/>
      </xdr:nvSpPr>
      <xdr:spPr>
        <a:xfrm>
          <a:off x="104267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35577</xdr:rowOff>
    </xdr:from>
    <xdr:ext cx="534377" cy="259045"/>
    <xdr:sp macro="" textlink="">
      <xdr:nvSpPr>
        <xdr:cNvPr id="482" name="普通建設事業費 （ うち更新整備　）該当値テキスト"/>
        <xdr:cNvSpPr txBox="1"/>
      </xdr:nvSpPr>
      <xdr:spPr>
        <a:xfrm>
          <a:off x="10528300" y="164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81654</xdr:rowOff>
    </xdr:from>
    <xdr:to>
      <xdr:col>50</xdr:col>
      <xdr:colOff>165100</xdr:colOff>
      <xdr:row>97</xdr:row>
      <xdr:rowOff>11804</xdr:rowOff>
    </xdr:to>
    <xdr:sp macro="" textlink="">
      <xdr:nvSpPr>
        <xdr:cNvPr id="483" name="楕円 482"/>
        <xdr:cNvSpPr/>
      </xdr:nvSpPr>
      <xdr:spPr>
        <a:xfrm>
          <a:off x="9588500" y="165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28331</xdr:rowOff>
    </xdr:from>
    <xdr:ext cx="534377" cy="259045"/>
    <xdr:sp macro="" textlink="">
      <xdr:nvSpPr>
        <xdr:cNvPr id="484" name="テキスト ボックス 483"/>
        <xdr:cNvSpPr txBox="1"/>
      </xdr:nvSpPr>
      <xdr:spPr>
        <a:xfrm>
          <a:off x="9372111" y="163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66520</xdr:rowOff>
    </xdr:from>
    <xdr:to>
      <xdr:col>46</xdr:col>
      <xdr:colOff>38100</xdr:colOff>
      <xdr:row>90</xdr:row>
      <xdr:rowOff>168120</xdr:rowOff>
    </xdr:to>
    <xdr:sp macro="" textlink="">
      <xdr:nvSpPr>
        <xdr:cNvPr id="485" name="楕円 484"/>
        <xdr:cNvSpPr/>
      </xdr:nvSpPr>
      <xdr:spPr>
        <a:xfrm>
          <a:off x="8699500" y="154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13197</xdr:rowOff>
    </xdr:from>
    <xdr:ext cx="599010" cy="259045"/>
    <xdr:sp macro="" textlink="">
      <xdr:nvSpPr>
        <xdr:cNvPr id="486" name="テキスト ボックス 485"/>
        <xdr:cNvSpPr txBox="1"/>
      </xdr:nvSpPr>
      <xdr:spPr>
        <a:xfrm>
          <a:off x="8450795" y="1527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83719</xdr:rowOff>
    </xdr:from>
    <xdr:to>
      <xdr:col>41</xdr:col>
      <xdr:colOff>101600</xdr:colOff>
      <xdr:row>95</xdr:row>
      <xdr:rowOff>13869</xdr:rowOff>
    </xdr:to>
    <xdr:sp macro="" textlink="">
      <xdr:nvSpPr>
        <xdr:cNvPr id="487" name="楕円 486"/>
        <xdr:cNvSpPr/>
      </xdr:nvSpPr>
      <xdr:spPr>
        <a:xfrm>
          <a:off x="7810500" y="162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30396</xdr:rowOff>
    </xdr:from>
    <xdr:ext cx="599010" cy="259045"/>
    <xdr:sp macro="" textlink="">
      <xdr:nvSpPr>
        <xdr:cNvPr id="488" name="テキスト ボックス 487"/>
        <xdr:cNvSpPr txBox="1"/>
      </xdr:nvSpPr>
      <xdr:spPr>
        <a:xfrm>
          <a:off x="7561795" y="1597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135953</xdr:rowOff>
    </xdr:from>
    <xdr:to>
      <xdr:col>36</xdr:col>
      <xdr:colOff>165100</xdr:colOff>
      <xdr:row>97</xdr:row>
      <xdr:rowOff>66103</xdr:rowOff>
    </xdr:to>
    <xdr:sp macro="" textlink="">
      <xdr:nvSpPr>
        <xdr:cNvPr id="489" name="楕円 488"/>
        <xdr:cNvSpPr/>
      </xdr:nvSpPr>
      <xdr:spPr>
        <a:xfrm>
          <a:off x="6921500" y="165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82630</xdr:rowOff>
    </xdr:from>
    <xdr:ext cx="534377" cy="259045"/>
    <xdr:sp macro="" textlink="">
      <xdr:nvSpPr>
        <xdr:cNvPr id="490" name="テキスト ボックス 489"/>
        <xdr:cNvSpPr txBox="1"/>
      </xdr:nvSpPr>
      <xdr:spPr>
        <a:xfrm>
          <a:off x="6705111" y="163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2" name="直線コネクタ 511"/>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5"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6" name="直線コネクタ 515"/>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92106</xdr:rowOff>
    </xdr:from>
    <xdr:to>
      <xdr:col>85</xdr:col>
      <xdr:colOff>127000</xdr:colOff>
      <xdr:row>38</xdr:row>
      <xdr:rowOff>107148</xdr:rowOff>
    </xdr:to>
    <xdr:cxnSp macro="">
      <xdr:nvCxnSpPr>
        <xdr:cNvPr id="517" name="直線コネクタ 516"/>
        <xdr:cNvCxnSpPr/>
      </xdr:nvCxnSpPr>
      <xdr:spPr>
        <a:xfrm flipV="1">
          <a:off x="15481300" y="6435756"/>
          <a:ext cx="838200" cy="18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18" name="災害復旧事業費平均値テキスト"/>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19" name="フローチャート: 判断 518"/>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32944</xdr:rowOff>
    </xdr:from>
    <xdr:to>
      <xdr:col>81</xdr:col>
      <xdr:colOff>50800</xdr:colOff>
      <xdr:row>38</xdr:row>
      <xdr:rowOff>107148</xdr:rowOff>
    </xdr:to>
    <xdr:cxnSp macro="">
      <xdr:nvCxnSpPr>
        <xdr:cNvPr id="520" name="直線コネクタ 519"/>
        <xdr:cNvCxnSpPr/>
      </xdr:nvCxnSpPr>
      <xdr:spPr>
        <a:xfrm>
          <a:off x="14592300" y="6548044"/>
          <a:ext cx="889000" cy="7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1" name="フローチャート: 判断 520"/>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2" name="テキスト ボックス 521"/>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32944</xdr:rowOff>
    </xdr:from>
    <xdr:to>
      <xdr:col>76</xdr:col>
      <xdr:colOff>114300</xdr:colOff>
      <xdr:row>38</xdr:row>
      <xdr:rowOff>139700</xdr:rowOff>
    </xdr:to>
    <xdr:cxnSp macro="">
      <xdr:nvCxnSpPr>
        <xdr:cNvPr id="523" name="直線コネクタ 522"/>
        <xdr:cNvCxnSpPr/>
      </xdr:nvCxnSpPr>
      <xdr:spPr>
        <a:xfrm flipV="1">
          <a:off x="13703300" y="6548044"/>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4" name="フローチャート: 判断 523"/>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5" name="テキスト ボックス 524"/>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27" name="フローチャート: 判断 526"/>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28" name="テキスト ボックス 527"/>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29" name="フローチャート: 判断 528"/>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0" name="テキスト ボックス 529"/>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41306</xdr:rowOff>
    </xdr:from>
    <xdr:to>
      <xdr:col>85</xdr:col>
      <xdr:colOff>177800</xdr:colOff>
      <xdr:row>37</xdr:row>
      <xdr:rowOff>142906</xdr:rowOff>
    </xdr:to>
    <xdr:sp macro="" textlink="">
      <xdr:nvSpPr>
        <xdr:cNvPr id="536" name="楕円 535"/>
        <xdr:cNvSpPr/>
      </xdr:nvSpPr>
      <xdr:spPr>
        <a:xfrm>
          <a:off x="16268700" y="63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64183</xdr:rowOff>
    </xdr:from>
    <xdr:ext cx="469744" cy="259045"/>
    <xdr:sp macro="" textlink="">
      <xdr:nvSpPr>
        <xdr:cNvPr id="537" name="災害復旧事業費該当値テキスト"/>
        <xdr:cNvSpPr txBox="1"/>
      </xdr:nvSpPr>
      <xdr:spPr>
        <a:xfrm>
          <a:off x="16370300" y="623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56348</xdr:rowOff>
    </xdr:from>
    <xdr:to>
      <xdr:col>81</xdr:col>
      <xdr:colOff>101600</xdr:colOff>
      <xdr:row>38</xdr:row>
      <xdr:rowOff>157948</xdr:rowOff>
    </xdr:to>
    <xdr:sp macro="" textlink="">
      <xdr:nvSpPr>
        <xdr:cNvPr id="538" name="楕円 537"/>
        <xdr:cNvSpPr/>
      </xdr:nvSpPr>
      <xdr:spPr>
        <a:xfrm>
          <a:off x="15430500" y="65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149075</xdr:rowOff>
    </xdr:from>
    <xdr:ext cx="378565" cy="259045"/>
    <xdr:sp macro="" textlink="">
      <xdr:nvSpPr>
        <xdr:cNvPr id="539" name="テキスト ボックス 538"/>
        <xdr:cNvSpPr txBox="1"/>
      </xdr:nvSpPr>
      <xdr:spPr>
        <a:xfrm>
          <a:off x="15292017" y="666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153594</xdr:rowOff>
    </xdr:from>
    <xdr:to>
      <xdr:col>76</xdr:col>
      <xdr:colOff>165100</xdr:colOff>
      <xdr:row>38</xdr:row>
      <xdr:rowOff>83744</xdr:rowOff>
    </xdr:to>
    <xdr:sp macro="" textlink="">
      <xdr:nvSpPr>
        <xdr:cNvPr id="540" name="楕円 539"/>
        <xdr:cNvSpPr/>
      </xdr:nvSpPr>
      <xdr:spPr>
        <a:xfrm>
          <a:off x="14541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74871</xdr:rowOff>
    </xdr:from>
    <xdr:ext cx="469744" cy="259045"/>
    <xdr:sp macro="" textlink="">
      <xdr:nvSpPr>
        <xdr:cNvPr id="541" name="テキスト ボックス 540"/>
        <xdr:cNvSpPr txBox="1"/>
      </xdr:nvSpPr>
      <xdr:spPr>
        <a:xfrm>
          <a:off x="14357428" y="658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18" name="直線コネクタ 617"/>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19"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0" name="直線コネクタ 619"/>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1"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2" name="直線コネクタ 621"/>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203</xdr:rowOff>
    </xdr:from>
    <xdr:to>
      <xdr:col>85</xdr:col>
      <xdr:colOff>127000</xdr:colOff>
      <xdr:row>75</xdr:row>
      <xdr:rowOff>97447</xdr:rowOff>
    </xdr:to>
    <xdr:cxnSp macro="">
      <xdr:nvCxnSpPr>
        <xdr:cNvPr id="623" name="直線コネクタ 622"/>
        <xdr:cNvCxnSpPr/>
      </xdr:nvCxnSpPr>
      <xdr:spPr>
        <a:xfrm flipV="1">
          <a:off x="15481300" y="12858953"/>
          <a:ext cx="838200" cy="9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4" name="公債費平均値テキスト"/>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5" name="フローチャート: 判断 624"/>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97447</xdr:rowOff>
    </xdr:from>
    <xdr:to>
      <xdr:col>81</xdr:col>
      <xdr:colOff>50800</xdr:colOff>
      <xdr:row>75</xdr:row>
      <xdr:rowOff>138049</xdr:rowOff>
    </xdr:to>
    <xdr:cxnSp macro="">
      <xdr:nvCxnSpPr>
        <xdr:cNvPr id="626" name="直線コネクタ 625"/>
        <xdr:cNvCxnSpPr/>
      </xdr:nvCxnSpPr>
      <xdr:spPr>
        <a:xfrm flipV="1">
          <a:off x="14592300" y="12956197"/>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7" name="フローチャート: 判断 626"/>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28" name="テキスト ボックス 627"/>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138049</xdr:rowOff>
    </xdr:from>
    <xdr:to>
      <xdr:col>76</xdr:col>
      <xdr:colOff>114300</xdr:colOff>
      <xdr:row>76</xdr:row>
      <xdr:rowOff>27560</xdr:rowOff>
    </xdr:to>
    <xdr:cxnSp macro="">
      <xdr:nvCxnSpPr>
        <xdr:cNvPr id="629" name="直線コネクタ 628"/>
        <xdr:cNvCxnSpPr/>
      </xdr:nvCxnSpPr>
      <xdr:spPr>
        <a:xfrm flipV="1">
          <a:off x="13703300" y="1299679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0" name="フローチャート: 判断 629"/>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1" name="テキスト ボックス 630"/>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27560</xdr:rowOff>
    </xdr:from>
    <xdr:to>
      <xdr:col>71</xdr:col>
      <xdr:colOff>177800</xdr:colOff>
      <xdr:row>76</xdr:row>
      <xdr:rowOff>43396</xdr:rowOff>
    </xdr:to>
    <xdr:cxnSp macro="">
      <xdr:nvCxnSpPr>
        <xdr:cNvPr id="632" name="直線コネクタ 631"/>
        <xdr:cNvCxnSpPr/>
      </xdr:nvCxnSpPr>
      <xdr:spPr>
        <a:xfrm flipV="1">
          <a:off x="12814300" y="13057760"/>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3" name="フローチャート: 判断 632"/>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4" name="テキスト ボックス 633"/>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5" name="フローチャート: 判断 634"/>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36" name="テキスト ボックス 635"/>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120853</xdr:rowOff>
    </xdr:from>
    <xdr:to>
      <xdr:col>85</xdr:col>
      <xdr:colOff>177800</xdr:colOff>
      <xdr:row>75</xdr:row>
      <xdr:rowOff>51003</xdr:rowOff>
    </xdr:to>
    <xdr:sp macro="" textlink="">
      <xdr:nvSpPr>
        <xdr:cNvPr id="642" name="楕円 641"/>
        <xdr:cNvSpPr/>
      </xdr:nvSpPr>
      <xdr:spPr>
        <a:xfrm>
          <a:off x="16268700" y="128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143730</xdr:rowOff>
    </xdr:from>
    <xdr:ext cx="534377" cy="259045"/>
    <xdr:sp macro="" textlink="">
      <xdr:nvSpPr>
        <xdr:cNvPr id="643" name="公債費該当値テキスト"/>
        <xdr:cNvSpPr txBox="1"/>
      </xdr:nvSpPr>
      <xdr:spPr>
        <a:xfrm>
          <a:off x="16370300" y="126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46647</xdr:rowOff>
    </xdr:from>
    <xdr:to>
      <xdr:col>81</xdr:col>
      <xdr:colOff>101600</xdr:colOff>
      <xdr:row>75</xdr:row>
      <xdr:rowOff>148247</xdr:rowOff>
    </xdr:to>
    <xdr:sp macro="" textlink="">
      <xdr:nvSpPr>
        <xdr:cNvPr id="644" name="楕円 643"/>
        <xdr:cNvSpPr/>
      </xdr:nvSpPr>
      <xdr:spPr>
        <a:xfrm>
          <a:off x="15430500" y="129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139374</xdr:rowOff>
    </xdr:from>
    <xdr:ext cx="534377" cy="259045"/>
    <xdr:sp macro="" textlink="">
      <xdr:nvSpPr>
        <xdr:cNvPr id="645" name="テキスト ボックス 644"/>
        <xdr:cNvSpPr txBox="1"/>
      </xdr:nvSpPr>
      <xdr:spPr>
        <a:xfrm>
          <a:off x="15214111" y="1299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87249</xdr:rowOff>
    </xdr:from>
    <xdr:to>
      <xdr:col>76</xdr:col>
      <xdr:colOff>165100</xdr:colOff>
      <xdr:row>76</xdr:row>
      <xdr:rowOff>17399</xdr:rowOff>
    </xdr:to>
    <xdr:sp macro="" textlink="">
      <xdr:nvSpPr>
        <xdr:cNvPr id="646" name="楕円 645"/>
        <xdr:cNvSpPr/>
      </xdr:nvSpPr>
      <xdr:spPr>
        <a:xfrm>
          <a:off x="14541500" y="129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8526</xdr:rowOff>
    </xdr:from>
    <xdr:ext cx="534377" cy="259045"/>
    <xdr:sp macro="" textlink="">
      <xdr:nvSpPr>
        <xdr:cNvPr id="647" name="テキスト ボックス 646"/>
        <xdr:cNvSpPr txBox="1"/>
      </xdr:nvSpPr>
      <xdr:spPr>
        <a:xfrm>
          <a:off x="14325111" y="130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148210</xdr:rowOff>
    </xdr:from>
    <xdr:to>
      <xdr:col>72</xdr:col>
      <xdr:colOff>38100</xdr:colOff>
      <xdr:row>76</xdr:row>
      <xdr:rowOff>78360</xdr:rowOff>
    </xdr:to>
    <xdr:sp macro="" textlink="">
      <xdr:nvSpPr>
        <xdr:cNvPr id="648" name="楕円 647"/>
        <xdr:cNvSpPr/>
      </xdr:nvSpPr>
      <xdr:spPr>
        <a:xfrm>
          <a:off x="13652500" y="1300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69487</xdr:rowOff>
    </xdr:from>
    <xdr:ext cx="534377" cy="259045"/>
    <xdr:sp macro="" textlink="">
      <xdr:nvSpPr>
        <xdr:cNvPr id="649" name="テキスト ボックス 648"/>
        <xdr:cNvSpPr txBox="1"/>
      </xdr:nvSpPr>
      <xdr:spPr>
        <a:xfrm>
          <a:off x="13436111" y="130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164046</xdr:rowOff>
    </xdr:from>
    <xdr:to>
      <xdr:col>67</xdr:col>
      <xdr:colOff>101600</xdr:colOff>
      <xdr:row>76</xdr:row>
      <xdr:rowOff>94196</xdr:rowOff>
    </xdr:to>
    <xdr:sp macro="" textlink="">
      <xdr:nvSpPr>
        <xdr:cNvPr id="650" name="楕円 649"/>
        <xdr:cNvSpPr/>
      </xdr:nvSpPr>
      <xdr:spPr>
        <a:xfrm>
          <a:off x="12763500" y="130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85323</xdr:rowOff>
    </xdr:from>
    <xdr:ext cx="534377" cy="259045"/>
    <xdr:sp macro="" textlink="">
      <xdr:nvSpPr>
        <xdr:cNvPr id="651" name="テキスト ボックス 650"/>
        <xdr:cNvSpPr txBox="1"/>
      </xdr:nvSpPr>
      <xdr:spPr>
        <a:xfrm>
          <a:off x="12547111" y="1311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5" name="直線コネクタ 674"/>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6"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7" name="直線コネクタ 676"/>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78"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79" name="直線コネクタ 678"/>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9055</xdr:rowOff>
    </xdr:from>
    <xdr:to>
      <xdr:col>85</xdr:col>
      <xdr:colOff>127000</xdr:colOff>
      <xdr:row>93</xdr:row>
      <xdr:rowOff>59461</xdr:rowOff>
    </xdr:to>
    <xdr:cxnSp macro="">
      <xdr:nvCxnSpPr>
        <xdr:cNvPr id="680" name="直線コネクタ 679"/>
        <xdr:cNvCxnSpPr/>
      </xdr:nvCxnSpPr>
      <xdr:spPr>
        <a:xfrm>
          <a:off x="15481300" y="15953905"/>
          <a:ext cx="8382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1" name="積立金平均値テキスト"/>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2" name="フローチャート: 判断 681"/>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9055</xdr:rowOff>
    </xdr:from>
    <xdr:to>
      <xdr:col>81</xdr:col>
      <xdr:colOff>50800</xdr:colOff>
      <xdr:row>93</xdr:row>
      <xdr:rowOff>137503</xdr:rowOff>
    </xdr:to>
    <xdr:cxnSp macro="">
      <xdr:nvCxnSpPr>
        <xdr:cNvPr id="683" name="直線コネクタ 682"/>
        <xdr:cNvCxnSpPr/>
      </xdr:nvCxnSpPr>
      <xdr:spPr>
        <a:xfrm flipV="1">
          <a:off x="14592300" y="15953905"/>
          <a:ext cx="8890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4" name="フローチャート: 判断 683"/>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5" name="テキスト ボックス 684"/>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137503</xdr:rowOff>
    </xdr:from>
    <xdr:to>
      <xdr:col>76</xdr:col>
      <xdr:colOff>114300</xdr:colOff>
      <xdr:row>97</xdr:row>
      <xdr:rowOff>112992</xdr:rowOff>
    </xdr:to>
    <xdr:cxnSp macro="">
      <xdr:nvCxnSpPr>
        <xdr:cNvPr id="686" name="直線コネクタ 685"/>
        <xdr:cNvCxnSpPr/>
      </xdr:nvCxnSpPr>
      <xdr:spPr>
        <a:xfrm flipV="1">
          <a:off x="13703300" y="16082353"/>
          <a:ext cx="889000" cy="6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7" name="フローチャート: 判断 686"/>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88" name="テキスト ボックス 687"/>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112992</xdr:rowOff>
    </xdr:from>
    <xdr:to>
      <xdr:col>71</xdr:col>
      <xdr:colOff>177800</xdr:colOff>
      <xdr:row>98</xdr:row>
      <xdr:rowOff>53378</xdr:rowOff>
    </xdr:to>
    <xdr:cxnSp macro="">
      <xdr:nvCxnSpPr>
        <xdr:cNvPr id="689" name="直線コネクタ 688"/>
        <xdr:cNvCxnSpPr/>
      </xdr:nvCxnSpPr>
      <xdr:spPr>
        <a:xfrm flipV="1">
          <a:off x="12814300" y="16743642"/>
          <a:ext cx="889000" cy="1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0" name="フローチャート: 判断 689"/>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1" name="テキスト ボックス 690"/>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2" name="フローチャート: 判断 691"/>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3" name="テキスト ボックス 692"/>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8661</xdr:rowOff>
    </xdr:from>
    <xdr:to>
      <xdr:col>85</xdr:col>
      <xdr:colOff>177800</xdr:colOff>
      <xdr:row>93</xdr:row>
      <xdr:rowOff>110261</xdr:rowOff>
    </xdr:to>
    <xdr:sp macro="" textlink="">
      <xdr:nvSpPr>
        <xdr:cNvPr id="699" name="楕円 698"/>
        <xdr:cNvSpPr/>
      </xdr:nvSpPr>
      <xdr:spPr>
        <a:xfrm>
          <a:off x="16268700" y="159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31538</xdr:rowOff>
    </xdr:from>
    <xdr:ext cx="534377" cy="259045"/>
    <xdr:sp macro="" textlink="">
      <xdr:nvSpPr>
        <xdr:cNvPr id="700" name="積立金該当値テキスト"/>
        <xdr:cNvSpPr txBox="1"/>
      </xdr:nvSpPr>
      <xdr:spPr>
        <a:xfrm>
          <a:off x="16370300" y="158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129705</xdr:rowOff>
    </xdr:from>
    <xdr:to>
      <xdr:col>81</xdr:col>
      <xdr:colOff>101600</xdr:colOff>
      <xdr:row>93</xdr:row>
      <xdr:rowOff>59855</xdr:rowOff>
    </xdr:to>
    <xdr:sp macro="" textlink="">
      <xdr:nvSpPr>
        <xdr:cNvPr id="701" name="楕円 700"/>
        <xdr:cNvSpPr/>
      </xdr:nvSpPr>
      <xdr:spPr>
        <a:xfrm>
          <a:off x="15430500" y="159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76382</xdr:rowOff>
    </xdr:from>
    <xdr:ext cx="534377" cy="259045"/>
    <xdr:sp macro="" textlink="">
      <xdr:nvSpPr>
        <xdr:cNvPr id="702" name="テキスト ボックス 701"/>
        <xdr:cNvSpPr txBox="1"/>
      </xdr:nvSpPr>
      <xdr:spPr>
        <a:xfrm>
          <a:off x="15214111" y="156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86703</xdr:rowOff>
    </xdr:from>
    <xdr:to>
      <xdr:col>76</xdr:col>
      <xdr:colOff>165100</xdr:colOff>
      <xdr:row>94</xdr:row>
      <xdr:rowOff>16853</xdr:rowOff>
    </xdr:to>
    <xdr:sp macro="" textlink="">
      <xdr:nvSpPr>
        <xdr:cNvPr id="703" name="楕円 702"/>
        <xdr:cNvSpPr/>
      </xdr:nvSpPr>
      <xdr:spPr>
        <a:xfrm>
          <a:off x="14541500" y="160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33380</xdr:rowOff>
    </xdr:from>
    <xdr:ext cx="534377" cy="259045"/>
    <xdr:sp macro="" textlink="">
      <xdr:nvSpPr>
        <xdr:cNvPr id="704" name="テキスト ボックス 703"/>
        <xdr:cNvSpPr txBox="1"/>
      </xdr:nvSpPr>
      <xdr:spPr>
        <a:xfrm>
          <a:off x="14325111" y="1580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62192</xdr:rowOff>
    </xdr:from>
    <xdr:to>
      <xdr:col>72</xdr:col>
      <xdr:colOff>38100</xdr:colOff>
      <xdr:row>97</xdr:row>
      <xdr:rowOff>163792</xdr:rowOff>
    </xdr:to>
    <xdr:sp macro="" textlink="">
      <xdr:nvSpPr>
        <xdr:cNvPr id="705" name="楕円 704"/>
        <xdr:cNvSpPr/>
      </xdr:nvSpPr>
      <xdr:spPr>
        <a:xfrm>
          <a:off x="13652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8869</xdr:rowOff>
    </xdr:from>
    <xdr:ext cx="534377" cy="259045"/>
    <xdr:sp macro="" textlink="">
      <xdr:nvSpPr>
        <xdr:cNvPr id="706" name="テキスト ボックス 705"/>
        <xdr:cNvSpPr txBox="1"/>
      </xdr:nvSpPr>
      <xdr:spPr>
        <a:xfrm>
          <a:off x="13436111" y="164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2578</xdr:rowOff>
    </xdr:from>
    <xdr:to>
      <xdr:col>67</xdr:col>
      <xdr:colOff>101600</xdr:colOff>
      <xdr:row>98</xdr:row>
      <xdr:rowOff>104178</xdr:rowOff>
    </xdr:to>
    <xdr:sp macro="" textlink="">
      <xdr:nvSpPr>
        <xdr:cNvPr id="707" name="楕円 706"/>
        <xdr:cNvSpPr/>
      </xdr:nvSpPr>
      <xdr:spPr>
        <a:xfrm>
          <a:off x="12763500" y="168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95305</xdr:rowOff>
    </xdr:from>
    <xdr:ext cx="534377" cy="259045"/>
    <xdr:sp macro="" textlink="">
      <xdr:nvSpPr>
        <xdr:cNvPr id="708" name="テキスト ボックス 707"/>
        <xdr:cNvSpPr txBox="1"/>
      </xdr:nvSpPr>
      <xdr:spPr>
        <a:xfrm>
          <a:off x="12547111" y="1689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4" name="直線コネクタ 733"/>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7"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38" name="直線コネクタ 737"/>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86208</xdr:rowOff>
    </xdr:from>
    <xdr:to>
      <xdr:col>116</xdr:col>
      <xdr:colOff>63500</xdr:colOff>
      <xdr:row>39</xdr:row>
      <xdr:rowOff>98878</xdr:rowOff>
    </xdr:to>
    <xdr:cxnSp macro="">
      <xdr:nvCxnSpPr>
        <xdr:cNvPr id="739" name="直線コネクタ 738"/>
        <xdr:cNvCxnSpPr/>
      </xdr:nvCxnSpPr>
      <xdr:spPr>
        <a:xfrm>
          <a:off x="21323300" y="6772758"/>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0" name="投資及び出資金平均値テキスト"/>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1" name="フローチャート: 判断 740"/>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86208</xdr:rowOff>
    </xdr:from>
    <xdr:to>
      <xdr:col>111</xdr:col>
      <xdr:colOff>177800</xdr:colOff>
      <xdr:row>39</xdr:row>
      <xdr:rowOff>98878</xdr:rowOff>
    </xdr:to>
    <xdr:cxnSp macro="">
      <xdr:nvCxnSpPr>
        <xdr:cNvPr id="742" name="直線コネクタ 741"/>
        <xdr:cNvCxnSpPr/>
      </xdr:nvCxnSpPr>
      <xdr:spPr>
        <a:xfrm flipV="1">
          <a:off x="20434300" y="6772758"/>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3" name="フローチャート: 判断 742"/>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4" name="テキスト ボックス 743"/>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98813</xdr:rowOff>
    </xdr:from>
    <xdr:to>
      <xdr:col>107</xdr:col>
      <xdr:colOff>50800</xdr:colOff>
      <xdr:row>39</xdr:row>
      <xdr:rowOff>98878</xdr:rowOff>
    </xdr:to>
    <xdr:cxnSp macro="">
      <xdr:nvCxnSpPr>
        <xdr:cNvPr id="745" name="直線コネクタ 744"/>
        <xdr:cNvCxnSpPr/>
      </xdr:nvCxnSpPr>
      <xdr:spPr>
        <a:xfrm>
          <a:off x="19545300" y="678536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6" name="フローチャート: 判断 745"/>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47" name="テキスト ボックス 746"/>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98813</xdr:rowOff>
    </xdr:from>
    <xdr:to>
      <xdr:col>102</xdr:col>
      <xdr:colOff>114300</xdr:colOff>
      <xdr:row>39</xdr:row>
      <xdr:rowOff>98813</xdr:rowOff>
    </xdr:to>
    <xdr:cxnSp macro="">
      <xdr:nvCxnSpPr>
        <xdr:cNvPr id="748" name="直線コネクタ 747"/>
        <xdr:cNvCxnSpPr/>
      </xdr:nvCxnSpPr>
      <xdr:spPr>
        <a:xfrm>
          <a:off x="18656300" y="6785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49" name="フローチャート: 判断 748"/>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0" name="テキスト ボックス 749"/>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1" name="フローチャート: 判断 750"/>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2" name="テキスト ボックス 751"/>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35408</xdr:rowOff>
    </xdr:from>
    <xdr:to>
      <xdr:col>112</xdr:col>
      <xdr:colOff>38100</xdr:colOff>
      <xdr:row>39</xdr:row>
      <xdr:rowOff>137008</xdr:rowOff>
    </xdr:to>
    <xdr:sp macro="" textlink="">
      <xdr:nvSpPr>
        <xdr:cNvPr id="760" name="楕円 759"/>
        <xdr:cNvSpPr/>
      </xdr:nvSpPr>
      <xdr:spPr>
        <a:xfrm>
          <a:off x="21272500" y="67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128135</xdr:rowOff>
    </xdr:from>
    <xdr:ext cx="378565" cy="259045"/>
    <xdr:sp macro="" textlink="">
      <xdr:nvSpPr>
        <xdr:cNvPr id="761" name="テキスト ボックス 760"/>
        <xdr:cNvSpPr txBox="1"/>
      </xdr:nvSpPr>
      <xdr:spPr>
        <a:xfrm>
          <a:off x="21134017" y="6814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48013</xdr:rowOff>
    </xdr:from>
    <xdr:to>
      <xdr:col>102</xdr:col>
      <xdr:colOff>165100</xdr:colOff>
      <xdr:row>39</xdr:row>
      <xdr:rowOff>149613</xdr:rowOff>
    </xdr:to>
    <xdr:sp macro="" textlink="">
      <xdr:nvSpPr>
        <xdr:cNvPr id="764" name="楕円 763"/>
        <xdr:cNvSpPr/>
      </xdr:nvSpPr>
      <xdr:spPr>
        <a:xfrm>
          <a:off x="19494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140740</xdr:rowOff>
    </xdr:from>
    <xdr:ext cx="249299" cy="259045"/>
    <xdr:sp macro="" textlink="">
      <xdr:nvSpPr>
        <xdr:cNvPr id="765" name="テキスト ボックス 764"/>
        <xdr:cNvSpPr txBox="1"/>
      </xdr:nvSpPr>
      <xdr:spPr>
        <a:xfrm>
          <a:off x="19420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48013</xdr:rowOff>
    </xdr:from>
    <xdr:to>
      <xdr:col>98</xdr:col>
      <xdr:colOff>38100</xdr:colOff>
      <xdr:row>39</xdr:row>
      <xdr:rowOff>149613</xdr:rowOff>
    </xdr:to>
    <xdr:sp macro="" textlink="">
      <xdr:nvSpPr>
        <xdr:cNvPr id="766" name="楕円 765"/>
        <xdr:cNvSpPr/>
      </xdr:nvSpPr>
      <xdr:spPr>
        <a:xfrm>
          <a:off x="18605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140740</xdr:rowOff>
    </xdr:from>
    <xdr:ext cx="249299" cy="259045"/>
    <xdr:sp macro="" textlink="">
      <xdr:nvSpPr>
        <xdr:cNvPr id="767" name="テキスト ボックス 766"/>
        <xdr:cNvSpPr txBox="1"/>
      </xdr:nvSpPr>
      <xdr:spPr>
        <a:xfrm>
          <a:off x="18531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1" name="直線コネクタ 790"/>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4"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5" name="直線コネクタ 794"/>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155587</xdr:rowOff>
    </xdr:from>
    <xdr:to>
      <xdr:col>116</xdr:col>
      <xdr:colOff>63500</xdr:colOff>
      <xdr:row>58</xdr:row>
      <xdr:rowOff>156807</xdr:rowOff>
    </xdr:to>
    <xdr:cxnSp macro="">
      <xdr:nvCxnSpPr>
        <xdr:cNvPr id="796" name="直線コネクタ 795"/>
        <xdr:cNvCxnSpPr/>
      </xdr:nvCxnSpPr>
      <xdr:spPr>
        <a:xfrm flipV="1">
          <a:off x="21323300" y="10099687"/>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797"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798" name="フローチャート: 判断 797"/>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153264</xdr:rowOff>
    </xdr:from>
    <xdr:to>
      <xdr:col>111</xdr:col>
      <xdr:colOff>177800</xdr:colOff>
      <xdr:row>58</xdr:row>
      <xdr:rowOff>156807</xdr:rowOff>
    </xdr:to>
    <xdr:cxnSp macro="">
      <xdr:nvCxnSpPr>
        <xdr:cNvPr id="799" name="直線コネクタ 798"/>
        <xdr:cNvCxnSpPr/>
      </xdr:nvCxnSpPr>
      <xdr:spPr>
        <a:xfrm>
          <a:off x="20434300" y="10097364"/>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0" name="フローチャート: 判断 799"/>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1" name="テキスト ボックス 800"/>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153264</xdr:rowOff>
    </xdr:from>
    <xdr:to>
      <xdr:col>107</xdr:col>
      <xdr:colOff>50800</xdr:colOff>
      <xdr:row>58</xdr:row>
      <xdr:rowOff>158369</xdr:rowOff>
    </xdr:to>
    <xdr:cxnSp macro="">
      <xdr:nvCxnSpPr>
        <xdr:cNvPr id="802" name="直線コネクタ 801"/>
        <xdr:cNvCxnSpPr/>
      </xdr:nvCxnSpPr>
      <xdr:spPr>
        <a:xfrm flipV="1">
          <a:off x="19545300" y="10097364"/>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3" name="フローチャート: 判断 802"/>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4" name="テキスト ボックス 803"/>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145567</xdr:rowOff>
    </xdr:from>
    <xdr:to>
      <xdr:col>102</xdr:col>
      <xdr:colOff>114300</xdr:colOff>
      <xdr:row>58</xdr:row>
      <xdr:rowOff>158369</xdr:rowOff>
    </xdr:to>
    <xdr:cxnSp macro="">
      <xdr:nvCxnSpPr>
        <xdr:cNvPr id="805" name="直線コネクタ 804"/>
        <xdr:cNvCxnSpPr/>
      </xdr:nvCxnSpPr>
      <xdr:spPr>
        <a:xfrm>
          <a:off x="18656300" y="10089667"/>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6" name="フローチャート: 判断 805"/>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07" name="テキスト ボックス 806"/>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08" name="フローチャート: 判断 807"/>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09" name="テキスト ボックス 808"/>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104787</xdr:rowOff>
    </xdr:from>
    <xdr:to>
      <xdr:col>116</xdr:col>
      <xdr:colOff>114300</xdr:colOff>
      <xdr:row>59</xdr:row>
      <xdr:rowOff>34937</xdr:rowOff>
    </xdr:to>
    <xdr:sp macro="" textlink="">
      <xdr:nvSpPr>
        <xdr:cNvPr id="815" name="楕円 814"/>
        <xdr:cNvSpPr/>
      </xdr:nvSpPr>
      <xdr:spPr>
        <a:xfrm>
          <a:off x="22110700" y="100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19714</xdr:rowOff>
    </xdr:from>
    <xdr:ext cx="469744" cy="259045"/>
    <xdr:sp macro="" textlink="">
      <xdr:nvSpPr>
        <xdr:cNvPr id="816" name="貸付金該当値テキスト"/>
        <xdr:cNvSpPr txBox="1"/>
      </xdr:nvSpPr>
      <xdr:spPr>
        <a:xfrm>
          <a:off x="22212300" y="996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106007</xdr:rowOff>
    </xdr:from>
    <xdr:to>
      <xdr:col>112</xdr:col>
      <xdr:colOff>38100</xdr:colOff>
      <xdr:row>59</xdr:row>
      <xdr:rowOff>36157</xdr:rowOff>
    </xdr:to>
    <xdr:sp macro="" textlink="">
      <xdr:nvSpPr>
        <xdr:cNvPr id="817" name="楕円 816"/>
        <xdr:cNvSpPr/>
      </xdr:nvSpPr>
      <xdr:spPr>
        <a:xfrm>
          <a:off x="21272500" y="100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27284</xdr:rowOff>
    </xdr:from>
    <xdr:ext cx="469744" cy="259045"/>
    <xdr:sp macro="" textlink="">
      <xdr:nvSpPr>
        <xdr:cNvPr id="818" name="テキスト ボックス 817"/>
        <xdr:cNvSpPr txBox="1"/>
      </xdr:nvSpPr>
      <xdr:spPr>
        <a:xfrm>
          <a:off x="21088428" y="1014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102464</xdr:rowOff>
    </xdr:from>
    <xdr:to>
      <xdr:col>107</xdr:col>
      <xdr:colOff>101600</xdr:colOff>
      <xdr:row>59</xdr:row>
      <xdr:rowOff>32614</xdr:rowOff>
    </xdr:to>
    <xdr:sp macro="" textlink="">
      <xdr:nvSpPr>
        <xdr:cNvPr id="819" name="楕円 818"/>
        <xdr:cNvSpPr/>
      </xdr:nvSpPr>
      <xdr:spPr>
        <a:xfrm>
          <a:off x="20383500" y="100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23741</xdr:rowOff>
    </xdr:from>
    <xdr:ext cx="469744" cy="259045"/>
    <xdr:sp macro="" textlink="">
      <xdr:nvSpPr>
        <xdr:cNvPr id="820" name="テキスト ボックス 819"/>
        <xdr:cNvSpPr txBox="1"/>
      </xdr:nvSpPr>
      <xdr:spPr>
        <a:xfrm>
          <a:off x="20199428" y="1013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107569</xdr:rowOff>
    </xdr:from>
    <xdr:to>
      <xdr:col>102</xdr:col>
      <xdr:colOff>165100</xdr:colOff>
      <xdr:row>59</xdr:row>
      <xdr:rowOff>37719</xdr:rowOff>
    </xdr:to>
    <xdr:sp macro="" textlink="">
      <xdr:nvSpPr>
        <xdr:cNvPr id="821" name="楕円 820"/>
        <xdr:cNvSpPr/>
      </xdr:nvSpPr>
      <xdr:spPr>
        <a:xfrm>
          <a:off x="19494500" y="100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28846</xdr:rowOff>
    </xdr:from>
    <xdr:ext cx="469744" cy="259045"/>
    <xdr:sp macro="" textlink="">
      <xdr:nvSpPr>
        <xdr:cNvPr id="822" name="テキスト ボックス 821"/>
        <xdr:cNvSpPr txBox="1"/>
      </xdr:nvSpPr>
      <xdr:spPr>
        <a:xfrm>
          <a:off x="19310428" y="1014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94767</xdr:rowOff>
    </xdr:from>
    <xdr:to>
      <xdr:col>98</xdr:col>
      <xdr:colOff>38100</xdr:colOff>
      <xdr:row>59</xdr:row>
      <xdr:rowOff>24917</xdr:rowOff>
    </xdr:to>
    <xdr:sp macro="" textlink="">
      <xdr:nvSpPr>
        <xdr:cNvPr id="823" name="楕円 822"/>
        <xdr:cNvSpPr/>
      </xdr:nvSpPr>
      <xdr:spPr>
        <a:xfrm>
          <a:off x="18605500" y="100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16044</xdr:rowOff>
    </xdr:from>
    <xdr:ext cx="469744" cy="259045"/>
    <xdr:sp macro="" textlink="">
      <xdr:nvSpPr>
        <xdr:cNvPr id="824" name="テキスト ボックス 823"/>
        <xdr:cNvSpPr txBox="1"/>
      </xdr:nvSpPr>
      <xdr:spPr>
        <a:xfrm>
          <a:off x="18421428" y="1013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49" name="直線コネクタ 848"/>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0"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1" name="直線コネクタ 850"/>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2"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3" name="直線コネクタ 852"/>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125031</xdr:rowOff>
    </xdr:from>
    <xdr:to>
      <xdr:col>116</xdr:col>
      <xdr:colOff>63500</xdr:colOff>
      <xdr:row>76</xdr:row>
      <xdr:rowOff>131471</xdr:rowOff>
    </xdr:to>
    <xdr:cxnSp macro="">
      <xdr:nvCxnSpPr>
        <xdr:cNvPr id="854" name="直線コネクタ 853"/>
        <xdr:cNvCxnSpPr/>
      </xdr:nvCxnSpPr>
      <xdr:spPr>
        <a:xfrm flipV="1">
          <a:off x="21323300" y="13155231"/>
          <a:ext cx="8382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55" name="繰出金平均値テキスト"/>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6" name="フローチャート: 判断 855"/>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131471</xdr:rowOff>
    </xdr:from>
    <xdr:to>
      <xdr:col>111</xdr:col>
      <xdr:colOff>177800</xdr:colOff>
      <xdr:row>76</xdr:row>
      <xdr:rowOff>136176</xdr:rowOff>
    </xdr:to>
    <xdr:cxnSp macro="">
      <xdr:nvCxnSpPr>
        <xdr:cNvPr id="857" name="直線コネクタ 856"/>
        <xdr:cNvCxnSpPr/>
      </xdr:nvCxnSpPr>
      <xdr:spPr>
        <a:xfrm flipV="1">
          <a:off x="20434300" y="1316167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58" name="フローチャート: 判断 857"/>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59" name="テキスト ボックス 858"/>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45269</xdr:rowOff>
    </xdr:from>
    <xdr:to>
      <xdr:col>107</xdr:col>
      <xdr:colOff>50800</xdr:colOff>
      <xdr:row>76</xdr:row>
      <xdr:rowOff>136176</xdr:rowOff>
    </xdr:to>
    <xdr:cxnSp macro="">
      <xdr:nvCxnSpPr>
        <xdr:cNvPr id="860" name="直線コネクタ 859"/>
        <xdr:cNvCxnSpPr/>
      </xdr:nvCxnSpPr>
      <xdr:spPr>
        <a:xfrm>
          <a:off x="19545300" y="12732569"/>
          <a:ext cx="889000" cy="4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1" name="フローチャート: 判断 860"/>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2" name="テキスト ボックス 861"/>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45269</xdr:rowOff>
    </xdr:from>
    <xdr:to>
      <xdr:col>102</xdr:col>
      <xdr:colOff>114300</xdr:colOff>
      <xdr:row>74</xdr:row>
      <xdr:rowOff>47327</xdr:rowOff>
    </xdr:to>
    <xdr:cxnSp macro="">
      <xdr:nvCxnSpPr>
        <xdr:cNvPr id="863" name="直線コネクタ 862"/>
        <xdr:cNvCxnSpPr/>
      </xdr:nvCxnSpPr>
      <xdr:spPr>
        <a:xfrm flipV="1">
          <a:off x="18656300" y="1273256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4" name="フローチャート: 判断 863"/>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5" name="テキスト ボックス 864"/>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6" name="フローチャート: 判断 865"/>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67" name="テキスト ボックス 866"/>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74231</xdr:rowOff>
    </xdr:from>
    <xdr:to>
      <xdr:col>116</xdr:col>
      <xdr:colOff>114300</xdr:colOff>
      <xdr:row>77</xdr:row>
      <xdr:rowOff>4381</xdr:rowOff>
    </xdr:to>
    <xdr:sp macro="" textlink="">
      <xdr:nvSpPr>
        <xdr:cNvPr id="873" name="楕円 872"/>
        <xdr:cNvSpPr/>
      </xdr:nvSpPr>
      <xdr:spPr>
        <a:xfrm>
          <a:off x="22110700" y="131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52658</xdr:rowOff>
    </xdr:from>
    <xdr:ext cx="534377" cy="259045"/>
    <xdr:sp macro="" textlink="">
      <xdr:nvSpPr>
        <xdr:cNvPr id="874" name="繰出金該当値テキスト"/>
        <xdr:cNvSpPr txBox="1"/>
      </xdr:nvSpPr>
      <xdr:spPr>
        <a:xfrm>
          <a:off x="22212300" y="1308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80671</xdr:rowOff>
    </xdr:from>
    <xdr:to>
      <xdr:col>112</xdr:col>
      <xdr:colOff>38100</xdr:colOff>
      <xdr:row>77</xdr:row>
      <xdr:rowOff>10821</xdr:rowOff>
    </xdr:to>
    <xdr:sp macro="" textlink="">
      <xdr:nvSpPr>
        <xdr:cNvPr id="875" name="楕円 874"/>
        <xdr:cNvSpPr/>
      </xdr:nvSpPr>
      <xdr:spPr>
        <a:xfrm>
          <a:off x="21272500" y="131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1948</xdr:rowOff>
    </xdr:from>
    <xdr:ext cx="534377" cy="259045"/>
    <xdr:sp macro="" textlink="">
      <xdr:nvSpPr>
        <xdr:cNvPr id="876" name="テキスト ボックス 875"/>
        <xdr:cNvSpPr txBox="1"/>
      </xdr:nvSpPr>
      <xdr:spPr>
        <a:xfrm>
          <a:off x="21056111" y="132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85376</xdr:rowOff>
    </xdr:from>
    <xdr:to>
      <xdr:col>107</xdr:col>
      <xdr:colOff>101600</xdr:colOff>
      <xdr:row>77</xdr:row>
      <xdr:rowOff>15526</xdr:rowOff>
    </xdr:to>
    <xdr:sp macro="" textlink="">
      <xdr:nvSpPr>
        <xdr:cNvPr id="877" name="楕円 876"/>
        <xdr:cNvSpPr/>
      </xdr:nvSpPr>
      <xdr:spPr>
        <a:xfrm>
          <a:off x="20383500" y="131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6653</xdr:rowOff>
    </xdr:from>
    <xdr:ext cx="534377" cy="259045"/>
    <xdr:sp macro="" textlink="">
      <xdr:nvSpPr>
        <xdr:cNvPr id="878" name="テキスト ボックス 877"/>
        <xdr:cNvSpPr txBox="1"/>
      </xdr:nvSpPr>
      <xdr:spPr>
        <a:xfrm>
          <a:off x="20167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165919</xdr:rowOff>
    </xdr:from>
    <xdr:to>
      <xdr:col>102</xdr:col>
      <xdr:colOff>165100</xdr:colOff>
      <xdr:row>74</xdr:row>
      <xdr:rowOff>96069</xdr:rowOff>
    </xdr:to>
    <xdr:sp macro="" textlink="">
      <xdr:nvSpPr>
        <xdr:cNvPr id="879" name="楕円 878"/>
        <xdr:cNvSpPr/>
      </xdr:nvSpPr>
      <xdr:spPr>
        <a:xfrm>
          <a:off x="19494500" y="126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112596</xdr:rowOff>
    </xdr:from>
    <xdr:ext cx="534377" cy="259045"/>
    <xdr:sp macro="" textlink="">
      <xdr:nvSpPr>
        <xdr:cNvPr id="880" name="テキスト ボックス 879"/>
        <xdr:cNvSpPr txBox="1"/>
      </xdr:nvSpPr>
      <xdr:spPr>
        <a:xfrm>
          <a:off x="19278111" y="124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167977</xdr:rowOff>
    </xdr:from>
    <xdr:to>
      <xdr:col>98</xdr:col>
      <xdr:colOff>38100</xdr:colOff>
      <xdr:row>74</xdr:row>
      <xdr:rowOff>98127</xdr:rowOff>
    </xdr:to>
    <xdr:sp macro="" textlink="">
      <xdr:nvSpPr>
        <xdr:cNvPr id="881" name="楕円 880"/>
        <xdr:cNvSpPr/>
      </xdr:nvSpPr>
      <xdr:spPr>
        <a:xfrm>
          <a:off x="18605500" y="12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114654</xdr:rowOff>
    </xdr:from>
    <xdr:ext cx="534377" cy="259045"/>
    <xdr:sp macro="" textlink="">
      <xdr:nvSpPr>
        <xdr:cNvPr id="882" name="テキスト ボックス 881"/>
        <xdr:cNvSpPr txBox="1"/>
      </xdr:nvSpPr>
      <xdr:spPr>
        <a:xfrm>
          <a:off x="18389111" y="124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846,461</a:t>
          </a:r>
          <a:r>
            <a:rPr kumimoji="1" lang="ja-JP" altLang="ja-JP" sz="1100" b="0" i="0" baseline="0">
              <a:solidFill>
                <a:schemeClr val="dk1"/>
              </a:solidFill>
              <a:effectLst/>
              <a:latin typeface="+mn-lt"/>
              <a:ea typeface="+mn-ea"/>
              <a:cs typeface="+mn-cs"/>
            </a:rPr>
            <a:t>円となっている。主要な構成項目である人件費は、住民一人あたり</a:t>
          </a:r>
          <a:r>
            <a:rPr kumimoji="1" lang="en-US" altLang="ja-JP" sz="1100" b="0" i="0" baseline="0">
              <a:solidFill>
                <a:schemeClr val="dk1"/>
              </a:solidFill>
              <a:effectLst/>
              <a:latin typeface="+mn-lt"/>
              <a:ea typeface="+mn-ea"/>
              <a:cs typeface="+mn-cs"/>
            </a:rPr>
            <a:t>101,299</a:t>
          </a:r>
          <a:r>
            <a:rPr kumimoji="1" lang="ja-JP" altLang="ja-JP" sz="1100" b="0" i="0" baseline="0">
              <a:solidFill>
                <a:schemeClr val="dk1"/>
              </a:solidFill>
              <a:effectLst/>
              <a:latin typeface="+mn-lt"/>
              <a:ea typeface="+mn-ea"/>
              <a:cs typeface="+mn-cs"/>
            </a:rPr>
            <a:t>円となっており、人勧のプラス勧告や会計年度任用職員の配置増等により、前年比で</a:t>
          </a:r>
          <a:r>
            <a:rPr kumimoji="1" lang="en-US" altLang="ja-JP" sz="1100" b="0" i="0" baseline="0">
              <a:solidFill>
                <a:schemeClr val="dk1"/>
              </a:solidFill>
              <a:effectLst/>
              <a:latin typeface="+mn-lt"/>
              <a:ea typeface="+mn-ea"/>
              <a:cs typeface="+mn-cs"/>
            </a:rPr>
            <a:t>3,755</a:t>
          </a:r>
          <a:r>
            <a:rPr kumimoji="1" lang="ja-JP" altLang="ja-JP" sz="1100" b="0" i="0" baseline="0">
              <a:solidFill>
                <a:schemeClr val="dk1"/>
              </a:solidFill>
              <a:effectLst/>
              <a:latin typeface="+mn-lt"/>
              <a:ea typeface="+mn-ea"/>
              <a:cs typeface="+mn-cs"/>
            </a:rPr>
            <a:t>円増加した。扶助費は、電力・ガス・食料品等価格高騰緊急支援給付金事業を実施したものの、住民税非課税世帯等に対する臨時特別給付金事業の規模縮小等により前年比で</a:t>
          </a:r>
          <a:r>
            <a:rPr kumimoji="1" lang="en-US" altLang="ja-JP" sz="1100" b="0" i="0" baseline="0">
              <a:solidFill>
                <a:schemeClr val="dk1"/>
              </a:solidFill>
              <a:effectLst/>
              <a:latin typeface="+mn-lt"/>
              <a:ea typeface="+mn-ea"/>
              <a:cs typeface="+mn-cs"/>
            </a:rPr>
            <a:t>11,581</a:t>
          </a:r>
          <a:r>
            <a:rPr kumimoji="1" lang="ja-JP" altLang="ja-JP" sz="1100" b="0" i="0" baseline="0">
              <a:solidFill>
                <a:schemeClr val="dk1"/>
              </a:solidFill>
              <a:effectLst/>
              <a:latin typeface="+mn-lt"/>
              <a:ea typeface="+mn-ea"/>
              <a:cs typeface="+mn-cs"/>
            </a:rPr>
            <a:t>円減少した。維持補修費が類似団体と比較して大幅に上回っているのは、除排雪経費が含まれているためであるが、前年比で</a:t>
          </a:r>
          <a:r>
            <a:rPr kumimoji="1" lang="en-US" altLang="ja-JP" sz="1100" b="0" i="0" baseline="0">
              <a:solidFill>
                <a:schemeClr val="dk1"/>
              </a:solidFill>
              <a:effectLst/>
              <a:latin typeface="+mn-lt"/>
              <a:ea typeface="+mn-ea"/>
              <a:cs typeface="+mn-cs"/>
            </a:rPr>
            <a:t>2,512</a:t>
          </a:r>
          <a:r>
            <a:rPr kumimoji="1" lang="ja-JP" altLang="ja-JP" sz="1100" b="0" i="0" baseline="0">
              <a:solidFill>
                <a:schemeClr val="dk1"/>
              </a:solidFill>
              <a:effectLst/>
              <a:latin typeface="+mn-lt"/>
              <a:ea typeface="+mn-ea"/>
              <a:cs typeface="+mn-cs"/>
            </a:rPr>
            <a:t>円の減少となった。補助費は、置賜広域病院企業団負担金等の増加により、前年比</a:t>
          </a:r>
          <a:r>
            <a:rPr kumimoji="1" lang="en-US" altLang="ja-JP" sz="1100" b="0" i="0" baseline="0">
              <a:solidFill>
                <a:schemeClr val="dk1"/>
              </a:solidFill>
              <a:effectLst/>
              <a:latin typeface="+mn-lt"/>
              <a:ea typeface="+mn-ea"/>
              <a:cs typeface="+mn-cs"/>
            </a:rPr>
            <a:t>7,645</a:t>
          </a:r>
          <a:r>
            <a:rPr kumimoji="1" lang="ja-JP" altLang="ja-JP" sz="1100" b="0" i="0" baseline="0">
              <a:solidFill>
                <a:schemeClr val="dk1"/>
              </a:solidFill>
              <a:effectLst/>
              <a:latin typeface="+mn-lt"/>
              <a:ea typeface="+mn-ea"/>
              <a:cs typeface="+mn-cs"/>
            </a:rPr>
            <a:t>円増加した。普通建設事業費は、公共複合施設の整備や市内中学校の大規模改修工事等により前年比で</a:t>
          </a:r>
          <a:r>
            <a:rPr kumimoji="1" lang="en-US" altLang="ja-JP" sz="1100" b="0" i="0" baseline="0">
              <a:solidFill>
                <a:schemeClr val="dk1"/>
              </a:solidFill>
              <a:effectLst/>
              <a:latin typeface="+mn-lt"/>
              <a:ea typeface="+mn-ea"/>
              <a:cs typeface="+mn-cs"/>
            </a:rPr>
            <a:t>47,101</a:t>
          </a:r>
          <a:r>
            <a:rPr kumimoji="1" lang="ja-JP" altLang="ja-JP" sz="1100" b="0" i="0" baseline="0">
              <a:solidFill>
                <a:schemeClr val="dk1"/>
              </a:solidFill>
              <a:effectLst/>
              <a:latin typeface="+mn-lt"/>
              <a:ea typeface="+mn-ea"/>
              <a:cs typeface="+mn-cs"/>
            </a:rPr>
            <a:t>円の増加となった。公共複合施設等の大規模事業は令和</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度で完了したが、今後も新産業団造成に伴うインフラ整備や老朽化した公共施設の改修等を予定していることから、今後も交付税措置のある有利な起債の活用や事業実施時期の平準化等に努める。また、公共下水道事業特別会計等への負担金が多額になっているため、各公営企業会計の経営健全化を進め負担額を抑制し、自由度の高い市政運営を目指す。</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山形県長井市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25,276
24,932
214.67
22,035,980
21,395,150
592,912
8,221,876
24,176,654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26924</xdr:rowOff>
    </xdr:from>
    <xdr:to>
      <xdr:col>24</xdr:col>
      <xdr:colOff>63500</xdr:colOff>
      <xdr:row>31</xdr:row>
      <xdr:rowOff>80645</xdr:rowOff>
    </xdr:to>
    <xdr:cxnSp macro="">
      <xdr:nvCxnSpPr>
        <xdr:cNvPr id="61" name="直線コネクタ 60"/>
        <xdr:cNvCxnSpPr/>
      </xdr:nvCxnSpPr>
      <xdr:spPr>
        <a:xfrm flipV="1">
          <a:off x="3797300" y="5341874"/>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80645</xdr:rowOff>
    </xdr:from>
    <xdr:to>
      <xdr:col>19</xdr:col>
      <xdr:colOff>177800</xdr:colOff>
      <xdr:row>31</xdr:row>
      <xdr:rowOff>110744</xdr:rowOff>
    </xdr:to>
    <xdr:cxnSp macro="">
      <xdr:nvCxnSpPr>
        <xdr:cNvPr id="64" name="直線コネクタ 63"/>
        <xdr:cNvCxnSpPr/>
      </xdr:nvCxnSpPr>
      <xdr:spPr>
        <a:xfrm flipV="1">
          <a:off x="2908300" y="539559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87503</xdr:rowOff>
    </xdr:from>
    <xdr:to>
      <xdr:col>15</xdr:col>
      <xdr:colOff>50800</xdr:colOff>
      <xdr:row>31</xdr:row>
      <xdr:rowOff>110744</xdr:rowOff>
    </xdr:to>
    <xdr:cxnSp macro="">
      <xdr:nvCxnSpPr>
        <xdr:cNvPr id="67" name="直線コネクタ 66"/>
        <xdr:cNvCxnSpPr/>
      </xdr:nvCxnSpPr>
      <xdr:spPr>
        <a:xfrm>
          <a:off x="2019300" y="5402453"/>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72263</xdr:rowOff>
    </xdr:from>
    <xdr:to>
      <xdr:col>10</xdr:col>
      <xdr:colOff>114300</xdr:colOff>
      <xdr:row>31</xdr:row>
      <xdr:rowOff>87503</xdr:rowOff>
    </xdr:to>
    <xdr:cxnSp macro="">
      <xdr:nvCxnSpPr>
        <xdr:cNvPr id="70" name="直線コネクタ 69"/>
        <xdr:cNvCxnSpPr/>
      </xdr:nvCxnSpPr>
      <xdr:spPr>
        <a:xfrm>
          <a:off x="1130300" y="538721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147574</xdr:rowOff>
    </xdr:from>
    <xdr:to>
      <xdr:col>24</xdr:col>
      <xdr:colOff>114300</xdr:colOff>
      <xdr:row>31</xdr:row>
      <xdr:rowOff>77724</xdr:rowOff>
    </xdr:to>
    <xdr:sp macro="" textlink="">
      <xdr:nvSpPr>
        <xdr:cNvPr id="80" name="楕円 79"/>
        <xdr:cNvSpPr/>
      </xdr:nvSpPr>
      <xdr:spPr>
        <a:xfrm>
          <a:off x="4584700" y="52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170451</xdr:rowOff>
    </xdr:from>
    <xdr:ext cx="469744" cy="259045"/>
    <xdr:sp macro="" textlink="">
      <xdr:nvSpPr>
        <xdr:cNvPr id="81" name="議会費該当値テキスト"/>
        <xdr:cNvSpPr txBox="1"/>
      </xdr:nvSpPr>
      <xdr:spPr>
        <a:xfrm>
          <a:off x="4686300"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29845</xdr:rowOff>
    </xdr:from>
    <xdr:to>
      <xdr:col>20</xdr:col>
      <xdr:colOff>38100</xdr:colOff>
      <xdr:row>31</xdr:row>
      <xdr:rowOff>131445</xdr:rowOff>
    </xdr:to>
    <xdr:sp macro="" textlink="">
      <xdr:nvSpPr>
        <xdr:cNvPr id="82" name="楕円 81"/>
        <xdr:cNvSpPr/>
      </xdr:nvSpPr>
      <xdr:spPr>
        <a:xfrm>
          <a:off x="3746500" y="53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147972</xdr:rowOff>
    </xdr:from>
    <xdr:ext cx="469744" cy="259045"/>
    <xdr:sp macro="" textlink="">
      <xdr:nvSpPr>
        <xdr:cNvPr id="83" name="テキスト ボックス 82"/>
        <xdr:cNvSpPr txBox="1"/>
      </xdr:nvSpPr>
      <xdr:spPr>
        <a:xfrm>
          <a:off x="3562428" y="51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59944</xdr:rowOff>
    </xdr:from>
    <xdr:to>
      <xdr:col>15</xdr:col>
      <xdr:colOff>101600</xdr:colOff>
      <xdr:row>31</xdr:row>
      <xdr:rowOff>161544</xdr:rowOff>
    </xdr:to>
    <xdr:sp macro="" textlink="">
      <xdr:nvSpPr>
        <xdr:cNvPr id="84" name="楕円 83"/>
        <xdr:cNvSpPr/>
      </xdr:nvSpPr>
      <xdr:spPr>
        <a:xfrm>
          <a:off x="2857500" y="53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6621</xdr:rowOff>
    </xdr:from>
    <xdr:ext cx="469744" cy="259045"/>
    <xdr:sp macro="" textlink="">
      <xdr:nvSpPr>
        <xdr:cNvPr id="85" name="テキスト ボックス 84"/>
        <xdr:cNvSpPr txBox="1"/>
      </xdr:nvSpPr>
      <xdr:spPr>
        <a:xfrm>
          <a:off x="2673428" y="515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36703</xdr:rowOff>
    </xdr:from>
    <xdr:to>
      <xdr:col>10</xdr:col>
      <xdr:colOff>165100</xdr:colOff>
      <xdr:row>31</xdr:row>
      <xdr:rowOff>138303</xdr:rowOff>
    </xdr:to>
    <xdr:sp macro="" textlink="">
      <xdr:nvSpPr>
        <xdr:cNvPr id="86" name="楕円 85"/>
        <xdr:cNvSpPr/>
      </xdr:nvSpPr>
      <xdr:spPr>
        <a:xfrm>
          <a:off x="1968500" y="53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154830</xdr:rowOff>
    </xdr:from>
    <xdr:ext cx="469744" cy="259045"/>
    <xdr:sp macro="" textlink="">
      <xdr:nvSpPr>
        <xdr:cNvPr id="87" name="テキスト ボックス 86"/>
        <xdr:cNvSpPr txBox="1"/>
      </xdr:nvSpPr>
      <xdr:spPr>
        <a:xfrm>
          <a:off x="1784428" y="512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21463</xdr:rowOff>
    </xdr:from>
    <xdr:to>
      <xdr:col>6</xdr:col>
      <xdr:colOff>38100</xdr:colOff>
      <xdr:row>31</xdr:row>
      <xdr:rowOff>123063</xdr:rowOff>
    </xdr:to>
    <xdr:sp macro="" textlink="">
      <xdr:nvSpPr>
        <xdr:cNvPr id="88" name="楕円 87"/>
        <xdr:cNvSpPr/>
      </xdr:nvSpPr>
      <xdr:spPr>
        <a:xfrm>
          <a:off x="1079500" y="53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139590</xdr:rowOff>
    </xdr:from>
    <xdr:ext cx="469744" cy="259045"/>
    <xdr:sp macro="" textlink="">
      <xdr:nvSpPr>
        <xdr:cNvPr id="89" name="テキスト ボックス 88"/>
        <xdr:cNvSpPr txBox="1"/>
      </xdr:nvSpPr>
      <xdr:spPr>
        <a:xfrm>
          <a:off x="895428" y="511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90721</xdr:rowOff>
    </xdr:from>
    <xdr:to>
      <xdr:col>24</xdr:col>
      <xdr:colOff>62865</xdr:colOff>
      <xdr:row>58</xdr:row>
      <xdr:rowOff>138446</xdr:rowOff>
    </xdr:to>
    <xdr:cxnSp macro="">
      <xdr:nvCxnSpPr>
        <xdr:cNvPr id="115" name="直線コネクタ 114"/>
        <xdr:cNvCxnSpPr/>
      </xdr:nvCxnSpPr>
      <xdr:spPr>
        <a:xfrm flipV="1">
          <a:off x="4633595" y="9177571"/>
          <a:ext cx="1270" cy="90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142273</xdr:rowOff>
    </xdr:from>
    <xdr:ext cx="534377" cy="259045"/>
    <xdr:sp macro="" textlink="">
      <xdr:nvSpPr>
        <xdr:cNvPr id="116" name="総務費最小値テキスト"/>
        <xdr:cNvSpPr txBox="1"/>
      </xdr:nvSpPr>
      <xdr:spPr>
        <a:xfrm>
          <a:off x="4686300" y="1008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138446</xdr:rowOff>
    </xdr:from>
    <xdr:to>
      <xdr:col>24</xdr:col>
      <xdr:colOff>152400</xdr:colOff>
      <xdr:row>58</xdr:row>
      <xdr:rowOff>138446</xdr:rowOff>
    </xdr:to>
    <xdr:cxnSp macro="">
      <xdr:nvCxnSpPr>
        <xdr:cNvPr id="117" name="直線コネクタ 116"/>
        <xdr:cNvCxnSpPr/>
      </xdr:nvCxnSpPr>
      <xdr:spPr>
        <a:xfrm>
          <a:off x="4546600" y="10082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37398</xdr:rowOff>
    </xdr:from>
    <xdr:ext cx="599010" cy="259045"/>
    <xdr:sp macro="" textlink="">
      <xdr:nvSpPr>
        <xdr:cNvPr id="118" name="総務費最大値テキスト"/>
        <xdr:cNvSpPr txBox="1"/>
      </xdr:nvSpPr>
      <xdr:spPr>
        <a:xfrm>
          <a:off x="4686300" y="895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90721</xdr:rowOff>
    </xdr:from>
    <xdr:to>
      <xdr:col>24</xdr:col>
      <xdr:colOff>152400</xdr:colOff>
      <xdr:row>53</xdr:row>
      <xdr:rowOff>90721</xdr:rowOff>
    </xdr:to>
    <xdr:cxnSp macro="">
      <xdr:nvCxnSpPr>
        <xdr:cNvPr id="119" name="直線コネクタ 118"/>
        <xdr:cNvCxnSpPr/>
      </xdr:nvCxnSpPr>
      <xdr:spPr>
        <a:xfrm>
          <a:off x="4546600" y="917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90721</xdr:rowOff>
    </xdr:from>
    <xdr:to>
      <xdr:col>24</xdr:col>
      <xdr:colOff>63500</xdr:colOff>
      <xdr:row>55</xdr:row>
      <xdr:rowOff>62202</xdr:rowOff>
    </xdr:to>
    <xdr:cxnSp macro="">
      <xdr:nvCxnSpPr>
        <xdr:cNvPr id="120" name="直線コネクタ 119"/>
        <xdr:cNvCxnSpPr/>
      </xdr:nvCxnSpPr>
      <xdr:spPr>
        <a:xfrm flipV="1">
          <a:off x="3797300" y="9177571"/>
          <a:ext cx="838200" cy="31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64064</xdr:rowOff>
    </xdr:from>
    <xdr:ext cx="534377" cy="259045"/>
    <xdr:sp macro="" textlink="">
      <xdr:nvSpPr>
        <xdr:cNvPr id="121" name="総務費平均値テキスト"/>
        <xdr:cNvSpPr txBox="1"/>
      </xdr:nvSpPr>
      <xdr:spPr>
        <a:xfrm>
          <a:off x="4686300" y="9836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85637</xdr:rowOff>
    </xdr:from>
    <xdr:to>
      <xdr:col>24</xdr:col>
      <xdr:colOff>114300</xdr:colOff>
      <xdr:row>58</xdr:row>
      <xdr:rowOff>15787</xdr:rowOff>
    </xdr:to>
    <xdr:sp macro="" textlink="">
      <xdr:nvSpPr>
        <xdr:cNvPr id="122" name="フローチャート: 判断 121"/>
        <xdr:cNvSpPr/>
      </xdr:nvSpPr>
      <xdr:spPr>
        <a:xfrm>
          <a:off x="4584700" y="985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162909</xdr:rowOff>
    </xdr:from>
    <xdr:to>
      <xdr:col>19</xdr:col>
      <xdr:colOff>177800</xdr:colOff>
      <xdr:row>55</xdr:row>
      <xdr:rowOff>62202</xdr:rowOff>
    </xdr:to>
    <xdr:cxnSp macro="">
      <xdr:nvCxnSpPr>
        <xdr:cNvPr id="123" name="直線コネクタ 122"/>
        <xdr:cNvCxnSpPr/>
      </xdr:nvCxnSpPr>
      <xdr:spPr>
        <a:xfrm>
          <a:off x="2908300" y="8735409"/>
          <a:ext cx="889000" cy="75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98057</xdr:rowOff>
    </xdr:from>
    <xdr:to>
      <xdr:col>20</xdr:col>
      <xdr:colOff>38100</xdr:colOff>
      <xdr:row>58</xdr:row>
      <xdr:rowOff>28207</xdr:rowOff>
    </xdr:to>
    <xdr:sp macro="" textlink="">
      <xdr:nvSpPr>
        <xdr:cNvPr id="124" name="フローチャート: 判断 123"/>
        <xdr:cNvSpPr/>
      </xdr:nvSpPr>
      <xdr:spPr>
        <a:xfrm>
          <a:off x="3746500" y="987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19334</xdr:rowOff>
    </xdr:from>
    <xdr:ext cx="534377" cy="259045"/>
    <xdr:sp macro="" textlink="">
      <xdr:nvSpPr>
        <xdr:cNvPr id="125" name="テキスト ボックス 124"/>
        <xdr:cNvSpPr txBox="1"/>
      </xdr:nvSpPr>
      <xdr:spPr>
        <a:xfrm>
          <a:off x="3530111" y="996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162909</xdr:rowOff>
    </xdr:from>
    <xdr:to>
      <xdr:col>15</xdr:col>
      <xdr:colOff>50800</xdr:colOff>
      <xdr:row>56</xdr:row>
      <xdr:rowOff>15100</xdr:rowOff>
    </xdr:to>
    <xdr:cxnSp macro="">
      <xdr:nvCxnSpPr>
        <xdr:cNvPr id="126" name="直線コネクタ 125"/>
        <xdr:cNvCxnSpPr/>
      </xdr:nvCxnSpPr>
      <xdr:spPr>
        <a:xfrm flipV="1">
          <a:off x="2019300" y="8735409"/>
          <a:ext cx="889000" cy="88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124502</xdr:rowOff>
    </xdr:from>
    <xdr:to>
      <xdr:col>15</xdr:col>
      <xdr:colOff>101600</xdr:colOff>
      <xdr:row>56</xdr:row>
      <xdr:rowOff>54652</xdr:rowOff>
    </xdr:to>
    <xdr:sp macro="" textlink="">
      <xdr:nvSpPr>
        <xdr:cNvPr id="127" name="フローチャート: 判断 126"/>
        <xdr:cNvSpPr/>
      </xdr:nvSpPr>
      <xdr:spPr>
        <a:xfrm>
          <a:off x="28575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45779</xdr:rowOff>
    </xdr:from>
    <xdr:ext cx="599010" cy="259045"/>
    <xdr:sp macro="" textlink="">
      <xdr:nvSpPr>
        <xdr:cNvPr id="128" name="テキスト ボックス 127"/>
        <xdr:cNvSpPr txBox="1"/>
      </xdr:nvSpPr>
      <xdr:spPr>
        <a:xfrm>
          <a:off x="2608795" y="964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15100</xdr:rowOff>
    </xdr:from>
    <xdr:to>
      <xdr:col>10</xdr:col>
      <xdr:colOff>114300</xdr:colOff>
      <xdr:row>57</xdr:row>
      <xdr:rowOff>145366</xdr:rowOff>
    </xdr:to>
    <xdr:cxnSp macro="">
      <xdr:nvCxnSpPr>
        <xdr:cNvPr id="129" name="直線コネクタ 128"/>
        <xdr:cNvCxnSpPr/>
      </xdr:nvCxnSpPr>
      <xdr:spPr>
        <a:xfrm flipV="1">
          <a:off x="1130300" y="9616300"/>
          <a:ext cx="889000" cy="30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142915</xdr:rowOff>
    </xdr:from>
    <xdr:to>
      <xdr:col>10</xdr:col>
      <xdr:colOff>165100</xdr:colOff>
      <xdr:row>58</xdr:row>
      <xdr:rowOff>73065</xdr:rowOff>
    </xdr:to>
    <xdr:sp macro="" textlink="">
      <xdr:nvSpPr>
        <xdr:cNvPr id="130" name="フローチャート: 判断 129"/>
        <xdr:cNvSpPr/>
      </xdr:nvSpPr>
      <xdr:spPr>
        <a:xfrm>
          <a:off x="1968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64192</xdr:rowOff>
    </xdr:from>
    <xdr:ext cx="534377" cy="259045"/>
    <xdr:sp macro="" textlink="">
      <xdr:nvSpPr>
        <xdr:cNvPr id="131" name="テキスト ボックス 130"/>
        <xdr:cNvSpPr txBox="1"/>
      </xdr:nvSpPr>
      <xdr:spPr>
        <a:xfrm>
          <a:off x="1752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169635</xdr:rowOff>
    </xdr:from>
    <xdr:to>
      <xdr:col>6</xdr:col>
      <xdr:colOff>38100</xdr:colOff>
      <xdr:row>58</xdr:row>
      <xdr:rowOff>99785</xdr:rowOff>
    </xdr:to>
    <xdr:sp macro="" textlink="">
      <xdr:nvSpPr>
        <xdr:cNvPr id="132" name="フローチャート: 判断 131"/>
        <xdr:cNvSpPr/>
      </xdr:nvSpPr>
      <xdr:spPr>
        <a:xfrm>
          <a:off x="1079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90912</xdr:rowOff>
    </xdr:from>
    <xdr:ext cx="534377" cy="259045"/>
    <xdr:sp macro="" textlink="">
      <xdr:nvSpPr>
        <xdr:cNvPr id="133" name="テキスト ボックス 132"/>
        <xdr:cNvSpPr txBox="1"/>
      </xdr:nvSpPr>
      <xdr:spPr>
        <a:xfrm>
          <a:off x="863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39921</xdr:rowOff>
    </xdr:from>
    <xdr:to>
      <xdr:col>24</xdr:col>
      <xdr:colOff>114300</xdr:colOff>
      <xdr:row>53</xdr:row>
      <xdr:rowOff>141521</xdr:rowOff>
    </xdr:to>
    <xdr:sp macro="" textlink="">
      <xdr:nvSpPr>
        <xdr:cNvPr id="139" name="楕円 138"/>
        <xdr:cNvSpPr/>
      </xdr:nvSpPr>
      <xdr:spPr>
        <a:xfrm>
          <a:off x="4584700" y="91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164398</xdr:rowOff>
    </xdr:from>
    <xdr:ext cx="599010" cy="259045"/>
    <xdr:sp macro="" textlink="">
      <xdr:nvSpPr>
        <xdr:cNvPr id="140" name="総務費該当値テキスト"/>
        <xdr:cNvSpPr txBox="1"/>
      </xdr:nvSpPr>
      <xdr:spPr>
        <a:xfrm>
          <a:off x="4686300" y="907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11402</xdr:rowOff>
    </xdr:from>
    <xdr:to>
      <xdr:col>20</xdr:col>
      <xdr:colOff>38100</xdr:colOff>
      <xdr:row>55</xdr:row>
      <xdr:rowOff>113002</xdr:rowOff>
    </xdr:to>
    <xdr:sp macro="" textlink="">
      <xdr:nvSpPr>
        <xdr:cNvPr id="141" name="楕円 140"/>
        <xdr:cNvSpPr/>
      </xdr:nvSpPr>
      <xdr:spPr>
        <a:xfrm>
          <a:off x="3746500" y="944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129529</xdr:rowOff>
    </xdr:from>
    <xdr:ext cx="599010" cy="259045"/>
    <xdr:sp macro="" textlink="">
      <xdr:nvSpPr>
        <xdr:cNvPr id="142" name="テキスト ボックス 141"/>
        <xdr:cNvSpPr txBox="1"/>
      </xdr:nvSpPr>
      <xdr:spPr>
        <a:xfrm>
          <a:off x="3497795" y="921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112109</xdr:rowOff>
    </xdr:from>
    <xdr:to>
      <xdr:col>15</xdr:col>
      <xdr:colOff>101600</xdr:colOff>
      <xdr:row>51</xdr:row>
      <xdr:rowOff>42259</xdr:rowOff>
    </xdr:to>
    <xdr:sp macro="" textlink="">
      <xdr:nvSpPr>
        <xdr:cNvPr id="143" name="楕円 142"/>
        <xdr:cNvSpPr/>
      </xdr:nvSpPr>
      <xdr:spPr>
        <a:xfrm>
          <a:off x="2857500" y="86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58786</xdr:rowOff>
    </xdr:from>
    <xdr:ext cx="599010" cy="259045"/>
    <xdr:sp macro="" textlink="">
      <xdr:nvSpPr>
        <xdr:cNvPr id="144" name="テキスト ボックス 143"/>
        <xdr:cNvSpPr txBox="1"/>
      </xdr:nvSpPr>
      <xdr:spPr>
        <a:xfrm>
          <a:off x="2608795" y="8459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135750</xdr:rowOff>
    </xdr:from>
    <xdr:to>
      <xdr:col>10</xdr:col>
      <xdr:colOff>165100</xdr:colOff>
      <xdr:row>56</xdr:row>
      <xdr:rowOff>65900</xdr:rowOff>
    </xdr:to>
    <xdr:sp macro="" textlink="">
      <xdr:nvSpPr>
        <xdr:cNvPr id="145" name="楕円 144"/>
        <xdr:cNvSpPr/>
      </xdr:nvSpPr>
      <xdr:spPr>
        <a:xfrm>
          <a:off x="1968500" y="95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82427</xdr:rowOff>
    </xdr:from>
    <xdr:ext cx="599010" cy="259045"/>
    <xdr:sp macro="" textlink="">
      <xdr:nvSpPr>
        <xdr:cNvPr id="146" name="テキスト ボックス 145"/>
        <xdr:cNvSpPr txBox="1"/>
      </xdr:nvSpPr>
      <xdr:spPr>
        <a:xfrm>
          <a:off x="1719795" y="934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94566</xdr:rowOff>
    </xdr:from>
    <xdr:to>
      <xdr:col>6</xdr:col>
      <xdr:colOff>38100</xdr:colOff>
      <xdr:row>58</xdr:row>
      <xdr:rowOff>24716</xdr:rowOff>
    </xdr:to>
    <xdr:sp macro="" textlink="">
      <xdr:nvSpPr>
        <xdr:cNvPr id="147" name="楕円 146"/>
        <xdr:cNvSpPr/>
      </xdr:nvSpPr>
      <xdr:spPr>
        <a:xfrm>
          <a:off x="1079500" y="98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41243</xdr:rowOff>
    </xdr:from>
    <xdr:ext cx="534377" cy="259045"/>
    <xdr:sp macro="" textlink="">
      <xdr:nvSpPr>
        <xdr:cNvPr id="148" name="テキスト ボックス 147"/>
        <xdr:cNvSpPr txBox="1"/>
      </xdr:nvSpPr>
      <xdr:spPr>
        <a:xfrm>
          <a:off x="863111" y="96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5" name="直線コネクタ 174"/>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6"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7" name="直線コネクタ 176"/>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8"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9" name="直線コネクタ 178"/>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148289</xdr:rowOff>
    </xdr:from>
    <xdr:to>
      <xdr:col>24</xdr:col>
      <xdr:colOff>63500</xdr:colOff>
      <xdr:row>75</xdr:row>
      <xdr:rowOff>72720</xdr:rowOff>
    </xdr:to>
    <xdr:cxnSp macro="">
      <xdr:nvCxnSpPr>
        <xdr:cNvPr id="180" name="直線コネクタ 179"/>
        <xdr:cNvCxnSpPr/>
      </xdr:nvCxnSpPr>
      <xdr:spPr>
        <a:xfrm>
          <a:off x="3797300" y="12835589"/>
          <a:ext cx="838200" cy="9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81" name="民生費平均値テキスト"/>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82" name="フローチャート: 判断 181"/>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148289</xdr:rowOff>
    </xdr:from>
    <xdr:to>
      <xdr:col>19</xdr:col>
      <xdr:colOff>177800</xdr:colOff>
      <xdr:row>76</xdr:row>
      <xdr:rowOff>129446</xdr:rowOff>
    </xdr:to>
    <xdr:cxnSp macro="">
      <xdr:nvCxnSpPr>
        <xdr:cNvPr id="183" name="直線コネクタ 182"/>
        <xdr:cNvCxnSpPr/>
      </xdr:nvCxnSpPr>
      <xdr:spPr>
        <a:xfrm flipV="1">
          <a:off x="2908300" y="12835589"/>
          <a:ext cx="889000" cy="3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4" name="フローチャート: 判断 183"/>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5" name="テキスト ボックス 184"/>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111419</xdr:rowOff>
    </xdr:from>
    <xdr:to>
      <xdr:col>15</xdr:col>
      <xdr:colOff>50800</xdr:colOff>
      <xdr:row>76</xdr:row>
      <xdr:rowOff>129446</xdr:rowOff>
    </xdr:to>
    <xdr:cxnSp macro="">
      <xdr:nvCxnSpPr>
        <xdr:cNvPr id="186" name="直線コネクタ 185"/>
        <xdr:cNvCxnSpPr/>
      </xdr:nvCxnSpPr>
      <xdr:spPr>
        <a:xfrm>
          <a:off x="2019300" y="12970169"/>
          <a:ext cx="889000" cy="18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7" name="フローチャート: 判断 186"/>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8" name="テキスト ボックス 187"/>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111419</xdr:rowOff>
    </xdr:from>
    <xdr:to>
      <xdr:col>10</xdr:col>
      <xdr:colOff>114300</xdr:colOff>
      <xdr:row>77</xdr:row>
      <xdr:rowOff>85392</xdr:rowOff>
    </xdr:to>
    <xdr:cxnSp macro="">
      <xdr:nvCxnSpPr>
        <xdr:cNvPr id="189" name="直線コネクタ 188"/>
        <xdr:cNvCxnSpPr/>
      </xdr:nvCxnSpPr>
      <xdr:spPr>
        <a:xfrm flipV="1">
          <a:off x="1130300" y="12970169"/>
          <a:ext cx="889000" cy="3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90" name="フローチャート: 判断 189"/>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91" name="テキスト ボックス 190"/>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92" name="フローチャート: 判断 191"/>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93" name="テキスト ボックス 192"/>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21920</xdr:rowOff>
    </xdr:from>
    <xdr:to>
      <xdr:col>24</xdr:col>
      <xdr:colOff>114300</xdr:colOff>
      <xdr:row>75</xdr:row>
      <xdr:rowOff>123520</xdr:rowOff>
    </xdr:to>
    <xdr:sp macro="" textlink="">
      <xdr:nvSpPr>
        <xdr:cNvPr id="199" name="楕円 198"/>
        <xdr:cNvSpPr/>
      </xdr:nvSpPr>
      <xdr:spPr>
        <a:xfrm>
          <a:off x="4584700" y="128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44797</xdr:rowOff>
    </xdr:from>
    <xdr:ext cx="599010" cy="259045"/>
    <xdr:sp macro="" textlink="">
      <xdr:nvSpPr>
        <xdr:cNvPr id="200" name="民生費該当値テキスト"/>
        <xdr:cNvSpPr txBox="1"/>
      </xdr:nvSpPr>
      <xdr:spPr>
        <a:xfrm>
          <a:off x="4686300" y="127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97489</xdr:rowOff>
    </xdr:from>
    <xdr:to>
      <xdr:col>20</xdr:col>
      <xdr:colOff>38100</xdr:colOff>
      <xdr:row>75</xdr:row>
      <xdr:rowOff>27639</xdr:rowOff>
    </xdr:to>
    <xdr:sp macro="" textlink="">
      <xdr:nvSpPr>
        <xdr:cNvPr id="201" name="楕円 200"/>
        <xdr:cNvSpPr/>
      </xdr:nvSpPr>
      <xdr:spPr>
        <a:xfrm>
          <a:off x="3746500" y="1278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44166</xdr:rowOff>
    </xdr:from>
    <xdr:ext cx="599010" cy="259045"/>
    <xdr:sp macro="" textlink="">
      <xdr:nvSpPr>
        <xdr:cNvPr id="202" name="テキスト ボックス 201"/>
        <xdr:cNvSpPr txBox="1"/>
      </xdr:nvSpPr>
      <xdr:spPr>
        <a:xfrm>
          <a:off x="3497795" y="1256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78646</xdr:rowOff>
    </xdr:from>
    <xdr:to>
      <xdr:col>15</xdr:col>
      <xdr:colOff>101600</xdr:colOff>
      <xdr:row>77</xdr:row>
      <xdr:rowOff>8796</xdr:rowOff>
    </xdr:to>
    <xdr:sp macro="" textlink="">
      <xdr:nvSpPr>
        <xdr:cNvPr id="203" name="楕円 202"/>
        <xdr:cNvSpPr/>
      </xdr:nvSpPr>
      <xdr:spPr>
        <a:xfrm>
          <a:off x="2857500" y="131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25323</xdr:rowOff>
    </xdr:from>
    <xdr:ext cx="599010" cy="259045"/>
    <xdr:sp macro="" textlink="">
      <xdr:nvSpPr>
        <xdr:cNvPr id="204" name="テキスト ボックス 203"/>
        <xdr:cNvSpPr txBox="1"/>
      </xdr:nvSpPr>
      <xdr:spPr>
        <a:xfrm>
          <a:off x="2608795" y="1288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60619</xdr:rowOff>
    </xdr:from>
    <xdr:to>
      <xdr:col>10</xdr:col>
      <xdr:colOff>165100</xdr:colOff>
      <xdr:row>75</xdr:row>
      <xdr:rowOff>162220</xdr:rowOff>
    </xdr:to>
    <xdr:sp macro="" textlink="">
      <xdr:nvSpPr>
        <xdr:cNvPr id="205" name="楕円 204"/>
        <xdr:cNvSpPr/>
      </xdr:nvSpPr>
      <xdr:spPr>
        <a:xfrm>
          <a:off x="1968500" y="12919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7296</xdr:rowOff>
    </xdr:from>
    <xdr:ext cx="599010" cy="259045"/>
    <xdr:sp macro="" textlink="">
      <xdr:nvSpPr>
        <xdr:cNvPr id="206" name="テキスト ボックス 205"/>
        <xdr:cNvSpPr txBox="1"/>
      </xdr:nvSpPr>
      <xdr:spPr>
        <a:xfrm>
          <a:off x="1719795" y="1269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34592</xdr:rowOff>
    </xdr:from>
    <xdr:to>
      <xdr:col>6</xdr:col>
      <xdr:colOff>38100</xdr:colOff>
      <xdr:row>77</xdr:row>
      <xdr:rowOff>136192</xdr:rowOff>
    </xdr:to>
    <xdr:sp macro="" textlink="">
      <xdr:nvSpPr>
        <xdr:cNvPr id="207" name="楕円 206"/>
        <xdr:cNvSpPr/>
      </xdr:nvSpPr>
      <xdr:spPr>
        <a:xfrm>
          <a:off x="1079500" y="132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152719</xdr:rowOff>
    </xdr:from>
    <xdr:ext cx="599010" cy="259045"/>
    <xdr:sp macro="" textlink="">
      <xdr:nvSpPr>
        <xdr:cNvPr id="208" name="テキスト ボックス 207"/>
        <xdr:cNvSpPr txBox="1"/>
      </xdr:nvSpPr>
      <xdr:spPr>
        <a:xfrm>
          <a:off x="830795" y="1301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5" name="直線コネクタ 234"/>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6"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7" name="直線コネクタ 236"/>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8"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9" name="直線コネクタ 238"/>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120934</xdr:rowOff>
    </xdr:from>
    <xdr:to>
      <xdr:col>24</xdr:col>
      <xdr:colOff>63500</xdr:colOff>
      <xdr:row>97</xdr:row>
      <xdr:rowOff>140691</xdr:rowOff>
    </xdr:to>
    <xdr:cxnSp macro="">
      <xdr:nvCxnSpPr>
        <xdr:cNvPr id="240" name="直線コネクタ 239"/>
        <xdr:cNvCxnSpPr/>
      </xdr:nvCxnSpPr>
      <xdr:spPr>
        <a:xfrm flipV="1">
          <a:off x="3797300" y="16751584"/>
          <a:ext cx="8382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41"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42" name="フローチャート: 判断 241"/>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140691</xdr:rowOff>
    </xdr:from>
    <xdr:to>
      <xdr:col>19</xdr:col>
      <xdr:colOff>177800</xdr:colOff>
      <xdr:row>98</xdr:row>
      <xdr:rowOff>69400</xdr:rowOff>
    </xdr:to>
    <xdr:cxnSp macro="">
      <xdr:nvCxnSpPr>
        <xdr:cNvPr id="243" name="直線コネクタ 242"/>
        <xdr:cNvCxnSpPr/>
      </xdr:nvCxnSpPr>
      <xdr:spPr>
        <a:xfrm flipV="1">
          <a:off x="2908300" y="16771341"/>
          <a:ext cx="889000" cy="10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4" name="フローチャート: 判断 243"/>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5" name="テキスト ボックス 244"/>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69400</xdr:rowOff>
    </xdr:from>
    <xdr:to>
      <xdr:col>15</xdr:col>
      <xdr:colOff>50800</xdr:colOff>
      <xdr:row>99</xdr:row>
      <xdr:rowOff>18825</xdr:rowOff>
    </xdr:to>
    <xdr:cxnSp macro="">
      <xdr:nvCxnSpPr>
        <xdr:cNvPr id="246" name="直線コネクタ 245"/>
        <xdr:cNvCxnSpPr/>
      </xdr:nvCxnSpPr>
      <xdr:spPr>
        <a:xfrm flipV="1">
          <a:off x="2019300" y="16871500"/>
          <a:ext cx="889000" cy="12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7" name="フローチャート: 判断 246"/>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8" name="テキスト ボックス 247"/>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14210</xdr:rowOff>
    </xdr:from>
    <xdr:to>
      <xdr:col>10</xdr:col>
      <xdr:colOff>114300</xdr:colOff>
      <xdr:row>99</xdr:row>
      <xdr:rowOff>18825</xdr:rowOff>
    </xdr:to>
    <xdr:cxnSp macro="">
      <xdr:nvCxnSpPr>
        <xdr:cNvPr id="249" name="直線コネクタ 248"/>
        <xdr:cNvCxnSpPr/>
      </xdr:nvCxnSpPr>
      <xdr:spPr>
        <a:xfrm>
          <a:off x="1130300" y="16987760"/>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50" name="フローチャート: 判断 249"/>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51" name="テキスト ボックス 250"/>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52" name="フローチャート: 判断 251"/>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53" name="テキスト ボックス 252"/>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70134</xdr:rowOff>
    </xdr:from>
    <xdr:to>
      <xdr:col>24</xdr:col>
      <xdr:colOff>114300</xdr:colOff>
      <xdr:row>98</xdr:row>
      <xdr:rowOff>284</xdr:rowOff>
    </xdr:to>
    <xdr:sp macro="" textlink="">
      <xdr:nvSpPr>
        <xdr:cNvPr id="259" name="楕円 258"/>
        <xdr:cNvSpPr/>
      </xdr:nvSpPr>
      <xdr:spPr>
        <a:xfrm>
          <a:off x="4584700" y="1670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93011</xdr:rowOff>
    </xdr:from>
    <xdr:ext cx="534377" cy="259045"/>
    <xdr:sp macro="" textlink="">
      <xdr:nvSpPr>
        <xdr:cNvPr id="260" name="衛生費該当値テキスト"/>
        <xdr:cNvSpPr txBox="1"/>
      </xdr:nvSpPr>
      <xdr:spPr>
        <a:xfrm>
          <a:off x="4686300" y="165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89891</xdr:rowOff>
    </xdr:from>
    <xdr:to>
      <xdr:col>20</xdr:col>
      <xdr:colOff>38100</xdr:colOff>
      <xdr:row>98</xdr:row>
      <xdr:rowOff>20041</xdr:rowOff>
    </xdr:to>
    <xdr:sp macro="" textlink="">
      <xdr:nvSpPr>
        <xdr:cNvPr id="261" name="楕円 260"/>
        <xdr:cNvSpPr/>
      </xdr:nvSpPr>
      <xdr:spPr>
        <a:xfrm>
          <a:off x="3746500" y="167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36568</xdr:rowOff>
    </xdr:from>
    <xdr:ext cx="534377" cy="259045"/>
    <xdr:sp macro="" textlink="">
      <xdr:nvSpPr>
        <xdr:cNvPr id="262" name="テキスト ボックス 261"/>
        <xdr:cNvSpPr txBox="1"/>
      </xdr:nvSpPr>
      <xdr:spPr>
        <a:xfrm>
          <a:off x="3530111" y="164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18600</xdr:rowOff>
    </xdr:from>
    <xdr:to>
      <xdr:col>15</xdr:col>
      <xdr:colOff>101600</xdr:colOff>
      <xdr:row>98</xdr:row>
      <xdr:rowOff>120200</xdr:rowOff>
    </xdr:to>
    <xdr:sp macro="" textlink="">
      <xdr:nvSpPr>
        <xdr:cNvPr id="263" name="楕円 262"/>
        <xdr:cNvSpPr/>
      </xdr:nvSpPr>
      <xdr:spPr>
        <a:xfrm>
          <a:off x="2857500" y="168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136727</xdr:rowOff>
    </xdr:from>
    <xdr:ext cx="534377" cy="259045"/>
    <xdr:sp macro="" textlink="">
      <xdr:nvSpPr>
        <xdr:cNvPr id="264" name="テキスト ボックス 263"/>
        <xdr:cNvSpPr txBox="1"/>
      </xdr:nvSpPr>
      <xdr:spPr>
        <a:xfrm>
          <a:off x="2641111" y="165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139475</xdr:rowOff>
    </xdr:from>
    <xdr:to>
      <xdr:col>10</xdr:col>
      <xdr:colOff>165100</xdr:colOff>
      <xdr:row>99</xdr:row>
      <xdr:rowOff>69625</xdr:rowOff>
    </xdr:to>
    <xdr:sp macro="" textlink="">
      <xdr:nvSpPr>
        <xdr:cNvPr id="265" name="楕円 264"/>
        <xdr:cNvSpPr/>
      </xdr:nvSpPr>
      <xdr:spPr>
        <a:xfrm>
          <a:off x="1968500" y="169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60752</xdr:rowOff>
    </xdr:from>
    <xdr:ext cx="534377" cy="259045"/>
    <xdr:sp macro="" textlink="">
      <xdr:nvSpPr>
        <xdr:cNvPr id="266" name="テキスト ボックス 265"/>
        <xdr:cNvSpPr txBox="1"/>
      </xdr:nvSpPr>
      <xdr:spPr>
        <a:xfrm>
          <a:off x="1752111" y="17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134860</xdr:rowOff>
    </xdr:from>
    <xdr:to>
      <xdr:col>6</xdr:col>
      <xdr:colOff>38100</xdr:colOff>
      <xdr:row>99</xdr:row>
      <xdr:rowOff>65010</xdr:rowOff>
    </xdr:to>
    <xdr:sp macro="" textlink="">
      <xdr:nvSpPr>
        <xdr:cNvPr id="267" name="楕円 266"/>
        <xdr:cNvSpPr/>
      </xdr:nvSpPr>
      <xdr:spPr>
        <a:xfrm>
          <a:off x="1079500" y="1693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56137</xdr:rowOff>
    </xdr:from>
    <xdr:ext cx="534377" cy="259045"/>
    <xdr:sp macro="" textlink="">
      <xdr:nvSpPr>
        <xdr:cNvPr id="268" name="テキスト ボックス 267"/>
        <xdr:cNvSpPr txBox="1"/>
      </xdr:nvSpPr>
      <xdr:spPr>
        <a:xfrm>
          <a:off x="863111" y="170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4" name="直線コネクタ 293"/>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7"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8" name="直線コネクタ 297"/>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46954</xdr:rowOff>
    </xdr:from>
    <xdr:to>
      <xdr:col>55</xdr:col>
      <xdr:colOff>0</xdr:colOff>
      <xdr:row>34</xdr:row>
      <xdr:rowOff>89734</xdr:rowOff>
    </xdr:to>
    <xdr:cxnSp macro="">
      <xdr:nvCxnSpPr>
        <xdr:cNvPr id="299" name="直線コネクタ 298"/>
        <xdr:cNvCxnSpPr/>
      </xdr:nvCxnSpPr>
      <xdr:spPr>
        <a:xfrm>
          <a:off x="9639300" y="5876254"/>
          <a:ext cx="8382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300" name="労働費平均値テキスト"/>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301" name="フローチャート: 判断 300"/>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27686</xdr:rowOff>
    </xdr:from>
    <xdr:to>
      <xdr:col>50</xdr:col>
      <xdr:colOff>114300</xdr:colOff>
      <xdr:row>34</xdr:row>
      <xdr:rowOff>46954</xdr:rowOff>
    </xdr:to>
    <xdr:cxnSp macro="">
      <xdr:nvCxnSpPr>
        <xdr:cNvPr id="302" name="直線コネクタ 301"/>
        <xdr:cNvCxnSpPr/>
      </xdr:nvCxnSpPr>
      <xdr:spPr>
        <a:xfrm>
          <a:off x="8750300" y="5856986"/>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303" name="フローチャート: 判断 302"/>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4" name="テキスト ボックス 303"/>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27686</xdr:rowOff>
    </xdr:from>
    <xdr:to>
      <xdr:col>45</xdr:col>
      <xdr:colOff>177800</xdr:colOff>
      <xdr:row>34</xdr:row>
      <xdr:rowOff>72426</xdr:rowOff>
    </xdr:to>
    <xdr:cxnSp macro="">
      <xdr:nvCxnSpPr>
        <xdr:cNvPr id="305" name="直線コネクタ 304"/>
        <xdr:cNvCxnSpPr/>
      </xdr:nvCxnSpPr>
      <xdr:spPr>
        <a:xfrm flipV="1">
          <a:off x="7861300" y="5856986"/>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6" name="フローチャート: 判断 305"/>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7" name="テキスト ボックス 306"/>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56098</xdr:rowOff>
    </xdr:from>
    <xdr:to>
      <xdr:col>41</xdr:col>
      <xdr:colOff>50800</xdr:colOff>
      <xdr:row>34</xdr:row>
      <xdr:rowOff>72426</xdr:rowOff>
    </xdr:to>
    <xdr:cxnSp macro="">
      <xdr:nvCxnSpPr>
        <xdr:cNvPr id="308" name="直線コネクタ 307"/>
        <xdr:cNvCxnSpPr/>
      </xdr:nvCxnSpPr>
      <xdr:spPr>
        <a:xfrm>
          <a:off x="6972300" y="58853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9" name="フローチャート: 判断 308"/>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10" name="テキスト ボックス 309"/>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11" name="フローチャート: 判断 310"/>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12" name="テキスト ボックス 311"/>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38934</xdr:rowOff>
    </xdr:from>
    <xdr:to>
      <xdr:col>55</xdr:col>
      <xdr:colOff>50800</xdr:colOff>
      <xdr:row>34</xdr:row>
      <xdr:rowOff>140534</xdr:rowOff>
    </xdr:to>
    <xdr:sp macro="" textlink="">
      <xdr:nvSpPr>
        <xdr:cNvPr id="318" name="楕円 317"/>
        <xdr:cNvSpPr/>
      </xdr:nvSpPr>
      <xdr:spPr>
        <a:xfrm>
          <a:off x="10426700" y="58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61811</xdr:rowOff>
    </xdr:from>
    <xdr:ext cx="469744" cy="259045"/>
    <xdr:sp macro="" textlink="">
      <xdr:nvSpPr>
        <xdr:cNvPr id="319" name="労働費該当値テキスト"/>
        <xdr:cNvSpPr txBox="1"/>
      </xdr:nvSpPr>
      <xdr:spPr>
        <a:xfrm>
          <a:off x="10528300" y="571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167604</xdr:rowOff>
    </xdr:from>
    <xdr:to>
      <xdr:col>50</xdr:col>
      <xdr:colOff>165100</xdr:colOff>
      <xdr:row>34</xdr:row>
      <xdr:rowOff>97754</xdr:rowOff>
    </xdr:to>
    <xdr:sp macro="" textlink="">
      <xdr:nvSpPr>
        <xdr:cNvPr id="320" name="楕円 319"/>
        <xdr:cNvSpPr/>
      </xdr:nvSpPr>
      <xdr:spPr>
        <a:xfrm>
          <a:off x="9588500" y="58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114281</xdr:rowOff>
    </xdr:from>
    <xdr:ext cx="469744" cy="259045"/>
    <xdr:sp macro="" textlink="">
      <xdr:nvSpPr>
        <xdr:cNvPr id="321" name="テキスト ボックス 320"/>
        <xdr:cNvSpPr txBox="1"/>
      </xdr:nvSpPr>
      <xdr:spPr>
        <a:xfrm>
          <a:off x="9404428" y="560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148336</xdr:rowOff>
    </xdr:from>
    <xdr:to>
      <xdr:col>46</xdr:col>
      <xdr:colOff>38100</xdr:colOff>
      <xdr:row>34</xdr:row>
      <xdr:rowOff>78486</xdr:rowOff>
    </xdr:to>
    <xdr:sp macro="" textlink="">
      <xdr:nvSpPr>
        <xdr:cNvPr id="322" name="楕円 321"/>
        <xdr:cNvSpPr/>
      </xdr:nvSpPr>
      <xdr:spPr>
        <a:xfrm>
          <a:off x="8699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95013</xdr:rowOff>
    </xdr:from>
    <xdr:ext cx="469744" cy="259045"/>
    <xdr:sp macro="" textlink="">
      <xdr:nvSpPr>
        <xdr:cNvPr id="323" name="テキスト ボックス 322"/>
        <xdr:cNvSpPr txBox="1"/>
      </xdr:nvSpPr>
      <xdr:spPr>
        <a:xfrm>
          <a:off x="8515428" y="55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21626</xdr:rowOff>
    </xdr:from>
    <xdr:to>
      <xdr:col>41</xdr:col>
      <xdr:colOff>101600</xdr:colOff>
      <xdr:row>34</xdr:row>
      <xdr:rowOff>123226</xdr:rowOff>
    </xdr:to>
    <xdr:sp macro="" textlink="">
      <xdr:nvSpPr>
        <xdr:cNvPr id="324" name="楕円 323"/>
        <xdr:cNvSpPr/>
      </xdr:nvSpPr>
      <xdr:spPr>
        <a:xfrm>
          <a:off x="7810500" y="58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139753</xdr:rowOff>
    </xdr:from>
    <xdr:ext cx="469744" cy="259045"/>
    <xdr:sp macro="" textlink="">
      <xdr:nvSpPr>
        <xdr:cNvPr id="325" name="テキスト ボックス 324"/>
        <xdr:cNvSpPr txBox="1"/>
      </xdr:nvSpPr>
      <xdr:spPr>
        <a:xfrm>
          <a:off x="7626428" y="562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5298</xdr:rowOff>
    </xdr:from>
    <xdr:to>
      <xdr:col>36</xdr:col>
      <xdr:colOff>165100</xdr:colOff>
      <xdr:row>34</xdr:row>
      <xdr:rowOff>106898</xdr:rowOff>
    </xdr:to>
    <xdr:sp macro="" textlink="">
      <xdr:nvSpPr>
        <xdr:cNvPr id="326" name="楕円 325"/>
        <xdr:cNvSpPr/>
      </xdr:nvSpPr>
      <xdr:spPr>
        <a:xfrm>
          <a:off x="6921500" y="58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123425</xdr:rowOff>
    </xdr:from>
    <xdr:ext cx="469744" cy="259045"/>
    <xdr:sp macro="" textlink="">
      <xdr:nvSpPr>
        <xdr:cNvPr id="327" name="テキスト ボックス 326"/>
        <xdr:cNvSpPr txBox="1"/>
      </xdr:nvSpPr>
      <xdr:spPr>
        <a:xfrm>
          <a:off x="6737428"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51" name="直線コネクタ 350"/>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52"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53" name="直線コネクタ 352"/>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4"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5" name="直線コネクタ 354"/>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62891</xdr:rowOff>
    </xdr:from>
    <xdr:to>
      <xdr:col>55</xdr:col>
      <xdr:colOff>0</xdr:colOff>
      <xdr:row>56</xdr:row>
      <xdr:rowOff>77216</xdr:rowOff>
    </xdr:to>
    <xdr:cxnSp macro="">
      <xdr:nvCxnSpPr>
        <xdr:cNvPr id="356" name="直線コネクタ 355"/>
        <xdr:cNvCxnSpPr/>
      </xdr:nvCxnSpPr>
      <xdr:spPr>
        <a:xfrm>
          <a:off x="9639300" y="9664091"/>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7" name="農林水産業費平均値テキスト"/>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8" name="フローチャート: 判断 357"/>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30353</xdr:rowOff>
    </xdr:from>
    <xdr:to>
      <xdr:col>50</xdr:col>
      <xdr:colOff>114300</xdr:colOff>
      <xdr:row>56</xdr:row>
      <xdr:rowOff>62891</xdr:rowOff>
    </xdr:to>
    <xdr:cxnSp macro="">
      <xdr:nvCxnSpPr>
        <xdr:cNvPr id="359" name="直線コネクタ 358"/>
        <xdr:cNvCxnSpPr/>
      </xdr:nvCxnSpPr>
      <xdr:spPr>
        <a:xfrm>
          <a:off x="8750300" y="9631553"/>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60" name="フローチャート: 判断 359"/>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61" name="テキスト ボックス 360"/>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28429</xdr:rowOff>
    </xdr:from>
    <xdr:to>
      <xdr:col>45</xdr:col>
      <xdr:colOff>177800</xdr:colOff>
      <xdr:row>56</xdr:row>
      <xdr:rowOff>30353</xdr:rowOff>
    </xdr:to>
    <xdr:cxnSp macro="">
      <xdr:nvCxnSpPr>
        <xdr:cNvPr id="362" name="直線コネクタ 361"/>
        <xdr:cNvCxnSpPr/>
      </xdr:nvCxnSpPr>
      <xdr:spPr>
        <a:xfrm>
          <a:off x="7861300" y="9629629"/>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63" name="フローチャート: 判断 362"/>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4" name="テキスト ボックス 363"/>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28429</xdr:rowOff>
    </xdr:from>
    <xdr:to>
      <xdr:col>41</xdr:col>
      <xdr:colOff>50800</xdr:colOff>
      <xdr:row>56</xdr:row>
      <xdr:rowOff>59271</xdr:rowOff>
    </xdr:to>
    <xdr:cxnSp macro="">
      <xdr:nvCxnSpPr>
        <xdr:cNvPr id="365" name="直線コネクタ 364"/>
        <xdr:cNvCxnSpPr/>
      </xdr:nvCxnSpPr>
      <xdr:spPr>
        <a:xfrm flipV="1">
          <a:off x="6972300" y="9629629"/>
          <a:ext cx="889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6" name="フローチャート: 判断 365"/>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7" name="テキスト ボックス 366"/>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8" name="フローチャート: 判断 367"/>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9" name="テキスト ボックス 368"/>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26416</xdr:rowOff>
    </xdr:from>
    <xdr:to>
      <xdr:col>55</xdr:col>
      <xdr:colOff>50800</xdr:colOff>
      <xdr:row>56</xdr:row>
      <xdr:rowOff>128016</xdr:rowOff>
    </xdr:to>
    <xdr:sp macro="" textlink="">
      <xdr:nvSpPr>
        <xdr:cNvPr id="375" name="楕円 374"/>
        <xdr:cNvSpPr/>
      </xdr:nvSpPr>
      <xdr:spPr>
        <a:xfrm>
          <a:off x="10426700" y="96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49293</xdr:rowOff>
    </xdr:from>
    <xdr:ext cx="534377" cy="259045"/>
    <xdr:sp macro="" textlink="">
      <xdr:nvSpPr>
        <xdr:cNvPr id="376" name="農林水産業費該当値テキスト"/>
        <xdr:cNvSpPr txBox="1"/>
      </xdr:nvSpPr>
      <xdr:spPr>
        <a:xfrm>
          <a:off x="10528300" y="94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12091</xdr:rowOff>
    </xdr:from>
    <xdr:to>
      <xdr:col>50</xdr:col>
      <xdr:colOff>165100</xdr:colOff>
      <xdr:row>56</xdr:row>
      <xdr:rowOff>113691</xdr:rowOff>
    </xdr:to>
    <xdr:sp macro="" textlink="">
      <xdr:nvSpPr>
        <xdr:cNvPr id="377" name="楕円 376"/>
        <xdr:cNvSpPr/>
      </xdr:nvSpPr>
      <xdr:spPr>
        <a:xfrm>
          <a:off x="9588500" y="96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130218</xdr:rowOff>
    </xdr:from>
    <xdr:ext cx="534377" cy="259045"/>
    <xdr:sp macro="" textlink="">
      <xdr:nvSpPr>
        <xdr:cNvPr id="378" name="テキスト ボックス 377"/>
        <xdr:cNvSpPr txBox="1"/>
      </xdr:nvSpPr>
      <xdr:spPr>
        <a:xfrm>
          <a:off x="9372111" y="93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151003</xdr:rowOff>
    </xdr:from>
    <xdr:to>
      <xdr:col>46</xdr:col>
      <xdr:colOff>38100</xdr:colOff>
      <xdr:row>56</xdr:row>
      <xdr:rowOff>81153</xdr:rowOff>
    </xdr:to>
    <xdr:sp macro="" textlink="">
      <xdr:nvSpPr>
        <xdr:cNvPr id="379" name="楕円 378"/>
        <xdr:cNvSpPr/>
      </xdr:nvSpPr>
      <xdr:spPr>
        <a:xfrm>
          <a:off x="8699500" y="95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97680</xdr:rowOff>
    </xdr:from>
    <xdr:ext cx="534377" cy="259045"/>
    <xdr:sp macro="" textlink="">
      <xdr:nvSpPr>
        <xdr:cNvPr id="380" name="テキスト ボックス 379"/>
        <xdr:cNvSpPr txBox="1"/>
      </xdr:nvSpPr>
      <xdr:spPr>
        <a:xfrm>
          <a:off x="8483111" y="93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149079</xdr:rowOff>
    </xdr:from>
    <xdr:to>
      <xdr:col>41</xdr:col>
      <xdr:colOff>101600</xdr:colOff>
      <xdr:row>56</xdr:row>
      <xdr:rowOff>79229</xdr:rowOff>
    </xdr:to>
    <xdr:sp macro="" textlink="">
      <xdr:nvSpPr>
        <xdr:cNvPr id="381" name="楕円 380"/>
        <xdr:cNvSpPr/>
      </xdr:nvSpPr>
      <xdr:spPr>
        <a:xfrm>
          <a:off x="7810500" y="95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95756</xdr:rowOff>
    </xdr:from>
    <xdr:ext cx="534377" cy="259045"/>
    <xdr:sp macro="" textlink="">
      <xdr:nvSpPr>
        <xdr:cNvPr id="382" name="テキスト ボックス 381"/>
        <xdr:cNvSpPr txBox="1"/>
      </xdr:nvSpPr>
      <xdr:spPr>
        <a:xfrm>
          <a:off x="7594111" y="93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8471</xdr:rowOff>
    </xdr:from>
    <xdr:to>
      <xdr:col>36</xdr:col>
      <xdr:colOff>165100</xdr:colOff>
      <xdr:row>56</xdr:row>
      <xdr:rowOff>110071</xdr:rowOff>
    </xdr:to>
    <xdr:sp macro="" textlink="">
      <xdr:nvSpPr>
        <xdr:cNvPr id="383" name="楕円 382"/>
        <xdr:cNvSpPr/>
      </xdr:nvSpPr>
      <xdr:spPr>
        <a:xfrm>
          <a:off x="6921500" y="96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126598</xdr:rowOff>
    </xdr:from>
    <xdr:ext cx="534377" cy="259045"/>
    <xdr:sp macro="" textlink="">
      <xdr:nvSpPr>
        <xdr:cNvPr id="384" name="テキスト ボックス 383"/>
        <xdr:cNvSpPr txBox="1"/>
      </xdr:nvSpPr>
      <xdr:spPr>
        <a:xfrm>
          <a:off x="6705111" y="93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6" name="直線コネクタ 405"/>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7"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8" name="直線コネクタ 407"/>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9"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10" name="直線コネクタ 409"/>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141391</xdr:rowOff>
    </xdr:from>
    <xdr:to>
      <xdr:col>55</xdr:col>
      <xdr:colOff>0</xdr:colOff>
      <xdr:row>76</xdr:row>
      <xdr:rowOff>17376</xdr:rowOff>
    </xdr:to>
    <xdr:cxnSp macro="">
      <xdr:nvCxnSpPr>
        <xdr:cNvPr id="411" name="直線コネクタ 410"/>
        <xdr:cNvCxnSpPr/>
      </xdr:nvCxnSpPr>
      <xdr:spPr>
        <a:xfrm>
          <a:off x="9639300" y="12485791"/>
          <a:ext cx="838200" cy="5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12"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13" name="フローチャート: 判断 412"/>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141391</xdr:rowOff>
    </xdr:from>
    <xdr:to>
      <xdr:col>50</xdr:col>
      <xdr:colOff>114300</xdr:colOff>
      <xdr:row>74</xdr:row>
      <xdr:rowOff>105890</xdr:rowOff>
    </xdr:to>
    <xdr:cxnSp macro="">
      <xdr:nvCxnSpPr>
        <xdr:cNvPr id="414" name="直線コネクタ 413"/>
        <xdr:cNvCxnSpPr/>
      </xdr:nvCxnSpPr>
      <xdr:spPr>
        <a:xfrm flipV="1">
          <a:off x="8750300" y="12485791"/>
          <a:ext cx="889000" cy="30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5" name="フローチャート: 判断 414"/>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6" name="テキスト ボックス 415"/>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105890</xdr:rowOff>
    </xdr:from>
    <xdr:to>
      <xdr:col>45</xdr:col>
      <xdr:colOff>177800</xdr:colOff>
      <xdr:row>76</xdr:row>
      <xdr:rowOff>90825</xdr:rowOff>
    </xdr:to>
    <xdr:cxnSp macro="">
      <xdr:nvCxnSpPr>
        <xdr:cNvPr id="417" name="直線コネクタ 416"/>
        <xdr:cNvCxnSpPr/>
      </xdr:nvCxnSpPr>
      <xdr:spPr>
        <a:xfrm flipV="1">
          <a:off x="7861300" y="12793190"/>
          <a:ext cx="889000" cy="3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8" name="フローチャート: 判断 417"/>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9" name="テキスト ボックス 418"/>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90825</xdr:rowOff>
    </xdr:from>
    <xdr:to>
      <xdr:col>41</xdr:col>
      <xdr:colOff>50800</xdr:colOff>
      <xdr:row>76</xdr:row>
      <xdr:rowOff>135151</xdr:rowOff>
    </xdr:to>
    <xdr:cxnSp macro="">
      <xdr:nvCxnSpPr>
        <xdr:cNvPr id="420" name="直線コネクタ 419"/>
        <xdr:cNvCxnSpPr/>
      </xdr:nvCxnSpPr>
      <xdr:spPr>
        <a:xfrm flipV="1">
          <a:off x="6972300" y="13121025"/>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21" name="フローチャート: 判断 420"/>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22" name="テキスト ボックス 421"/>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23" name="フローチャート: 判断 422"/>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4" name="テキスト ボックス 423"/>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138026</xdr:rowOff>
    </xdr:from>
    <xdr:to>
      <xdr:col>55</xdr:col>
      <xdr:colOff>50800</xdr:colOff>
      <xdr:row>76</xdr:row>
      <xdr:rowOff>68176</xdr:rowOff>
    </xdr:to>
    <xdr:sp macro="" textlink="">
      <xdr:nvSpPr>
        <xdr:cNvPr id="430" name="楕円 429"/>
        <xdr:cNvSpPr/>
      </xdr:nvSpPr>
      <xdr:spPr>
        <a:xfrm>
          <a:off x="10426700" y="129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116453</xdr:rowOff>
    </xdr:from>
    <xdr:ext cx="534377" cy="259045"/>
    <xdr:sp macro="" textlink="">
      <xdr:nvSpPr>
        <xdr:cNvPr id="431" name="商工費該当値テキスト"/>
        <xdr:cNvSpPr txBox="1"/>
      </xdr:nvSpPr>
      <xdr:spPr>
        <a:xfrm>
          <a:off x="10528300" y="129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90591</xdr:rowOff>
    </xdr:from>
    <xdr:to>
      <xdr:col>50</xdr:col>
      <xdr:colOff>165100</xdr:colOff>
      <xdr:row>73</xdr:row>
      <xdr:rowOff>20741</xdr:rowOff>
    </xdr:to>
    <xdr:sp macro="" textlink="">
      <xdr:nvSpPr>
        <xdr:cNvPr id="432" name="楕円 431"/>
        <xdr:cNvSpPr/>
      </xdr:nvSpPr>
      <xdr:spPr>
        <a:xfrm>
          <a:off x="9588500" y="124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37268</xdr:rowOff>
    </xdr:from>
    <xdr:ext cx="534377" cy="259045"/>
    <xdr:sp macro="" textlink="">
      <xdr:nvSpPr>
        <xdr:cNvPr id="433" name="テキスト ボックス 432"/>
        <xdr:cNvSpPr txBox="1"/>
      </xdr:nvSpPr>
      <xdr:spPr>
        <a:xfrm>
          <a:off x="9372111" y="122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55090</xdr:rowOff>
    </xdr:from>
    <xdr:to>
      <xdr:col>46</xdr:col>
      <xdr:colOff>38100</xdr:colOff>
      <xdr:row>74</xdr:row>
      <xdr:rowOff>156690</xdr:rowOff>
    </xdr:to>
    <xdr:sp macro="" textlink="">
      <xdr:nvSpPr>
        <xdr:cNvPr id="434" name="楕円 433"/>
        <xdr:cNvSpPr/>
      </xdr:nvSpPr>
      <xdr:spPr>
        <a:xfrm>
          <a:off x="8699500" y="127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1767</xdr:rowOff>
    </xdr:from>
    <xdr:ext cx="534377" cy="259045"/>
    <xdr:sp macro="" textlink="">
      <xdr:nvSpPr>
        <xdr:cNvPr id="435" name="テキスト ボックス 434"/>
        <xdr:cNvSpPr txBox="1"/>
      </xdr:nvSpPr>
      <xdr:spPr>
        <a:xfrm>
          <a:off x="8483111" y="1251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40025</xdr:rowOff>
    </xdr:from>
    <xdr:to>
      <xdr:col>41</xdr:col>
      <xdr:colOff>101600</xdr:colOff>
      <xdr:row>76</xdr:row>
      <xdr:rowOff>141625</xdr:rowOff>
    </xdr:to>
    <xdr:sp macro="" textlink="">
      <xdr:nvSpPr>
        <xdr:cNvPr id="436" name="楕円 435"/>
        <xdr:cNvSpPr/>
      </xdr:nvSpPr>
      <xdr:spPr>
        <a:xfrm>
          <a:off x="7810500" y="130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158152</xdr:rowOff>
    </xdr:from>
    <xdr:ext cx="534377" cy="259045"/>
    <xdr:sp macro="" textlink="">
      <xdr:nvSpPr>
        <xdr:cNvPr id="437" name="テキスト ボックス 436"/>
        <xdr:cNvSpPr txBox="1"/>
      </xdr:nvSpPr>
      <xdr:spPr>
        <a:xfrm>
          <a:off x="7594111" y="1284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84351</xdr:rowOff>
    </xdr:from>
    <xdr:to>
      <xdr:col>36</xdr:col>
      <xdr:colOff>165100</xdr:colOff>
      <xdr:row>77</xdr:row>
      <xdr:rowOff>14501</xdr:rowOff>
    </xdr:to>
    <xdr:sp macro="" textlink="">
      <xdr:nvSpPr>
        <xdr:cNvPr id="438" name="楕円 437"/>
        <xdr:cNvSpPr/>
      </xdr:nvSpPr>
      <xdr:spPr>
        <a:xfrm>
          <a:off x="6921500" y="131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31028</xdr:rowOff>
    </xdr:from>
    <xdr:ext cx="534377" cy="259045"/>
    <xdr:sp macro="" textlink="">
      <xdr:nvSpPr>
        <xdr:cNvPr id="439" name="テキスト ボックス 438"/>
        <xdr:cNvSpPr txBox="1"/>
      </xdr:nvSpPr>
      <xdr:spPr>
        <a:xfrm>
          <a:off x="6705111" y="1288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8" name="テキスト ボックス 45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4" name="直線コネクタ 463"/>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5"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6" name="直線コネクタ 465"/>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7"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8" name="直線コネクタ 467"/>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49428</xdr:rowOff>
    </xdr:from>
    <xdr:to>
      <xdr:col>55</xdr:col>
      <xdr:colOff>0</xdr:colOff>
      <xdr:row>96</xdr:row>
      <xdr:rowOff>79172</xdr:rowOff>
    </xdr:to>
    <xdr:cxnSp macro="">
      <xdr:nvCxnSpPr>
        <xdr:cNvPr id="469" name="直線コネクタ 468"/>
        <xdr:cNvCxnSpPr/>
      </xdr:nvCxnSpPr>
      <xdr:spPr>
        <a:xfrm flipV="1">
          <a:off x="9639300" y="16508628"/>
          <a:ext cx="8382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70" name="土木費平均値テキスト"/>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71" name="フローチャート: 判断 470"/>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113258</xdr:rowOff>
    </xdr:from>
    <xdr:to>
      <xdr:col>50</xdr:col>
      <xdr:colOff>114300</xdr:colOff>
      <xdr:row>96</xdr:row>
      <xdr:rowOff>79172</xdr:rowOff>
    </xdr:to>
    <xdr:cxnSp macro="">
      <xdr:nvCxnSpPr>
        <xdr:cNvPr id="472" name="直線コネクタ 471"/>
        <xdr:cNvCxnSpPr/>
      </xdr:nvCxnSpPr>
      <xdr:spPr>
        <a:xfrm>
          <a:off x="8750300" y="16401008"/>
          <a:ext cx="889000" cy="13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73" name="フローチャート: 判断 472"/>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4" name="テキスト ボックス 473"/>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113258</xdr:rowOff>
    </xdr:from>
    <xdr:to>
      <xdr:col>45</xdr:col>
      <xdr:colOff>177800</xdr:colOff>
      <xdr:row>95</xdr:row>
      <xdr:rowOff>130938</xdr:rowOff>
    </xdr:to>
    <xdr:cxnSp macro="">
      <xdr:nvCxnSpPr>
        <xdr:cNvPr id="475" name="直線コネクタ 474"/>
        <xdr:cNvCxnSpPr/>
      </xdr:nvCxnSpPr>
      <xdr:spPr>
        <a:xfrm flipV="1">
          <a:off x="7861300" y="16401008"/>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6" name="フローチャート: 判断 475"/>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7" name="テキスト ボックス 476"/>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130938</xdr:rowOff>
    </xdr:from>
    <xdr:to>
      <xdr:col>41</xdr:col>
      <xdr:colOff>50800</xdr:colOff>
      <xdr:row>96</xdr:row>
      <xdr:rowOff>12116</xdr:rowOff>
    </xdr:to>
    <xdr:cxnSp macro="">
      <xdr:nvCxnSpPr>
        <xdr:cNvPr id="478" name="直線コネクタ 477"/>
        <xdr:cNvCxnSpPr/>
      </xdr:nvCxnSpPr>
      <xdr:spPr>
        <a:xfrm flipV="1">
          <a:off x="6972300" y="16418688"/>
          <a:ext cx="889000" cy="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9" name="フローチャート: 判断 478"/>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80" name="テキスト ボックス 479"/>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81" name="フローチャート: 判断 480"/>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82" name="テキスト ボックス 481"/>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170078</xdr:rowOff>
    </xdr:from>
    <xdr:to>
      <xdr:col>55</xdr:col>
      <xdr:colOff>50800</xdr:colOff>
      <xdr:row>96</xdr:row>
      <xdr:rowOff>100228</xdr:rowOff>
    </xdr:to>
    <xdr:sp macro="" textlink="">
      <xdr:nvSpPr>
        <xdr:cNvPr id="488" name="楕円 487"/>
        <xdr:cNvSpPr/>
      </xdr:nvSpPr>
      <xdr:spPr>
        <a:xfrm>
          <a:off x="10426700" y="164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21505</xdr:rowOff>
    </xdr:from>
    <xdr:ext cx="534377" cy="259045"/>
    <xdr:sp macro="" textlink="">
      <xdr:nvSpPr>
        <xdr:cNvPr id="489" name="土木費該当値テキスト"/>
        <xdr:cNvSpPr txBox="1"/>
      </xdr:nvSpPr>
      <xdr:spPr>
        <a:xfrm>
          <a:off x="10528300" y="163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28372</xdr:rowOff>
    </xdr:from>
    <xdr:to>
      <xdr:col>50</xdr:col>
      <xdr:colOff>165100</xdr:colOff>
      <xdr:row>96</xdr:row>
      <xdr:rowOff>129972</xdr:rowOff>
    </xdr:to>
    <xdr:sp macro="" textlink="">
      <xdr:nvSpPr>
        <xdr:cNvPr id="490" name="楕円 489"/>
        <xdr:cNvSpPr/>
      </xdr:nvSpPr>
      <xdr:spPr>
        <a:xfrm>
          <a:off x="9588500" y="164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146499</xdr:rowOff>
    </xdr:from>
    <xdr:ext cx="534377" cy="259045"/>
    <xdr:sp macro="" textlink="">
      <xdr:nvSpPr>
        <xdr:cNvPr id="491" name="テキスト ボックス 490"/>
        <xdr:cNvSpPr txBox="1"/>
      </xdr:nvSpPr>
      <xdr:spPr>
        <a:xfrm>
          <a:off x="9372111" y="162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62458</xdr:rowOff>
    </xdr:from>
    <xdr:to>
      <xdr:col>46</xdr:col>
      <xdr:colOff>38100</xdr:colOff>
      <xdr:row>95</xdr:row>
      <xdr:rowOff>164058</xdr:rowOff>
    </xdr:to>
    <xdr:sp macro="" textlink="">
      <xdr:nvSpPr>
        <xdr:cNvPr id="492" name="楕円 491"/>
        <xdr:cNvSpPr/>
      </xdr:nvSpPr>
      <xdr:spPr>
        <a:xfrm>
          <a:off x="8699500" y="1635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9135</xdr:rowOff>
    </xdr:from>
    <xdr:ext cx="534377" cy="259045"/>
    <xdr:sp macro="" textlink="">
      <xdr:nvSpPr>
        <xdr:cNvPr id="493" name="テキスト ボックス 492"/>
        <xdr:cNvSpPr txBox="1"/>
      </xdr:nvSpPr>
      <xdr:spPr>
        <a:xfrm>
          <a:off x="8483111" y="161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80138</xdr:rowOff>
    </xdr:from>
    <xdr:to>
      <xdr:col>41</xdr:col>
      <xdr:colOff>101600</xdr:colOff>
      <xdr:row>96</xdr:row>
      <xdr:rowOff>10288</xdr:rowOff>
    </xdr:to>
    <xdr:sp macro="" textlink="">
      <xdr:nvSpPr>
        <xdr:cNvPr id="494" name="楕円 493"/>
        <xdr:cNvSpPr/>
      </xdr:nvSpPr>
      <xdr:spPr>
        <a:xfrm>
          <a:off x="7810500" y="163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26815</xdr:rowOff>
    </xdr:from>
    <xdr:ext cx="534377" cy="259045"/>
    <xdr:sp macro="" textlink="">
      <xdr:nvSpPr>
        <xdr:cNvPr id="495" name="テキスト ボックス 494"/>
        <xdr:cNvSpPr txBox="1"/>
      </xdr:nvSpPr>
      <xdr:spPr>
        <a:xfrm>
          <a:off x="7594111" y="161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132766</xdr:rowOff>
    </xdr:from>
    <xdr:to>
      <xdr:col>36</xdr:col>
      <xdr:colOff>165100</xdr:colOff>
      <xdr:row>96</xdr:row>
      <xdr:rowOff>62916</xdr:rowOff>
    </xdr:to>
    <xdr:sp macro="" textlink="">
      <xdr:nvSpPr>
        <xdr:cNvPr id="496" name="楕円 495"/>
        <xdr:cNvSpPr/>
      </xdr:nvSpPr>
      <xdr:spPr>
        <a:xfrm>
          <a:off x="6921500" y="1642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79443</xdr:rowOff>
    </xdr:from>
    <xdr:ext cx="534377" cy="259045"/>
    <xdr:sp macro="" textlink="">
      <xdr:nvSpPr>
        <xdr:cNvPr id="497" name="テキスト ボックス 496"/>
        <xdr:cNvSpPr txBox="1"/>
      </xdr:nvSpPr>
      <xdr:spPr>
        <a:xfrm>
          <a:off x="6705111" y="16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22" name="直線コネクタ 521"/>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23"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4" name="直線コネクタ 523"/>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5"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6" name="直線コネクタ 525"/>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44412</xdr:rowOff>
    </xdr:from>
    <xdr:to>
      <xdr:col>85</xdr:col>
      <xdr:colOff>127000</xdr:colOff>
      <xdr:row>35</xdr:row>
      <xdr:rowOff>125146</xdr:rowOff>
    </xdr:to>
    <xdr:cxnSp macro="">
      <xdr:nvCxnSpPr>
        <xdr:cNvPr id="527" name="直線コネクタ 526"/>
        <xdr:cNvCxnSpPr/>
      </xdr:nvCxnSpPr>
      <xdr:spPr>
        <a:xfrm>
          <a:off x="15481300" y="6045162"/>
          <a:ext cx="838200" cy="8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8" name="消防費平均値テキスト"/>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9" name="フローチャート: 判断 528"/>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44412</xdr:rowOff>
    </xdr:from>
    <xdr:to>
      <xdr:col>81</xdr:col>
      <xdr:colOff>50800</xdr:colOff>
      <xdr:row>36</xdr:row>
      <xdr:rowOff>1511</xdr:rowOff>
    </xdr:to>
    <xdr:cxnSp macro="">
      <xdr:nvCxnSpPr>
        <xdr:cNvPr id="530" name="直線コネクタ 529"/>
        <xdr:cNvCxnSpPr/>
      </xdr:nvCxnSpPr>
      <xdr:spPr>
        <a:xfrm flipV="1">
          <a:off x="14592300" y="6045162"/>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31" name="フローチャート: 判断 530"/>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32" name="テキスト ボックス 531"/>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1511</xdr:rowOff>
    </xdr:from>
    <xdr:to>
      <xdr:col>76</xdr:col>
      <xdr:colOff>114300</xdr:colOff>
      <xdr:row>36</xdr:row>
      <xdr:rowOff>71234</xdr:rowOff>
    </xdr:to>
    <xdr:cxnSp macro="">
      <xdr:nvCxnSpPr>
        <xdr:cNvPr id="533" name="直線コネクタ 532"/>
        <xdr:cNvCxnSpPr/>
      </xdr:nvCxnSpPr>
      <xdr:spPr>
        <a:xfrm flipV="1">
          <a:off x="13703300" y="6173711"/>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4" name="フローチャート: 判断 533"/>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5" name="テキスト ボックス 534"/>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60604</xdr:rowOff>
    </xdr:from>
    <xdr:to>
      <xdr:col>71</xdr:col>
      <xdr:colOff>177800</xdr:colOff>
      <xdr:row>36</xdr:row>
      <xdr:rowOff>71234</xdr:rowOff>
    </xdr:to>
    <xdr:cxnSp macro="">
      <xdr:nvCxnSpPr>
        <xdr:cNvPr id="536" name="直線コネクタ 535"/>
        <xdr:cNvCxnSpPr/>
      </xdr:nvCxnSpPr>
      <xdr:spPr>
        <a:xfrm>
          <a:off x="12814300" y="5718454"/>
          <a:ext cx="889000" cy="52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7" name="フローチャート: 判断 536"/>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8" name="テキスト ボックス 537"/>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9" name="フローチャート: 判断 538"/>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40" name="テキスト ボックス 539"/>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74346</xdr:rowOff>
    </xdr:from>
    <xdr:to>
      <xdr:col>85</xdr:col>
      <xdr:colOff>177800</xdr:colOff>
      <xdr:row>36</xdr:row>
      <xdr:rowOff>4496</xdr:rowOff>
    </xdr:to>
    <xdr:sp macro="" textlink="">
      <xdr:nvSpPr>
        <xdr:cNvPr id="546" name="楕円 545"/>
        <xdr:cNvSpPr/>
      </xdr:nvSpPr>
      <xdr:spPr>
        <a:xfrm>
          <a:off x="16268700" y="60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97223</xdr:rowOff>
    </xdr:from>
    <xdr:ext cx="534377" cy="259045"/>
    <xdr:sp macro="" textlink="">
      <xdr:nvSpPr>
        <xdr:cNvPr id="547" name="消防費該当値テキスト"/>
        <xdr:cNvSpPr txBox="1"/>
      </xdr:nvSpPr>
      <xdr:spPr>
        <a:xfrm>
          <a:off x="16370300" y="5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165062</xdr:rowOff>
    </xdr:from>
    <xdr:to>
      <xdr:col>81</xdr:col>
      <xdr:colOff>101600</xdr:colOff>
      <xdr:row>35</xdr:row>
      <xdr:rowOff>95212</xdr:rowOff>
    </xdr:to>
    <xdr:sp macro="" textlink="">
      <xdr:nvSpPr>
        <xdr:cNvPr id="548" name="楕円 547"/>
        <xdr:cNvSpPr/>
      </xdr:nvSpPr>
      <xdr:spPr>
        <a:xfrm>
          <a:off x="15430500" y="59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111739</xdr:rowOff>
    </xdr:from>
    <xdr:ext cx="534377" cy="259045"/>
    <xdr:sp macro="" textlink="">
      <xdr:nvSpPr>
        <xdr:cNvPr id="549" name="テキスト ボックス 548"/>
        <xdr:cNvSpPr txBox="1"/>
      </xdr:nvSpPr>
      <xdr:spPr>
        <a:xfrm>
          <a:off x="15214111" y="57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122161</xdr:rowOff>
    </xdr:from>
    <xdr:to>
      <xdr:col>76</xdr:col>
      <xdr:colOff>165100</xdr:colOff>
      <xdr:row>36</xdr:row>
      <xdr:rowOff>52311</xdr:rowOff>
    </xdr:to>
    <xdr:sp macro="" textlink="">
      <xdr:nvSpPr>
        <xdr:cNvPr id="550" name="楕円 549"/>
        <xdr:cNvSpPr/>
      </xdr:nvSpPr>
      <xdr:spPr>
        <a:xfrm>
          <a:off x="14541500" y="61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68838</xdr:rowOff>
    </xdr:from>
    <xdr:ext cx="534377" cy="259045"/>
    <xdr:sp macro="" textlink="">
      <xdr:nvSpPr>
        <xdr:cNvPr id="551" name="テキスト ボックス 550"/>
        <xdr:cNvSpPr txBox="1"/>
      </xdr:nvSpPr>
      <xdr:spPr>
        <a:xfrm>
          <a:off x="14325111" y="58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20434</xdr:rowOff>
    </xdr:from>
    <xdr:to>
      <xdr:col>72</xdr:col>
      <xdr:colOff>38100</xdr:colOff>
      <xdr:row>36</xdr:row>
      <xdr:rowOff>122034</xdr:rowOff>
    </xdr:to>
    <xdr:sp macro="" textlink="">
      <xdr:nvSpPr>
        <xdr:cNvPr id="552" name="楕円 551"/>
        <xdr:cNvSpPr/>
      </xdr:nvSpPr>
      <xdr:spPr>
        <a:xfrm>
          <a:off x="13652500" y="61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138561</xdr:rowOff>
    </xdr:from>
    <xdr:ext cx="534377" cy="259045"/>
    <xdr:sp macro="" textlink="">
      <xdr:nvSpPr>
        <xdr:cNvPr id="553" name="テキスト ボックス 552"/>
        <xdr:cNvSpPr txBox="1"/>
      </xdr:nvSpPr>
      <xdr:spPr>
        <a:xfrm>
          <a:off x="13436111" y="59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9804</xdr:rowOff>
    </xdr:from>
    <xdr:to>
      <xdr:col>67</xdr:col>
      <xdr:colOff>101600</xdr:colOff>
      <xdr:row>33</xdr:row>
      <xdr:rowOff>111404</xdr:rowOff>
    </xdr:to>
    <xdr:sp macro="" textlink="">
      <xdr:nvSpPr>
        <xdr:cNvPr id="554" name="楕円 553"/>
        <xdr:cNvSpPr/>
      </xdr:nvSpPr>
      <xdr:spPr>
        <a:xfrm>
          <a:off x="12763500" y="56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127931</xdr:rowOff>
    </xdr:from>
    <xdr:ext cx="534377" cy="259045"/>
    <xdr:sp macro="" textlink="">
      <xdr:nvSpPr>
        <xdr:cNvPr id="555" name="テキスト ボックス 554"/>
        <xdr:cNvSpPr txBox="1"/>
      </xdr:nvSpPr>
      <xdr:spPr>
        <a:xfrm>
          <a:off x="12547111" y="54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80" name="直線コネクタ 579"/>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81"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82" name="直線コネクタ 581"/>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83"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4" name="直線コネクタ 583"/>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39497</xdr:rowOff>
    </xdr:from>
    <xdr:to>
      <xdr:col>85</xdr:col>
      <xdr:colOff>127000</xdr:colOff>
      <xdr:row>56</xdr:row>
      <xdr:rowOff>73419</xdr:rowOff>
    </xdr:to>
    <xdr:cxnSp macro="">
      <xdr:nvCxnSpPr>
        <xdr:cNvPr id="585" name="直線コネクタ 584"/>
        <xdr:cNvCxnSpPr/>
      </xdr:nvCxnSpPr>
      <xdr:spPr>
        <a:xfrm flipV="1">
          <a:off x="15481300" y="9640697"/>
          <a:ext cx="8382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6" name="教育費平均値テキスト"/>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7" name="フローチャート: 判断 586"/>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9131</xdr:rowOff>
    </xdr:from>
    <xdr:to>
      <xdr:col>81</xdr:col>
      <xdr:colOff>50800</xdr:colOff>
      <xdr:row>56</xdr:row>
      <xdr:rowOff>73419</xdr:rowOff>
    </xdr:to>
    <xdr:cxnSp macro="">
      <xdr:nvCxnSpPr>
        <xdr:cNvPr id="588" name="直線コネクタ 587"/>
        <xdr:cNvCxnSpPr/>
      </xdr:nvCxnSpPr>
      <xdr:spPr>
        <a:xfrm>
          <a:off x="14592300" y="9438881"/>
          <a:ext cx="889000" cy="2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9" name="フローチャート: 判断 588"/>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90" name="テキスト ボックス 589"/>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9131</xdr:rowOff>
    </xdr:from>
    <xdr:to>
      <xdr:col>76</xdr:col>
      <xdr:colOff>114300</xdr:colOff>
      <xdr:row>57</xdr:row>
      <xdr:rowOff>68796</xdr:rowOff>
    </xdr:to>
    <xdr:cxnSp macro="">
      <xdr:nvCxnSpPr>
        <xdr:cNvPr id="591" name="直線コネクタ 590"/>
        <xdr:cNvCxnSpPr/>
      </xdr:nvCxnSpPr>
      <xdr:spPr>
        <a:xfrm flipV="1">
          <a:off x="13703300" y="9438881"/>
          <a:ext cx="889000" cy="4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92" name="フローチャート: 判断 591"/>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93" name="テキスト ボックス 592"/>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46127</xdr:rowOff>
    </xdr:from>
    <xdr:to>
      <xdr:col>71</xdr:col>
      <xdr:colOff>177800</xdr:colOff>
      <xdr:row>57</xdr:row>
      <xdr:rowOff>68796</xdr:rowOff>
    </xdr:to>
    <xdr:cxnSp macro="">
      <xdr:nvCxnSpPr>
        <xdr:cNvPr id="594" name="直線コネクタ 593"/>
        <xdr:cNvCxnSpPr/>
      </xdr:nvCxnSpPr>
      <xdr:spPr>
        <a:xfrm>
          <a:off x="12814300" y="9647327"/>
          <a:ext cx="889000" cy="19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5" name="フローチャート: 判断 594"/>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6" name="テキスト ボックス 595"/>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7" name="フローチャート: 判断 596"/>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8" name="テキスト ボックス 597"/>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160147</xdr:rowOff>
    </xdr:from>
    <xdr:to>
      <xdr:col>85</xdr:col>
      <xdr:colOff>177800</xdr:colOff>
      <xdr:row>56</xdr:row>
      <xdr:rowOff>90297</xdr:rowOff>
    </xdr:to>
    <xdr:sp macro="" textlink="">
      <xdr:nvSpPr>
        <xdr:cNvPr id="604" name="楕円 603"/>
        <xdr:cNvSpPr/>
      </xdr:nvSpPr>
      <xdr:spPr>
        <a:xfrm>
          <a:off x="16268700" y="95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11574</xdr:rowOff>
    </xdr:from>
    <xdr:ext cx="534377" cy="259045"/>
    <xdr:sp macro="" textlink="">
      <xdr:nvSpPr>
        <xdr:cNvPr id="605" name="教育費該当値テキスト"/>
        <xdr:cNvSpPr txBox="1"/>
      </xdr:nvSpPr>
      <xdr:spPr>
        <a:xfrm>
          <a:off x="16370300" y="94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22619</xdr:rowOff>
    </xdr:from>
    <xdr:to>
      <xdr:col>81</xdr:col>
      <xdr:colOff>101600</xdr:colOff>
      <xdr:row>56</xdr:row>
      <xdr:rowOff>124219</xdr:rowOff>
    </xdr:to>
    <xdr:sp macro="" textlink="">
      <xdr:nvSpPr>
        <xdr:cNvPr id="606" name="楕円 605"/>
        <xdr:cNvSpPr/>
      </xdr:nvSpPr>
      <xdr:spPr>
        <a:xfrm>
          <a:off x="15430500" y="96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140746</xdr:rowOff>
    </xdr:from>
    <xdr:ext cx="534377" cy="259045"/>
    <xdr:sp macro="" textlink="">
      <xdr:nvSpPr>
        <xdr:cNvPr id="607" name="テキスト ボックス 606"/>
        <xdr:cNvSpPr txBox="1"/>
      </xdr:nvSpPr>
      <xdr:spPr>
        <a:xfrm>
          <a:off x="15214111" y="93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129781</xdr:rowOff>
    </xdr:from>
    <xdr:to>
      <xdr:col>76</xdr:col>
      <xdr:colOff>165100</xdr:colOff>
      <xdr:row>55</xdr:row>
      <xdr:rowOff>59931</xdr:rowOff>
    </xdr:to>
    <xdr:sp macro="" textlink="">
      <xdr:nvSpPr>
        <xdr:cNvPr id="608" name="楕円 607"/>
        <xdr:cNvSpPr/>
      </xdr:nvSpPr>
      <xdr:spPr>
        <a:xfrm>
          <a:off x="14541500" y="93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76458</xdr:rowOff>
    </xdr:from>
    <xdr:ext cx="534377" cy="259045"/>
    <xdr:sp macro="" textlink="">
      <xdr:nvSpPr>
        <xdr:cNvPr id="609" name="テキスト ボックス 608"/>
        <xdr:cNvSpPr txBox="1"/>
      </xdr:nvSpPr>
      <xdr:spPr>
        <a:xfrm>
          <a:off x="14325111" y="91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17996</xdr:rowOff>
    </xdr:from>
    <xdr:to>
      <xdr:col>72</xdr:col>
      <xdr:colOff>38100</xdr:colOff>
      <xdr:row>57</xdr:row>
      <xdr:rowOff>119596</xdr:rowOff>
    </xdr:to>
    <xdr:sp macro="" textlink="">
      <xdr:nvSpPr>
        <xdr:cNvPr id="610" name="楕円 609"/>
        <xdr:cNvSpPr/>
      </xdr:nvSpPr>
      <xdr:spPr>
        <a:xfrm>
          <a:off x="13652500" y="979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110723</xdr:rowOff>
    </xdr:from>
    <xdr:ext cx="534377" cy="259045"/>
    <xdr:sp macro="" textlink="">
      <xdr:nvSpPr>
        <xdr:cNvPr id="611" name="テキスト ボックス 610"/>
        <xdr:cNvSpPr txBox="1"/>
      </xdr:nvSpPr>
      <xdr:spPr>
        <a:xfrm>
          <a:off x="13436111" y="98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166777</xdr:rowOff>
    </xdr:from>
    <xdr:to>
      <xdr:col>67</xdr:col>
      <xdr:colOff>101600</xdr:colOff>
      <xdr:row>56</xdr:row>
      <xdr:rowOff>96927</xdr:rowOff>
    </xdr:to>
    <xdr:sp macro="" textlink="">
      <xdr:nvSpPr>
        <xdr:cNvPr id="612" name="楕円 611"/>
        <xdr:cNvSpPr/>
      </xdr:nvSpPr>
      <xdr:spPr>
        <a:xfrm>
          <a:off x="12763500" y="9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113454</xdr:rowOff>
    </xdr:from>
    <xdr:ext cx="534377" cy="259045"/>
    <xdr:sp macro="" textlink="">
      <xdr:nvSpPr>
        <xdr:cNvPr id="613" name="テキスト ボックス 612"/>
        <xdr:cNvSpPr txBox="1"/>
      </xdr:nvSpPr>
      <xdr:spPr>
        <a:xfrm>
          <a:off x="12547111" y="93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5" name="直線コネクタ 634"/>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8"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9" name="直線コネクタ 638"/>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92106</xdr:rowOff>
    </xdr:from>
    <xdr:to>
      <xdr:col>85</xdr:col>
      <xdr:colOff>127000</xdr:colOff>
      <xdr:row>78</xdr:row>
      <xdr:rowOff>107147</xdr:rowOff>
    </xdr:to>
    <xdr:cxnSp macro="">
      <xdr:nvCxnSpPr>
        <xdr:cNvPr id="640" name="直線コネクタ 639"/>
        <xdr:cNvCxnSpPr/>
      </xdr:nvCxnSpPr>
      <xdr:spPr>
        <a:xfrm flipV="1">
          <a:off x="15481300" y="13293756"/>
          <a:ext cx="838200" cy="18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41" name="災害復旧費平均値テキスト"/>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42" name="フローチャート: 判断 641"/>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32944</xdr:rowOff>
    </xdr:from>
    <xdr:to>
      <xdr:col>81</xdr:col>
      <xdr:colOff>50800</xdr:colOff>
      <xdr:row>78</xdr:row>
      <xdr:rowOff>107147</xdr:rowOff>
    </xdr:to>
    <xdr:cxnSp macro="">
      <xdr:nvCxnSpPr>
        <xdr:cNvPr id="643" name="直線コネクタ 642"/>
        <xdr:cNvCxnSpPr/>
      </xdr:nvCxnSpPr>
      <xdr:spPr>
        <a:xfrm>
          <a:off x="14592300" y="13406044"/>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4" name="フローチャート: 判断 643"/>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5" name="テキスト ボックス 644"/>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32944</xdr:rowOff>
    </xdr:from>
    <xdr:to>
      <xdr:col>76</xdr:col>
      <xdr:colOff>114300</xdr:colOff>
      <xdr:row>78</xdr:row>
      <xdr:rowOff>139700</xdr:rowOff>
    </xdr:to>
    <xdr:cxnSp macro="">
      <xdr:nvCxnSpPr>
        <xdr:cNvPr id="646" name="直線コネクタ 645"/>
        <xdr:cNvCxnSpPr/>
      </xdr:nvCxnSpPr>
      <xdr:spPr>
        <a:xfrm flipV="1">
          <a:off x="13703300" y="13406044"/>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7" name="フローチャート: 判断 646"/>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8" name="テキスト ボックス 647"/>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50" name="フローチャート: 判断 649"/>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51" name="テキスト ボックス 650"/>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52" name="フローチャート: 判断 651"/>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53" name="テキスト ボックス 652"/>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41306</xdr:rowOff>
    </xdr:from>
    <xdr:to>
      <xdr:col>85</xdr:col>
      <xdr:colOff>177800</xdr:colOff>
      <xdr:row>77</xdr:row>
      <xdr:rowOff>142906</xdr:rowOff>
    </xdr:to>
    <xdr:sp macro="" textlink="">
      <xdr:nvSpPr>
        <xdr:cNvPr id="659" name="楕円 658"/>
        <xdr:cNvSpPr/>
      </xdr:nvSpPr>
      <xdr:spPr>
        <a:xfrm>
          <a:off x="16268700" y="132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64183</xdr:rowOff>
    </xdr:from>
    <xdr:ext cx="469744" cy="259045"/>
    <xdr:sp macro="" textlink="">
      <xdr:nvSpPr>
        <xdr:cNvPr id="660" name="災害復旧費該当値テキスト"/>
        <xdr:cNvSpPr txBox="1"/>
      </xdr:nvSpPr>
      <xdr:spPr>
        <a:xfrm>
          <a:off x="16370300" y="1309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56347</xdr:rowOff>
    </xdr:from>
    <xdr:to>
      <xdr:col>81</xdr:col>
      <xdr:colOff>101600</xdr:colOff>
      <xdr:row>78</xdr:row>
      <xdr:rowOff>157947</xdr:rowOff>
    </xdr:to>
    <xdr:sp macro="" textlink="">
      <xdr:nvSpPr>
        <xdr:cNvPr id="661" name="楕円 660"/>
        <xdr:cNvSpPr/>
      </xdr:nvSpPr>
      <xdr:spPr>
        <a:xfrm>
          <a:off x="15430500" y="134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149074</xdr:rowOff>
    </xdr:from>
    <xdr:ext cx="378565" cy="259045"/>
    <xdr:sp macro="" textlink="">
      <xdr:nvSpPr>
        <xdr:cNvPr id="662" name="テキスト ボックス 661"/>
        <xdr:cNvSpPr txBox="1"/>
      </xdr:nvSpPr>
      <xdr:spPr>
        <a:xfrm>
          <a:off x="15292017" y="1352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153594</xdr:rowOff>
    </xdr:from>
    <xdr:to>
      <xdr:col>76</xdr:col>
      <xdr:colOff>165100</xdr:colOff>
      <xdr:row>78</xdr:row>
      <xdr:rowOff>83744</xdr:rowOff>
    </xdr:to>
    <xdr:sp macro="" textlink="">
      <xdr:nvSpPr>
        <xdr:cNvPr id="663" name="楕円 662"/>
        <xdr:cNvSpPr/>
      </xdr:nvSpPr>
      <xdr:spPr>
        <a:xfrm>
          <a:off x="14541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74871</xdr:rowOff>
    </xdr:from>
    <xdr:ext cx="469744" cy="259045"/>
    <xdr:sp macro="" textlink="">
      <xdr:nvSpPr>
        <xdr:cNvPr id="664" name="テキスト ボックス 663"/>
        <xdr:cNvSpPr txBox="1"/>
      </xdr:nvSpPr>
      <xdr:spPr>
        <a:xfrm>
          <a:off x="14357428" y="134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92" name="直線コネクタ 691"/>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93"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4" name="直線コネクタ 693"/>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5"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6" name="直線コネクタ 695"/>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203</xdr:rowOff>
    </xdr:from>
    <xdr:to>
      <xdr:col>85</xdr:col>
      <xdr:colOff>127000</xdr:colOff>
      <xdr:row>95</xdr:row>
      <xdr:rowOff>97447</xdr:rowOff>
    </xdr:to>
    <xdr:cxnSp macro="">
      <xdr:nvCxnSpPr>
        <xdr:cNvPr id="697" name="直線コネクタ 696"/>
        <xdr:cNvCxnSpPr/>
      </xdr:nvCxnSpPr>
      <xdr:spPr>
        <a:xfrm flipV="1">
          <a:off x="15481300" y="16287953"/>
          <a:ext cx="838200" cy="9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8" name="公債費平均値テキスト"/>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9" name="フローチャート: 判断 698"/>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97447</xdr:rowOff>
    </xdr:from>
    <xdr:to>
      <xdr:col>81</xdr:col>
      <xdr:colOff>50800</xdr:colOff>
      <xdr:row>95</xdr:row>
      <xdr:rowOff>138049</xdr:rowOff>
    </xdr:to>
    <xdr:cxnSp macro="">
      <xdr:nvCxnSpPr>
        <xdr:cNvPr id="700" name="直線コネクタ 699"/>
        <xdr:cNvCxnSpPr/>
      </xdr:nvCxnSpPr>
      <xdr:spPr>
        <a:xfrm flipV="1">
          <a:off x="14592300" y="16385197"/>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701" name="フローチャート: 判断 700"/>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702" name="テキスト ボックス 701"/>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138049</xdr:rowOff>
    </xdr:from>
    <xdr:to>
      <xdr:col>76</xdr:col>
      <xdr:colOff>114300</xdr:colOff>
      <xdr:row>96</xdr:row>
      <xdr:rowOff>27560</xdr:rowOff>
    </xdr:to>
    <xdr:cxnSp macro="">
      <xdr:nvCxnSpPr>
        <xdr:cNvPr id="703" name="直線コネクタ 702"/>
        <xdr:cNvCxnSpPr/>
      </xdr:nvCxnSpPr>
      <xdr:spPr>
        <a:xfrm flipV="1">
          <a:off x="13703300" y="1642579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4" name="フローチャート: 判断 703"/>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5" name="テキスト ボックス 704"/>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27560</xdr:rowOff>
    </xdr:from>
    <xdr:to>
      <xdr:col>71</xdr:col>
      <xdr:colOff>177800</xdr:colOff>
      <xdr:row>96</xdr:row>
      <xdr:rowOff>43396</xdr:rowOff>
    </xdr:to>
    <xdr:cxnSp macro="">
      <xdr:nvCxnSpPr>
        <xdr:cNvPr id="706" name="直線コネクタ 705"/>
        <xdr:cNvCxnSpPr/>
      </xdr:nvCxnSpPr>
      <xdr:spPr>
        <a:xfrm flipV="1">
          <a:off x="12814300" y="16486760"/>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7" name="フローチャート: 判断 706"/>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8" name="テキスト ボックス 707"/>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9" name="フローチャート: 判断 708"/>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10" name="テキスト ボックス 709"/>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120853</xdr:rowOff>
    </xdr:from>
    <xdr:to>
      <xdr:col>85</xdr:col>
      <xdr:colOff>177800</xdr:colOff>
      <xdr:row>95</xdr:row>
      <xdr:rowOff>51003</xdr:rowOff>
    </xdr:to>
    <xdr:sp macro="" textlink="">
      <xdr:nvSpPr>
        <xdr:cNvPr id="716" name="楕円 715"/>
        <xdr:cNvSpPr/>
      </xdr:nvSpPr>
      <xdr:spPr>
        <a:xfrm>
          <a:off x="16268700" y="162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143730</xdr:rowOff>
    </xdr:from>
    <xdr:ext cx="534377" cy="259045"/>
    <xdr:sp macro="" textlink="">
      <xdr:nvSpPr>
        <xdr:cNvPr id="717" name="公債費該当値テキスト"/>
        <xdr:cNvSpPr txBox="1"/>
      </xdr:nvSpPr>
      <xdr:spPr>
        <a:xfrm>
          <a:off x="16370300" y="160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46647</xdr:rowOff>
    </xdr:from>
    <xdr:to>
      <xdr:col>81</xdr:col>
      <xdr:colOff>101600</xdr:colOff>
      <xdr:row>95</xdr:row>
      <xdr:rowOff>148247</xdr:rowOff>
    </xdr:to>
    <xdr:sp macro="" textlink="">
      <xdr:nvSpPr>
        <xdr:cNvPr id="718" name="楕円 717"/>
        <xdr:cNvSpPr/>
      </xdr:nvSpPr>
      <xdr:spPr>
        <a:xfrm>
          <a:off x="15430500" y="163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139374</xdr:rowOff>
    </xdr:from>
    <xdr:ext cx="534377" cy="259045"/>
    <xdr:sp macro="" textlink="">
      <xdr:nvSpPr>
        <xdr:cNvPr id="719" name="テキスト ボックス 718"/>
        <xdr:cNvSpPr txBox="1"/>
      </xdr:nvSpPr>
      <xdr:spPr>
        <a:xfrm>
          <a:off x="15214111" y="1642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87249</xdr:rowOff>
    </xdr:from>
    <xdr:to>
      <xdr:col>76</xdr:col>
      <xdr:colOff>165100</xdr:colOff>
      <xdr:row>96</xdr:row>
      <xdr:rowOff>17399</xdr:rowOff>
    </xdr:to>
    <xdr:sp macro="" textlink="">
      <xdr:nvSpPr>
        <xdr:cNvPr id="720" name="楕円 719"/>
        <xdr:cNvSpPr/>
      </xdr:nvSpPr>
      <xdr:spPr>
        <a:xfrm>
          <a:off x="14541500" y="16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8526</xdr:rowOff>
    </xdr:from>
    <xdr:ext cx="534377" cy="259045"/>
    <xdr:sp macro="" textlink="">
      <xdr:nvSpPr>
        <xdr:cNvPr id="721" name="テキスト ボックス 720"/>
        <xdr:cNvSpPr txBox="1"/>
      </xdr:nvSpPr>
      <xdr:spPr>
        <a:xfrm>
          <a:off x="14325111" y="164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148210</xdr:rowOff>
    </xdr:from>
    <xdr:to>
      <xdr:col>72</xdr:col>
      <xdr:colOff>38100</xdr:colOff>
      <xdr:row>96</xdr:row>
      <xdr:rowOff>78360</xdr:rowOff>
    </xdr:to>
    <xdr:sp macro="" textlink="">
      <xdr:nvSpPr>
        <xdr:cNvPr id="722" name="楕円 721"/>
        <xdr:cNvSpPr/>
      </xdr:nvSpPr>
      <xdr:spPr>
        <a:xfrm>
          <a:off x="13652500" y="164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69487</xdr:rowOff>
    </xdr:from>
    <xdr:ext cx="534377" cy="259045"/>
    <xdr:sp macro="" textlink="">
      <xdr:nvSpPr>
        <xdr:cNvPr id="723" name="テキスト ボックス 722"/>
        <xdr:cNvSpPr txBox="1"/>
      </xdr:nvSpPr>
      <xdr:spPr>
        <a:xfrm>
          <a:off x="13436111" y="165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164046</xdr:rowOff>
    </xdr:from>
    <xdr:to>
      <xdr:col>67</xdr:col>
      <xdr:colOff>101600</xdr:colOff>
      <xdr:row>96</xdr:row>
      <xdr:rowOff>94196</xdr:rowOff>
    </xdr:to>
    <xdr:sp macro="" textlink="">
      <xdr:nvSpPr>
        <xdr:cNvPr id="724" name="楕円 723"/>
        <xdr:cNvSpPr/>
      </xdr:nvSpPr>
      <xdr:spPr>
        <a:xfrm>
          <a:off x="12763500" y="164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85323</xdr:rowOff>
    </xdr:from>
    <xdr:ext cx="534377" cy="259045"/>
    <xdr:sp macro="" textlink="">
      <xdr:nvSpPr>
        <xdr:cNvPr id="725" name="テキスト ボックス 724"/>
        <xdr:cNvSpPr txBox="1"/>
      </xdr:nvSpPr>
      <xdr:spPr>
        <a:xfrm>
          <a:off x="12547111" y="1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9" name="直線コネクタ 748"/>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52"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53" name="直線コネクタ 752"/>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6" name="フローチャート: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8" name="フローチャート: 判断 757"/>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9" name="テキスト ボックス 758"/>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61" name="フローチャート: 判断 760"/>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62" name="テキスト ボックス 761"/>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4" name="フローチャート: 判断 763"/>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5" name="テキスト ボックス 764"/>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6" name="フローチャート: 判断 765"/>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7" name="テキスト ボックス 766"/>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目的別歳出決算額で最も大きい金額は総務費の</a:t>
          </a:r>
          <a:r>
            <a:rPr kumimoji="1" lang="en-US" altLang="ja-JP" sz="1100">
              <a:solidFill>
                <a:schemeClr val="dk1"/>
              </a:solidFill>
              <a:effectLst/>
              <a:latin typeface="+mn-lt"/>
              <a:ea typeface="+mn-ea"/>
              <a:cs typeface="+mn-cs"/>
            </a:rPr>
            <a:t>317,498</a:t>
          </a:r>
          <a:r>
            <a:rPr kumimoji="1" lang="ja-JP" altLang="ja-JP" sz="1100">
              <a:solidFill>
                <a:schemeClr val="dk1"/>
              </a:solidFill>
              <a:effectLst/>
              <a:latin typeface="+mn-lt"/>
              <a:ea typeface="+mn-ea"/>
              <a:cs typeface="+mn-cs"/>
            </a:rPr>
            <a:t>円であり、前年比</a:t>
          </a:r>
          <a:r>
            <a:rPr kumimoji="1" lang="en-US" altLang="ja-JP" sz="1100">
              <a:solidFill>
                <a:schemeClr val="dk1"/>
              </a:solidFill>
              <a:effectLst/>
              <a:latin typeface="+mn-lt"/>
              <a:ea typeface="+mn-ea"/>
              <a:cs typeface="+mn-cs"/>
            </a:rPr>
            <a:t>96,267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公共複合施設整備事業</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デジタル地域通貨配布事業</a:t>
          </a:r>
          <a:r>
            <a:rPr kumimoji="1" lang="ja-JP" altLang="ja-JP" sz="1100">
              <a:solidFill>
                <a:schemeClr val="dk1"/>
              </a:solidFill>
              <a:effectLst/>
              <a:latin typeface="+mn-lt"/>
              <a:ea typeface="+mn-ea"/>
              <a:cs typeface="+mn-cs"/>
            </a:rPr>
            <a:t>によるものである。民生費については</a:t>
          </a:r>
          <a:r>
            <a:rPr kumimoji="1" lang="en-US" altLang="ja-JP" sz="1100">
              <a:solidFill>
                <a:schemeClr val="dk1"/>
              </a:solidFill>
              <a:effectLst/>
              <a:latin typeface="+mn-lt"/>
              <a:ea typeface="+mn-ea"/>
              <a:cs typeface="+mn-cs"/>
            </a:rPr>
            <a:t>185,403</a:t>
          </a:r>
          <a:r>
            <a:rPr kumimoji="1" lang="ja-JP" altLang="ja-JP" sz="1100">
              <a:solidFill>
                <a:schemeClr val="dk1"/>
              </a:solidFill>
              <a:effectLst/>
              <a:latin typeface="+mn-lt"/>
              <a:ea typeface="+mn-ea"/>
              <a:cs typeface="+mn-cs"/>
            </a:rPr>
            <a:t>円であり、前年比</a:t>
          </a:r>
          <a:r>
            <a:rPr kumimoji="1" lang="en-US" altLang="ja-JP" sz="1100">
              <a:solidFill>
                <a:schemeClr val="dk1"/>
              </a:solidFill>
              <a:effectLst/>
              <a:latin typeface="+mn-lt"/>
              <a:ea typeface="+mn-ea"/>
              <a:cs typeface="+mn-cs"/>
            </a:rPr>
            <a:t>8,808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子育て世帯等臨時特別支援事業の皆減</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電力・ガス・食料品等価格高騰緊急支援給付金事業の皆増</a:t>
          </a:r>
          <a:r>
            <a:rPr kumimoji="1" lang="ja-JP" altLang="ja-JP" sz="1100">
              <a:solidFill>
                <a:schemeClr val="dk1"/>
              </a:solidFill>
              <a:effectLst/>
              <a:latin typeface="+mn-lt"/>
              <a:ea typeface="+mn-ea"/>
              <a:cs typeface="+mn-cs"/>
            </a:rPr>
            <a:t>によるものである。商工費については、</a:t>
          </a:r>
          <a:r>
            <a:rPr kumimoji="1" lang="ja-JP" altLang="en-US" sz="1100">
              <a:solidFill>
                <a:schemeClr val="dk1"/>
              </a:solidFill>
              <a:effectLst/>
              <a:latin typeface="+mn-lt"/>
              <a:ea typeface="+mn-ea"/>
              <a:cs typeface="+mn-cs"/>
            </a:rPr>
            <a:t>タス再整備支援事業の皆減</a:t>
          </a:r>
          <a:r>
            <a:rPr kumimoji="1" lang="ja-JP" altLang="ja-JP" sz="1100">
              <a:solidFill>
                <a:schemeClr val="dk1"/>
              </a:solidFill>
              <a:effectLst/>
              <a:latin typeface="+mn-lt"/>
              <a:ea typeface="+mn-ea"/>
              <a:cs typeface="+mn-cs"/>
            </a:rPr>
            <a:t>により、前年比</a:t>
          </a:r>
          <a:r>
            <a:rPr kumimoji="1" lang="en-US" altLang="ja-JP" sz="1100">
              <a:solidFill>
                <a:schemeClr val="dk1"/>
              </a:solidFill>
              <a:effectLst/>
              <a:latin typeface="+mn-lt"/>
              <a:ea typeface="+mn-ea"/>
              <a:cs typeface="+mn-cs"/>
            </a:rPr>
            <a:t>24,575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となった。また、教育費については、</a:t>
          </a:r>
          <a:r>
            <a:rPr kumimoji="1" lang="ja-JP" altLang="en-US" sz="1100">
              <a:solidFill>
                <a:schemeClr val="dk1"/>
              </a:solidFill>
              <a:effectLst/>
              <a:latin typeface="+mn-lt"/>
              <a:ea typeface="+mn-ea"/>
              <a:cs typeface="+mn-cs"/>
            </a:rPr>
            <a:t>小中学校空調整備事業の皆減及び中学校大規模改修事業の皆増</a:t>
          </a:r>
          <a:r>
            <a:rPr kumimoji="1" lang="ja-JP" altLang="ja-JP" sz="1100">
              <a:solidFill>
                <a:schemeClr val="dk1"/>
              </a:solidFill>
              <a:effectLst/>
              <a:latin typeface="+mn-lt"/>
              <a:ea typeface="+mn-ea"/>
              <a:cs typeface="+mn-cs"/>
            </a:rPr>
            <a:t>により前年比</a:t>
          </a:r>
          <a:r>
            <a:rPr kumimoji="1" lang="en-US" altLang="ja-JP" sz="1100">
              <a:solidFill>
                <a:schemeClr val="dk1"/>
              </a:solidFill>
              <a:effectLst/>
              <a:latin typeface="+mn-lt"/>
              <a:ea typeface="+mn-ea"/>
              <a:cs typeface="+mn-cs"/>
            </a:rPr>
            <a:t>2,671</a:t>
          </a:r>
          <a:r>
            <a:rPr kumimoji="1" lang="ja-JP" altLang="en-US" sz="1100">
              <a:solidFill>
                <a:schemeClr val="dk1"/>
              </a:solidFill>
              <a:effectLst/>
              <a:latin typeface="+mn-lt"/>
              <a:ea typeface="+mn-ea"/>
              <a:cs typeface="+mn-cs"/>
            </a:rPr>
            <a:t>円の増と</a:t>
          </a:r>
          <a:r>
            <a:rPr kumimoji="1" lang="ja-JP" altLang="ja-JP" sz="1100">
              <a:solidFill>
                <a:schemeClr val="dk1"/>
              </a:solidFill>
              <a:effectLst/>
              <a:latin typeface="+mn-lt"/>
              <a:ea typeface="+mn-ea"/>
              <a:cs typeface="+mn-cs"/>
            </a:rPr>
            <a:t>なった。今後は、事業の見直し等を行い財政コストの削減を図りながら、効率的で質の高い行財政運営に取り組む必要がある。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年度決算は、歳入面で公共複合施設整備事業や中学校大規模改修事業の実施やふるさと納税寄付金の増加に伴い国庫支出金や寄附金等が大幅に増加し、前年度比</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ポイントの増加となった。歳出面でも同様に、大型建設事業の実施に伴う普通建設事業の増加、ふるさと納税関連事業の増加等により、前年度比</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ポイントの増加となった。安心安全な地域づくりと地域の活性化を目指す事業に積極的に取り組みつつ、基金を取り崩す運営となり、実質単年度収支は</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百万円の赤字となった。今後も適切な財源の確保と歳出の精査に努める。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山形県長井市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年度一般会計については、標準財政規模は微減となっており、実質収支が減少したことにより</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ポイント減少した。また、水道事業においては、給水量の低下による使用料減少や支払利息の減少が見られるが、特殊要因として特別利益及び特別損失の計上により</a:t>
          </a:r>
          <a:r>
            <a:rPr kumimoji="1" lang="en-US" altLang="ja-JP" sz="1100">
              <a:solidFill>
                <a:schemeClr val="dk1"/>
              </a:solidFill>
              <a:effectLst/>
              <a:latin typeface="+mn-lt"/>
              <a:ea typeface="+mn-ea"/>
              <a:cs typeface="+mn-cs"/>
            </a:rPr>
            <a:t>0.69</a:t>
          </a:r>
          <a:r>
            <a:rPr kumimoji="1" lang="ja-JP" altLang="ja-JP" sz="1100">
              <a:solidFill>
                <a:schemeClr val="dk1"/>
              </a:solidFill>
              <a:effectLst/>
              <a:latin typeface="+mn-lt"/>
              <a:ea typeface="+mn-ea"/>
              <a:cs typeface="+mn-cs"/>
            </a:rPr>
            <a:t>ポイント増で推移した。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なお、一般会計及びすべての特別会計で赤字は生じておらず、今後とも各会計で適正な財政運営、企業運営を行っていく。</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22035980</v>
      </c>
      <c r="BO4" s="449"/>
      <c r="BP4" s="449"/>
      <c r="BQ4" s="449"/>
      <c r="BR4" s="449"/>
      <c r="BS4" s="449"/>
      <c r="BT4" s="449"/>
      <c r="BU4" s="450"/>
      <c r="BV4" s="448">
        <v>20508046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7.2</v>
      </c>
      <c r="CU4" s="589"/>
      <c r="CV4" s="589"/>
      <c r="CW4" s="589"/>
      <c r="CX4" s="589"/>
      <c r="CY4" s="589"/>
      <c r="CZ4" s="589"/>
      <c r="DA4" s="590"/>
      <c r="DB4" s="588">
        <v>7.4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21395150</v>
      </c>
      <c r="BO5" s="420"/>
      <c r="BP5" s="420"/>
      <c r="BQ5" s="420"/>
      <c r="BR5" s="420"/>
      <c r="BS5" s="420"/>
      <c r="BT5" s="420"/>
      <c r="BU5" s="421"/>
      <c r="BV5" s="419">
        <v>19800366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89.4</v>
      </c>
      <c r="CU5" s="417"/>
      <c r="CV5" s="417"/>
      <c r="CW5" s="417"/>
      <c r="CX5" s="417"/>
      <c r="CY5" s="417"/>
      <c r="CZ5" s="417"/>
      <c r="DA5" s="418"/>
      <c r="DB5" s="416">
        <v>84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640830</v>
      </c>
      <c r="BO6" s="420"/>
      <c r="BP6" s="420"/>
      <c r="BQ6" s="420"/>
      <c r="BR6" s="420"/>
      <c r="BS6" s="420"/>
      <c r="BT6" s="420"/>
      <c r="BU6" s="421"/>
      <c r="BV6" s="419">
        <v>707680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90.7</v>
      </c>
      <c r="CU6" s="563"/>
      <c r="CV6" s="563"/>
      <c r="CW6" s="563"/>
      <c r="CX6" s="563"/>
      <c r="CY6" s="563"/>
      <c r="CZ6" s="563"/>
      <c r="DA6" s="564"/>
      <c r="DB6" s="562">
        <v>88.2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47918</v>
      </c>
      <c r="BO7" s="420"/>
      <c r="BP7" s="420"/>
      <c r="BQ7" s="420"/>
      <c r="BR7" s="420"/>
      <c r="BS7" s="420"/>
      <c r="BT7" s="420"/>
      <c r="BU7" s="421"/>
      <c r="BV7" s="419">
        <v>92525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8221876</v>
      </c>
      <c r="CU7" s="420"/>
      <c r="CV7" s="420"/>
      <c r="CW7" s="420"/>
      <c r="CX7" s="420"/>
      <c r="CY7" s="420"/>
      <c r="CZ7" s="420"/>
      <c r="DA7" s="421"/>
      <c r="DB7" s="419">
        <v>8367318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592912</v>
      </c>
      <c r="BO8" s="420"/>
      <c r="BP8" s="420"/>
      <c r="BQ8" s="420"/>
      <c r="BR8" s="420"/>
      <c r="BS8" s="420"/>
      <c r="BT8" s="420"/>
      <c r="BU8" s="421"/>
      <c r="BV8" s="419">
        <v>615155</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0.43</v>
      </c>
      <c r="CU8" s="523"/>
      <c r="CV8" s="523"/>
      <c r="CW8" s="523"/>
      <c r="CX8" s="523"/>
      <c r="CY8" s="523"/>
      <c r="CZ8" s="523"/>
      <c r="DA8" s="524"/>
      <c r="DB8" s="522">
        <v>0.44</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26543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-22243</v>
      </c>
      <c r="BO9" s="420"/>
      <c r="BP9" s="420"/>
      <c r="BQ9" s="420"/>
      <c r="BR9" s="420"/>
      <c r="BS9" s="420"/>
      <c r="BT9" s="420"/>
      <c r="BU9" s="421"/>
      <c r="BV9" s="419">
        <v>140671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v>
      </c>
      <c r="CU9" s="417"/>
      <c r="CV9" s="417"/>
      <c r="CW9" s="417"/>
      <c r="CX9" s="417"/>
      <c r="CY9" s="417"/>
      <c r="CZ9" s="417"/>
      <c r="DA9" s="418"/>
      <c r="DB9" s="416">
        <v>11.6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27757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107</v>
      </c>
      <c r="AV10" s="478"/>
      <c r="AW10" s="478"/>
      <c r="AX10" s="478"/>
      <c r="AY10" s="433" t="s">
        <v>122</v>
      </c>
      <c r="AZ10" s="434"/>
      <c r="BA10" s="434"/>
      <c r="BB10" s="434"/>
      <c r="BC10" s="434"/>
      <c r="BD10" s="434"/>
      <c r="BE10" s="434"/>
      <c r="BF10" s="434"/>
      <c r="BG10" s="434"/>
      <c r="BH10" s="434"/>
      <c r="BI10" s="434"/>
      <c r="BJ10" s="434"/>
      <c r="BK10" s="434"/>
      <c r="BL10" s="434"/>
      <c r="BM10" s="435"/>
      <c r="BN10" s="419">
        <v>13</v>
      </c>
      <c r="BO10" s="420"/>
      <c r="BP10" s="420"/>
      <c r="BQ10" s="420"/>
      <c r="BR10" s="420"/>
      <c r="BS10" s="420"/>
      <c r="BT10" s="420"/>
      <c r="BU10" s="421"/>
      <c r="BV10" s="419">
        <v>246246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75512</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25276</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147462</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24932</v>
      </c>
      <c r="S13" s="507"/>
      <c r="T13" s="507"/>
      <c r="U13" s="507"/>
      <c r="V13" s="508"/>
      <c r="W13" s="509" t="s">
        <v>141</v>
      </c>
      <c r="X13" s="405"/>
      <c r="Y13" s="405"/>
      <c r="Z13" s="405"/>
      <c r="AA13" s="405"/>
      <c r="AB13" s="406"/>
      <c r="AC13" s="372">
        <v>892</v>
      </c>
      <c r="AD13" s="373"/>
      <c r="AE13" s="373"/>
      <c r="AF13" s="373"/>
      <c r="AG13" s="374"/>
      <c r="AH13" s="372">
        <v>1007</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-94180</v>
      </c>
      <c r="BO13" s="420"/>
      <c r="BP13" s="420"/>
      <c r="BQ13" s="420"/>
      <c r="BR13" s="420"/>
      <c r="BS13" s="420"/>
      <c r="BT13" s="420"/>
      <c r="BU13" s="421"/>
      <c r="BV13" s="419">
        <v>386917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11.7</v>
      </c>
      <c r="CU13" s="417"/>
      <c r="CV13" s="417"/>
      <c r="CW13" s="417"/>
      <c r="CX13" s="417"/>
      <c r="CY13" s="417"/>
      <c r="CZ13" s="417"/>
      <c r="DA13" s="418"/>
      <c r="DB13" s="416">
        <v>10.9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25786</v>
      </c>
      <c r="S14" s="507"/>
      <c r="T14" s="507"/>
      <c r="U14" s="507"/>
      <c r="V14" s="508"/>
      <c r="W14" s="510"/>
      <c r="X14" s="408"/>
      <c r="Y14" s="408"/>
      <c r="Z14" s="408"/>
      <c r="AA14" s="408"/>
      <c r="AB14" s="409"/>
      <c r="AC14" s="499">
        <v>6.8</v>
      </c>
      <c r="AD14" s="500"/>
      <c r="AE14" s="500"/>
      <c r="AF14" s="500"/>
      <c r="AG14" s="501"/>
      <c r="AH14" s="499">
        <v>7.4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234.4</v>
      </c>
      <c r="CU14" s="517"/>
      <c r="CV14" s="517"/>
      <c r="CW14" s="517"/>
      <c r="CX14" s="517"/>
      <c r="CY14" s="517"/>
      <c r="CZ14" s="517"/>
      <c r="DA14" s="518"/>
      <c r="DB14" s="516">
        <v>225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25461</v>
      </c>
      <c r="S15" s="507"/>
      <c r="T15" s="507"/>
      <c r="U15" s="507"/>
      <c r="V15" s="508"/>
      <c r="W15" s="509" t="s">
        <v>149</v>
      </c>
      <c r="X15" s="405"/>
      <c r="Y15" s="405"/>
      <c r="Z15" s="405"/>
      <c r="AA15" s="405"/>
      <c r="AB15" s="406"/>
      <c r="AC15" s="372">
        <v>5009</v>
      </c>
      <c r="AD15" s="373"/>
      <c r="AE15" s="373"/>
      <c r="AF15" s="373"/>
      <c r="AG15" s="374"/>
      <c r="AH15" s="372">
        <v>5215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3139765</v>
      </c>
      <c r="BO15" s="449"/>
      <c r="BP15" s="449"/>
      <c r="BQ15" s="449"/>
      <c r="BR15" s="449"/>
      <c r="BS15" s="449"/>
      <c r="BT15" s="449"/>
      <c r="BU15" s="450"/>
      <c r="BV15" s="448">
        <v>3044150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37.9</v>
      </c>
      <c r="AD16" s="500"/>
      <c r="AE16" s="500"/>
      <c r="AF16" s="500"/>
      <c r="AG16" s="501"/>
      <c r="AH16" s="499">
        <v>38.299999999999997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7319475</v>
      </c>
      <c r="BO16" s="420"/>
      <c r="BP16" s="420"/>
      <c r="BQ16" s="420"/>
      <c r="BR16" s="420"/>
      <c r="BS16" s="420"/>
      <c r="BT16" s="420"/>
      <c r="BU16" s="421"/>
      <c r="BV16" s="419">
        <v>7255573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7300</v>
      </c>
      <c r="AD17" s="373"/>
      <c r="AE17" s="373"/>
      <c r="AF17" s="373"/>
      <c r="AG17" s="374"/>
      <c r="AH17" s="372">
        <v>7384</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3925657</v>
      </c>
      <c r="BO17" s="420"/>
      <c r="BP17" s="420"/>
      <c r="BQ17" s="420"/>
      <c r="BR17" s="420"/>
      <c r="BS17" s="420"/>
      <c r="BT17" s="420"/>
      <c r="BU17" s="421"/>
      <c r="BV17" s="419">
        <v>3801130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214.67</v>
      </c>
      <c r="M18" s="472"/>
      <c r="N18" s="472"/>
      <c r="O18" s="472"/>
      <c r="P18" s="472"/>
      <c r="Q18" s="472"/>
      <c r="R18" s="473"/>
      <c r="S18" s="473"/>
      <c r="T18" s="473"/>
      <c r="U18" s="473"/>
      <c r="V18" s="474"/>
      <c r="W18" s="490"/>
      <c r="X18" s="491"/>
      <c r="Y18" s="491"/>
      <c r="Z18" s="491"/>
      <c r="AA18" s="491"/>
      <c r="AB18" s="515"/>
      <c r="AC18" s="389">
        <v>55.3</v>
      </c>
      <c r="AD18" s="390"/>
      <c r="AE18" s="390"/>
      <c r="AF18" s="390"/>
      <c r="AG18" s="475"/>
      <c r="AH18" s="389">
        <v>54.3</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7428339</v>
      </c>
      <c r="BO18" s="420"/>
      <c r="BP18" s="420"/>
      <c r="BQ18" s="420"/>
      <c r="BR18" s="420"/>
      <c r="BS18" s="420"/>
      <c r="BT18" s="420"/>
      <c r="BU18" s="421"/>
      <c r="BV18" s="419">
        <v>7206383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124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10916715</v>
      </c>
      <c r="BO19" s="420"/>
      <c r="BP19" s="420"/>
      <c r="BQ19" s="420"/>
      <c r="BR19" s="420"/>
      <c r="BS19" s="420"/>
      <c r="BT19" s="420"/>
      <c r="BU19" s="421"/>
      <c r="BV19" s="419">
        <v>10510143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9486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24176654</v>
      </c>
      <c r="BO22" s="449"/>
      <c r="BP22" s="449"/>
      <c r="BQ22" s="449"/>
      <c r="BR22" s="449"/>
      <c r="BS22" s="449"/>
      <c r="BT22" s="449"/>
      <c r="BU22" s="450"/>
      <c r="BV22" s="448">
        <v>23112437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14550636</v>
      </c>
      <c r="BO23" s="420"/>
      <c r="BP23" s="420"/>
      <c r="BQ23" s="420"/>
      <c r="BR23" s="420"/>
      <c r="BS23" s="420"/>
      <c r="BT23" s="420"/>
      <c r="BU23" s="421"/>
      <c r="BV23" s="419">
        <v>13214664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9200</v>
      </c>
      <c r="R24" s="373"/>
      <c r="S24" s="373"/>
      <c r="T24" s="373"/>
      <c r="U24" s="373"/>
      <c r="V24" s="374"/>
      <c r="W24" s="462"/>
      <c r="X24" s="399"/>
      <c r="Y24" s="400"/>
      <c r="Z24" s="375" t="s">
        <v>174</v>
      </c>
      <c r="AA24" s="376"/>
      <c r="AB24" s="376"/>
      <c r="AC24" s="376"/>
      <c r="AD24" s="376"/>
      <c r="AE24" s="376"/>
      <c r="AF24" s="376"/>
      <c r="AG24" s="377"/>
      <c r="AH24" s="372">
        <v>254</v>
      </c>
      <c r="AI24" s="373"/>
      <c r="AJ24" s="373"/>
      <c r="AK24" s="373"/>
      <c r="AL24" s="374"/>
      <c r="AM24" s="372">
        <v>772668</v>
      </c>
      <c r="AN24" s="373"/>
      <c r="AO24" s="373"/>
      <c r="AP24" s="373"/>
      <c r="AQ24" s="373"/>
      <c r="AR24" s="374"/>
      <c r="AS24" s="372">
        <v>3042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19386681</v>
      </c>
      <c r="BO24" s="420"/>
      <c r="BP24" s="420"/>
      <c r="BQ24" s="420"/>
      <c r="BR24" s="420"/>
      <c r="BS24" s="420"/>
      <c r="BT24" s="420"/>
      <c r="BU24" s="421"/>
      <c r="BV24" s="419">
        <v>17945958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6950</v>
      </c>
      <c r="R25" s="373"/>
      <c r="S25" s="373"/>
      <c r="T25" s="373"/>
      <c r="U25" s="373"/>
      <c r="V25" s="374"/>
      <c r="W25" s="462"/>
      <c r="X25" s="399"/>
      <c r="Y25" s="400"/>
      <c r="Z25" s="375" t="s">
        <v>177</v>
      </c>
      <c r="AA25" s="376"/>
      <c r="AB25" s="376"/>
      <c r="AC25" s="376"/>
      <c r="AD25" s="376"/>
      <c r="AE25" s="376"/>
      <c r="AF25" s="376"/>
      <c r="AG25" s="377"/>
      <c r="AH25" s="372" t="s">
        <v>130</v>
      </c>
      <c r="AI25" s="373"/>
      <c r="AJ25" s="373"/>
      <c r="AK25" s="373"/>
      <c r="AL25" s="374"/>
      <c r="AM25" s="372" t="s">
        <v>139</v>
      </c>
      <c r="AN25" s="373"/>
      <c r="AO25" s="373"/>
      <c r="AP25" s="373"/>
      <c r="AQ25" s="373"/>
      <c r="AR25" s="374"/>
      <c r="AS25" s="372" t="s">
        <v>139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7187324</v>
      </c>
      <c r="BO25" s="449"/>
      <c r="BP25" s="449"/>
      <c r="BQ25" s="449"/>
      <c r="BR25" s="449"/>
      <c r="BS25" s="449"/>
      <c r="BT25" s="449"/>
      <c r="BU25" s="450"/>
      <c r="BV25" s="448">
        <v>9459959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5865</v>
      </c>
      <c r="R26" s="373"/>
      <c r="S26" s="373"/>
      <c r="T26" s="373"/>
      <c r="U26" s="373"/>
      <c r="V26" s="374"/>
      <c r="W26" s="462"/>
      <c r="X26" s="399"/>
      <c r="Y26" s="400"/>
      <c r="Z26" s="375" t="s">
        <v>180</v>
      </c>
      <c r="AA26" s="430"/>
      <c r="AB26" s="430"/>
      <c r="AC26" s="430"/>
      <c r="AD26" s="430"/>
      <c r="AE26" s="430"/>
      <c r="AF26" s="430"/>
      <c r="AG26" s="431"/>
      <c r="AH26" s="372">
        <v>15</v>
      </c>
      <c r="AI26" s="373"/>
      <c r="AJ26" s="373"/>
      <c r="AK26" s="373"/>
      <c r="AL26" s="374"/>
      <c r="AM26" s="372">
        <v>53310</v>
      </c>
      <c r="AN26" s="373"/>
      <c r="AO26" s="373"/>
      <c r="AP26" s="373"/>
      <c r="AQ26" s="373"/>
      <c r="AR26" s="374"/>
      <c r="AS26" s="372">
        <v>3554</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182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4350</v>
      </c>
      <c r="R27" s="373"/>
      <c r="S27" s="373"/>
      <c r="T27" s="373"/>
      <c r="U27" s="373"/>
      <c r="V27" s="374"/>
      <c r="W27" s="462"/>
      <c r="X27" s="399"/>
      <c r="Y27" s="400"/>
      <c r="Z27" s="375" t="s">
        <v>184</v>
      </c>
      <c r="AA27" s="376"/>
      <c r="AB27" s="376"/>
      <c r="AC27" s="376"/>
      <c r="AD27" s="376"/>
      <c r="AE27" s="376"/>
      <c r="AF27" s="376"/>
      <c r="AG27" s="377"/>
      <c r="AH27" s="372">
        <v>3</v>
      </c>
      <c r="AI27" s="373"/>
      <c r="AJ27" s="373"/>
      <c r="AK27" s="373"/>
      <c r="AL27" s="374"/>
      <c r="AM27" s="372">
        <v>12219</v>
      </c>
      <c r="AN27" s="373"/>
      <c r="AO27" s="373"/>
      <c r="AP27" s="373"/>
      <c r="AQ27" s="373"/>
      <c r="AR27" s="374"/>
      <c r="AS27" s="372">
        <v>4073</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932</v>
      </c>
      <c r="BO27" s="454"/>
      <c r="BP27" s="454"/>
      <c r="BQ27" s="454"/>
      <c r="BR27" s="454"/>
      <c r="BS27" s="454"/>
      <c r="BT27" s="454"/>
      <c r="BU27" s="455"/>
      <c r="BV27" s="453">
        <v>932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3850</v>
      </c>
      <c r="R28" s="373"/>
      <c r="S28" s="373"/>
      <c r="T28" s="373"/>
      <c r="U28" s="373"/>
      <c r="V28" s="374"/>
      <c r="W28" s="462"/>
      <c r="X28" s="399"/>
      <c r="Y28" s="400"/>
      <c r="Z28" s="375" t="s">
        <v>187</v>
      </c>
      <c r="AA28" s="376"/>
      <c r="AB28" s="376"/>
      <c r="AC28" s="376"/>
      <c r="AD28" s="376"/>
      <c r="AE28" s="376"/>
      <c r="AF28" s="376"/>
      <c r="AG28" s="377"/>
      <c r="AH28" s="372" t="s">
        <v>182</v>
      </c>
      <c r="AI28" s="373"/>
      <c r="AJ28" s="373"/>
      <c r="AK28" s="373"/>
      <c r="AL28" s="374"/>
      <c r="AM28" s="372" t="s">
        <v>182</v>
      </c>
      <c r="AN28" s="373"/>
      <c r="AO28" s="373"/>
      <c r="AP28" s="373"/>
      <c r="AQ28" s="373"/>
      <c r="AR28" s="374"/>
      <c r="AS28" s="372" t="s">
        <v>139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467085</v>
      </c>
      <c r="BO28" s="449"/>
      <c r="BP28" s="449"/>
      <c r="BQ28" s="449"/>
      <c r="BR28" s="449"/>
      <c r="BS28" s="449"/>
      <c r="BT28" s="449"/>
      <c r="BU28" s="450"/>
      <c r="BV28" s="448">
        <v>614535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14</v>
      </c>
      <c r="M29" s="373"/>
      <c r="N29" s="373"/>
      <c r="O29" s="373"/>
      <c r="P29" s="374"/>
      <c r="Q29" s="372">
        <v>3600</v>
      </c>
      <c r="R29" s="373"/>
      <c r="S29" s="373"/>
      <c r="T29" s="373"/>
      <c r="U29" s="373"/>
      <c r="V29" s="374"/>
      <c r="W29" s="463"/>
      <c r="X29" s="464"/>
      <c r="Y29" s="465"/>
      <c r="Z29" s="375" t="s">
        <v>190</v>
      </c>
      <c r="AA29" s="376"/>
      <c r="AB29" s="376"/>
      <c r="AC29" s="376"/>
      <c r="AD29" s="376"/>
      <c r="AE29" s="376"/>
      <c r="AF29" s="376"/>
      <c r="AG29" s="377"/>
      <c r="AH29" s="372">
        <v>257</v>
      </c>
      <c r="AI29" s="373"/>
      <c r="AJ29" s="373"/>
      <c r="AK29" s="373"/>
      <c r="AL29" s="374"/>
      <c r="AM29" s="372">
        <v>784887</v>
      </c>
      <c r="AN29" s="373"/>
      <c r="AO29" s="373"/>
      <c r="AP29" s="373"/>
      <c r="AQ29" s="373"/>
      <c r="AR29" s="374"/>
      <c r="AS29" s="372">
        <v>3054</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771479</v>
      </c>
      <c r="BO29" s="420"/>
      <c r="BP29" s="420"/>
      <c r="BQ29" s="420"/>
      <c r="BR29" s="420"/>
      <c r="BS29" s="420"/>
      <c r="BT29" s="420"/>
      <c r="BU29" s="421"/>
      <c r="BV29" s="419">
        <v>511468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1057579</v>
      </c>
      <c r="BO30" s="454"/>
      <c r="BP30" s="454"/>
      <c r="BQ30" s="454"/>
      <c r="BR30" s="454"/>
      <c r="BS30" s="454"/>
      <c r="BT30" s="454"/>
      <c r="BU30" s="455"/>
      <c r="BV30" s="453">
        <v>1026034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長井市国民健康保険特別会計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長井市水道事業会計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長井市宅地開発事業特別会計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置賜広域病院企業団</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長井要水</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長井市山形鉄道運営助成事業特別会計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長井市介護保険特別会計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長井市下水道事業会計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西置賜行政組合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文教の杜ながい</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長井市後期高齢者医療特別会計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置賜広域行政事務組合</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日本・アルカディア・ネットワーク</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長井市訪問看護事業特別会計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山形県消防補償等組合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置賜地域地場産業振興センター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山形県自治会館管理組合</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山形鉄道</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山形県後期高齢者医療広域連合（普通会計分）</v>
      </c>
      <c r="BZ39" s="368"/>
      <c r="CA39" s="368"/>
      <c r="CB39" s="368"/>
      <c r="CC39" s="368"/>
      <c r="CD39" s="368"/>
      <c r="CE39" s="368"/>
      <c r="CF39" s="368"/>
      <c r="CG39" s="368"/>
      <c r="CH39" s="368"/>
      <c r="CI39" s="368"/>
      <c r="CJ39" s="368"/>
      <c r="CK39" s="368"/>
      <c r="CL39" s="368"/>
      <c r="CM39" s="368"/>
      <c r="CN39" s="181"/>
      <c r="CO39" s="367">
        <f t="shared" si="3"/>
        <v>23</v>
      </c>
      <c r="CP39" s="367"/>
      <c r="CQ39" s="368" t="str">
        <f>IF('各会計、関係団体の財政状況及び健全化判断比率'!BS12="","",'各会計、関係団体の財政状況及び健全化判断比率'!BS12)</f>
        <v>タスパークホテル</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山形県後期高齢者医療広域連合（事業会計分）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山形県市町村職員退職手当組合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6jTWTiW5Hri3DS7bKyI+NtEsHL8MVx/K6eghWbUkGtyyaM32pqhmH1RUbubxpqzt7usDZxtVTFTW2+0it4yFLA==" saltValue="IOTvnVKQ5t913QyaFj8ZV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573</v>
      </c>
      <c r="D34" s="1151"/>
      <c r="E34" s="1152"/>
      <c r="F34" s="32">
        <v>8.32</v>
      </c>
      <c r="G34" s="33">
        <v>9.24</v>
      </c>
      <c r="H34" s="33">
        <v>9.6999999999999993</v>
      </c>
      <c r="I34" s="33">
        <v>9.7100000000000009</v>
      </c>
      <c r="J34" s="34">
        <v>10.4</v>
      </c>
      <c r="K34" s="22"/>
      <c r="L34" s="22"/>
      <c r="M34" s="22"/>
      <c r="N34" s="22"/>
      <c r="O34" s="22"/>
      <c r="P34" s="22"/>
    </row>
    <row r="35" spans="1:16" ht="39" customHeight="1" x14ac:dyDescent="0.2">
      <c r="A35" s="22"/>
      <c r="B35" s="35"/>
      <c r="C35" s="1145" t="s">
        <v>574</v>
      </c>
      <c r="D35" s="1146"/>
      <c r="E35" s="1147"/>
      <c r="F35" s="36">
        <v>5.0199999999999996</v>
      </c>
      <c r="G35" s="37">
        <v>4.87</v>
      </c>
      <c r="H35" s="37">
        <v>5.85</v>
      </c>
      <c r="I35" s="37">
        <v>7.35</v>
      </c>
      <c r="J35" s="38">
        <v>7.21</v>
      </c>
      <c r="K35" s="22"/>
      <c r="L35" s="22"/>
      <c r="M35" s="22"/>
      <c r="N35" s="22"/>
      <c r="O35" s="22"/>
      <c r="P35" s="22"/>
    </row>
    <row r="36" spans="1:16" ht="39" customHeight="1" x14ac:dyDescent="0.2">
      <c r="A36" s="22"/>
      <c r="B36" s="35"/>
      <c r="C36" s="1145" t="s">
        <v>575</v>
      </c>
      <c r="D36" s="1146"/>
      <c r="E36" s="1147"/>
      <c r="F36" s="36">
        <v>1.96</v>
      </c>
      <c r="G36" s="37">
        <v>3.13</v>
      </c>
      <c r="H36" s="37">
        <v>3.23</v>
      </c>
      <c r="I36" s="37">
        <v>3.73</v>
      </c>
      <c r="J36" s="38">
        <v>3.92</v>
      </c>
      <c r="K36" s="22"/>
      <c r="L36" s="22"/>
      <c r="M36" s="22"/>
      <c r="N36" s="22"/>
      <c r="O36" s="22"/>
      <c r="P36" s="22"/>
    </row>
    <row r="37" spans="1:16" ht="39" customHeight="1" x14ac:dyDescent="0.2">
      <c r="A37" s="22"/>
      <c r="B37" s="35"/>
      <c r="C37" s="1145" t="s">
        <v>576</v>
      </c>
      <c r="D37" s="1146"/>
      <c r="E37" s="1147"/>
      <c r="F37" s="36">
        <v>0.87</v>
      </c>
      <c r="G37" s="37">
        <v>0.53</v>
      </c>
      <c r="H37" s="37">
        <v>0.44</v>
      </c>
      <c r="I37" s="37">
        <v>0.43</v>
      </c>
      <c r="J37" s="38">
        <v>1.27</v>
      </c>
      <c r="K37" s="22"/>
      <c r="L37" s="22"/>
      <c r="M37" s="22"/>
      <c r="N37" s="22"/>
      <c r="O37" s="22"/>
      <c r="P37" s="22"/>
    </row>
    <row r="38" spans="1:16" ht="39" customHeight="1" x14ac:dyDescent="0.2">
      <c r="A38" s="22"/>
      <c r="B38" s="35"/>
      <c r="C38" s="1145" t="s">
        <v>577</v>
      </c>
      <c r="D38" s="1146"/>
      <c r="E38" s="1147"/>
      <c r="F38" s="36" t="s">
        <v>524</v>
      </c>
      <c r="G38" s="37" t="s">
        <v>524</v>
      </c>
      <c r="H38" s="37">
        <v>0.41</v>
      </c>
      <c r="I38" s="37">
        <v>0.46</v>
      </c>
      <c r="J38" s="38">
        <v>0.57999999999999996</v>
      </c>
      <c r="K38" s="22"/>
      <c r="L38" s="22"/>
      <c r="M38" s="22"/>
      <c r="N38" s="22"/>
      <c r="O38" s="22"/>
      <c r="P38" s="22"/>
    </row>
    <row r="39" spans="1:16" ht="39" customHeight="1" x14ac:dyDescent="0.2">
      <c r="A39" s="22"/>
      <c r="B39" s="35"/>
      <c r="C39" s="1145" t="s">
        <v>578</v>
      </c>
      <c r="D39" s="1146"/>
      <c r="E39" s="1147"/>
      <c r="F39" s="36">
        <v>0.06</v>
      </c>
      <c r="G39" s="37">
        <v>7.0000000000000007E-2</v>
      </c>
      <c r="H39" s="37">
        <v>0.06</v>
      </c>
      <c r="I39" s="37">
        <v>7.0000000000000007E-2</v>
      </c>
      <c r="J39" s="38">
        <v>0.06</v>
      </c>
      <c r="K39" s="22"/>
      <c r="L39" s="22"/>
      <c r="M39" s="22"/>
      <c r="N39" s="22"/>
      <c r="O39" s="22"/>
      <c r="P39" s="22"/>
    </row>
    <row r="40" spans="1:16" ht="39" customHeight="1" x14ac:dyDescent="0.2">
      <c r="A40" s="22"/>
      <c r="B40" s="35"/>
      <c r="C40" s="1145" t="s">
        <v>579</v>
      </c>
      <c r="D40" s="1146"/>
      <c r="E40" s="1147"/>
      <c r="F40" s="36">
        <v>0</v>
      </c>
      <c r="G40" s="37">
        <v>0</v>
      </c>
      <c r="H40" s="37">
        <v>0</v>
      </c>
      <c r="I40" s="37">
        <v>0</v>
      </c>
      <c r="J40" s="38">
        <v>0</v>
      </c>
      <c r="K40" s="22"/>
      <c r="L40" s="22"/>
      <c r="M40" s="22"/>
      <c r="N40" s="22"/>
      <c r="O40" s="22"/>
      <c r="P40" s="22"/>
    </row>
    <row r="41" spans="1:16" ht="39" customHeight="1" x14ac:dyDescent="0.2">
      <c r="A41" s="22"/>
      <c r="B41" s="35"/>
      <c r="C41" s="1145" t="s">
        <v>580</v>
      </c>
      <c r="D41" s="1146"/>
      <c r="E41" s="1147"/>
      <c r="F41" s="36">
        <v>0</v>
      </c>
      <c r="G41" s="37">
        <v>0</v>
      </c>
      <c r="H41" s="37">
        <v>0</v>
      </c>
      <c r="I41" s="37">
        <v>0</v>
      </c>
      <c r="J41" s="38">
        <v>0</v>
      </c>
      <c r="K41" s="22"/>
      <c r="L41" s="22"/>
      <c r="M41" s="22"/>
      <c r="N41" s="22"/>
      <c r="O41" s="22"/>
      <c r="P41" s="22"/>
    </row>
    <row r="42" spans="1:16" ht="39" customHeight="1" x14ac:dyDescent="0.2">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582</v>
      </c>
      <c r="D43" s="1149"/>
      <c r="E43" s="1150"/>
      <c r="F43" s="41">
        <v>0.01</v>
      </c>
      <c r="G43" s="42">
        <v>2.61</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FVBOlll/tQS5ag+gJX+6EOMqPEkf3L6oXUTVmAVa1kRb1z4RtC5leX3+snVoMuWURmNv5ZsM2lagiNKR31hg==" saltValue="Q+8I9zrQQ7b2NctMwfSJ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1095</v>
      </c>
      <c r="L45" s="60">
        <v>1108</v>
      </c>
      <c r="M45" s="60">
        <v>1219</v>
      </c>
      <c r="N45" s="60">
        <v>1284</v>
      </c>
      <c r="O45" s="61">
        <v>1377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2">
      <c r="A48" s="48"/>
      <c r="B48" s="1178"/>
      <c r="C48" s="1179"/>
      <c r="D48" s="62"/>
      <c r="E48" s="1155" t="s">
        <v>15</v>
      </c>
      <c r="F48" s="1155"/>
      <c r="G48" s="1155"/>
      <c r="H48" s="1155"/>
      <c r="I48" s="1155"/>
      <c r="J48" s="1156"/>
      <c r="K48" s="63">
        <v>624</v>
      </c>
      <c r="L48" s="64">
        <v>623</v>
      </c>
      <c r="M48" s="64">
        <v>432</v>
      </c>
      <c r="N48" s="64">
        <v>428</v>
      </c>
      <c r="O48" s="65">
        <v>454</v>
      </c>
      <c r="P48" s="48"/>
      <c r="Q48" s="48"/>
      <c r="R48" s="48"/>
      <c r="S48" s="48"/>
      <c r="T48" s="48"/>
      <c r="U48" s="48"/>
    </row>
    <row r="49" spans="1:21" ht="30.75" customHeight="1" x14ac:dyDescent="0.2">
      <c r="A49" s="48"/>
      <c r="B49" s="1178"/>
      <c r="C49" s="1179"/>
      <c r="D49" s="62"/>
      <c r="E49" s="1155" t="s">
        <v>16</v>
      </c>
      <c r="F49" s="1155"/>
      <c r="G49" s="1155"/>
      <c r="H49" s="1155"/>
      <c r="I49" s="1155"/>
      <c r="J49" s="1156"/>
      <c r="K49" s="63">
        <v>343</v>
      </c>
      <c r="L49" s="64">
        <v>347</v>
      </c>
      <c r="M49" s="64">
        <v>339</v>
      </c>
      <c r="N49" s="64">
        <v>342</v>
      </c>
      <c r="O49" s="65">
        <v>371</v>
      </c>
      <c r="P49" s="48"/>
      <c r="Q49" s="48"/>
      <c r="R49" s="48"/>
      <c r="S49" s="48"/>
      <c r="T49" s="48"/>
      <c r="U49" s="48"/>
    </row>
    <row r="50" spans="1:21" ht="30.75" customHeight="1" x14ac:dyDescent="0.2">
      <c r="A50" s="48"/>
      <c r="B50" s="1178"/>
      <c r="C50" s="1179"/>
      <c r="D50" s="62"/>
      <c r="E50" s="1155" t="s">
        <v>17</v>
      </c>
      <c r="F50" s="1155"/>
      <c r="G50" s="1155"/>
      <c r="H50" s="1155"/>
      <c r="I50" s="1155"/>
      <c r="J50" s="1156"/>
      <c r="K50" s="63">
        <v>1</v>
      </c>
      <c r="L50" s="64">
        <v>1</v>
      </c>
      <c r="M50" s="64">
        <v>1</v>
      </c>
      <c r="N50" s="64">
        <v>52</v>
      </c>
      <c r="O50" s="65">
        <v>52</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1</v>
      </c>
      <c r="M51" s="64">
        <v>1</v>
      </c>
      <c r="N51" s="64">
        <v>1</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1269</v>
      </c>
      <c r="L52" s="64">
        <v>1263</v>
      </c>
      <c r="M52" s="64">
        <v>1284</v>
      </c>
      <c r="N52" s="64">
        <v>1336</v>
      </c>
      <c r="O52" s="65">
        <v>1290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794</v>
      </c>
      <c r="L53" s="69">
        <v>817</v>
      </c>
      <c r="M53" s="69">
        <v>708</v>
      </c>
      <c r="N53" s="69">
        <v>771</v>
      </c>
      <c r="O53" s="70">
        <v>964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606</v>
      </c>
      <c r="L58" s="84" t="s">
        <v>606</v>
      </c>
      <c r="M58" s="84" t="s">
        <v>606</v>
      </c>
      <c r="N58" s="84" t="s">
        <v>606</v>
      </c>
      <c r="O58" s="85" t="s">
        <v>606</v>
      </c>
    </row>
    <row r="59" spans="1:21" ht="31.5" customHeight="1" x14ac:dyDescent="0.2">
      <c r="B59" s="1163"/>
      <c r="C59" s="1164"/>
      <c r="D59" s="1170" t="s">
        <v>28</v>
      </c>
      <c r="E59" s="1171"/>
      <c r="F59" s="1171"/>
      <c r="G59" s="1171"/>
      <c r="H59" s="1171"/>
      <c r="I59" s="1171"/>
      <c r="J59" s="1172"/>
      <c r="K59" s="86" t="s">
        <v>606</v>
      </c>
      <c r="L59" s="87" t="s">
        <v>606</v>
      </c>
      <c r="M59" s="87" t="s">
        <v>606</v>
      </c>
      <c r="N59" s="87" t="s">
        <v>606</v>
      </c>
      <c r="O59" s="88" t="s">
        <v>606</v>
      </c>
    </row>
    <row r="60" spans="1:21" ht="31.5" customHeight="1" thickBot="1" x14ac:dyDescent="0.25">
      <c r="B60" s="1165"/>
      <c r="C60" s="1166"/>
      <c r="D60" s="1173" t="s">
        <v>29</v>
      </c>
      <c r="E60" s="1174"/>
      <c r="F60" s="1174"/>
      <c r="G60" s="1174"/>
      <c r="H60" s="1174"/>
      <c r="I60" s="1174"/>
      <c r="J60" s="1175"/>
      <c r="K60" s="89" t="s">
        <v>606</v>
      </c>
      <c r="L60" s="90" t="s">
        <v>606</v>
      </c>
      <c r="M60" s="90" t="s">
        <v>606</v>
      </c>
      <c r="N60" s="90" t="s">
        <v>606</v>
      </c>
      <c r="O60" s="91" t="s">
        <v>606</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phuiJjefhdNtxbVG+h3S8DILmGJ8ken1RDfge4obZteCORSfiVowvy+VDIsPG7r2v0yrf6rKf96LZN/ayLnRg==" saltValue="DVynyem1OuC4i6sEuokLH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election activeCell="O55" sqref="O55"/>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96" t="s">
        <v>32</v>
      </c>
      <c r="C41" s="1197"/>
      <c r="D41" s="105"/>
      <c r="E41" s="1198" t="s">
        <v>33</v>
      </c>
      <c r="F41" s="1198"/>
      <c r="G41" s="1198"/>
      <c r="H41" s="1199"/>
      <c r="I41" s="355">
        <v>14471</v>
      </c>
      <c r="J41" s="356">
        <v>17192</v>
      </c>
      <c r="K41" s="356">
        <v>22347</v>
      </c>
      <c r="L41" s="356">
        <v>23112</v>
      </c>
      <c r="M41" s="357">
        <v>24177</v>
      </c>
    </row>
    <row r="42" spans="2:13" ht="27.75" customHeight="1" x14ac:dyDescent="0.2">
      <c r="B42" s="1186"/>
      <c r="C42" s="1187"/>
      <c r="D42" s="106"/>
      <c r="E42" s="1190" t="s">
        <v>34</v>
      </c>
      <c r="F42" s="1190"/>
      <c r="G42" s="1190"/>
      <c r="H42" s="1191"/>
      <c r="I42" s="358">
        <v>2</v>
      </c>
      <c r="J42" s="359">
        <v>1</v>
      </c>
      <c r="K42" s="359">
        <v>764</v>
      </c>
      <c r="L42" s="359">
        <v>723</v>
      </c>
      <c r="M42" s="360">
        <v>671</v>
      </c>
    </row>
    <row r="43" spans="2:13" ht="27.75" customHeight="1" x14ac:dyDescent="0.2">
      <c r="B43" s="1186"/>
      <c r="C43" s="1187"/>
      <c r="D43" s="106"/>
      <c r="E43" s="1190" t="s">
        <v>35</v>
      </c>
      <c r="F43" s="1190"/>
      <c r="G43" s="1190"/>
      <c r="H43" s="1191"/>
      <c r="I43" s="358">
        <v>5391</v>
      </c>
      <c r="J43" s="359">
        <v>4976</v>
      </c>
      <c r="K43" s="359">
        <v>4309</v>
      </c>
      <c r="L43" s="359">
        <v>3623</v>
      </c>
      <c r="M43" s="360">
        <v>3003</v>
      </c>
    </row>
    <row r="44" spans="2:13" ht="27.75" customHeight="1" x14ac:dyDescent="0.2">
      <c r="B44" s="1186"/>
      <c r="C44" s="1187"/>
      <c r="D44" s="106"/>
      <c r="E44" s="1190" t="s">
        <v>36</v>
      </c>
      <c r="F44" s="1190"/>
      <c r="G44" s="1190"/>
      <c r="H44" s="1191"/>
      <c r="I44" s="358">
        <v>2870</v>
      </c>
      <c r="J44" s="359">
        <v>3064</v>
      </c>
      <c r="K44" s="359">
        <v>3593</v>
      </c>
      <c r="L44" s="359">
        <v>4586</v>
      </c>
      <c r="M44" s="360">
        <v>5219</v>
      </c>
    </row>
    <row r="45" spans="2:13" ht="27.75" customHeight="1" x14ac:dyDescent="0.2">
      <c r="B45" s="1186"/>
      <c r="C45" s="1187"/>
      <c r="D45" s="106"/>
      <c r="E45" s="1190" t="s">
        <v>37</v>
      </c>
      <c r="F45" s="1190"/>
      <c r="G45" s="1190"/>
      <c r="H45" s="1191"/>
      <c r="I45" s="358">
        <v>2325</v>
      </c>
      <c r="J45" s="359">
        <v>2277</v>
      </c>
      <c r="K45" s="359">
        <v>2433</v>
      </c>
      <c r="L45" s="359">
        <v>2319</v>
      </c>
      <c r="M45" s="360">
        <v>2228</v>
      </c>
    </row>
    <row r="46" spans="2:13" ht="27.75" customHeight="1" x14ac:dyDescent="0.2">
      <c r="B46" s="1186"/>
      <c r="C46" s="1187"/>
      <c r="D46" s="107"/>
      <c r="E46" s="1190" t="s">
        <v>38</v>
      </c>
      <c r="F46" s="1190"/>
      <c r="G46" s="1190"/>
      <c r="H46" s="1191"/>
      <c r="I46" s="358" t="s">
        <v>524</v>
      </c>
      <c r="J46" s="359" t="s">
        <v>524</v>
      </c>
      <c r="K46" s="359" t="s">
        <v>524</v>
      </c>
      <c r="L46" s="359" t="s">
        <v>524</v>
      </c>
      <c r="M46" s="360" t="s">
        <v>524</v>
      </c>
    </row>
    <row r="47" spans="2:13" ht="27.75" customHeight="1" x14ac:dyDescent="0.2">
      <c r="B47" s="1186"/>
      <c r="C47" s="1187"/>
      <c r="D47" s="108"/>
      <c r="E47" s="1200" t="s">
        <v>39</v>
      </c>
      <c r="F47" s="1201"/>
      <c r="G47" s="1201"/>
      <c r="H47" s="1202"/>
      <c r="I47" s="358" t="s">
        <v>524</v>
      </c>
      <c r="J47" s="359" t="s">
        <v>524</v>
      </c>
      <c r="K47" s="359" t="s">
        <v>524</v>
      </c>
      <c r="L47" s="359" t="s">
        <v>524</v>
      </c>
      <c r="M47" s="360" t="s">
        <v>524</v>
      </c>
    </row>
    <row r="48" spans="2:13" ht="27.75" customHeight="1" x14ac:dyDescent="0.2">
      <c r="B48" s="1186"/>
      <c r="C48" s="1187"/>
      <c r="D48" s="106"/>
      <c r="E48" s="1190" t="s">
        <v>40</v>
      </c>
      <c r="F48" s="1190"/>
      <c r="G48" s="1190"/>
      <c r="H48" s="1191"/>
      <c r="I48" s="358" t="s">
        <v>524</v>
      </c>
      <c r="J48" s="359" t="s">
        <v>524</v>
      </c>
      <c r="K48" s="359" t="s">
        <v>524</v>
      </c>
      <c r="L48" s="359" t="s">
        <v>524</v>
      </c>
      <c r="M48" s="360" t="s">
        <v>524</v>
      </c>
    </row>
    <row r="49" spans="2:13" ht="27.75" customHeight="1" x14ac:dyDescent="0.2">
      <c r="B49" s="1188"/>
      <c r="C49" s="1189"/>
      <c r="D49" s="106"/>
      <c r="E49" s="1190" t="s">
        <v>41</v>
      </c>
      <c r="F49" s="1190"/>
      <c r="G49" s="1190"/>
      <c r="H49" s="1191"/>
      <c r="I49" s="358" t="s">
        <v>524</v>
      </c>
      <c r="J49" s="359" t="s">
        <v>524</v>
      </c>
      <c r="K49" s="359" t="s">
        <v>524</v>
      </c>
      <c r="L49" s="359" t="s">
        <v>524</v>
      </c>
      <c r="M49" s="360" t="s">
        <v>524</v>
      </c>
    </row>
    <row r="50" spans="2:13" ht="27.75" customHeight="1" x14ac:dyDescent="0.2">
      <c r="B50" s="1184" t="s">
        <v>42</v>
      </c>
      <c r="C50" s="1185"/>
      <c r="D50" s="109"/>
      <c r="E50" s="1190" t="s">
        <v>43</v>
      </c>
      <c r="F50" s="1190"/>
      <c r="G50" s="1190"/>
      <c r="H50" s="1191"/>
      <c r="I50" s="358">
        <v>1685</v>
      </c>
      <c r="J50" s="359">
        <v>1397</v>
      </c>
      <c r="K50" s="359">
        <v>1923</v>
      </c>
      <c r="L50" s="359">
        <v>2350</v>
      </c>
      <c r="M50" s="360">
        <v>2531</v>
      </c>
    </row>
    <row r="51" spans="2:13" ht="27.75" customHeight="1" x14ac:dyDescent="0.2">
      <c r="B51" s="1186"/>
      <c r="C51" s="1187"/>
      <c r="D51" s="106"/>
      <c r="E51" s="1190" t="s">
        <v>44</v>
      </c>
      <c r="F51" s="1190"/>
      <c r="G51" s="1190"/>
      <c r="H51" s="1191"/>
      <c r="I51" s="358">
        <v>1042</v>
      </c>
      <c r="J51" s="359">
        <v>1117</v>
      </c>
      <c r="K51" s="359">
        <v>999</v>
      </c>
      <c r="L51" s="359">
        <v>1190</v>
      </c>
      <c r="M51" s="360">
        <v>1160</v>
      </c>
    </row>
    <row r="52" spans="2:13" ht="27.75" customHeight="1" x14ac:dyDescent="0.2">
      <c r="B52" s="1188"/>
      <c r="C52" s="1189"/>
      <c r="D52" s="106"/>
      <c r="E52" s="1190" t="s">
        <v>45</v>
      </c>
      <c r="F52" s="1190"/>
      <c r="G52" s="1190"/>
      <c r="H52" s="1191"/>
      <c r="I52" s="358">
        <v>12547</v>
      </c>
      <c r="J52" s="359">
        <v>12983</v>
      </c>
      <c r="K52" s="359">
        <v>14397</v>
      </c>
      <c r="L52" s="359">
        <v>14515</v>
      </c>
      <c r="M52" s="360">
        <v>14986</v>
      </c>
    </row>
    <row r="53" spans="2:13" ht="27.75" customHeight="1" thickBot="1" x14ac:dyDescent="0.25">
      <c r="B53" s="1192" t="s">
        <v>46</v>
      </c>
      <c r="C53" s="1193"/>
      <c r="D53" s="110"/>
      <c r="E53" s="1194" t="s">
        <v>47</v>
      </c>
      <c r="F53" s="1194"/>
      <c r="G53" s="1194"/>
      <c r="H53" s="1195"/>
      <c r="I53" s="361">
        <v>9785</v>
      </c>
      <c r="J53" s="362">
        <v>12013</v>
      </c>
      <c r="K53" s="362">
        <v>16129</v>
      </c>
      <c r="L53" s="362">
        <v>16309</v>
      </c>
      <c r="M53" s="363">
        <v>16621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qNnI1RbFUEwPM+HoXxDvmvjQfJYLh4iPH8t/XEuaJ8D5bO/sJ5QSaCrgtzYE6S5WGoH0Kaz/G/1chq0FuvDr8A==" saltValue="2+iLR3AkbaBAjXc/cZgK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1" t="s">
        <v>50</v>
      </c>
      <c r="D55" s="1211"/>
      <c r="E55" s="1212"/>
      <c r="F55" s="122">
        <v>368</v>
      </c>
      <c r="G55" s="122">
        <v>615</v>
      </c>
      <c r="H55" s="123">
        <v>467</v>
      </c>
    </row>
    <row r="56" spans="2:8" ht="52.5" customHeight="1" x14ac:dyDescent="0.2">
      <c r="B56" s="124"/>
      <c r="C56" s="1213" t="s">
        <v>51</v>
      </c>
      <c r="D56" s="1213"/>
      <c r="E56" s="1214"/>
      <c r="F56" s="125">
        <v>174</v>
      </c>
      <c r="G56" s="125">
        <v>511</v>
      </c>
      <c r="H56" s="126">
        <v>771</v>
      </c>
    </row>
    <row r="57" spans="2:8" ht="53.25" customHeight="1" x14ac:dyDescent="0.2">
      <c r="B57" s="124"/>
      <c r="C57" s="1215" t="s">
        <v>52</v>
      </c>
      <c r="D57" s="1215"/>
      <c r="E57" s="1216"/>
      <c r="F57" s="127">
        <v>1264</v>
      </c>
      <c r="G57" s="127">
        <v>1026</v>
      </c>
      <c r="H57" s="128">
        <v>1058</v>
      </c>
    </row>
    <row r="58" spans="2:8" ht="45.75" customHeight="1" x14ac:dyDescent="0.2">
      <c r="B58" s="129"/>
      <c r="C58" s="1203" t="s">
        <v>609</v>
      </c>
      <c r="D58" s="1204"/>
      <c r="E58" s="1205"/>
      <c r="F58" s="130">
        <v>745</v>
      </c>
      <c r="G58" s="130">
        <v>614</v>
      </c>
      <c r="H58" s="131">
        <v>700</v>
      </c>
    </row>
    <row r="59" spans="2:8" ht="45.75" customHeight="1" x14ac:dyDescent="0.2">
      <c r="B59" s="129"/>
      <c r="C59" s="1203" t="s">
        <v>610</v>
      </c>
      <c r="D59" s="1204"/>
      <c r="E59" s="1205"/>
      <c r="F59" s="130">
        <v>67</v>
      </c>
      <c r="G59" s="130">
        <v>70</v>
      </c>
      <c r="H59" s="131">
        <v>79</v>
      </c>
    </row>
    <row r="60" spans="2:8" ht="45.75" customHeight="1" x14ac:dyDescent="0.2">
      <c r="B60" s="129"/>
      <c r="C60" s="1203" t="s">
        <v>605</v>
      </c>
      <c r="D60" s="1204"/>
      <c r="E60" s="1205"/>
      <c r="F60" s="130">
        <v>74</v>
      </c>
      <c r="G60" s="130">
        <v>71</v>
      </c>
      <c r="H60" s="131">
        <v>70</v>
      </c>
    </row>
    <row r="61" spans="2:8" ht="45.75" customHeight="1" x14ac:dyDescent="0.2">
      <c r="B61" s="129"/>
      <c r="C61" s="1203" t="s">
        <v>611</v>
      </c>
      <c r="D61" s="1204"/>
      <c r="E61" s="1205"/>
      <c r="F61" s="130">
        <v>113</v>
      </c>
      <c r="G61" s="130">
        <v>84</v>
      </c>
      <c r="H61" s="131">
        <v>56</v>
      </c>
    </row>
    <row r="62" spans="2:8" ht="45.75" customHeight="1" thickBot="1" x14ac:dyDescent="0.25">
      <c r="B62" s="132"/>
      <c r="C62" s="1206" t="s">
        <v>612</v>
      </c>
      <c r="D62" s="1207"/>
      <c r="E62" s="1208"/>
      <c r="F62" s="133">
        <v>76</v>
      </c>
      <c r="G62" s="133">
        <v>58</v>
      </c>
      <c r="H62" s="134">
        <v>40</v>
      </c>
    </row>
    <row r="63" spans="2:8" ht="52.5" customHeight="1" thickBot="1" x14ac:dyDescent="0.25">
      <c r="B63" s="135"/>
      <c r="C63" s="1209" t="s">
        <v>53</v>
      </c>
      <c r="D63" s="1209"/>
      <c r="E63" s="1210"/>
      <c r="F63" s="136">
        <v>1807</v>
      </c>
      <c r="G63" s="136">
        <v>2152</v>
      </c>
      <c r="H63" s="137">
        <v>2296</v>
      </c>
    </row>
    <row r="64" spans="2:8" ht="13.2" x14ac:dyDescent="0.2"/>
  </sheetData>
  <sheetProtection algorithmName="SHA-512" hashValue="xrq86ry9LjEauqoofaYQ+49N8SZapN+E6tpkfhuCNv/EJunoSHxH6bsDSpdQBYAHJWOU27KJHLIYsTFid5dVfQ==" saltValue="MMtQ4I3AVwtqMJkdOUNV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96233</v>
      </c>
      <c r="E3" s="156"/>
      <c r="F3" s="157">
        <v>69729</v>
      </c>
      <c r="G3" s="158"/>
      <c r="H3" s="159"/>
    </row>
    <row r="4" spans="1:8" x14ac:dyDescent="0.2">
      <c r="A4" s="160"/>
      <c r="B4" s="161"/>
      <c r="C4" s="162"/>
      <c r="D4" s="163">
        <v>69991</v>
      </c>
      <c r="E4" s="164"/>
      <c r="F4" s="165">
        <v>38908</v>
      </c>
      <c r="G4" s="166"/>
      <c r="H4" s="167"/>
    </row>
    <row r="5" spans="1:8" x14ac:dyDescent="0.2">
      <c r="A5" s="148" t="s">
        <v>557</v>
      </c>
      <c r="B5" s="153"/>
      <c r="C5" s="154"/>
      <c r="D5" s="155">
        <v>172185</v>
      </c>
      <c r="E5" s="156"/>
      <c r="F5" s="157">
        <v>74581</v>
      </c>
      <c r="G5" s="158"/>
      <c r="H5" s="159"/>
    </row>
    <row r="6" spans="1:8" x14ac:dyDescent="0.2">
      <c r="A6" s="160"/>
      <c r="B6" s="161"/>
      <c r="C6" s="162"/>
      <c r="D6" s="163">
        <v>109848</v>
      </c>
      <c r="E6" s="164"/>
      <c r="F6" s="165">
        <v>41563</v>
      </c>
      <c r="G6" s="166"/>
      <c r="H6" s="167"/>
    </row>
    <row r="7" spans="1:8" x14ac:dyDescent="0.2">
      <c r="A7" s="148" t="s">
        <v>558</v>
      </c>
      <c r="B7" s="153"/>
      <c r="C7" s="154"/>
      <c r="D7" s="155">
        <v>269884</v>
      </c>
      <c r="E7" s="156"/>
      <c r="F7" s="157">
        <v>76347</v>
      </c>
      <c r="G7" s="158"/>
      <c r="H7" s="159"/>
    </row>
    <row r="8" spans="1:8" x14ac:dyDescent="0.2">
      <c r="A8" s="160"/>
      <c r="B8" s="161"/>
      <c r="C8" s="162"/>
      <c r="D8" s="163">
        <v>194337</v>
      </c>
      <c r="E8" s="164"/>
      <c r="F8" s="165">
        <v>41762</v>
      </c>
      <c r="G8" s="166"/>
      <c r="H8" s="167"/>
    </row>
    <row r="9" spans="1:8" x14ac:dyDescent="0.2">
      <c r="A9" s="148" t="s">
        <v>559</v>
      </c>
      <c r="B9" s="153"/>
      <c r="C9" s="154"/>
      <c r="D9" s="155">
        <v>108860</v>
      </c>
      <c r="E9" s="156"/>
      <c r="F9" s="157">
        <v>69604</v>
      </c>
      <c r="G9" s="158"/>
      <c r="H9" s="159"/>
    </row>
    <row r="10" spans="1:8" x14ac:dyDescent="0.2">
      <c r="A10" s="160"/>
      <c r="B10" s="161"/>
      <c r="C10" s="162"/>
      <c r="D10" s="163">
        <v>25459</v>
      </c>
      <c r="E10" s="164"/>
      <c r="F10" s="165">
        <v>36247</v>
      </c>
      <c r="G10" s="166"/>
      <c r="H10" s="167"/>
    </row>
    <row r="11" spans="1:8" x14ac:dyDescent="0.2">
      <c r="A11" s="148" t="s">
        <v>560</v>
      </c>
      <c r="B11" s="153"/>
      <c r="C11" s="154"/>
      <c r="D11" s="155">
        <v>155961</v>
      </c>
      <c r="E11" s="156"/>
      <c r="F11" s="157">
        <v>68410</v>
      </c>
      <c r="G11" s="158"/>
      <c r="H11" s="159"/>
    </row>
    <row r="12" spans="1:8" x14ac:dyDescent="0.2">
      <c r="A12" s="160"/>
      <c r="B12" s="161"/>
      <c r="C12" s="168"/>
      <c r="D12" s="163">
        <v>22514</v>
      </c>
      <c r="E12" s="164"/>
      <c r="F12" s="165">
        <v>35086</v>
      </c>
      <c r="G12" s="166"/>
      <c r="H12" s="167"/>
    </row>
    <row r="13" spans="1:8" x14ac:dyDescent="0.2">
      <c r="A13" s="148"/>
      <c r="B13" s="153"/>
      <c r="C13" s="169"/>
      <c r="D13" s="170">
        <v>160625</v>
      </c>
      <c r="E13" s="171"/>
      <c r="F13" s="172">
        <v>71734</v>
      </c>
      <c r="G13" s="173"/>
      <c r="H13" s="159"/>
    </row>
    <row r="14" spans="1:8" x14ac:dyDescent="0.2">
      <c r="A14" s="160"/>
      <c r="B14" s="161"/>
      <c r="C14" s="162"/>
      <c r="D14" s="163">
        <v>84430</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5.0199999999999996</v>
      </c>
      <c r="C19" s="174">
        <f>ROUND(VALUE(SUBSTITUTE(実質収支比率等に係る経年分析!G$48,"▲","-")),2)</f>
        <v>4.88</v>
      </c>
      <c r="D19" s="174">
        <f>ROUND(VALUE(SUBSTITUTE(実質収支比率等に係る経年分析!H$48,"▲","-")),2)</f>
        <v>5.86</v>
      </c>
      <c r="E19" s="174">
        <f>ROUND(VALUE(SUBSTITUTE(実質収支比率等に係る経年分析!I$48,"▲","-")),2)</f>
        <v>7.35</v>
      </c>
      <c r="F19" s="174">
        <f>ROUND(VALUE(SUBSTITUTE(実質収支比率等に係る経年分析!J$48,"▲","-")),2)</f>
        <v>7.21</v>
      </c>
    </row>
    <row r="20" spans="1:11" x14ac:dyDescent="0.2">
      <c r="A20" s="174" t="s">
        <v>57</v>
      </c>
      <c r="B20" s="174">
        <f>ROUND(VALUE(SUBSTITUTE(実質収支比率等に係る経年分析!F$47,"▲","-")),2)</f>
        <v>6.43</v>
      </c>
      <c r="C20" s="174">
        <f>ROUND(VALUE(SUBSTITUTE(実質収支比率等に係る経年分析!G$47,"▲","-")),2)</f>
        <v>4.7</v>
      </c>
      <c r="D20" s="174">
        <f>ROUND(VALUE(SUBSTITUTE(実質収支比率等に係る経年分析!H$47,"▲","-")),2)</f>
        <v>4.55</v>
      </c>
      <c r="E20" s="174">
        <f>ROUND(VALUE(SUBSTITUTE(実質収支比率等に係る経年分析!I$47,"▲","-")),2)</f>
        <v>7.34</v>
      </c>
      <c r="F20" s="174">
        <f>ROUND(VALUE(SUBSTITUTE(実質収支比率等に係る経年分析!J$47,"▲","-")),2)</f>
        <v>5.68</v>
      </c>
    </row>
    <row r="21" spans="1:11" x14ac:dyDescent="0.2">
      <c r="A21" s="174" t="s">
        <v>58</v>
      </c>
      <c r="B21" s="174">
        <f>IF(ISNUMBER(VALUE(SUBSTITUTE(実質収支比率等に係る経年分析!F$49,"▲","-"))),ROUND(VALUE(SUBSTITUTE(実質収支比率等に係る経年分析!F$49,"▲","-")),2),NA())</f>
        <v>-3.54</v>
      </c>
      <c r="C21" s="174">
        <f>IF(ISNUMBER(VALUE(SUBSTITUTE(実質収支比率等に係る経年分析!G$49,"▲","-"))),ROUND(VALUE(SUBSTITUTE(実質収支比率等に係る経年分析!G$49,"▲","-")),2),NA())</f>
        <v>-1.97</v>
      </c>
      <c r="D21" s="174">
        <f>IF(ISNUMBER(VALUE(SUBSTITUTE(実質収支比率等に係る経年分析!H$49,"▲","-"))),ROUND(VALUE(SUBSTITUTE(実質収支比率等に係る経年分析!H$49,"▲","-")),2),NA())</f>
        <v>1.1399999999999999</v>
      </c>
      <c r="E21" s="174">
        <f>IF(ISNUMBER(VALUE(SUBSTITUTE(実質収支比率等に係る経年分析!I$49,"▲","-"))),ROUND(VALUE(SUBSTITUTE(実質収支比率等に係る経年分析!I$49,"▲","-")),2),NA())</f>
        <v>4.62</v>
      </c>
      <c r="F21" s="174">
        <f>IF(ISNUMBER(VALUE(SUBSTITUTE(実質収支比率等に係る経年分析!J$49,"▲","-"))),ROUND(VALUE(SUBSTITUTE(実質収支比率等に係る経年分析!J$49,"▲","-")),2),NA())</f>
        <v>-1.1499999999999999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2.61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長井市山形鉄道運営助成事業特別会計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長井市訪問看護事業特別会計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長井市後期高齢者医療特別会計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2">
      <c r="A32" s="175" t="str">
        <f>IF(連結実質赤字比率に係る赤字・黒字の構成分析!C$38="",NA(),連結実質赤字比率に係る赤字・黒字の構成分析!C$38)</f>
        <v>長井市下水道事業会計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0.57999999999999996</v>
      </c>
    </row>
    <row r="33" spans="1:16" x14ac:dyDescent="0.2">
      <c r="A33" s="175" t="str">
        <f>IF(連結実質赤字比率に係る赤字・黒字の構成分析!C$37="",NA(),連結実質赤字比率に係る赤字・黒字の構成分析!C$37)</f>
        <v>長井市介護保険特別会計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1.27</v>
      </c>
    </row>
    <row r="34" spans="1:16" x14ac:dyDescent="0.2">
      <c r="A34" s="175" t="str">
        <f>IF(連結実質赤字比率に係る赤字・黒字の構成分析!C$36="",NA(),連結実質赤字比率に係る赤字・黒字の構成分析!C$36)</f>
        <v>長井市国民健康保険特別会計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3.73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3.92</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5.0199999999999996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5.85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7.21</v>
      </c>
    </row>
    <row r="36" spans="1:16" x14ac:dyDescent="0.2">
      <c r="A36" s="175" t="str">
        <f>IF(連結実質赤字比率に係る赤字・黒字の構成分析!C$34="",NA(),連結実質赤字比率に係る赤字・黒字の構成分析!C$34)</f>
        <v>長井市水道事業会計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9.6999999999999993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9.7100000000000009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1269</v>
      </c>
      <c r="E42" s="176"/>
      <c r="F42" s="176"/>
      <c r="G42" s="176">
        <f>'実質公債費比率（分子）の構造'!L$52</f>
        <v>1263</v>
      </c>
      <c r="H42" s="176"/>
      <c r="I42" s="176"/>
      <c r="J42" s="176">
        <f>'実質公債費比率（分子）の構造'!M$52</f>
        <v>1284</v>
      </c>
      <c r="K42" s="176"/>
      <c r="L42" s="176"/>
      <c r="M42" s="176">
        <f>'実質公債費比率（分子）の構造'!N$52</f>
        <v>1336</v>
      </c>
      <c r="N42" s="176"/>
      <c r="O42" s="176"/>
      <c r="P42" s="176">
        <f>'実質公債費比率（分子）の構造'!O$52</f>
        <v>1290</v>
      </c>
    </row>
    <row r="43" spans="1:16" x14ac:dyDescent="0.2">
      <c r="A43" s="176" t="s">
        <v>66</v>
      </c>
      <c r="B43" s="176">
        <f>'実質公債費比率（分子）の構造'!K$51</f>
        <v>0</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f>'実質公債費比率（分子）の構造'!O$51</f>
        <v>0</v>
      </c>
      <c r="O43" s="176"/>
      <c r="P43" s="176"/>
    </row>
    <row r="44" spans="1:16" x14ac:dyDescent="0.2">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52</v>
      </c>
      <c r="L44" s="176"/>
      <c r="M44" s="176"/>
      <c r="N44" s="176">
        <f>'実質公債費比率（分子）の構造'!O$50</f>
        <v>52</v>
      </c>
      <c r="O44" s="176"/>
      <c r="P44" s="176"/>
    </row>
    <row r="45" spans="1:16" x14ac:dyDescent="0.2">
      <c r="A45" s="176" t="s">
        <v>68</v>
      </c>
      <c r="B45" s="176">
        <f>'実質公債費比率（分子）の構造'!K$49</f>
        <v>343</v>
      </c>
      <c r="C45" s="176"/>
      <c r="D45" s="176"/>
      <c r="E45" s="176">
        <f>'実質公債費比率（分子）の構造'!L$49</f>
        <v>347</v>
      </c>
      <c r="F45" s="176"/>
      <c r="G45" s="176"/>
      <c r="H45" s="176">
        <f>'実質公債費比率（分子）の構造'!M$49</f>
        <v>339</v>
      </c>
      <c r="I45" s="176"/>
      <c r="J45" s="176"/>
      <c r="K45" s="176">
        <f>'実質公債費比率（分子）の構造'!N$49</f>
        <v>342</v>
      </c>
      <c r="L45" s="176"/>
      <c r="M45" s="176"/>
      <c r="N45" s="176">
        <f>'実質公債費比率（分子）の構造'!O$49</f>
        <v>371</v>
      </c>
      <c r="O45" s="176"/>
      <c r="P45" s="176"/>
    </row>
    <row r="46" spans="1:16" x14ac:dyDescent="0.2">
      <c r="A46" s="176" t="s">
        <v>69</v>
      </c>
      <c r="B46" s="176">
        <f>'実質公債費比率（分子）の構造'!K$48</f>
        <v>624</v>
      </c>
      <c r="C46" s="176"/>
      <c r="D46" s="176"/>
      <c r="E46" s="176">
        <f>'実質公債費比率（分子）の構造'!L$48</f>
        <v>623</v>
      </c>
      <c r="F46" s="176"/>
      <c r="G46" s="176"/>
      <c r="H46" s="176">
        <f>'実質公債費比率（分子）の構造'!M$48</f>
        <v>432</v>
      </c>
      <c r="I46" s="176"/>
      <c r="J46" s="176"/>
      <c r="K46" s="176">
        <f>'実質公債費比率（分子）の構造'!N$48</f>
        <v>428</v>
      </c>
      <c r="L46" s="176"/>
      <c r="M46" s="176"/>
      <c r="N46" s="176">
        <f>'実質公債費比率（分子）の構造'!O$48</f>
        <v>454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1095</v>
      </c>
      <c r="C49" s="176"/>
      <c r="D49" s="176"/>
      <c r="E49" s="176">
        <f>'実質公債費比率（分子）の構造'!L$45</f>
        <v>1108</v>
      </c>
      <c r="F49" s="176"/>
      <c r="G49" s="176"/>
      <c r="H49" s="176">
        <f>'実質公債費比率（分子）の構造'!M$45</f>
        <v>1219</v>
      </c>
      <c r="I49" s="176"/>
      <c r="J49" s="176"/>
      <c r="K49" s="176">
        <f>'実質公債費比率（分子）の構造'!N$45</f>
        <v>1284</v>
      </c>
      <c r="L49" s="176"/>
      <c r="M49" s="176"/>
      <c r="N49" s="176">
        <f>'実質公債費比率（分子）の構造'!O$45</f>
        <v>1377</v>
      </c>
      <c r="O49" s="176"/>
      <c r="P49" s="176"/>
    </row>
    <row r="50" spans="1:16" x14ac:dyDescent="0.2">
      <c r="A50" s="176" t="s">
        <v>73</v>
      </c>
      <c r="B50" s="176" t="e">
        <f>NA()</f>
        <v>#N/A</v>
      </c>
      <c r="C50" s="176">
        <f>IF(ISNUMBER('実質公債費比率（分子）の構造'!K$53),'実質公債費比率（分子）の構造'!K$53,NA())</f>
        <v>794</v>
      </c>
      <c r="D50" s="176" t="e">
        <f>NA()</f>
        <v>#N/A</v>
      </c>
      <c r="E50" s="176" t="e">
        <f>NA()</f>
        <v>#N/A</v>
      </c>
      <c r="F50" s="176">
        <f>IF(ISNUMBER('実質公債費比率（分子）の構造'!L$53),'実質公債費比率（分子）の構造'!L$53,NA())</f>
        <v>817</v>
      </c>
      <c r="G50" s="176" t="e">
        <f>NA()</f>
        <v>#N/A</v>
      </c>
      <c r="H50" s="176" t="e">
        <f>NA()</f>
        <v>#N/A</v>
      </c>
      <c r="I50" s="176">
        <f>IF(ISNUMBER('実質公債費比率（分子）の構造'!M$53),'実質公債費比率（分子）の構造'!M$53,NA())</f>
        <v>708</v>
      </c>
      <c r="J50" s="176" t="e">
        <f>NA()</f>
        <v>#N/A</v>
      </c>
      <c r="K50" s="176" t="e">
        <f>NA()</f>
        <v>#N/A</v>
      </c>
      <c r="L50" s="176">
        <f>IF(ISNUMBER('実質公債費比率（分子）の構造'!N$53),'実質公債費比率（分子）の構造'!N$53,NA())</f>
        <v>771</v>
      </c>
      <c r="M50" s="176" t="e">
        <f>NA()</f>
        <v>#N/A</v>
      </c>
      <c r="N50" s="176" t="e">
        <f>NA()</f>
        <v>#N/A</v>
      </c>
      <c r="O50" s="176">
        <f>IF(ISNUMBER('実質公債費比率（分子）の構造'!O$53),'実質公債費比率（分子）の構造'!O$53,NA())</f>
        <v>964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12547</v>
      </c>
      <c r="E56" s="175"/>
      <c r="F56" s="175"/>
      <c r="G56" s="175">
        <f>'将来負担比率（分子）の構造'!J$52</f>
        <v>12983</v>
      </c>
      <c r="H56" s="175"/>
      <c r="I56" s="175"/>
      <c r="J56" s="175">
        <f>'将来負担比率（分子）の構造'!K$52</f>
        <v>14397</v>
      </c>
      <c r="K56" s="175"/>
      <c r="L56" s="175"/>
      <c r="M56" s="175">
        <f>'将来負担比率（分子）の構造'!L$52</f>
        <v>14515</v>
      </c>
      <c r="N56" s="175"/>
      <c r="O56" s="175"/>
      <c r="P56" s="175">
        <f>'将来負担比率（分子）の構造'!M$52</f>
        <v>14986</v>
      </c>
    </row>
    <row r="57" spans="1:16" x14ac:dyDescent="0.2">
      <c r="A57" s="175" t="s">
        <v>44</v>
      </c>
      <c r="B57" s="175"/>
      <c r="C57" s="175"/>
      <c r="D57" s="175">
        <f>'将来負担比率（分子）の構造'!I$51</f>
        <v>1042</v>
      </c>
      <c r="E57" s="175"/>
      <c r="F57" s="175"/>
      <c r="G57" s="175">
        <f>'将来負担比率（分子）の構造'!J$51</f>
        <v>1117</v>
      </c>
      <c r="H57" s="175"/>
      <c r="I57" s="175"/>
      <c r="J57" s="175">
        <f>'将来負担比率（分子）の構造'!K$51</f>
        <v>999</v>
      </c>
      <c r="K57" s="175"/>
      <c r="L57" s="175"/>
      <c r="M57" s="175">
        <f>'将来負担比率（分子）の構造'!L$51</f>
        <v>1190</v>
      </c>
      <c r="N57" s="175"/>
      <c r="O57" s="175"/>
      <c r="P57" s="175">
        <f>'将来負担比率（分子）の構造'!M$51</f>
        <v>1160</v>
      </c>
    </row>
    <row r="58" spans="1:16" x14ac:dyDescent="0.2">
      <c r="A58" s="175" t="s">
        <v>43</v>
      </c>
      <c r="B58" s="175"/>
      <c r="C58" s="175"/>
      <c r="D58" s="175">
        <f>'将来負担比率（分子）の構造'!I$50</f>
        <v>1685</v>
      </c>
      <c r="E58" s="175"/>
      <c r="F58" s="175"/>
      <c r="G58" s="175">
        <f>'将来負担比率（分子）の構造'!J$50</f>
        <v>1397</v>
      </c>
      <c r="H58" s="175"/>
      <c r="I58" s="175"/>
      <c r="J58" s="175">
        <f>'将来負担比率（分子）の構造'!K$50</f>
        <v>1923</v>
      </c>
      <c r="K58" s="175"/>
      <c r="L58" s="175"/>
      <c r="M58" s="175">
        <f>'将来負担比率（分子）の構造'!L$50</f>
        <v>2350</v>
      </c>
      <c r="N58" s="175"/>
      <c r="O58" s="175"/>
      <c r="P58" s="175">
        <f>'将来負担比率（分子）の構造'!M$50</f>
        <v>2531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2325</v>
      </c>
      <c r="C62" s="175"/>
      <c r="D62" s="175"/>
      <c r="E62" s="175">
        <f>'将来負担比率（分子）の構造'!J$45</f>
        <v>2277</v>
      </c>
      <c r="F62" s="175"/>
      <c r="G62" s="175"/>
      <c r="H62" s="175">
        <f>'将来負担比率（分子）の構造'!K$45</f>
        <v>2433</v>
      </c>
      <c r="I62" s="175"/>
      <c r="J62" s="175"/>
      <c r="K62" s="175">
        <f>'将来負担比率（分子）の構造'!L$45</f>
        <v>2319</v>
      </c>
      <c r="L62" s="175"/>
      <c r="M62" s="175"/>
      <c r="N62" s="175">
        <f>'将来負担比率（分子）の構造'!M$45</f>
        <v>2228</v>
      </c>
      <c r="O62" s="175"/>
      <c r="P62" s="175"/>
    </row>
    <row r="63" spans="1:16" x14ac:dyDescent="0.2">
      <c r="A63" s="175" t="s">
        <v>36</v>
      </c>
      <c r="B63" s="175">
        <f>'将来負担比率（分子）の構造'!I$44</f>
        <v>2870</v>
      </c>
      <c r="C63" s="175"/>
      <c r="D63" s="175"/>
      <c r="E63" s="175">
        <f>'将来負担比率（分子）の構造'!J$44</f>
        <v>3064</v>
      </c>
      <c r="F63" s="175"/>
      <c r="G63" s="175"/>
      <c r="H63" s="175">
        <f>'将来負担比率（分子）の構造'!K$44</f>
        <v>3593</v>
      </c>
      <c r="I63" s="175"/>
      <c r="J63" s="175"/>
      <c r="K63" s="175">
        <f>'将来負担比率（分子）の構造'!L$44</f>
        <v>4586</v>
      </c>
      <c r="L63" s="175"/>
      <c r="M63" s="175"/>
      <c r="N63" s="175">
        <f>'将来負担比率（分子）の構造'!M$44</f>
        <v>5219</v>
      </c>
      <c r="O63" s="175"/>
      <c r="P63" s="175"/>
    </row>
    <row r="64" spans="1:16" x14ac:dyDescent="0.2">
      <c r="A64" s="175" t="s">
        <v>35</v>
      </c>
      <c r="B64" s="175">
        <f>'将来負担比率（分子）の構造'!I$43</f>
        <v>5391</v>
      </c>
      <c r="C64" s="175"/>
      <c r="D64" s="175"/>
      <c r="E64" s="175">
        <f>'将来負担比率（分子）の構造'!J$43</f>
        <v>4976</v>
      </c>
      <c r="F64" s="175"/>
      <c r="G64" s="175"/>
      <c r="H64" s="175">
        <f>'将来負担比率（分子）の構造'!K$43</f>
        <v>4309</v>
      </c>
      <c r="I64" s="175"/>
      <c r="J64" s="175"/>
      <c r="K64" s="175">
        <f>'将来負担比率（分子）の構造'!L$43</f>
        <v>3623</v>
      </c>
      <c r="L64" s="175"/>
      <c r="M64" s="175"/>
      <c r="N64" s="175">
        <f>'将来負担比率（分子）の構造'!M$43</f>
        <v>3003</v>
      </c>
      <c r="O64" s="175"/>
      <c r="P64" s="175"/>
    </row>
    <row r="65" spans="1:16" x14ac:dyDescent="0.2">
      <c r="A65" s="175" t="s">
        <v>34</v>
      </c>
      <c r="B65" s="175">
        <f>'将来負担比率（分子）の構造'!I$42</f>
        <v>2</v>
      </c>
      <c r="C65" s="175"/>
      <c r="D65" s="175"/>
      <c r="E65" s="175">
        <f>'将来負担比率（分子）の構造'!J$42</f>
        <v>1</v>
      </c>
      <c r="F65" s="175"/>
      <c r="G65" s="175"/>
      <c r="H65" s="175">
        <f>'将来負担比率（分子）の構造'!K$42</f>
        <v>764</v>
      </c>
      <c r="I65" s="175"/>
      <c r="J65" s="175"/>
      <c r="K65" s="175">
        <f>'将来負担比率（分子）の構造'!L$42</f>
        <v>723</v>
      </c>
      <c r="L65" s="175"/>
      <c r="M65" s="175"/>
      <c r="N65" s="175">
        <f>'将来負担比率（分子）の構造'!M$42</f>
        <v>671</v>
      </c>
      <c r="O65" s="175"/>
      <c r="P65" s="175"/>
    </row>
    <row r="66" spans="1:16" x14ac:dyDescent="0.2">
      <c r="A66" s="175" t="s">
        <v>33</v>
      </c>
      <c r="B66" s="175">
        <f>'将来負担比率（分子）の構造'!I$41</f>
        <v>14471</v>
      </c>
      <c r="C66" s="175"/>
      <c r="D66" s="175"/>
      <c r="E66" s="175">
        <f>'将来負担比率（分子）の構造'!J$41</f>
        <v>17192</v>
      </c>
      <c r="F66" s="175"/>
      <c r="G66" s="175"/>
      <c r="H66" s="175">
        <f>'将来負担比率（分子）の構造'!K$41</f>
        <v>22347</v>
      </c>
      <c r="I66" s="175"/>
      <c r="J66" s="175"/>
      <c r="K66" s="175">
        <f>'将来負担比率（分子）の構造'!L$41</f>
        <v>23112</v>
      </c>
      <c r="L66" s="175"/>
      <c r="M66" s="175"/>
      <c r="N66" s="175">
        <f>'将来負担比率（分子）の構造'!M$41</f>
        <v>24177</v>
      </c>
      <c r="O66" s="175"/>
      <c r="P66" s="175"/>
    </row>
    <row r="67" spans="1:16" x14ac:dyDescent="0.2">
      <c r="A67" s="175" t="s">
        <v>77</v>
      </c>
      <c r="B67" s="175" t="e">
        <f>NA()</f>
        <v>#N/A</v>
      </c>
      <c r="C67" s="175">
        <f>IF(ISNUMBER('将来負担比率（分子）の構造'!I$53), IF('将来負担比率（分子）の構造'!I$53 &lt; 0, 0, '将来負担比率（分子）の構造'!I$53), NA())</f>
        <v>9785</v>
      </c>
      <c r="D67" s="175" t="e">
        <f>NA()</f>
        <v>#N/A</v>
      </c>
      <c r="E67" s="175" t="e">
        <f>NA()</f>
        <v>#N/A</v>
      </c>
      <c r="F67" s="175">
        <f>IF(ISNUMBER('将来負担比率（分子）の構造'!J$53), IF('将来負担比率（分子）の構造'!J$53 &lt; 0, 0, '将来負担比率（分子）の構造'!J$53), NA())</f>
        <v>12013</v>
      </c>
      <c r="G67" s="175" t="e">
        <f>NA()</f>
        <v>#N/A</v>
      </c>
      <c r="H67" s="175" t="e">
        <f>NA()</f>
        <v>#N/A</v>
      </c>
      <c r="I67" s="175">
        <f>IF(ISNUMBER('将来負担比率（分子）の構造'!K$53), IF('将来負担比率（分子）の構造'!K$53 &lt; 0, 0, '将来負担比率（分子）の構造'!K$53), NA())</f>
        <v>16129</v>
      </c>
      <c r="J67" s="175" t="e">
        <f>NA()</f>
        <v>#N/A</v>
      </c>
      <c r="K67" s="175" t="e">
        <f>NA()</f>
        <v>#N/A</v>
      </c>
      <c r="L67" s="175">
        <f>IF(ISNUMBER('将来負担比率（分子）の構造'!L$53), IF('将来負担比率（分子）の構造'!L$53 &lt; 0, 0, '将来負担比率（分子）の構造'!L$53), NA())</f>
        <v>16309</v>
      </c>
      <c r="M67" s="175" t="e">
        <f>NA()</f>
        <v>#N/A</v>
      </c>
      <c r="N67" s="175" t="e">
        <f>NA()</f>
        <v>#N/A</v>
      </c>
      <c r="O67" s="175">
        <f>IF(ISNUMBER('将来負担比率（分子）の構造'!M$53), IF('将来負担比率（分子）の構造'!M$53 &lt; 0, 0, '将来負担比率（分子）の構造'!M$53), NA())</f>
        <v>16621</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368</v>
      </c>
      <c r="C72" s="179">
        <f>基金残高に係る経年分析!G55</f>
        <v>615</v>
      </c>
      <c r="D72" s="179">
        <f>基金残高に係る経年分析!H55</f>
        <v>467</v>
      </c>
    </row>
    <row r="73" spans="1:16" x14ac:dyDescent="0.2">
      <c r="A73" s="178" t="s">
        <v>80</v>
      </c>
      <c r="B73" s="179">
        <f>基金残高に係る経年分析!F56</f>
        <v>174</v>
      </c>
      <c r="C73" s="179">
        <f>基金残高に係る経年分析!G56</f>
        <v>511</v>
      </c>
      <c r="D73" s="179">
        <f>基金残高に係る経年分析!H56</f>
        <v>771</v>
      </c>
    </row>
    <row r="74" spans="1:16" x14ac:dyDescent="0.2">
      <c r="A74" s="178" t="s">
        <v>81</v>
      </c>
      <c r="B74" s="179">
        <f>基金残高に係る経年分析!F57</f>
        <v>1264</v>
      </c>
      <c r="C74" s="179">
        <f>基金残高に係る経年分析!G57</f>
        <v>1026</v>
      </c>
      <c r="D74" s="179">
        <f>基金残高に係る経年分析!H57</f>
        <v>1058</v>
      </c>
    </row>
  </sheetData>
  <sheetProtection algorithmName="SHA-512" hashValue="1P501jGx5idM3rixIM+Wl1Xhwt/Tmtw1wn0vTQiKG+WZ0whHThXKHUYp3bdih1piVnPWcG2qNu8M6uJboDAj0w==" saltValue="u4no3FQ00CpX968qSEVI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228</v>
      </c>
      <c r="C5" s="680"/>
      <c r="D5" s="680"/>
      <c r="E5" s="680"/>
      <c r="F5" s="680"/>
      <c r="G5" s="680"/>
      <c r="H5" s="680"/>
      <c r="I5" s="680"/>
      <c r="J5" s="680"/>
      <c r="K5" s="680"/>
      <c r="L5" s="680"/>
      <c r="M5" s="680"/>
      <c r="N5" s="680"/>
      <c r="O5" s="680"/>
      <c r="P5" s="680"/>
      <c r="Q5" s="681"/>
      <c r="R5" s="676">
        <v>3154017</v>
      </c>
      <c r="S5" s="677"/>
      <c r="T5" s="677"/>
      <c r="U5" s="677"/>
      <c r="V5" s="677"/>
      <c r="W5" s="677"/>
      <c r="X5" s="677"/>
      <c r="Y5" s="702"/>
      <c r="Z5" s="715">
        <v>14.3</v>
      </c>
      <c r="AA5" s="715"/>
      <c r="AB5" s="715"/>
      <c r="AC5" s="715"/>
      <c r="AD5" s="716">
        <v>3024120</v>
      </c>
      <c r="AE5" s="716"/>
      <c r="AF5" s="716"/>
      <c r="AG5" s="716"/>
      <c r="AH5" s="716"/>
      <c r="AI5" s="716"/>
      <c r="AJ5" s="716"/>
      <c r="AK5" s="716"/>
      <c r="AL5" s="703">
        <v>36.9</v>
      </c>
      <c r="AM5" s="685"/>
      <c r="AN5" s="685"/>
      <c r="AO5" s="704"/>
      <c r="AP5" s="679" t="s">
        <v>229</v>
      </c>
      <c r="AQ5" s="680"/>
      <c r="AR5" s="680"/>
      <c r="AS5" s="680"/>
      <c r="AT5" s="680"/>
      <c r="AU5" s="680"/>
      <c r="AV5" s="680"/>
      <c r="AW5" s="680"/>
      <c r="AX5" s="680"/>
      <c r="AY5" s="680"/>
      <c r="AZ5" s="680"/>
      <c r="BA5" s="680"/>
      <c r="BB5" s="680"/>
      <c r="BC5" s="680"/>
      <c r="BD5" s="680"/>
      <c r="BE5" s="680"/>
      <c r="BF5" s="681"/>
      <c r="BG5" s="621">
        <v>3021684</v>
      </c>
      <c r="BH5" s="622"/>
      <c r="BI5" s="622"/>
      <c r="BJ5" s="622"/>
      <c r="BK5" s="622"/>
      <c r="BL5" s="622"/>
      <c r="BM5" s="622"/>
      <c r="BN5" s="623"/>
      <c r="BO5" s="659">
        <v>95.8</v>
      </c>
      <c r="BP5" s="659"/>
      <c r="BQ5" s="659"/>
      <c r="BR5" s="659"/>
      <c r="BS5" s="660">
        <v>40057</v>
      </c>
      <c r="BT5" s="660"/>
      <c r="BU5" s="660"/>
      <c r="BV5" s="660"/>
      <c r="BW5" s="660"/>
      <c r="BX5" s="660"/>
      <c r="BY5" s="660"/>
      <c r="BZ5" s="660"/>
      <c r="CA5" s="660"/>
      <c r="CB5" s="700"/>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156747</v>
      </c>
      <c r="S6" s="622"/>
      <c r="T6" s="622"/>
      <c r="U6" s="622"/>
      <c r="V6" s="622"/>
      <c r="W6" s="622"/>
      <c r="X6" s="622"/>
      <c r="Y6" s="623"/>
      <c r="Z6" s="659">
        <v>0.7</v>
      </c>
      <c r="AA6" s="659"/>
      <c r="AB6" s="659"/>
      <c r="AC6" s="659"/>
      <c r="AD6" s="660">
        <v>156747</v>
      </c>
      <c r="AE6" s="660"/>
      <c r="AF6" s="660"/>
      <c r="AG6" s="660"/>
      <c r="AH6" s="660"/>
      <c r="AI6" s="660"/>
      <c r="AJ6" s="660"/>
      <c r="AK6" s="660"/>
      <c r="AL6" s="624">
        <v>1.9</v>
      </c>
      <c r="AM6" s="625"/>
      <c r="AN6" s="625"/>
      <c r="AO6" s="661"/>
      <c r="AP6" s="618" t="s">
        <v>234</v>
      </c>
      <c r="AQ6" s="619"/>
      <c r="AR6" s="619"/>
      <c r="AS6" s="619"/>
      <c r="AT6" s="619"/>
      <c r="AU6" s="619"/>
      <c r="AV6" s="619"/>
      <c r="AW6" s="619"/>
      <c r="AX6" s="619"/>
      <c r="AY6" s="619"/>
      <c r="AZ6" s="619"/>
      <c r="BA6" s="619"/>
      <c r="BB6" s="619"/>
      <c r="BC6" s="619"/>
      <c r="BD6" s="619"/>
      <c r="BE6" s="619"/>
      <c r="BF6" s="620"/>
      <c r="BG6" s="621">
        <v>3021684</v>
      </c>
      <c r="BH6" s="622"/>
      <c r="BI6" s="622"/>
      <c r="BJ6" s="622"/>
      <c r="BK6" s="622"/>
      <c r="BL6" s="622"/>
      <c r="BM6" s="622"/>
      <c r="BN6" s="623"/>
      <c r="BO6" s="659">
        <v>95.8</v>
      </c>
      <c r="BP6" s="659"/>
      <c r="BQ6" s="659"/>
      <c r="BR6" s="659"/>
      <c r="BS6" s="660">
        <v>40057</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167995</v>
      </c>
      <c r="CS6" s="622"/>
      <c r="CT6" s="622"/>
      <c r="CU6" s="622"/>
      <c r="CV6" s="622"/>
      <c r="CW6" s="622"/>
      <c r="CX6" s="622"/>
      <c r="CY6" s="623"/>
      <c r="CZ6" s="703">
        <v>0.8</v>
      </c>
      <c r="DA6" s="685"/>
      <c r="DB6" s="685"/>
      <c r="DC6" s="705"/>
      <c r="DD6" s="627" t="s">
        <v>236</v>
      </c>
      <c r="DE6" s="622"/>
      <c r="DF6" s="622"/>
      <c r="DG6" s="622"/>
      <c r="DH6" s="622"/>
      <c r="DI6" s="622"/>
      <c r="DJ6" s="622"/>
      <c r="DK6" s="622"/>
      <c r="DL6" s="622"/>
      <c r="DM6" s="622"/>
      <c r="DN6" s="622"/>
      <c r="DO6" s="622"/>
      <c r="DP6" s="623"/>
      <c r="DQ6" s="627">
        <v>167995</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1026</v>
      </c>
      <c r="S7" s="622"/>
      <c r="T7" s="622"/>
      <c r="U7" s="622"/>
      <c r="V7" s="622"/>
      <c r="W7" s="622"/>
      <c r="X7" s="622"/>
      <c r="Y7" s="623"/>
      <c r="Z7" s="659">
        <v>0</v>
      </c>
      <c r="AA7" s="659"/>
      <c r="AB7" s="659"/>
      <c r="AC7" s="659"/>
      <c r="AD7" s="660">
        <v>1026</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1338082</v>
      </c>
      <c r="BH7" s="622"/>
      <c r="BI7" s="622"/>
      <c r="BJ7" s="622"/>
      <c r="BK7" s="622"/>
      <c r="BL7" s="622"/>
      <c r="BM7" s="622"/>
      <c r="BN7" s="623"/>
      <c r="BO7" s="659">
        <v>42.4</v>
      </c>
      <c r="BP7" s="659"/>
      <c r="BQ7" s="659"/>
      <c r="BR7" s="659"/>
      <c r="BS7" s="660">
        <v>40057</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8025090</v>
      </c>
      <c r="CS7" s="622"/>
      <c r="CT7" s="622"/>
      <c r="CU7" s="622"/>
      <c r="CV7" s="622"/>
      <c r="CW7" s="622"/>
      <c r="CX7" s="622"/>
      <c r="CY7" s="623"/>
      <c r="CZ7" s="659">
        <v>37.5</v>
      </c>
      <c r="DA7" s="659"/>
      <c r="DB7" s="659"/>
      <c r="DC7" s="659"/>
      <c r="DD7" s="627">
        <v>2486442</v>
      </c>
      <c r="DE7" s="622"/>
      <c r="DF7" s="622"/>
      <c r="DG7" s="622"/>
      <c r="DH7" s="622"/>
      <c r="DI7" s="622"/>
      <c r="DJ7" s="622"/>
      <c r="DK7" s="622"/>
      <c r="DL7" s="622"/>
      <c r="DM7" s="622"/>
      <c r="DN7" s="622"/>
      <c r="DO7" s="622"/>
      <c r="DP7" s="623"/>
      <c r="DQ7" s="627">
        <v>3110699</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8918</v>
      </c>
      <c r="S8" s="622"/>
      <c r="T8" s="622"/>
      <c r="U8" s="622"/>
      <c r="V8" s="622"/>
      <c r="W8" s="622"/>
      <c r="X8" s="622"/>
      <c r="Y8" s="623"/>
      <c r="Z8" s="659">
        <v>0</v>
      </c>
      <c r="AA8" s="659"/>
      <c r="AB8" s="659"/>
      <c r="AC8" s="659"/>
      <c r="AD8" s="660">
        <v>8918</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47375</v>
      </c>
      <c r="BH8" s="622"/>
      <c r="BI8" s="622"/>
      <c r="BJ8" s="622"/>
      <c r="BK8" s="622"/>
      <c r="BL8" s="622"/>
      <c r="BM8" s="622"/>
      <c r="BN8" s="623"/>
      <c r="BO8" s="659">
        <v>1.5</v>
      </c>
      <c r="BP8" s="659"/>
      <c r="BQ8" s="659"/>
      <c r="BR8" s="659"/>
      <c r="BS8" s="660" t="s">
        <v>139</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4686245</v>
      </c>
      <c r="CS8" s="622"/>
      <c r="CT8" s="622"/>
      <c r="CU8" s="622"/>
      <c r="CV8" s="622"/>
      <c r="CW8" s="622"/>
      <c r="CX8" s="622"/>
      <c r="CY8" s="623"/>
      <c r="CZ8" s="659">
        <v>21.9</v>
      </c>
      <c r="DA8" s="659"/>
      <c r="DB8" s="659"/>
      <c r="DC8" s="659"/>
      <c r="DD8" s="627">
        <v>11097</v>
      </c>
      <c r="DE8" s="622"/>
      <c r="DF8" s="622"/>
      <c r="DG8" s="622"/>
      <c r="DH8" s="622"/>
      <c r="DI8" s="622"/>
      <c r="DJ8" s="622"/>
      <c r="DK8" s="622"/>
      <c r="DL8" s="622"/>
      <c r="DM8" s="622"/>
      <c r="DN8" s="622"/>
      <c r="DO8" s="622"/>
      <c r="DP8" s="623"/>
      <c r="DQ8" s="627">
        <v>1916713</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6262</v>
      </c>
      <c r="S9" s="622"/>
      <c r="T9" s="622"/>
      <c r="U9" s="622"/>
      <c r="V9" s="622"/>
      <c r="W9" s="622"/>
      <c r="X9" s="622"/>
      <c r="Y9" s="623"/>
      <c r="Z9" s="659">
        <v>0</v>
      </c>
      <c r="AA9" s="659"/>
      <c r="AB9" s="659"/>
      <c r="AC9" s="659"/>
      <c r="AD9" s="660">
        <v>6262</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1062235</v>
      </c>
      <c r="BH9" s="622"/>
      <c r="BI9" s="622"/>
      <c r="BJ9" s="622"/>
      <c r="BK9" s="622"/>
      <c r="BL9" s="622"/>
      <c r="BM9" s="622"/>
      <c r="BN9" s="623"/>
      <c r="BO9" s="659">
        <v>33.700000000000003</v>
      </c>
      <c r="BP9" s="659"/>
      <c r="BQ9" s="659"/>
      <c r="BR9" s="659"/>
      <c r="BS9" s="660" t="s">
        <v>182</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1503274</v>
      </c>
      <c r="CS9" s="622"/>
      <c r="CT9" s="622"/>
      <c r="CU9" s="622"/>
      <c r="CV9" s="622"/>
      <c r="CW9" s="622"/>
      <c r="CX9" s="622"/>
      <c r="CY9" s="623"/>
      <c r="CZ9" s="659">
        <v>7</v>
      </c>
      <c r="DA9" s="659"/>
      <c r="DB9" s="659"/>
      <c r="DC9" s="659"/>
      <c r="DD9" s="627">
        <v>6269</v>
      </c>
      <c r="DE9" s="622"/>
      <c r="DF9" s="622"/>
      <c r="DG9" s="622"/>
      <c r="DH9" s="622"/>
      <c r="DI9" s="622"/>
      <c r="DJ9" s="622"/>
      <c r="DK9" s="622"/>
      <c r="DL9" s="622"/>
      <c r="DM9" s="622"/>
      <c r="DN9" s="622"/>
      <c r="DO9" s="622"/>
      <c r="DP9" s="623"/>
      <c r="DQ9" s="627">
        <v>900867</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139</v>
      </c>
      <c r="AA10" s="659"/>
      <c r="AB10" s="659"/>
      <c r="AC10" s="659"/>
      <c r="AD10" s="660" t="s">
        <v>247</v>
      </c>
      <c r="AE10" s="660"/>
      <c r="AF10" s="660"/>
      <c r="AG10" s="660"/>
      <c r="AH10" s="660"/>
      <c r="AI10" s="660"/>
      <c r="AJ10" s="660"/>
      <c r="AK10" s="660"/>
      <c r="AL10" s="624" t="s">
        <v>247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87726</v>
      </c>
      <c r="BH10" s="622"/>
      <c r="BI10" s="622"/>
      <c r="BJ10" s="622"/>
      <c r="BK10" s="622"/>
      <c r="BL10" s="622"/>
      <c r="BM10" s="622"/>
      <c r="BN10" s="623"/>
      <c r="BO10" s="659">
        <v>2.8</v>
      </c>
      <c r="BP10" s="659"/>
      <c r="BQ10" s="659"/>
      <c r="BR10" s="659"/>
      <c r="BS10" s="660" t="s">
        <v>247</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67057</v>
      </c>
      <c r="CS10" s="622"/>
      <c r="CT10" s="622"/>
      <c r="CU10" s="622"/>
      <c r="CV10" s="622"/>
      <c r="CW10" s="622"/>
      <c r="CX10" s="622"/>
      <c r="CY10" s="623"/>
      <c r="CZ10" s="659">
        <v>0.3</v>
      </c>
      <c r="DA10" s="659"/>
      <c r="DB10" s="659"/>
      <c r="DC10" s="659"/>
      <c r="DD10" s="627" t="s">
        <v>139</v>
      </c>
      <c r="DE10" s="622"/>
      <c r="DF10" s="622"/>
      <c r="DG10" s="622"/>
      <c r="DH10" s="622"/>
      <c r="DI10" s="622"/>
      <c r="DJ10" s="622"/>
      <c r="DK10" s="622"/>
      <c r="DL10" s="622"/>
      <c r="DM10" s="622"/>
      <c r="DN10" s="622"/>
      <c r="DO10" s="622"/>
      <c r="DP10" s="623"/>
      <c r="DQ10" s="627">
        <v>13277</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697665</v>
      </c>
      <c r="S11" s="622"/>
      <c r="T11" s="622"/>
      <c r="U11" s="622"/>
      <c r="V11" s="622"/>
      <c r="W11" s="622"/>
      <c r="X11" s="622"/>
      <c r="Y11" s="623"/>
      <c r="Z11" s="624">
        <v>3.2</v>
      </c>
      <c r="AA11" s="625"/>
      <c r="AB11" s="625"/>
      <c r="AC11" s="626"/>
      <c r="AD11" s="627">
        <v>697665</v>
      </c>
      <c r="AE11" s="622"/>
      <c r="AF11" s="622"/>
      <c r="AG11" s="622"/>
      <c r="AH11" s="622"/>
      <c r="AI11" s="622"/>
      <c r="AJ11" s="622"/>
      <c r="AK11" s="623"/>
      <c r="AL11" s="624">
        <v>8.5</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140746</v>
      </c>
      <c r="BH11" s="622"/>
      <c r="BI11" s="622"/>
      <c r="BJ11" s="622"/>
      <c r="BK11" s="622"/>
      <c r="BL11" s="622"/>
      <c r="BM11" s="622"/>
      <c r="BN11" s="623"/>
      <c r="BO11" s="659">
        <v>4.5</v>
      </c>
      <c r="BP11" s="659"/>
      <c r="BQ11" s="659"/>
      <c r="BR11" s="659"/>
      <c r="BS11" s="660">
        <v>40057</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638968</v>
      </c>
      <c r="CS11" s="622"/>
      <c r="CT11" s="622"/>
      <c r="CU11" s="622"/>
      <c r="CV11" s="622"/>
      <c r="CW11" s="622"/>
      <c r="CX11" s="622"/>
      <c r="CY11" s="623"/>
      <c r="CZ11" s="659">
        <v>3</v>
      </c>
      <c r="DA11" s="659"/>
      <c r="DB11" s="659"/>
      <c r="DC11" s="659"/>
      <c r="DD11" s="627">
        <v>165584</v>
      </c>
      <c r="DE11" s="622"/>
      <c r="DF11" s="622"/>
      <c r="DG11" s="622"/>
      <c r="DH11" s="622"/>
      <c r="DI11" s="622"/>
      <c r="DJ11" s="622"/>
      <c r="DK11" s="622"/>
      <c r="DL11" s="622"/>
      <c r="DM11" s="622"/>
      <c r="DN11" s="622"/>
      <c r="DO11" s="622"/>
      <c r="DP11" s="623"/>
      <c r="DQ11" s="627">
        <v>273980</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139</v>
      </c>
      <c r="S12" s="622"/>
      <c r="T12" s="622"/>
      <c r="U12" s="622"/>
      <c r="V12" s="622"/>
      <c r="W12" s="622"/>
      <c r="X12" s="622"/>
      <c r="Y12" s="623"/>
      <c r="Z12" s="659" t="s">
        <v>182</v>
      </c>
      <c r="AA12" s="659"/>
      <c r="AB12" s="659"/>
      <c r="AC12" s="659"/>
      <c r="AD12" s="660" t="s">
        <v>139</v>
      </c>
      <c r="AE12" s="660"/>
      <c r="AF12" s="660"/>
      <c r="AG12" s="660"/>
      <c r="AH12" s="660"/>
      <c r="AI12" s="660"/>
      <c r="AJ12" s="660"/>
      <c r="AK12" s="660"/>
      <c r="AL12" s="624" t="s">
        <v>139</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1381545</v>
      </c>
      <c r="BH12" s="622"/>
      <c r="BI12" s="622"/>
      <c r="BJ12" s="622"/>
      <c r="BK12" s="622"/>
      <c r="BL12" s="622"/>
      <c r="BM12" s="622"/>
      <c r="BN12" s="623"/>
      <c r="BO12" s="659">
        <v>43.8</v>
      </c>
      <c r="BP12" s="659"/>
      <c r="BQ12" s="659"/>
      <c r="BR12" s="659"/>
      <c r="BS12" s="660" t="s">
        <v>182</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514389</v>
      </c>
      <c r="CS12" s="622"/>
      <c r="CT12" s="622"/>
      <c r="CU12" s="622"/>
      <c r="CV12" s="622"/>
      <c r="CW12" s="622"/>
      <c r="CX12" s="622"/>
      <c r="CY12" s="623"/>
      <c r="CZ12" s="659">
        <v>2.4</v>
      </c>
      <c r="DA12" s="659"/>
      <c r="DB12" s="659"/>
      <c r="DC12" s="659"/>
      <c r="DD12" s="627">
        <v>6411</v>
      </c>
      <c r="DE12" s="622"/>
      <c r="DF12" s="622"/>
      <c r="DG12" s="622"/>
      <c r="DH12" s="622"/>
      <c r="DI12" s="622"/>
      <c r="DJ12" s="622"/>
      <c r="DK12" s="622"/>
      <c r="DL12" s="622"/>
      <c r="DM12" s="622"/>
      <c r="DN12" s="622"/>
      <c r="DO12" s="622"/>
      <c r="DP12" s="623"/>
      <c r="DQ12" s="627">
        <v>270758</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59" t="s">
        <v>139</v>
      </c>
      <c r="AA13" s="659"/>
      <c r="AB13" s="659"/>
      <c r="AC13" s="659"/>
      <c r="AD13" s="660" t="s">
        <v>236</v>
      </c>
      <c r="AE13" s="660"/>
      <c r="AF13" s="660"/>
      <c r="AG13" s="660"/>
      <c r="AH13" s="660"/>
      <c r="AI13" s="660"/>
      <c r="AJ13" s="660"/>
      <c r="AK13" s="660"/>
      <c r="AL13" s="624" t="s">
        <v>247</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1281396</v>
      </c>
      <c r="BH13" s="622"/>
      <c r="BI13" s="622"/>
      <c r="BJ13" s="622"/>
      <c r="BK13" s="622"/>
      <c r="BL13" s="622"/>
      <c r="BM13" s="622"/>
      <c r="BN13" s="623"/>
      <c r="BO13" s="659">
        <v>40.6</v>
      </c>
      <c r="BP13" s="659"/>
      <c r="BQ13" s="659"/>
      <c r="BR13" s="659"/>
      <c r="BS13" s="660" t="s">
        <v>139</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1772054</v>
      </c>
      <c r="CS13" s="622"/>
      <c r="CT13" s="622"/>
      <c r="CU13" s="622"/>
      <c r="CV13" s="622"/>
      <c r="CW13" s="622"/>
      <c r="CX13" s="622"/>
      <c r="CY13" s="623"/>
      <c r="CZ13" s="659">
        <v>8.3000000000000007</v>
      </c>
      <c r="DA13" s="659"/>
      <c r="DB13" s="659"/>
      <c r="DC13" s="659"/>
      <c r="DD13" s="627">
        <v>515134</v>
      </c>
      <c r="DE13" s="622"/>
      <c r="DF13" s="622"/>
      <c r="DG13" s="622"/>
      <c r="DH13" s="622"/>
      <c r="DI13" s="622"/>
      <c r="DJ13" s="622"/>
      <c r="DK13" s="622"/>
      <c r="DL13" s="622"/>
      <c r="DM13" s="622"/>
      <c r="DN13" s="622"/>
      <c r="DO13" s="622"/>
      <c r="DP13" s="623"/>
      <c r="DQ13" s="627">
        <v>863839</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230</v>
      </c>
      <c r="S14" s="622"/>
      <c r="T14" s="622"/>
      <c r="U14" s="622"/>
      <c r="V14" s="622"/>
      <c r="W14" s="622"/>
      <c r="X14" s="622"/>
      <c r="Y14" s="623"/>
      <c r="Z14" s="659">
        <v>0</v>
      </c>
      <c r="AA14" s="659"/>
      <c r="AB14" s="659"/>
      <c r="AC14" s="659"/>
      <c r="AD14" s="660">
        <v>230</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102937</v>
      </c>
      <c r="BH14" s="622"/>
      <c r="BI14" s="622"/>
      <c r="BJ14" s="622"/>
      <c r="BK14" s="622"/>
      <c r="BL14" s="622"/>
      <c r="BM14" s="622"/>
      <c r="BN14" s="623"/>
      <c r="BO14" s="659">
        <v>3.3</v>
      </c>
      <c r="BP14" s="659"/>
      <c r="BQ14" s="659"/>
      <c r="BR14" s="659"/>
      <c r="BS14" s="660" t="s">
        <v>182</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654186</v>
      </c>
      <c r="CS14" s="622"/>
      <c r="CT14" s="622"/>
      <c r="CU14" s="622"/>
      <c r="CV14" s="622"/>
      <c r="CW14" s="622"/>
      <c r="CX14" s="622"/>
      <c r="CY14" s="623"/>
      <c r="CZ14" s="659">
        <v>3.1</v>
      </c>
      <c r="DA14" s="659"/>
      <c r="DB14" s="659"/>
      <c r="DC14" s="659"/>
      <c r="DD14" s="627">
        <v>61824</v>
      </c>
      <c r="DE14" s="622"/>
      <c r="DF14" s="622"/>
      <c r="DG14" s="622"/>
      <c r="DH14" s="622"/>
      <c r="DI14" s="622"/>
      <c r="DJ14" s="622"/>
      <c r="DK14" s="622"/>
      <c r="DL14" s="622"/>
      <c r="DM14" s="622"/>
      <c r="DN14" s="622"/>
      <c r="DO14" s="622"/>
      <c r="DP14" s="623"/>
      <c r="DQ14" s="627">
        <v>582426</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182</v>
      </c>
      <c r="S15" s="622"/>
      <c r="T15" s="622"/>
      <c r="U15" s="622"/>
      <c r="V15" s="622"/>
      <c r="W15" s="622"/>
      <c r="X15" s="622"/>
      <c r="Y15" s="623"/>
      <c r="Z15" s="659" t="s">
        <v>139</v>
      </c>
      <c r="AA15" s="659"/>
      <c r="AB15" s="659"/>
      <c r="AC15" s="659"/>
      <c r="AD15" s="660" t="s">
        <v>139</v>
      </c>
      <c r="AE15" s="660"/>
      <c r="AF15" s="660"/>
      <c r="AG15" s="660"/>
      <c r="AH15" s="660"/>
      <c r="AI15" s="660"/>
      <c r="AJ15" s="660"/>
      <c r="AK15" s="660"/>
      <c r="AL15" s="624" t="s">
        <v>139</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199120</v>
      </c>
      <c r="BH15" s="622"/>
      <c r="BI15" s="622"/>
      <c r="BJ15" s="622"/>
      <c r="BK15" s="622"/>
      <c r="BL15" s="622"/>
      <c r="BM15" s="622"/>
      <c r="BN15" s="623"/>
      <c r="BO15" s="659">
        <v>6.3</v>
      </c>
      <c r="BP15" s="659"/>
      <c r="BQ15" s="659"/>
      <c r="BR15" s="659"/>
      <c r="BS15" s="660" t="s">
        <v>139</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1791817</v>
      </c>
      <c r="CS15" s="622"/>
      <c r="CT15" s="622"/>
      <c r="CU15" s="622"/>
      <c r="CV15" s="622"/>
      <c r="CW15" s="622"/>
      <c r="CX15" s="622"/>
      <c r="CY15" s="623"/>
      <c r="CZ15" s="659">
        <v>8.4</v>
      </c>
      <c r="DA15" s="659"/>
      <c r="DB15" s="659"/>
      <c r="DC15" s="659"/>
      <c r="DD15" s="627">
        <v>689310</v>
      </c>
      <c r="DE15" s="622"/>
      <c r="DF15" s="622"/>
      <c r="DG15" s="622"/>
      <c r="DH15" s="622"/>
      <c r="DI15" s="622"/>
      <c r="DJ15" s="622"/>
      <c r="DK15" s="622"/>
      <c r="DL15" s="622"/>
      <c r="DM15" s="622"/>
      <c r="DN15" s="622"/>
      <c r="DO15" s="622"/>
      <c r="DP15" s="623"/>
      <c r="DQ15" s="627">
        <v>751051</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13582</v>
      </c>
      <c r="S16" s="622"/>
      <c r="T16" s="622"/>
      <c r="U16" s="622"/>
      <c r="V16" s="622"/>
      <c r="W16" s="622"/>
      <c r="X16" s="622"/>
      <c r="Y16" s="623"/>
      <c r="Z16" s="659">
        <v>0.1</v>
      </c>
      <c r="AA16" s="659"/>
      <c r="AB16" s="659"/>
      <c r="AC16" s="659"/>
      <c r="AD16" s="660">
        <v>13582</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59" t="s">
        <v>182</v>
      </c>
      <c r="BP16" s="659"/>
      <c r="BQ16" s="659"/>
      <c r="BR16" s="659"/>
      <c r="BS16" s="660" t="s">
        <v>139</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121102</v>
      </c>
      <c r="CS16" s="622"/>
      <c r="CT16" s="622"/>
      <c r="CU16" s="622"/>
      <c r="CV16" s="622"/>
      <c r="CW16" s="622"/>
      <c r="CX16" s="622"/>
      <c r="CY16" s="623"/>
      <c r="CZ16" s="659">
        <v>0.6</v>
      </c>
      <c r="DA16" s="659"/>
      <c r="DB16" s="659"/>
      <c r="DC16" s="659"/>
      <c r="DD16" s="627" t="s">
        <v>236</v>
      </c>
      <c r="DE16" s="622"/>
      <c r="DF16" s="622"/>
      <c r="DG16" s="622"/>
      <c r="DH16" s="622"/>
      <c r="DI16" s="622"/>
      <c r="DJ16" s="622"/>
      <c r="DK16" s="622"/>
      <c r="DL16" s="622"/>
      <c r="DM16" s="622"/>
      <c r="DN16" s="622"/>
      <c r="DO16" s="622"/>
      <c r="DP16" s="623"/>
      <c r="DQ16" s="627">
        <v>1248</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46863</v>
      </c>
      <c r="S17" s="622"/>
      <c r="T17" s="622"/>
      <c r="U17" s="622"/>
      <c r="V17" s="622"/>
      <c r="W17" s="622"/>
      <c r="X17" s="622"/>
      <c r="Y17" s="623"/>
      <c r="Z17" s="659">
        <v>0.2</v>
      </c>
      <c r="AA17" s="659"/>
      <c r="AB17" s="659"/>
      <c r="AC17" s="659"/>
      <c r="AD17" s="660">
        <v>46863</v>
      </c>
      <c r="AE17" s="660"/>
      <c r="AF17" s="660"/>
      <c r="AG17" s="660"/>
      <c r="AH17" s="660"/>
      <c r="AI17" s="660"/>
      <c r="AJ17" s="660"/>
      <c r="AK17" s="660"/>
      <c r="AL17" s="624">
        <v>0.6</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139</v>
      </c>
      <c r="BP17" s="659"/>
      <c r="BQ17" s="659"/>
      <c r="BR17" s="659"/>
      <c r="BS17" s="660" t="s">
        <v>236</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1452973</v>
      </c>
      <c r="CS17" s="622"/>
      <c r="CT17" s="622"/>
      <c r="CU17" s="622"/>
      <c r="CV17" s="622"/>
      <c r="CW17" s="622"/>
      <c r="CX17" s="622"/>
      <c r="CY17" s="623"/>
      <c r="CZ17" s="659">
        <v>6.8</v>
      </c>
      <c r="DA17" s="659"/>
      <c r="DB17" s="659"/>
      <c r="DC17" s="659"/>
      <c r="DD17" s="627" t="s">
        <v>139</v>
      </c>
      <c r="DE17" s="622"/>
      <c r="DF17" s="622"/>
      <c r="DG17" s="622"/>
      <c r="DH17" s="622"/>
      <c r="DI17" s="622"/>
      <c r="DJ17" s="622"/>
      <c r="DK17" s="622"/>
      <c r="DL17" s="622"/>
      <c r="DM17" s="622"/>
      <c r="DN17" s="622"/>
      <c r="DO17" s="622"/>
      <c r="DP17" s="623"/>
      <c r="DQ17" s="627">
        <v>1423032</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25902</v>
      </c>
      <c r="S18" s="622"/>
      <c r="T18" s="622"/>
      <c r="U18" s="622"/>
      <c r="V18" s="622"/>
      <c r="W18" s="622"/>
      <c r="X18" s="622"/>
      <c r="Y18" s="623"/>
      <c r="Z18" s="659">
        <v>0.1</v>
      </c>
      <c r="AA18" s="659"/>
      <c r="AB18" s="659"/>
      <c r="AC18" s="659"/>
      <c r="AD18" s="660">
        <v>25902</v>
      </c>
      <c r="AE18" s="660"/>
      <c r="AF18" s="660"/>
      <c r="AG18" s="660"/>
      <c r="AH18" s="660"/>
      <c r="AI18" s="660"/>
      <c r="AJ18" s="660"/>
      <c r="AK18" s="660"/>
      <c r="AL18" s="624">
        <v>0.3</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182</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139</v>
      </c>
      <c r="DA18" s="659"/>
      <c r="DB18" s="659"/>
      <c r="DC18" s="659"/>
      <c r="DD18" s="627" t="s">
        <v>236</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21839</v>
      </c>
      <c r="S19" s="622"/>
      <c r="T19" s="622"/>
      <c r="U19" s="622"/>
      <c r="V19" s="622"/>
      <c r="W19" s="622"/>
      <c r="X19" s="622"/>
      <c r="Y19" s="623"/>
      <c r="Z19" s="659">
        <v>0.1</v>
      </c>
      <c r="AA19" s="659"/>
      <c r="AB19" s="659"/>
      <c r="AC19" s="659"/>
      <c r="AD19" s="660">
        <v>21839</v>
      </c>
      <c r="AE19" s="660"/>
      <c r="AF19" s="660"/>
      <c r="AG19" s="660"/>
      <c r="AH19" s="660"/>
      <c r="AI19" s="660"/>
      <c r="AJ19" s="660"/>
      <c r="AK19" s="660"/>
      <c r="AL19" s="624">
        <v>0.3</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132333</v>
      </c>
      <c r="BH19" s="622"/>
      <c r="BI19" s="622"/>
      <c r="BJ19" s="622"/>
      <c r="BK19" s="622"/>
      <c r="BL19" s="622"/>
      <c r="BM19" s="622"/>
      <c r="BN19" s="623"/>
      <c r="BO19" s="659">
        <v>4.2</v>
      </c>
      <c r="BP19" s="659"/>
      <c r="BQ19" s="659"/>
      <c r="BR19" s="659"/>
      <c r="BS19" s="660" t="s">
        <v>139</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182</v>
      </c>
      <c r="DA19" s="659"/>
      <c r="DB19" s="659"/>
      <c r="DC19" s="659"/>
      <c r="DD19" s="627" t="s">
        <v>236</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4063</v>
      </c>
      <c r="S20" s="622"/>
      <c r="T20" s="622"/>
      <c r="U20" s="622"/>
      <c r="V20" s="622"/>
      <c r="W20" s="622"/>
      <c r="X20" s="622"/>
      <c r="Y20" s="623"/>
      <c r="Z20" s="659">
        <v>0</v>
      </c>
      <c r="AA20" s="659"/>
      <c r="AB20" s="659"/>
      <c r="AC20" s="659"/>
      <c r="AD20" s="660">
        <v>4063</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132333</v>
      </c>
      <c r="BH20" s="622"/>
      <c r="BI20" s="622"/>
      <c r="BJ20" s="622"/>
      <c r="BK20" s="622"/>
      <c r="BL20" s="622"/>
      <c r="BM20" s="622"/>
      <c r="BN20" s="623"/>
      <c r="BO20" s="659">
        <v>4.2</v>
      </c>
      <c r="BP20" s="659"/>
      <c r="BQ20" s="659"/>
      <c r="BR20" s="659"/>
      <c r="BS20" s="660" t="s">
        <v>139</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21395150</v>
      </c>
      <c r="CS20" s="622"/>
      <c r="CT20" s="622"/>
      <c r="CU20" s="622"/>
      <c r="CV20" s="622"/>
      <c r="CW20" s="622"/>
      <c r="CX20" s="622"/>
      <c r="CY20" s="623"/>
      <c r="CZ20" s="659">
        <v>100</v>
      </c>
      <c r="DA20" s="659"/>
      <c r="DB20" s="659"/>
      <c r="DC20" s="659"/>
      <c r="DD20" s="627">
        <v>3942071</v>
      </c>
      <c r="DE20" s="622"/>
      <c r="DF20" s="622"/>
      <c r="DG20" s="622"/>
      <c r="DH20" s="622"/>
      <c r="DI20" s="622"/>
      <c r="DJ20" s="622"/>
      <c r="DK20" s="622"/>
      <c r="DL20" s="622"/>
      <c r="DM20" s="622"/>
      <c r="DN20" s="622"/>
      <c r="DO20" s="622"/>
      <c r="DP20" s="623"/>
      <c r="DQ20" s="627">
        <v>10275885</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5181299</v>
      </c>
      <c r="S21" s="622"/>
      <c r="T21" s="622"/>
      <c r="U21" s="622"/>
      <c r="V21" s="622"/>
      <c r="W21" s="622"/>
      <c r="X21" s="622"/>
      <c r="Y21" s="623"/>
      <c r="Z21" s="659">
        <v>23.5</v>
      </c>
      <c r="AA21" s="659"/>
      <c r="AB21" s="659"/>
      <c r="AC21" s="659"/>
      <c r="AD21" s="660">
        <v>4179710</v>
      </c>
      <c r="AE21" s="660"/>
      <c r="AF21" s="660"/>
      <c r="AG21" s="660"/>
      <c r="AH21" s="660"/>
      <c r="AI21" s="660"/>
      <c r="AJ21" s="660"/>
      <c r="AK21" s="660"/>
      <c r="AL21" s="624">
        <v>51</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2436</v>
      </c>
      <c r="BH21" s="622"/>
      <c r="BI21" s="622"/>
      <c r="BJ21" s="622"/>
      <c r="BK21" s="622"/>
      <c r="BL21" s="622"/>
      <c r="BM21" s="622"/>
      <c r="BN21" s="623"/>
      <c r="BO21" s="659">
        <v>0.1</v>
      </c>
      <c r="BP21" s="659"/>
      <c r="BQ21" s="659"/>
      <c r="BR21" s="659"/>
      <c r="BS21" s="660" t="s">
        <v>139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4179710</v>
      </c>
      <c r="S22" s="622"/>
      <c r="T22" s="622"/>
      <c r="U22" s="622"/>
      <c r="V22" s="622"/>
      <c r="W22" s="622"/>
      <c r="X22" s="622"/>
      <c r="Y22" s="623"/>
      <c r="Z22" s="659">
        <v>19</v>
      </c>
      <c r="AA22" s="659"/>
      <c r="AB22" s="659"/>
      <c r="AC22" s="659"/>
      <c r="AD22" s="660">
        <v>4179710</v>
      </c>
      <c r="AE22" s="660"/>
      <c r="AF22" s="660"/>
      <c r="AG22" s="660"/>
      <c r="AH22" s="660"/>
      <c r="AI22" s="660"/>
      <c r="AJ22" s="660"/>
      <c r="AK22" s="660"/>
      <c r="AL22" s="624">
        <v>51</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139</v>
      </c>
      <c r="BH22" s="622"/>
      <c r="BI22" s="622"/>
      <c r="BJ22" s="622"/>
      <c r="BK22" s="622"/>
      <c r="BL22" s="622"/>
      <c r="BM22" s="622"/>
      <c r="BN22" s="623"/>
      <c r="BO22" s="659" t="s">
        <v>139</v>
      </c>
      <c r="BP22" s="659"/>
      <c r="BQ22" s="659"/>
      <c r="BR22" s="659"/>
      <c r="BS22" s="660" t="s">
        <v>182</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1001589</v>
      </c>
      <c r="S23" s="622"/>
      <c r="T23" s="622"/>
      <c r="U23" s="622"/>
      <c r="V23" s="622"/>
      <c r="W23" s="622"/>
      <c r="X23" s="622"/>
      <c r="Y23" s="623"/>
      <c r="Z23" s="659">
        <v>4.5</v>
      </c>
      <c r="AA23" s="659"/>
      <c r="AB23" s="659"/>
      <c r="AC23" s="659"/>
      <c r="AD23" s="660" t="s">
        <v>182</v>
      </c>
      <c r="AE23" s="660"/>
      <c r="AF23" s="660"/>
      <c r="AG23" s="660"/>
      <c r="AH23" s="660"/>
      <c r="AI23" s="660"/>
      <c r="AJ23" s="660"/>
      <c r="AK23" s="660"/>
      <c r="AL23" s="624" t="s">
        <v>139</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129897</v>
      </c>
      <c r="BH23" s="622"/>
      <c r="BI23" s="622"/>
      <c r="BJ23" s="622"/>
      <c r="BK23" s="622"/>
      <c r="BL23" s="622"/>
      <c r="BM23" s="622"/>
      <c r="BN23" s="623"/>
      <c r="BO23" s="659">
        <v>4.0999999999999996</v>
      </c>
      <c r="BP23" s="659"/>
      <c r="BQ23" s="659"/>
      <c r="BR23" s="659"/>
      <c r="BS23" s="660" t="s">
        <v>182</v>
      </c>
      <c r="BT23" s="660"/>
      <c r="BU23" s="660"/>
      <c r="BV23" s="660"/>
      <c r="BW23" s="660"/>
      <c r="BX23" s="660"/>
      <c r="BY23" s="660"/>
      <c r="BZ23" s="660"/>
      <c r="CA23" s="660"/>
      <c r="CB23" s="700"/>
      <c r="CD23" s="673" t="s">
        <v>224</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139</v>
      </c>
      <c r="AE24" s="660"/>
      <c r="AF24" s="660"/>
      <c r="AG24" s="660"/>
      <c r="AH24" s="660"/>
      <c r="AI24" s="660"/>
      <c r="AJ24" s="660"/>
      <c r="AK24" s="660"/>
      <c r="AL24" s="624" t="s">
        <v>182</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139</v>
      </c>
      <c r="BH24" s="622"/>
      <c r="BI24" s="622"/>
      <c r="BJ24" s="622"/>
      <c r="BK24" s="622"/>
      <c r="BL24" s="622"/>
      <c r="BM24" s="622"/>
      <c r="BN24" s="623"/>
      <c r="BO24" s="659" t="s">
        <v>247</v>
      </c>
      <c r="BP24" s="659"/>
      <c r="BQ24" s="659"/>
      <c r="BR24" s="659"/>
      <c r="BS24" s="660" t="s">
        <v>182</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6840466</v>
      </c>
      <c r="CS24" s="677"/>
      <c r="CT24" s="677"/>
      <c r="CU24" s="677"/>
      <c r="CV24" s="677"/>
      <c r="CW24" s="677"/>
      <c r="CX24" s="677"/>
      <c r="CY24" s="702"/>
      <c r="CZ24" s="703">
        <v>32</v>
      </c>
      <c r="DA24" s="685"/>
      <c r="DB24" s="685"/>
      <c r="DC24" s="705"/>
      <c r="DD24" s="701">
        <v>4269673</v>
      </c>
      <c r="DE24" s="677"/>
      <c r="DF24" s="677"/>
      <c r="DG24" s="677"/>
      <c r="DH24" s="677"/>
      <c r="DI24" s="677"/>
      <c r="DJ24" s="677"/>
      <c r="DK24" s="702"/>
      <c r="DL24" s="701">
        <v>3952457</v>
      </c>
      <c r="DM24" s="677"/>
      <c r="DN24" s="677"/>
      <c r="DO24" s="677"/>
      <c r="DP24" s="677"/>
      <c r="DQ24" s="677"/>
      <c r="DR24" s="677"/>
      <c r="DS24" s="677"/>
      <c r="DT24" s="677"/>
      <c r="DU24" s="677"/>
      <c r="DV24" s="702"/>
      <c r="DW24" s="703">
        <v>47.6</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9292511</v>
      </c>
      <c r="S25" s="622"/>
      <c r="T25" s="622"/>
      <c r="U25" s="622"/>
      <c r="V25" s="622"/>
      <c r="W25" s="622"/>
      <c r="X25" s="622"/>
      <c r="Y25" s="623"/>
      <c r="Z25" s="659">
        <v>42.2</v>
      </c>
      <c r="AA25" s="659"/>
      <c r="AB25" s="659"/>
      <c r="AC25" s="659"/>
      <c r="AD25" s="660">
        <v>8161025</v>
      </c>
      <c r="AE25" s="660"/>
      <c r="AF25" s="660"/>
      <c r="AG25" s="660"/>
      <c r="AH25" s="660"/>
      <c r="AI25" s="660"/>
      <c r="AJ25" s="660"/>
      <c r="AK25" s="660"/>
      <c r="AL25" s="624">
        <v>99.6</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247</v>
      </c>
      <c r="BH25" s="622"/>
      <c r="BI25" s="622"/>
      <c r="BJ25" s="622"/>
      <c r="BK25" s="622"/>
      <c r="BL25" s="622"/>
      <c r="BM25" s="622"/>
      <c r="BN25" s="623"/>
      <c r="BO25" s="659" t="s">
        <v>247</v>
      </c>
      <c r="BP25" s="659"/>
      <c r="BQ25" s="659"/>
      <c r="BR25" s="659"/>
      <c r="BS25" s="660" t="s">
        <v>139</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2560424</v>
      </c>
      <c r="CS25" s="634"/>
      <c r="CT25" s="634"/>
      <c r="CU25" s="634"/>
      <c r="CV25" s="634"/>
      <c r="CW25" s="634"/>
      <c r="CX25" s="634"/>
      <c r="CY25" s="635"/>
      <c r="CZ25" s="624">
        <v>12</v>
      </c>
      <c r="DA25" s="636"/>
      <c r="DB25" s="636"/>
      <c r="DC25" s="637"/>
      <c r="DD25" s="627">
        <v>2171710</v>
      </c>
      <c r="DE25" s="634"/>
      <c r="DF25" s="634"/>
      <c r="DG25" s="634"/>
      <c r="DH25" s="634"/>
      <c r="DI25" s="634"/>
      <c r="DJ25" s="634"/>
      <c r="DK25" s="635"/>
      <c r="DL25" s="627">
        <v>1937483</v>
      </c>
      <c r="DM25" s="634"/>
      <c r="DN25" s="634"/>
      <c r="DO25" s="634"/>
      <c r="DP25" s="634"/>
      <c r="DQ25" s="634"/>
      <c r="DR25" s="634"/>
      <c r="DS25" s="634"/>
      <c r="DT25" s="634"/>
      <c r="DU25" s="634"/>
      <c r="DV25" s="635"/>
      <c r="DW25" s="624">
        <v>23.3</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3132</v>
      </c>
      <c r="S26" s="622"/>
      <c r="T26" s="622"/>
      <c r="U26" s="622"/>
      <c r="V26" s="622"/>
      <c r="W26" s="622"/>
      <c r="X26" s="622"/>
      <c r="Y26" s="623"/>
      <c r="Z26" s="659">
        <v>0</v>
      </c>
      <c r="AA26" s="659"/>
      <c r="AB26" s="659"/>
      <c r="AC26" s="659"/>
      <c r="AD26" s="660">
        <v>3132</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139</v>
      </c>
      <c r="BH26" s="622"/>
      <c r="BI26" s="622"/>
      <c r="BJ26" s="622"/>
      <c r="BK26" s="622"/>
      <c r="BL26" s="622"/>
      <c r="BM26" s="622"/>
      <c r="BN26" s="623"/>
      <c r="BO26" s="659" t="s">
        <v>236</v>
      </c>
      <c r="BP26" s="659"/>
      <c r="BQ26" s="659"/>
      <c r="BR26" s="659"/>
      <c r="BS26" s="660" t="s">
        <v>236</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1516093</v>
      </c>
      <c r="CS26" s="622"/>
      <c r="CT26" s="622"/>
      <c r="CU26" s="622"/>
      <c r="CV26" s="622"/>
      <c r="CW26" s="622"/>
      <c r="CX26" s="622"/>
      <c r="CY26" s="623"/>
      <c r="CZ26" s="624">
        <v>7.1</v>
      </c>
      <c r="DA26" s="636"/>
      <c r="DB26" s="636"/>
      <c r="DC26" s="637"/>
      <c r="DD26" s="627">
        <v>1301659</v>
      </c>
      <c r="DE26" s="622"/>
      <c r="DF26" s="622"/>
      <c r="DG26" s="622"/>
      <c r="DH26" s="622"/>
      <c r="DI26" s="622"/>
      <c r="DJ26" s="622"/>
      <c r="DK26" s="623"/>
      <c r="DL26" s="627" t="s">
        <v>182</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61309</v>
      </c>
      <c r="S27" s="622"/>
      <c r="T27" s="622"/>
      <c r="U27" s="622"/>
      <c r="V27" s="622"/>
      <c r="W27" s="622"/>
      <c r="X27" s="622"/>
      <c r="Y27" s="623"/>
      <c r="Z27" s="659">
        <v>0.3</v>
      </c>
      <c r="AA27" s="659"/>
      <c r="AB27" s="659"/>
      <c r="AC27" s="659"/>
      <c r="AD27" s="660" t="s">
        <v>139</v>
      </c>
      <c r="AE27" s="660"/>
      <c r="AF27" s="660"/>
      <c r="AG27" s="660"/>
      <c r="AH27" s="660"/>
      <c r="AI27" s="660"/>
      <c r="AJ27" s="660"/>
      <c r="AK27" s="660"/>
      <c r="AL27" s="624" t="s">
        <v>182</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3154017</v>
      </c>
      <c r="BH27" s="622"/>
      <c r="BI27" s="622"/>
      <c r="BJ27" s="622"/>
      <c r="BK27" s="622"/>
      <c r="BL27" s="622"/>
      <c r="BM27" s="622"/>
      <c r="BN27" s="623"/>
      <c r="BO27" s="659">
        <v>100</v>
      </c>
      <c r="BP27" s="659"/>
      <c r="BQ27" s="659"/>
      <c r="BR27" s="659"/>
      <c r="BS27" s="660">
        <v>40057</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2827069</v>
      </c>
      <c r="CS27" s="634"/>
      <c r="CT27" s="634"/>
      <c r="CU27" s="634"/>
      <c r="CV27" s="634"/>
      <c r="CW27" s="634"/>
      <c r="CX27" s="634"/>
      <c r="CY27" s="635"/>
      <c r="CZ27" s="624">
        <v>13.2</v>
      </c>
      <c r="DA27" s="636"/>
      <c r="DB27" s="636"/>
      <c r="DC27" s="637"/>
      <c r="DD27" s="627">
        <v>674931</v>
      </c>
      <c r="DE27" s="634"/>
      <c r="DF27" s="634"/>
      <c r="DG27" s="634"/>
      <c r="DH27" s="634"/>
      <c r="DI27" s="634"/>
      <c r="DJ27" s="634"/>
      <c r="DK27" s="635"/>
      <c r="DL27" s="627">
        <v>667454</v>
      </c>
      <c r="DM27" s="634"/>
      <c r="DN27" s="634"/>
      <c r="DO27" s="634"/>
      <c r="DP27" s="634"/>
      <c r="DQ27" s="634"/>
      <c r="DR27" s="634"/>
      <c r="DS27" s="634"/>
      <c r="DT27" s="634"/>
      <c r="DU27" s="634"/>
      <c r="DV27" s="635"/>
      <c r="DW27" s="624">
        <v>8</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93757</v>
      </c>
      <c r="S28" s="622"/>
      <c r="T28" s="622"/>
      <c r="U28" s="622"/>
      <c r="V28" s="622"/>
      <c r="W28" s="622"/>
      <c r="X28" s="622"/>
      <c r="Y28" s="623"/>
      <c r="Z28" s="659">
        <v>0.4</v>
      </c>
      <c r="AA28" s="659"/>
      <c r="AB28" s="659"/>
      <c r="AC28" s="659"/>
      <c r="AD28" s="660">
        <v>4587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1452973</v>
      </c>
      <c r="CS28" s="622"/>
      <c r="CT28" s="622"/>
      <c r="CU28" s="622"/>
      <c r="CV28" s="622"/>
      <c r="CW28" s="622"/>
      <c r="CX28" s="622"/>
      <c r="CY28" s="623"/>
      <c r="CZ28" s="624">
        <v>6.8</v>
      </c>
      <c r="DA28" s="636"/>
      <c r="DB28" s="636"/>
      <c r="DC28" s="637"/>
      <c r="DD28" s="627">
        <v>1423032</v>
      </c>
      <c r="DE28" s="622"/>
      <c r="DF28" s="622"/>
      <c r="DG28" s="622"/>
      <c r="DH28" s="622"/>
      <c r="DI28" s="622"/>
      <c r="DJ28" s="622"/>
      <c r="DK28" s="623"/>
      <c r="DL28" s="627">
        <v>1347520</v>
      </c>
      <c r="DM28" s="622"/>
      <c r="DN28" s="622"/>
      <c r="DO28" s="622"/>
      <c r="DP28" s="622"/>
      <c r="DQ28" s="622"/>
      <c r="DR28" s="622"/>
      <c r="DS28" s="622"/>
      <c r="DT28" s="622"/>
      <c r="DU28" s="622"/>
      <c r="DV28" s="623"/>
      <c r="DW28" s="624">
        <v>16.2</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36162</v>
      </c>
      <c r="S29" s="622"/>
      <c r="T29" s="622"/>
      <c r="U29" s="622"/>
      <c r="V29" s="622"/>
      <c r="W29" s="622"/>
      <c r="X29" s="622"/>
      <c r="Y29" s="623"/>
      <c r="Z29" s="659">
        <v>0.2</v>
      </c>
      <c r="AA29" s="659"/>
      <c r="AB29" s="659"/>
      <c r="AC29" s="659"/>
      <c r="AD29" s="660" t="s">
        <v>139</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1452920</v>
      </c>
      <c r="CS29" s="634"/>
      <c r="CT29" s="634"/>
      <c r="CU29" s="634"/>
      <c r="CV29" s="634"/>
      <c r="CW29" s="634"/>
      <c r="CX29" s="634"/>
      <c r="CY29" s="635"/>
      <c r="CZ29" s="624">
        <v>6.8</v>
      </c>
      <c r="DA29" s="636"/>
      <c r="DB29" s="636"/>
      <c r="DC29" s="637"/>
      <c r="DD29" s="627">
        <v>1422979</v>
      </c>
      <c r="DE29" s="634"/>
      <c r="DF29" s="634"/>
      <c r="DG29" s="634"/>
      <c r="DH29" s="634"/>
      <c r="DI29" s="634"/>
      <c r="DJ29" s="634"/>
      <c r="DK29" s="635"/>
      <c r="DL29" s="627">
        <v>1347467</v>
      </c>
      <c r="DM29" s="634"/>
      <c r="DN29" s="634"/>
      <c r="DO29" s="634"/>
      <c r="DP29" s="634"/>
      <c r="DQ29" s="634"/>
      <c r="DR29" s="634"/>
      <c r="DS29" s="634"/>
      <c r="DT29" s="634"/>
      <c r="DU29" s="634"/>
      <c r="DV29" s="635"/>
      <c r="DW29" s="624">
        <v>16.2</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4249591</v>
      </c>
      <c r="S30" s="622"/>
      <c r="T30" s="622"/>
      <c r="U30" s="622"/>
      <c r="V30" s="622"/>
      <c r="W30" s="622"/>
      <c r="X30" s="622"/>
      <c r="Y30" s="623"/>
      <c r="Z30" s="659">
        <v>19.3</v>
      </c>
      <c r="AA30" s="659"/>
      <c r="AB30" s="659"/>
      <c r="AC30" s="659"/>
      <c r="AD30" s="660" t="s">
        <v>236</v>
      </c>
      <c r="AE30" s="660"/>
      <c r="AF30" s="660"/>
      <c r="AG30" s="660"/>
      <c r="AH30" s="660"/>
      <c r="AI30" s="660"/>
      <c r="AJ30" s="660"/>
      <c r="AK30" s="660"/>
      <c r="AL30" s="624" t="s">
        <v>182</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1356592</v>
      </c>
      <c r="CS30" s="622"/>
      <c r="CT30" s="622"/>
      <c r="CU30" s="622"/>
      <c r="CV30" s="622"/>
      <c r="CW30" s="622"/>
      <c r="CX30" s="622"/>
      <c r="CY30" s="623"/>
      <c r="CZ30" s="624">
        <v>6.3</v>
      </c>
      <c r="DA30" s="636"/>
      <c r="DB30" s="636"/>
      <c r="DC30" s="637"/>
      <c r="DD30" s="627">
        <v>1326882</v>
      </c>
      <c r="DE30" s="622"/>
      <c r="DF30" s="622"/>
      <c r="DG30" s="622"/>
      <c r="DH30" s="622"/>
      <c r="DI30" s="622"/>
      <c r="DJ30" s="622"/>
      <c r="DK30" s="623"/>
      <c r="DL30" s="627">
        <v>1251370</v>
      </c>
      <c r="DM30" s="622"/>
      <c r="DN30" s="622"/>
      <c r="DO30" s="622"/>
      <c r="DP30" s="622"/>
      <c r="DQ30" s="622"/>
      <c r="DR30" s="622"/>
      <c r="DS30" s="622"/>
      <c r="DT30" s="622"/>
      <c r="DU30" s="622"/>
      <c r="DV30" s="623"/>
      <c r="DW30" s="624">
        <v>15.1</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139</v>
      </c>
      <c r="S31" s="622"/>
      <c r="T31" s="622"/>
      <c r="U31" s="622"/>
      <c r="V31" s="622"/>
      <c r="W31" s="622"/>
      <c r="X31" s="622"/>
      <c r="Y31" s="623"/>
      <c r="Z31" s="659" t="s">
        <v>139</v>
      </c>
      <c r="AA31" s="659"/>
      <c r="AB31" s="659"/>
      <c r="AC31" s="659"/>
      <c r="AD31" s="660" t="s">
        <v>182</v>
      </c>
      <c r="AE31" s="660"/>
      <c r="AF31" s="660"/>
      <c r="AG31" s="660"/>
      <c r="AH31" s="660"/>
      <c r="AI31" s="660"/>
      <c r="AJ31" s="660"/>
      <c r="AK31" s="660"/>
      <c r="AL31" s="624" t="s">
        <v>139</v>
      </c>
      <c r="AM31" s="625"/>
      <c r="AN31" s="625"/>
      <c r="AO31" s="661"/>
      <c r="AP31" s="693" t="s">
        <v>313</v>
      </c>
      <c r="AQ31" s="694"/>
      <c r="AR31" s="694"/>
      <c r="AS31" s="694"/>
      <c r="AT31" s="695" t="s">
        <v>314</v>
      </c>
      <c r="AU31" s="218"/>
      <c r="AV31" s="218"/>
      <c r="AW31" s="218"/>
      <c r="AX31" s="679" t="s">
        <v>190</v>
      </c>
      <c r="AY31" s="680"/>
      <c r="AZ31" s="680"/>
      <c r="BA31" s="680"/>
      <c r="BB31" s="680"/>
      <c r="BC31" s="680"/>
      <c r="BD31" s="680"/>
      <c r="BE31" s="680"/>
      <c r="BF31" s="681"/>
      <c r="BG31" s="683">
        <v>99.8</v>
      </c>
      <c r="BH31" s="684"/>
      <c r="BI31" s="684"/>
      <c r="BJ31" s="684"/>
      <c r="BK31" s="684"/>
      <c r="BL31" s="684"/>
      <c r="BM31" s="685">
        <v>99.5</v>
      </c>
      <c r="BN31" s="684"/>
      <c r="BO31" s="684"/>
      <c r="BP31" s="684"/>
      <c r="BQ31" s="686"/>
      <c r="BR31" s="683">
        <v>99.8</v>
      </c>
      <c r="BS31" s="684"/>
      <c r="BT31" s="684"/>
      <c r="BU31" s="684"/>
      <c r="BV31" s="684"/>
      <c r="BW31" s="684"/>
      <c r="BX31" s="685">
        <v>99.4</v>
      </c>
      <c r="BY31" s="684"/>
      <c r="BZ31" s="684"/>
      <c r="CA31" s="684"/>
      <c r="CB31" s="686"/>
      <c r="CD31" s="642"/>
      <c r="CE31" s="643"/>
      <c r="CF31" s="618" t="s">
        <v>315</v>
      </c>
      <c r="CG31" s="619"/>
      <c r="CH31" s="619"/>
      <c r="CI31" s="619"/>
      <c r="CJ31" s="619"/>
      <c r="CK31" s="619"/>
      <c r="CL31" s="619"/>
      <c r="CM31" s="619"/>
      <c r="CN31" s="619"/>
      <c r="CO31" s="619"/>
      <c r="CP31" s="619"/>
      <c r="CQ31" s="620"/>
      <c r="CR31" s="621">
        <v>96328</v>
      </c>
      <c r="CS31" s="634"/>
      <c r="CT31" s="634"/>
      <c r="CU31" s="634"/>
      <c r="CV31" s="634"/>
      <c r="CW31" s="634"/>
      <c r="CX31" s="634"/>
      <c r="CY31" s="635"/>
      <c r="CZ31" s="624">
        <v>0.5</v>
      </c>
      <c r="DA31" s="636"/>
      <c r="DB31" s="636"/>
      <c r="DC31" s="637"/>
      <c r="DD31" s="627">
        <v>96097</v>
      </c>
      <c r="DE31" s="634"/>
      <c r="DF31" s="634"/>
      <c r="DG31" s="634"/>
      <c r="DH31" s="634"/>
      <c r="DI31" s="634"/>
      <c r="DJ31" s="634"/>
      <c r="DK31" s="635"/>
      <c r="DL31" s="627">
        <v>96097</v>
      </c>
      <c r="DM31" s="634"/>
      <c r="DN31" s="634"/>
      <c r="DO31" s="634"/>
      <c r="DP31" s="634"/>
      <c r="DQ31" s="634"/>
      <c r="DR31" s="634"/>
      <c r="DS31" s="634"/>
      <c r="DT31" s="634"/>
      <c r="DU31" s="634"/>
      <c r="DV31" s="635"/>
      <c r="DW31" s="624">
        <v>1.2</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1073897</v>
      </c>
      <c r="S32" s="622"/>
      <c r="T32" s="622"/>
      <c r="U32" s="622"/>
      <c r="V32" s="622"/>
      <c r="W32" s="622"/>
      <c r="X32" s="622"/>
      <c r="Y32" s="623"/>
      <c r="Z32" s="659">
        <v>4.9000000000000004</v>
      </c>
      <c r="AA32" s="659"/>
      <c r="AB32" s="659"/>
      <c r="AC32" s="659"/>
      <c r="AD32" s="660" t="s">
        <v>182</v>
      </c>
      <c r="AE32" s="660"/>
      <c r="AF32" s="660"/>
      <c r="AG32" s="660"/>
      <c r="AH32" s="660"/>
      <c r="AI32" s="660"/>
      <c r="AJ32" s="660"/>
      <c r="AK32" s="660"/>
      <c r="AL32" s="624" t="s">
        <v>236</v>
      </c>
      <c r="AM32" s="625"/>
      <c r="AN32" s="625"/>
      <c r="AO32" s="661"/>
      <c r="AP32" s="662"/>
      <c r="AQ32" s="663"/>
      <c r="AR32" s="663"/>
      <c r="AS32" s="663"/>
      <c r="AT32" s="696"/>
      <c r="AU32" s="214" t="s">
        <v>317</v>
      </c>
      <c r="AX32" s="618" t="s">
        <v>318</v>
      </c>
      <c r="AY32" s="619"/>
      <c r="AZ32" s="619"/>
      <c r="BA32" s="619"/>
      <c r="BB32" s="619"/>
      <c r="BC32" s="619"/>
      <c r="BD32" s="619"/>
      <c r="BE32" s="619"/>
      <c r="BF32" s="620"/>
      <c r="BG32" s="687">
        <v>99.7</v>
      </c>
      <c r="BH32" s="634"/>
      <c r="BI32" s="634"/>
      <c r="BJ32" s="634"/>
      <c r="BK32" s="634"/>
      <c r="BL32" s="634"/>
      <c r="BM32" s="625">
        <v>99.4</v>
      </c>
      <c r="BN32" s="634"/>
      <c r="BO32" s="634"/>
      <c r="BP32" s="634"/>
      <c r="BQ32" s="657"/>
      <c r="BR32" s="687">
        <v>99.8</v>
      </c>
      <c r="BS32" s="634"/>
      <c r="BT32" s="634"/>
      <c r="BU32" s="634"/>
      <c r="BV32" s="634"/>
      <c r="BW32" s="634"/>
      <c r="BX32" s="625">
        <v>99.4</v>
      </c>
      <c r="BY32" s="634"/>
      <c r="BZ32" s="634"/>
      <c r="CA32" s="634"/>
      <c r="CB32" s="657"/>
      <c r="CD32" s="644"/>
      <c r="CE32" s="645"/>
      <c r="CF32" s="618" t="s">
        <v>319</v>
      </c>
      <c r="CG32" s="619"/>
      <c r="CH32" s="619"/>
      <c r="CI32" s="619"/>
      <c r="CJ32" s="619"/>
      <c r="CK32" s="619"/>
      <c r="CL32" s="619"/>
      <c r="CM32" s="619"/>
      <c r="CN32" s="619"/>
      <c r="CO32" s="619"/>
      <c r="CP32" s="619"/>
      <c r="CQ32" s="620"/>
      <c r="CR32" s="621">
        <v>53</v>
      </c>
      <c r="CS32" s="622"/>
      <c r="CT32" s="622"/>
      <c r="CU32" s="622"/>
      <c r="CV32" s="622"/>
      <c r="CW32" s="622"/>
      <c r="CX32" s="622"/>
      <c r="CY32" s="623"/>
      <c r="CZ32" s="624">
        <v>0</v>
      </c>
      <c r="DA32" s="636"/>
      <c r="DB32" s="636"/>
      <c r="DC32" s="637"/>
      <c r="DD32" s="627">
        <v>53</v>
      </c>
      <c r="DE32" s="622"/>
      <c r="DF32" s="622"/>
      <c r="DG32" s="622"/>
      <c r="DH32" s="622"/>
      <c r="DI32" s="622"/>
      <c r="DJ32" s="622"/>
      <c r="DK32" s="623"/>
      <c r="DL32" s="627">
        <v>53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19736</v>
      </c>
      <c r="S33" s="622"/>
      <c r="T33" s="622"/>
      <c r="U33" s="622"/>
      <c r="V33" s="622"/>
      <c r="W33" s="622"/>
      <c r="X33" s="622"/>
      <c r="Y33" s="623"/>
      <c r="Z33" s="659">
        <v>0.1</v>
      </c>
      <c r="AA33" s="659"/>
      <c r="AB33" s="659"/>
      <c r="AC33" s="659"/>
      <c r="AD33" s="660">
        <v>17271</v>
      </c>
      <c r="AE33" s="660"/>
      <c r="AF33" s="660"/>
      <c r="AG33" s="660"/>
      <c r="AH33" s="660"/>
      <c r="AI33" s="660"/>
      <c r="AJ33" s="660"/>
      <c r="AK33" s="660"/>
      <c r="AL33" s="624">
        <v>0.2</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99.8</v>
      </c>
      <c r="BH33" s="606"/>
      <c r="BI33" s="606"/>
      <c r="BJ33" s="606"/>
      <c r="BK33" s="606"/>
      <c r="BL33" s="606"/>
      <c r="BM33" s="652">
        <v>99.5</v>
      </c>
      <c r="BN33" s="606"/>
      <c r="BO33" s="606"/>
      <c r="BP33" s="606"/>
      <c r="BQ33" s="669"/>
      <c r="BR33" s="682">
        <v>99.8</v>
      </c>
      <c r="BS33" s="606"/>
      <c r="BT33" s="606"/>
      <c r="BU33" s="606"/>
      <c r="BV33" s="606"/>
      <c r="BW33" s="606"/>
      <c r="BX33" s="652">
        <v>99.4</v>
      </c>
      <c r="BY33" s="606"/>
      <c r="BZ33" s="606"/>
      <c r="CA33" s="606"/>
      <c r="CB33" s="669"/>
      <c r="CD33" s="618" t="s">
        <v>322</v>
      </c>
      <c r="CE33" s="619"/>
      <c r="CF33" s="619"/>
      <c r="CG33" s="619"/>
      <c r="CH33" s="619"/>
      <c r="CI33" s="619"/>
      <c r="CJ33" s="619"/>
      <c r="CK33" s="619"/>
      <c r="CL33" s="619"/>
      <c r="CM33" s="619"/>
      <c r="CN33" s="619"/>
      <c r="CO33" s="619"/>
      <c r="CP33" s="619"/>
      <c r="CQ33" s="620"/>
      <c r="CR33" s="621">
        <v>10491511</v>
      </c>
      <c r="CS33" s="634"/>
      <c r="CT33" s="634"/>
      <c r="CU33" s="634"/>
      <c r="CV33" s="634"/>
      <c r="CW33" s="634"/>
      <c r="CX33" s="634"/>
      <c r="CY33" s="635"/>
      <c r="CZ33" s="624">
        <v>49</v>
      </c>
      <c r="DA33" s="636"/>
      <c r="DB33" s="636"/>
      <c r="DC33" s="637"/>
      <c r="DD33" s="627">
        <v>5966424</v>
      </c>
      <c r="DE33" s="634"/>
      <c r="DF33" s="634"/>
      <c r="DG33" s="634"/>
      <c r="DH33" s="634"/>
      <c r="DI33" s="634"/>
      <c r="DJ33" s="634"/>
      <c r="DK33" s="635"/>
      <c r="DL33" s="627">
        <v>3475882</v>
      </c>
      <c r="DM33" s="634"/>
      <c r="DN33" s="634"/>
      <c r="DO33" s="634"/>
      <c r="DP33" s="634"/>
      <c r="DQ33" s="634"/>
      <c r="DR33" s="634"/>
      <c r="DS33" s="634"/>
      <c r="DT33" s="634"/>
      <c r="DU33" s="634"/>
      <c r="DV33" s="635"/>
      <c r="DW33" s="624">
        <v>41.8</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1729677</v>
      </c>
      <c r="S34" s="622"/>
      <c r="T34" s="622"/>
      <c r="U34" s="622"/>
      <c r="V34" s="622"/>
      <c r="W34" s="622"/>
      <c r="X34" s="622"/>
      <c r="Y34" s="623"/>
      <c r="Z34" s="659">
        <v>7.8</v>
      </c>
      <c r="AA34" s="659"/>
      <c r="AB34" s="659"/>
      <c r="AC34" s="659"/>
      <c r="AD34" s="660" t="s">
        <v>182</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3352245</v>
      </c>
      <c r="CS34" s="622"/>
      <c r="CT34" s="622"/>
      <c r="CU34" s="622"/>
      <c r="CV34" s="622"/>
      <c r="CW34" s="622"/>
      <c r="CX34" s="622"/>
      <c r="CY34" s="623"/>
      <c r="CZ34" s="624">
        <v>15.7</v>
      </c>
      <c r="DA34" s="636"/>
      <c r="DB34" s="636"/>
      <c r="DC34" s="637"/>
      <c r="DD34" s="627">
        <v>1903250</v>
      </c>
      <c r="DE34" s="622"/>
      <c r="DF34" s="622"/>
      <c r="DG34" s="622"/>
      <c r="DH34" s="622"/>
      <c r="DI34" s="622"/>
      <c r="DJ34" s="622"/>
      <c r="DK34" s="623"/>
      <c r="DL34" s="627">
        <v>814808</v>
      </c>
      <c r="DM34" s="622"/>
      <c r="DN34" s="622"/>
      <c r="DO34" s="622"/>
      <c r="DP34" s="622"/>
      <c r="DQ34" s="622"/>
      <c r="DR34" s="622"/>
      <c r="DS34" s="622"/>
      <c r="DT34" s="622"/>
      <c r="DU34" s="622"/>
      <c r="DV34" s="623"/>
      <c r="DW34" s="624">
        <v>9.8000000000000007</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1978586</v>
      </c>
      <c r="S35" s="622"/>
      <c r="T35" s="622"/>
      <c r="U35" s="622"/>
      <c r="V35" s="622"/>
      <c r="W35" s="622"/>
      <c r="X35" s="622"/>
      <c r="Y35" s="623"/>
      <c r="Z35" s="659">
        <v>9</v>
      </c>
      <c r="AA35" s="659"/>
      <c r="AB35" s="659"/>
      <c r="AC35" s="659"/>
      <c r="AD35" s="660" t="s">
        <v>139</v>
      </c>
      <c r="AE35" s="660"/>
      <c r="AF35" s="660"/>
      <c r="AG35" s="660"/>
      <c r="AH35" s="660"/>
      <c r="AI35" s="660"/>
      <c r="AJ35" s="660"/>
      <c r="AK35" s="660"/>
      <c r="AL35" s="624" t="s">
        <v>139</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508369</v>
      </c>
      <c r="CS35" s="634"/>
      <c r="CT35" s="634"/>
      <c r="CU35" s="634"/>
      <c r="CV35" s="634"/>
      <c r="CW35" s="634"/>
      <c r="CX35" s="634"/>
      <c r="CY35" s="635"/>
      <c r="CZ35" s="624">
        <v>2.4</v>
      </c>
      <c r="DA35" s="636"/>
      <c r="DB35" s="636"/>
      <c r="DC35" s="637"/>
      <c r="DD35" s="627">
        <v>236053</v>
      </c>
      <c r="DE35" s="634"/>
      <c r="DF35" s="634"/>
      <c r="DG35" s="634"/>
      <c r="DH35" s="634"/>
      <c r="DI35" s="634"/>
      <c r="DJ35" s="634"/>
      <c r="DK35" s="635"/>
      <c r="DL35" s="627">
        <v>215963</v>
      </c>
      <c r="DM35" s="634"/>
      <c r="DN35" s="634"/>
      <c r="DO35" s="634"/>
      <c r="DP35" s="634"/>
      <c r="DQ35" s="634"/>
      <c r="DR35" s="634"/>
      <c r="DS35" s="634"/>
      <c r="DT35" s="634"/>
      <c r="DU35" s="634"/>
      <c r="DV35" s="635"/>
      <c r="DW35" s="624">
        <v>2.6</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707680</v>
      </c>
      <c r="S36" s="622"/>
      <c r="T36" s="622"/>
      <c r="U36" s="622"/>
      <c r="V36" s="622"/>
      <c r="W36" s="622"/>
      <c r="X36" s="622"/>
      <c r="Y36" s="623"/>
      <c r="Z36" s="659">
        <v>3.2</v>
      </c>
      <c r="AA36" s="659"/>
      <c r="AB36" s="659"/>
      <c r="AC36" s="659"/>
      <c r="AD36" s="660" t="s">
        <v>182</v>
      </c>
      <c r="AE36" s="660"/>
      <c r="AF36" s="660"/>
      <c r="AG36" s="660"/>
      <c r="AH36" s="660"/>
      <c r="AI36" s="660"/>
      <c r="AJ36" s="660"/>
      <c r="AK36" s="660"/>
      <c r="AL36" s="624" t="s">
        <v>139</v>
      </c>
      <c r="AM36" s="625"/>
      <c r="AN36" s="625"/>
      <c r="AO36" s="661"/>
      <c r="AP36" s="222"/>
      <c r="AQ36" s="670" t="s">
        <v>330</v>
      </c>
      <c r="AR36" s="671"/>
      <c r="AS36" s="671"/>
      <c r="AT36" s="671"/>
      <c r="AU36" s="671"/>
      <c r="AV36" s="671"/>
      <c r="AW36" s="671"/>
      <c r="AX36" s="671"/>
      <c r="AY36" s="672"/>
      <c r="AZ36" s="676">
        <v>2137003</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322762</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3492361</v>
      </c>
      <c r="CS36" s="622"/>
      <c r="CT36" s="622"/>
      <c r="CU36" s="622"/>
      <c r="CV36" s="622"/>
      <c r="CW36" s="622"/>
      <c r="CX36" s="622"/>
      <c r="CY36" s="623"/>
      <c r="CZ36" s="624">
        <v>16.3</v>
      </c>
      <c r="DA36" s="636"/>
      <c r="DB36" s="636"/>
      <c r="DC36" s="637"/>
      <c r="DD36" s="627">
        <v>2582635</v>
      </c>
      <c r="DE36" s="622"/>
      <c r="DF36" s="622"/>
      <c r="DG36" s="622"/>
      <c r="DH36" s="622"/>
      <c r="DI36" s="622"/>
      <c r="DJ36" s="622"/>
      <c r="DK36" s="623"/>
      <c r="DL36" s="627">
        <v>1573399</v>
      </c>
      <c r="DM36" s="622"/>
      <c r="DN36" s="622"/>
      <c r="DO36" s="622"/>
      <c r="DP36" s="622"/>
      <c r="DQ36" s="622"/>
      <c r="DR36" s="622"/>
      <c r="DS36" s="622"/>
      <c r="DT36" s="622"/>
      <c r="DU36" s="622"/>
      <c r="DV36" s="623"/>
      <c r="DW36" s="624">
        <v>18.899999999999999</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369133</v>
      </c>
      <c r="S37" s="622"/>
      <c r="T37" s="622"/>
      <c r="U37" s="622"/>
      <c r="V37" s="622"/>
      <c r="W37" s="622"/>
      <c r="X37" s="622"/>
      <c r="Y37" s="623"/>
      <c r="Z37" s="659">
        <v>1.7</v>
      </c>
      <c r="AA37" s="659"/>
      <c r="AB37" s="659"/>
      <c r="AC37" s="659"/>
      <c r="AD37" s="660">
        <v>5593</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553621</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313614</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825816</v>
      </c>
      <c r="CS37" s="634"/>
      <c r="CT37" s="634"/>
      <c r="CU37" s="634"/>
      <c r="CV37" s="634"/>
      <c r="CW37" s="634"/>
      <c r="CX37" s="634"/>
      <c r="CY37" s="635"/>
      <c r="CZ37" s="624">
        <v>3.9</v>
      </c>
      <c r="DA37" s="636"/>
      <c r="DB37" s="636"/>
      <c r="DC37" s="637"/>
      <c r="DD37" s="627">
        <v>758741</v>
      </c>
      <c r="DE37" s="634"/>
      <c r="DF37" s="634"/>
      <c r="DG37" s="634"/>
      <c r="DH37" s="634"/>
      <c r="DI37" s="634"/>
      <c r="DJ37" s="634"/>
      <c r="DK37" s="635"/>
      <c r="DL37" s="627">
        <v>725023</v>
      </c>
      <c r="DM37" s="634"/>
      <c r="DN37" s="634"/>
      <c r="DO37" s="634"/>
      <c r="DP37" s="634"/>
      <c r="DQ37" s="634"/>
      <c r="DR37" s="634"/>
      <c r="DS37" s="634"/>
      <c r="DT37" s="634"/>
      <c r="DU37" s="634"/>
      <c r="DV37" s="635"/>
      <c r="DW37" s="624">
        <v>8.6999999999999993</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2420809</v>
      </c>
      <c r="S38" s="622"/>
      <c r="T38" s="622"/>
      <c r="U38" s="622"/>
      <c r="V38" s="622"/>
      <c r="W38" s="622"/>
      <c r="X38" s="622"/>
      <c r="Y38" s="623"/>
      <c r="Z38" s="659">
        <v>11</v>
      </c>
      <c r="AA38" s="659"/>
      <c r="AB38" s="659"/>
      <c r="AC38" s="659"/>
      <c r="AD38" s="660" t="s">
        <v>139</v>
      </c>
      <c r="AE38" s="660"/>
      <c r="AF38" s="660"/>
      <c r="AG38" s="660"/>
      <c r="AH38" s="660"/>
      <c r="AI38" s="660"/>
      <c r="AJ38" s="660"/>
      <c r="AK38" s="660"/>
      <c r="AL38" s="624" t="s">
        <v>139</v>
      </c>
      <c r="AM38" s="625"/>
      <c r="AN38" s="625"/>
      <c r="AO38" s="661"/>
      <c r="AQ38" s="654" t="s">
        <v>338</v>
      </c>
      <c r="AR38" s="655"/>
      <c r="AS38" s="655"/>
      <c r="AT38" s="655"/>
      <c r="AU38" s="655"/>
      <c r="AV38" s="655"/>
      <c r="AW38" s="655"/>
      <c r="AX38" s="655"/>
      <c r="AY38" s="656"/>
      <c r="AZ38" s="621">
        <v>496915</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2882</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1081052</v>
      </c>
      <c r="CS38" s="622"/>
      <c r="CT38" s="622"/>
      <c r="CU38" s="622"/>
      <c r="CV38" s="622"/>
      <c r="CW38" s="622"/>
      <c r="CX38" s="622"/>
      <c r="CY38" s="623"/>
      <c r="CZ38" s="624">
        <v>5.0999999999999996</v>
      </c>
      <c r="DA38" s="636"/>
      <c r="DB38" s="636"/>
      <c r="DC38" s="637"/>
      <c r="DD38" s="627">
        <v>896350</v>
      </c>
      <c r="DE38" s="622"/>
      <c r="DF38" s="622"/>
      <c r="DG38" s="622"/>
      <c r="DH38" s="622"/>
      <c r="DI38" s="622"/>
      <c r="DJ38" s="622"/>
      <c r="DK38" s="623"/>
      <c r="DL38" s="627">
        <v>871712</v>
      </c>
      <c r="DM38" s="622"/>
      <c r="DN38" s="622"/>
      <c r="DO38" s="622"/>
      <c r="DP38" s="622"/>
      <c r="DQ38" s="622"/>
      <c r="DR38" s="622"/>
      <c r="DS38" s="622"/>
      <c r="DT38" s="622"/>
      <c r="DU38" s="622"/>
      <c r="DV38" s="623"/>
      <c r="DW38" s="624">
        <v>10.5</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139</v>
      </c>
      <c r="AA39" s="659"/>
      <c r="AB39" s="659"/>
      <c r="AC39" s="659"/>
      <c r="AD39" s="660" t="s">
        <v>139</v>
      </c>
      <c r="AE39" s="660"/>
      <c r="AF39" s="660"/>
      <c r="AG39" s="660"/>
      <c r="AH39" s="660"/>
      <c r="AI39" s="660"/>
      <c r="AJ39" s="660"/>
      <c r="AK39" s="660"/>
      <c r="AL39" s="624" t="s">
        <v>236</v>
      </c>
      <c r="AM39" s="625"/>
      <c r="AN39" s="625"/>
      <c r="AO39" s="661"/>
      <c r="AQ39" s="654" t="s">
        <v>342</v>
      </c>
      <c r="AR39" s="655"/>
      <c r="AS39" s="655"/>
      <c r="AT39" s="655"/>
      <c r="AU39" s="655"/>
      <c r="AV39" s="655"/>
      <c r="AW39" s="655"/>
      <c r="AX39" s="655"/>
      <c r="AY39" s="656"/>
      <c r="AZ39" s="621">
        <v>7291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4458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2017484</v>
      </c>
      <c r="CS39" s="634"/>
      <c r="CT39" s="634"/>
      <c r="CU39" s="634"/>
      <c r="CV39" s="634"/>
      <c r="CW39" s="634"/>
      <c r="CX39" s="634"/>
      <c r="CY39" s="635"/>
      <c r="CZ39" s="624">
        <v>9.4</v>
      </c>
      <c r="DA39" s="636"/>
      <c r="DB39" s="636"/>
      <c r="DC39" s="637"/>
      <c r="DD39" s="627">
        <v>348136</v>
      </c>
      <c r="DE39" s="634"/>
      <c r="DF39" s="634"/>
      <c r="DG39" s="634"/>
      <c r="DH39" s="634"/>
      <c r="DI39" s="634"/>
      <c r="DJ39" s="634"/>
      <c r="DK39" s="635"/>
      <c r="DL39" s="627" t="s">
        <v>139</v>
      </c>
      <c r="DM39" s="634"/>
      <c r="DN39" s="634"/>
      <c r="DO39" s="634"/>
      <c r="DP39" s="634"/>
      <c r="DQ39" s="634"/>
      <c r="DR39" s="634"/>
      <c r="DS39" s="634"/>
      <c r="DT39" s="634"/>
      <c r="DU39" s="634"/>
      <c r="DV39" s="635"/>
      <c r="DW39" s="624" t="s">
        <v>182</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116509</v>
      </c>
      <c r="S40" s="622"/>
      <c r="T40" s="622"/>
      <c r="U40" s="622"/>
      <c r="V40" s="622"/>
      <c r="W40" s="622"/>
      <c r="X40" s="622"/>
      <c r="Y40" s="623"/>
      <c r="Z40" s="659">
        <v>0.5</v>
      </c>
      <c r="AA40" s="659"/>
      <c r="AB40" s="659"/>
      <c r="AC40" s="659"/>
      <c r="AD40" s="660" t="s">
        <v>139</v>
      </c>
      <c r="AE40" s="660"/>
      <c r="AF40" s="660"/>
      <c r="AG40" s="660"/>
      <c r="AH40" s="660"/>
      <c r="AI40" s="660"/>
      <c r="AJ40" s="660"/>
      <c r="AK40" s="660"/>
      <c r="AL40" s="624" t="s">
        <v>182</v>
      </c>
      <c r="AM40" s="625"/>
      <c r="AN40" s="625"/>
      <c r="AO40" s="661"/>
      <c r="AQ40" s="654" t="s">
        <v>346</v>
      </c>
      <c r="AR40" s="655"/>
      <c r="AS40" s="655"/>
      <c r="AT40" s="655"/>
      <c r="AU40" s="655"/>
      <c r="AV40" s="655"/>
      <c r="AW40" s="655"/>
      <c r="AX40" s="655"/>
      <c r="AY40" s="656"/>
      <c r="AZ40" s="621">
        <v>5415</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103</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40000</v>
      </c>
      <c r="CS40" s="622"/>
      <c r="CT40" s="622"/>
      <c r="CU40" s="622"/>
      <c r="CV40" s="622"/>
      <c r="CW40" s="622"/>
      <c r="CX40" s="622"/>
      <c r="CY40" s="623"/>
      <c r="CZ40" s="624">
        <v>0.2</v>
      </c>
      <c r="DA40" s="636"/>
      <c r="DB40" s="636"/>
      <c r="DC40" s="637"/>
      <c r="DD40" s="627" t="s">
        <v>247</v>
      </c>
      <c r="DE40" s="622"/>
      <c r="DF40" s="622"/>
      <c r="DG40" s="622"/>
      <c r="DH40" s="622"/>
      <c r="DI40" s="622"/>
      <c r="DJ40" s="622"/>
      <c r="DK40" s="623"/>
      <c r="DL40" s="627" t="s">
        <v>182</v>
      </c>
      <c r="DM40" s="622"/>
      <c r="DN40" s="622"/>
      <c r="DO40" s="622"/>
      <c r="DP40" s="622"/>
      <c r="DQ40" s="622"/>
      <c r="DR40" s="622"/>
      <c r="DS40" s="622"/>
      <c r="DT40" s="622"/>
      <c r="DU40" s="622"/>
      <c r="DV40" s="623"/>
      <c r="DW40" s="624" t="s">
        <v>247</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22035980</v>
      </c>
      <c r="S41" s="646"/>
      <c r="T41" s="646"/>
      <c r="U41" s="646"/>
      <c r="V41" s="646"/>
      <c r="W41" s="646"/>
      <c r="X41" s="646"/>
      <c r="Y41" s="649"/>
      <c r="Z41" s="650">
        <v>100</v>
      </c>
      <c r="AA41" s="650"/>
      <c r="AB41" s="650"/>
      <c r="AC41" s="650"/>
      <c r="AD41" s="651">
        <v>8191608</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206396</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139</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139</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867365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349</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4063173</v>
      </c>
      <c r="CS42" s="634"/>
      <c r="CT42" s="634"/>
      <c r="CU42" s="634"/>
      <c r="CV42" s="634"/>
      <c r="CW42" s="634"/>
      <c r="CX42" s="634"/>
      <c r="CY42" s="635"/>
      <c r="CZ42" s="624">
        <v>19</v>
      </c>
      <c r="DA42" s="636"/>
      <c r="DB42" s="636"/>
      <c r="DC42" s="637"/>
      <c r="DD42" s="627">
        <v>39788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44044</v>
      </c>
      <c r="CS43" s="634"/>
      <c r="CT43" s="634"/>
      <c r="CU43" s="634"/>
      <c r="CV43" s="634"/>
      <c r="CW43" s="634"/>
      <c r="CX43" s="634"/>
      <c r="CY43" s="635"/>
      <c r="CZ43" s="624">
        <v>0.2</v>
      </c>
      <c r="DA43" s="636"/>
      <c r="DB43" s="636"/>
      <c r="DC43" s="637"/>
      <c r="DD43" s="627">
        <v>4654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3942071</v>
      </c>
      <c r="CS44" s="622"/>
      <c r="CT44" s="622"/>
      <c r="CU44" s="622"/>
      <c r="CV44" s="622"/>
      <c r="CW44" s="622"/>
      <c r="CX44" s="622"/>
      <c r="CY44" s="623"/>
      <c r="CZ44" s="624">
        <v>18.399999999999999</v>
      </c>
      <c r="DA44" s="625"/>
      <c r="DB44" s="625"/>
      <c r="DC44" s="626"/>
      <c r="DD44" s="627">
        <v>38540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3234870</v>
      </c>
      <c r="CS45" s="634"/>
      <c r="CT45" s="634"/>
      <c r="CU45" s="634"/>
      <c r="CV45" s="634"/>
      <c r="CW45" s="634"/>
      <c r="CX45" s="634"/>
      <c r="CY45" s="635"/>
      <c r="CZ45" s="624">
        <v>15.1</v>
      </c>
      <c r="DA45" s="636"/>
      <c r="DB45" s="636"/>
      <c r="DC45" s="637"/>
      <c r="DD45" s="627">
        <v>2328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569072</v>
      </c>
      <c r="CS46" s="622"/>
      <c r="CT46" s="622"/>
      <c r="CU46" s="622"/>
      <c r="CV46" s="622"/>
      <c r="CW46" s="622"/>
      <c r="CX46" s="622"/>
      <c r="CY46" s="623"/>
      <c r="CZ46" s="624">
        <v>2.7</v>
      </c>
      <c r="DA46" s="625"/>
      <c r="DB46" s="625"/>
      <c r="DC46" s="626"/>
      <c r="DD46" s="627">
        <v>35583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121102</v>
      </c>
      <c r="CS47" s="634"/>
      <c r="CT47" s="634"/>
      <c r="CU47" s="634"/>
      <c r="CV47" s="634"/>
      <c r="CW47" s="634"/>
      <c r="CX47" s="634"/>
      <c r="CY47" s="635"/>
      <c r="CZ47" s="624">
        <v>0.6</v>
      </c>
      <c r="DA47" s="636"/>
      <c r="DB47" s="636"/>
      <c r="DC47" s="637"/>
      <c r="DD47" s="627">
        <v>1248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182</v>
      </c>
      <c r="CS48" s="622"/>
      <c r="CT48" s="622"/>
      <c r="CU48" s="622"/>
      <c r="CV48" s="622"/>
      <c r="CW48" s="622"/>
      <c r="CX48" s="622"/>
      <c r="CY48" s="623"/>
      <c r="CZ48" s="624" t="s">
        <v>236</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21395150</v>
      </c>
      <c r="CS49" s="606"/>
      <c r="CT49" s="606"/>
      <c r="CU49" s="606"/>
      <c r="CV49" s="606"/>
      <c r="CW49" s="606"/>
      <c r="CX49" s="606"/>
      <c r="CY49" s="607"/>
      <c r="CZ49" s="608">
        <v>100</v>
      </c>
      <c r="DA49" s="609"/>
      <c r="DB49" s="609"/>
      <c r="DC49" s="610"/>
      <c r="DD49" s="611">
        <v>10275885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HkrewoirgKBtiMrMBUYXBtH3eV+dFNQ1Pe6RGVtXL1fqQCanbfhGI8a8hQUbm+Liku97kvyCE5jA2gFGbBXPA==" saltValue="y/AMgnwcT/lppFy4Jd7GS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21913</v>
      </c>
      <c r="R7" s="1103"/>
      <c r="S7" s="1103"/>
      <c r="T7" s="1103"/>
      <c r="U7" s="1103"/>
      <c r="V7" s="1103">
        <v>21272</v>
      </c>
      <c r="W7" s="1103"/>
      <c r="X7" s="1103"/>
      <c r="Y7" s="1103"/>
      <c r="Z7" s="1103"/>
      <c r="AA7" s="1103">
        <v>641</v>
      </c>
      <c r="AB7" s="1103"/>
      <c r="AC7" s="1103"/>
      <c r="AD7" s="1103"/>
      <c r="AE7" s="1104"/>
      <c r="AF7" s="1105">
        <v>593</v>
      </c>
      <c r="AG7" s="1106"/>
      <c r="AH7" s="1106"/>
      <c r="AI7" s="1106"/>
      <c r="AJ7" s="1107"/>
      <c r="AK7" s="1108">
        <v>1804</v>
      </c>
      <c r="AL7" s="1109"/>
      <c r="AM7" s="1109"/>
      <c r="AN7" s="1109"/>
      <c r="AO7" s="1109"/>
      <c r="AP7" s="1109">
        <v>24177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589</v>
      </c>
      <c r="BT7" s="1100"/>
      <c r="BU7" s="1100"/>
      <c r="BV7" s="1100"/>
      <c r="BW7" s="1100"/>
      <c r="BX7" s="1100"/>
      <c r="BY7" s="1100"/>
      <c r="BZ7" s="1100"/>
      <c r="CA7" s="1100"/>
      <c r="CB7" s="1100"/>
      <c r="CC7" s="1100"/>
      <c r="CD7" s="1100"/>
      <c r="CE7" s="1100"/>
      <c r="CF7" s="1100"/>
      <c r="CG7" s="1112"/>
      <c r="CH7" s="1096">
        <v>7</v>
      </c>
      <c r="CI7" s="1097"/>
      <c r="CJ7" s="1097"/>
      <c r="CK7" s="1097"/>
      <c r="CL7" s="1098"/>
      <c r="CM7" s="1096">
        <v>27</v>
      </c>
      <c r="CN7" s="1097"/>
      <c r="CO7" s="1097"/>
      <c r="CP7" s="1097"/>
      <c r="CQ7" s="1098"/>
      <c r="CR7" s="1096">
        <v>3</v>
      </c>
      <c r="CS7" s="1097"/>
      <c r="CT7" s="1097"/>
      <c r="CU7" s="1097"/>
      <c r="CV7" s="1098"/>
      <c r="CW7" s="1096" t="s">
        <v>590</v>
      </c>
      <c r="CX7" s="1097"/>
      <c r="CY7" s="1097"/>
      <c r="CZ7" s="1097"/>
      <c r="DA7" s="1098"/>
      <c r="DB7" s="1096" t="s">
        <v>590</v>
      </c>
      <c r="DC7" s="1097"/>
      <c r="DD7" s="1097"/>
      <c r="DE7" s="1097"/>
      <c r="DF7" s="1098"/>
      <c r="DG7" s="1096" t="s">
        <v>590</v>
      </c>
      <c r="DH7" s="1097"/>
      <c r="DI7" s="1097"/>
      <c r="DJ7" s="1097"/>
      <c r="DK7" s="1098"/>
      <c r="DL7" s="1096" t="s">
        <v>590</v>
      </c>
      <c r="DM7" s="1097"/>
      <c r="DN7" s="1097"/>
      <c r="DO7" s="1097"/>
      <c r="DP7" s="1098"/>
      <c r="DQ7" s="1096" t="s">
        <v>590</v>
      </c>
      <c r="DR7" s="1097"/>
      <c r="DS7" s="1097"/>
      <c r="DT7" s="1097"/>
      <c r="DU7" s="1098"/>
      <c r="DV7" s="1099"/>
      <c r="DW7" s="1100"/>
      <c r="DX7" s="1100"/>
      <c r="DY7" s="1100"/>
      <c r="DZ7" s="1101"/>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207</v>
      </c>
      <c r="R8" s="1039"/>
      <c r="S8" s="1039"/>
      <c r="T8" s="1039"/>
      <c r="U8" s="1039"/>
      <c r="V8" s="1039">
        <v>207</v>
      </c>
      <c r="W8" s="1039"/>
      <c r="X8" s="1039"/>
      <c r="Y8" s="1039"/>
      <c r="Z8" s="1039"/>
      <c r="AA8" s="1039" t="s">
        <v>604</v>
      </c>
      <c r="AB8" s="1039"/>
      <c r="AC8" s="1039"/>
      <c r="AD8" s="1039"/>
      <c r="AE8" s="1040"/>
      <c r="AF8" s="1035" t="s">
        <v>391</v>
      </c>
      <c r="AG8" s="1036"/>
      <c r="AH8" s="1036"/>
      <c r="AI8" s="1036"/>
      <c r="AJ8" s="1037"/>
      <c r="AK8" s="1080">
        <v>127</v>
      </c>
      <c r="AL8" s="1081"/>
      <c r="AM8" s="1081"/>
      <c r="AN8" s="1081"/>
      <c r="AO8" s="1081"/>
      <c r="AP8" s="1081" t="s">
        <v>604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-2</v>
      </c>
      <c r="CI8" s="990"/>
      <c r="CJ8" s="990"/>
      <c r="CK8" s="990"/>
      <c r="CL8" s="991"/>
      <c r="CM8" s="989">
        <v>52</v>
      </c>
      <c r="CN8" s="990"/>
      <c r="CO8" s="990"/>
      <c r="CP8" s="990"/>
      <c r="CQ8" s="991"/>
      <c r="CR8" s="989">
        <v>50</v>
      </c>
      <c r="CS8" s="990"/>
      <c r="CT8" s="990"/>
      <c r="CU8" s="990"/>
      <c r="CV8" s="991"/>
      <c r="CW8" s="989" t="s">
        <v>590</v>
      </c>
      <c r="CX8" s="990"/>
      <c r="CY8" s="990"/>
      <c r="CZ8" s="990"/>
      <c r="DA8" s="991"/>
      <c r="DB8" s="989" t="s">
        <v>590</v>
      </c>
      <c r="DC8" s="990"/>
      <c r="DD8" s="990"/>
      <c r="DE8" s="990"/>
      <c r="DF8" s="991"/>
      <c r="DG8" s="989" t="s">
        <v>590</v>
      </c>
      <c r="DH8" s="990"/>
      <c r="DI8" s="990"/>
      <c r="DJ8" s="990"/>
      <c r="DK8" s="991"/>
      <c r="DL8" s="989" t="s">
        <v>590</v>
      </c>
      <c r="DM8" s="990"/>
      <c r="DN8" s="990"/>
      <c r="DO8" s="990"/>
      <c r="DP8" s="991"/>
      <c r="DQ8" s="989" t="s">
        <v>590</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592</v>
      </c>
      <c r="BT9" s="993"/>
      <c r="BU9" s="993"/>
      <c r="BV9" s="993"/>
      <c r="BW9" s="993"/>
      <c r="BX9" s="993"/>
      <c r="BY9" s="993"/>
      <c r="BZ9" s="993"/>
      <c r="CA9" s="993"/>
      <c r="CB9" s="993"/>
      <c r="CC9" s="993"/>
      <c r="CD9" s="993"/>
      <c r="CE9" s="993"/>
      <c r="CF9" s="993"/>
      <c r="CG9" s="1014"/>
      <c r="CH9" s="989">
        <v>30</v>
      </c>
      <c r="CI9" s="990"/>
      <c r="CJ9" s="990"/>
      <c r="CK9" s="990"/>
      <c r="CL9" s="991"/>
      <c r="CM9" s="989">
        <v>78</v>
      </c>
      <c r="CN9" s="990"/>
      <c r="CO9" s="990"/>
      <c r="CP9" s="990"/>
      <c r="CQ9" s="991"/>
      <c r="CR9" s="989">
        <v>44</v>
      </c>
      <c r="CS9" s="990"/>
      <c r="CT9" s="990"/>
      <c r="CU9" s="990"/>
      <c r="CV9" s="991"/>
      <c r="CW9" s="989">
        <v>16</v>
      </c>
      <c r="CX9" s="990"/>
      <c r="CY9" s="990"/>
      <c r="CZ9" s="990"/>
      <c r="DA9" s="991"/>
      <c r="DB9" s="989" t="s">
        <v>590</v>
      </c>
      <c r="DC9" s="990"/>
      <c r="DD9" s="990"/>
      <c r="DE9" s="990"/>
      <c r="DF9" s="991"/>
      <c r="DG9" s="989" t="s">
        <v>590</v>
      </c>
      <c r="DH9" s="990"/>
      <c r="DI9" s="990"/>
      <c r="DJ9" s="990"/>
      <c r="DK9" s="991"/>
      <c r="DL9" s="989" t="s">
        <v>590</v>
      </c>
      <c r="DM9" s="990"/>
      <c r="DN9" s="990"/>
      <c r="DO9" s="990"/>
      <c r="DP9" s="991"/>
      <c r="DQ9" s="989" t="s">
        <v>590</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593</v>
      </c>
      <c r="BT10" s="993"/>
      <c r="BU10" s="993"/>
      <c r="BV10" s="993"/>
      <c r="BW10" s="993"/>
      <c r="BX10" s="993"/>
      <c r="BY10" s="993"/>
      <c r="BZ10" s="993"/>
      <c r="CA10" s="993"/>
      <c r="CB10" s="993"/>
      <c r="CC10" s="993"/>
      <c r="CD10" s="993"/>
      <c r="CE10" s="993"/>
      <c r="CF10" s="993"/>
      <c r="CG10" s="1014"/>
      <c r="CH10" s="989">
        <v>-13</v>
      </c>
      <c r="CI10" s="990"/>
      <c r="CJ10" s="990"/>
      <c r="CK10" s="990"/>
      <c r="CL10" s="991"/>
      <c r="CM10" s="989">
        <v>1106</v>
      </c>
      <c r="CN10" s="990"/>
      <c r="CO10" s="990"/>
      <c r="CP10" s="990"/>
      <c r="CQ10" s="991"/>
      <c r="CR10" s="989">
        <v>4</v>
      </c>
      <c r="CS10" s="990"/>
      <c r="CT10" s="990"/>
      <c r="CU10" s="990"/>
      <c r="CV10" s="991"/>
      <c r="CW10" s="989">
        <v>37</v>
      </c>
      <c r="CX10" s="990"/>
      <c r="CY10" s="990"/>
      <c r="CZ10" s="990"/>
      <c r="DA10" s="991"/>
      <c r="DB10" s="989" t="s">
        <v>590</v>
      </c>
      <c r="DC10" s="990"/>
      <c r="DD10" s="990"/>
      <c r="DE10" s="990"/>
      <c r="DF10" s="991"/>
      <c r="DG10" s="989" t="s">
        <v>590</v>
      </c>
      <c r="DH10" s="990"/>
      <c r="DI10" s="990"/>
      <c r="DJ10" s="990"/>
      <c r="DK10" s="991"/>
      <c r="DL10" s="989" t="s">
        <v>590</v>
      </c>
      <c r="DM10" s="990"/>
      <c r="DN10" s="990"/>
      <c r="DO10" s="990"/>
      <c r="DP10" s="991"/>
      <c r="DQ10" s="989" t="s">
        <v>590</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594</v>
      </c>
      <c r="BT11" s="993"/>
      <c r="BU11" s="993"/>
      <c r="BV11" s="993"/>
      <c r="BW11" s="993"/>
      <c r="BX11" s="993"/>
      <c r="BY11" s="993"/>
      <c r="BZ11" s="993"/>
      <c r="CA11" s="993"/>
      <c r="CB11" s="993"/>
      <c r="CC11" s="993"/>
      <c r="CD11" s="993"/>
      <c r="CE11" s="993"/>
      <c r="CF11" s="993"/>
      <c r="CG11" s="1014"/>
      <c r="CH11" s="989">
        <v>-131</v>
      </c>
      <c r="CI11" s="990"/>
      <c r="CJ11" s="990"/>
      <c r="CK11" s="990"/>
      <c r="CL11" s="991"/>
      <c r="CM11" s="989">
        <v>133</v>
      </c>
      <c r="CN11" s="990"/>
      <c r="CO11" s="990"/>
      <c r="CP11" s="990"/>
      <c r="CQ11" s="991"/>
      <c r="CR11" s="989">
        <v>60</v>
      </c>
      <c r="CS11" s="990"/>
      <c r="CT11" s="990"/>
      <c r="CU11" s="990"/>
      <c r="CV11" s="991"/>
      <c r="CW11" s="989">
        <v>99</v>
      </c>
      <c r="CX11" s="990"/>
      <c r="CY11" s="990"/>
      <c r="CZ11" s="990"/>
      <c r="DA11" s="991"/>
      <c r="DB11" s="989" t="s">
        <v>590</v>
      </c>
      <c r="DC11" s="990"/>
      <c r="DD11" s="990"/>
      <c r="DE11" s="990"/>
      <c r="DF11" s="991"/>
      <c r="DG11" s="989" t="s">
        <v>590</v>
      </c>
      <c r="DH11" s="990"/>
      <c r="DI11" s="990"/>
      <c r="DJ11" s="990"/>
      <c r="DK11" s="991"/>
      <c r="DL11" s="989" t="s">
        <v>590</v>
      </c>
      <c r="DM11" s="990"/>
      <c r="DN11" s="990"/>
      <c r="DO11" s="990"/>
      <c r="DP11" s="991"/>
      <c r="DQ11" s="989" t="s">
        <v>590</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595</v>
      </c>
      <c r="BT12" s="993"/>
      <c r="BU12" s="993"/>
      <c r="BV12" s="993"/>
      <c r="BW12" s="993"/>
      <c r="BX12" s="993"/>
      <c r="BY12" s="993"/>
      <c r="BZ12" s="993"/>
      <c r="CA12" s="993"/>
      <c r="CB12" s="993"/>
      <c r="CC12" s="993"/>
      <c r="CD12" s="993"/>
      <c r="CE12" s="993"/>
      <c r="CF12" s="993"/>
      <c r="CG12" s="1014"/>
      <c r="CH12" s="989">
        <v>-43</v>
      </c>
      <c r="CI12" s="990"/>
      <c r="CJ12" s="990"/>
      <c r="CK12" s="990"/>
      <c r="CL12" s="991"/>
      <c r="CM12" s="989">
        <v>-128</v>
      </c>
      <c r="CN12" s="990"/>
      <c r="CO12" s="990"/>
      <c r="CP12" s="990"/>
      <c r="CQ12" s="991"/>
      <c r="CR12" s="989">
        <v>10</v>
      </c>
      <c r="CS12" s="990"/>
      <c r="CT12" s="990"/>
      <c r="CU12" s="990"/>
      <c r="CV12" s="991"/>
      <c r="CW12" s="989">
        <v>20</v>
      </c>
      <c r="CX12" s="990"/>
      <c r="CY12" s="990"/>
      <c r="CZ12" s="990"/>
      <c r="DA12" s="991"/>
      <c r="DB12" s="989" t="s">
        <v>608</v>
      </c>
      <c r="DC12" s="990"/>
      <c r="DD12" s="990"/>
      <c r="DE12" s="990"/>
      <c r="DF12" s="991"/>
      <c r="DG12" s="989" t="s">
        <v>590</v>
      </c>
      <c r="DH12" s="990"/>
      <c r="DI12" s="990"/>
      <c r="DJ12" s="990"/>
      <c r="DK12" s="991"/>
      <c r="DL12" s="989" t="s">
        <v>590</v>
      </c>
      <c r="DM12" s="990"/>
      <c r="DN12" s="990"/>
      <c r="DO12" s="990"/>
      <c r="DP12" s="991"/>
      <c r="DQ12" s="989" t="s">
        <v>590</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22086</v>
      </c>
      <c r="R23" s="1061"/>
      <c r="S23" s="1061"/>
      <c r="T23" s="1061"/>
      <c r="U23" s="1061"/>
      <c r="V23" s="1061">
        <v>21445</v>
      </c>
      <c r="W23" s="1061"/>
      <c r="X23" s="1061"/>
      <c r="Y23" s="1061"/>
      <c r="Z23" s="1061"/>
      <c r="AA23" s="1061">
        <v>641</v>
      </c>
      <c r="AB23" s="1061"/>
      <c r="AC23" s="1061"/>
      <c r="AD23" s="1061"/>
      <c r="AE23" s="1068"/>
      <c r="AF23" s="1069">
        <v>593</v>
      </c>
      <c r="AG23" s="1061"/>
      <c r="AH23" s="1061"/>
      <c r="AI23" s="1061"/>
      <c r="AJ23" s="1070"/>
      <c r="AK23" s="1071"/>
      <c r="AL23" s="1072"/>
      <c r="AM23" s="1072"/>
      <c r="AN23" s="1072"/>
      <c r="AO23" s="1072"/>
      <c r="AP23" s="1061">
        <v>24177</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2533</v>
      </c>
      <c r="R28" s="1051"/>
      <c r="S28" s="1051"/>
      <c r="T28" s="1051"/>
      <c r="U28" s="1051"/>
      <c r="V28" s="1051">
        <v>2211</v>
      </c>
      <c r="W28" s="1051"/>
      <c r="X28" s="1051"/>
      <c r="Y28" s="1051"/>
      <c r="Z28" s="1051"/>
      <c r="AA28" s="1051">
        <v>323</v>
      </c>
      <c r="AB28" s="1051"/>
      <c r="AC28" s="1051"/>
      <c r="AD28" s="1051"/>
      <c r="AE28" s="1052"/>
      <c r="AF28" s="1053">
        <v>323</v>
      </c>
      <c r="AG28" s="1051"/>
      <c r="AH28" s="1051"/>
      <c r="AI28" s="1051"/>
      <c r="AJ28" s="1054"/>
      <c r="AK28" s="1042">
        <v>157</v>
      </c>
      <c r="AL28" s="1043"/>
      <c r="AM28" s="1043"/>
      <c r="AN28" s="1043"/>
      <c r="AO28" s="1043"/>
      <c r="AP28" s="1043" t="s">
        <v>604</v>
      </c>
      <c r="AQ28" s="1043"/>
      <c r="AR28" s="1043"/>
      <c r="AS28" s="1043"/>
      <c r="AT28" s="1043"/>
      <c r="AU28" s="1043" t="s">
        <v>604</v>
      </c>
      <c r="AV28" s="1043"/>
      <c r="AW28" s="1043"/>
      <c r="AX28" s="1043"/>
      <c r="AY28" s="1043"/>
      <c r="AZ28" s="1044" t="s">
        <v>604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3263</v>
      </c>
      <c r="R29" s="1039"/>
      <c r="S29" s="1039"/>
      <c r="T29" s="1039"/>
      <c r="U29" s="1039"/>
      <c r="V29" s="1039">
        <v>3159</v>
      </c>
      <c r="W29" s="1039"/>
      <c r="X29" s="1039"/>
      <c r="Y29" s="1039"/>
      <c r="Z29" s="1039"/>
      <c r="AA29" s="1039">
        <v>104</v>
      </c>
      <c r="AB29" s="1039"/>
      <c r="AC29" s="1039"/>
      <c r="AD29" s="1039"/>
      <c r="AE29" s="1040"/>
      <c r="AF29" s="1035">
        <v>104</v>
      </c>
      <c r="AG29" s="1036"/>
      <c r="AH29" s="1036"/>
      <c r="AI29" s="1036"/>
      <c r="AJ29" s="1037"/>
      <c r="AK29" s="980">
        <v>443</v>
      </c>
      <c r="AL29" s="971"/>
      <c r="AM29" s="971"/>
      <c r="AN29" s="971"/>
      <c r="AO29" s="971"/>
      <c r="AP29" s="971" t="s">
        <v>604</v>
      </c>
      <c r="AQ29" s="971"/>
      <c r="AR29" s="971"/>
      <c r="AS29" s="971"/>
      <c r="AT29" s="971"/>
      <c r="AU29" s="971" t="s">
        <v>604</v>
      </c>
      <c r="AV29" s="971"/>
      <c r="AW29" s="971"/>
      <c r="AX29" s="971"/>
      <c r="AY29" s="971"/>
      <c r="AZ29" s="1041" t="s">
        <v>604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382</v>
      </c>
      <c r="R30" s="1039"/>
      <c r="S30" s="1039"/>
      <c r="T30" s="1039"/>
      <c r="U30" s="1039"/>
      <c r="V30" s="1039">
        <v>377</v>
      </c>
      <c r="W30" s="1039"/>
      <c r="X30" s="1039"/>
      <c r="Y30" s="1039"/>
      <c r="Z30" s="1039"/>
      <c r="AA30" s="1039">
        <v>5</v>
      </c>
      <c r="AB30" s="1039"/>
      <c r="AC30" s="1039"/>
      <c r="AD30" s="1039"/>
      <c r="AE30" s="1040"/>
      <c r="AF30" s="1035">
        <v>5</v>
      </c>
      <c r="AG30" s="1036"/>
      <c r="AH30" s="1036"/>
      <c r="AI30" s="1036"/>
      <c r="AJ30" s="1037"/>
      <c r="AK30" s="980">
        <v>105</v>
      </c>
      <c r="AL30" s="971"/>
      <c r="AM30" s="971"/>
      <c r="AN30" s="971"/>
      <c r="AO30" s="971"/>
      <c r="AP30" s="971" t="s">
        <v>604</v>
      </c>
      <c r="AQ30" s="971"/>
      <c r="AR30" s="971"/>
      <c r="AS30" s="971"/>
      <c r="AT30" s="971"/>
      <c r="AU30" s="971" t="s">
        <v>604</v>
      </c>
      <c r="AV30" s="971"/>
      <c r="AW30" s="971"/>
      <c r="AX30" s="971"/>
      <c r="AY30" s="971"/>
      <c r="AZ30" s="1041" t="s">
        <v>604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30</v>
      </c>
      <c r="R31" s="1039"/>
      <c r="S31" s="1039"/>
      <c r="T31" s="1039"/>
      <c r="U31" s="1039"/>
      <c r="V31" s="1039">
        <v>30</v>
      </c>
      <c r="W31" s="1039"/>
      <c r="X31" s="1039"/>
      <c r="Y31" s="1039"/>
      <c r="Z31" s="1039"/>
      <c r="AA31" s="1039">
        <v>0</v>
      </c>
      <c r="AB31" s="1039"/>
      <c r="AC31" s="1039"/>
      <c r="AD31" s="1039"/>
      <c r="AE31" s="1040"/>
      <c r="AF31" s="1035">
        <v>0</v>
      </c>
      <c r="AG31" s="1036"/>
      <c r="AH31" s="1036"/>
      <c r="AI31" s="1036"/>
      <c r="AJ31" s="1037"/>
      <c r="AK31" s="980">
        <v>7</v>
      </c>
      <c r="AL31" s="971"/>
      <c r="AM31" s="971"/>
      <c r="AN31" s="971"/>
      <c r="AO31" s="971"/>
      <c r="AP31" s="971" t="s">
        <v>604</v>
      </c>
      <c r="AQ31" s="971"/>
      <c r="AR31" s="971"/>
      <c r="AS31" s="971"/>
      <c r="AT31" s="971"/>
      <c r="AU31" s="971" t="s">
        <v>604</v>
      </c>
      <c r="AV31" s="971"/>
      <c r="AW31" s="971"/>
      <c r="AX31" s="971"/>
      <c r="AY31" s="971"/>
      <c r="AZ31" s="1041" t="s">
        <v>604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761</v>
      </c>
      <c r="R32" s="1039"/>
      <c r="S32" s="1039"/>
      <c r="T32" s="1039"/>
      <c r="U32" s="1039"/>
      <c r="V32" s="1039">
        <v>544</v>
      </c>
      <c r="W32" s="1039"/>
      <c r="X32" s="1039"/>
      <c r="Y32" s="1039"/>
      <c r="Z32" s="1039"/>
      <c r="AA32" s="1039">
        <v>217</v>
      </c>
      <c r="AB32" s="1039"/>
      <c r="AC32" s="1039"/>
      <c r="AD32" s="1039"/>
      <c r="AE32" s="1040"/>
      <c r="AF32" s="1035">
        <v>855</v>
      </c>
      <c r="AG32" s="1036"/>
      <c r="AH32" s="1036"/>
      <c r="AI32" s="1036"/>
      <c r="AJ32" s="1037"/>
      <c r="AK32" s="980">
        <v>5</v>
      </c>
      <c r="AL32" s="971"/>
      <c r="AM32" s="971"/>
      <c r="AN32" s="971"/>
      <c r="AO32" s="971"/>
      <c r="AP32" s="971">
        <v>3121</v>
      </c>
      <c r="AQ32" s="971"/>
      <c r="AR32" s="971"/>
      <c r="AS32" s="971"/>
      <c r="AT32" s="971"/>
      <c r="AU32" s="971">
        <v>16</v>
      </c>
      <c r="AV32" s="971"/>
      <c r="AW32" s="971"/>
      <c r="AX32" s="971"/>
      <c r="AY32" s="971"/>
      <c r="AZ32" s="1041" t="s">
        <v>604</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894</v>
      </c>
      <c r="R33" s="1039"/>
      <c r="S33" s="1039"/>
      <c r="T33" s="1039"/>
      <c r="U33" s="1039"/>
      <c r="V33" s="1039">
        <v>885</v>
      </c>
      <c r="W33" s="1039"/>
      <c r="X33" s="1039"/>
      <c r="Y33" s="1039"/>
      <c r="Z33" s="1039"/>
      <c r="AA33" s="1039">
        <v>8</v>
      </c>
      <c r="AB33" s="1039"/>
      <c r="AC33" s="1039"/>
      <c r="AD33" s="1039"/>
      <c r="AE33" s="1040"/>
      <c r="AF33" s="1035">
        <v>48</v>
      </c>
      <c r="AG33" s="1036"/>
      <c r="AH33" s="1036"/>
      <c r="AI33" s="1036"/>
      <c r="AJ33" s="1037"/>
      <c r="AK33" s="980">
        <v>554</v>
      </c>
      <c r="AL33" s="971"/>
      <c r="AM33" s="971"/>
      <c r="AN33" s="971"/>
      <c r="AO33" s="971"/>
      <c r="AP33" s="971">
        <v>5013</v>
      </c>
      <c r="AQ33" s="971"/>
      <c r="AR33" s="971"/>
      <c r="AS33" s="971"/>
      <c r="AT33" s="971"/>
      <c r="AU33" s="971">
        <v>2988</v>
      </c>
      <c r="AV33" s="971"/>
      <c r="AW33" s="971"/>
      <c r="AX33" s="971"/>
      <c r="AY33" s="971"/>
      <c r="AZ33" s="1041" t="s">
        <v>604</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60</v>
      </c>
      <c r="R34" s="1039"/>
      <c r="S34" s="1039"/>
      <c r="T34" s="1039"/>
      <c r="U34" s="1039"/>
      <c r="V34" s="1039">
        <v>60</v>
      </c>
      <c r="W34" s="1039"/>
      <c r="X34" s="1039"/>
      <c r="Y34" s="1039"/>
      <c r="Z34" s="1039"/>
      <c r="AA34" s="1039" t="s">
        <v>604</v>
      </c>
      <c r="AB34" s="1039"/>
      <c r="AC34" s="1039"/>
      <c r="AD34" s="1039"/>
      <c r="AE34" s="1040"/>
      <c r="AF34" s="1035" t="s">
        <v>415</v>
      </c>
      <c r="AG34" s="1036"/>
      <c r="AH34" s="1036"/>
      <c r="AI34" s="1036"/>
      <c r="AJ34" s="1037"/>
      <c r="AK34" s="980" t="s">
        <v>607</v>
      </c>
      <c r="AL34" s="971"/>
      <c r="AM34" s="971"/>
      <c r="AN34" s="971"/>
      <c r="AO34" s="971"/>
      <c r="AP34" s="971">
        <v>34</v>
      </c>
      <c r="AQ34" s="971"/>
      <c r="AR34" s="971"/>
      <c r="AS34" s="971"/>
      <c r="AT34" s="971"/>
      <c r="AU34" s="971" t="s">
        <v>607</v>
      </c>
      <c r="AV34" s="971"/>
      <c r="AW34" s="971"/>
      <c r="AX34" s="971"/>
      <c r="AY34" s="971"/>
      <c r="AZ34" s="1041" t="s">
        <v>604</v>
      </c>
      <c r="BA34" s="1041"/>
      <c r="BB34" s="1041"/>
      <c r="BC34" s="1041"/>
      <c r="BD34" s="1041"/>
      <c r="BE34" s="972" t="s">
        <v>416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1336</v>
      </c>
      <c r="AG63" s="959"/>
      <c r="AH63" s="959"/>
      <c r="AI63" s="959"/>
      <c r="AJ63" s="1022"/>
      <c r="AK63" s="1023"/>
      <c r="AL63" s="963"/>
      <c r="AM63" s="963"/>
      <c r="AN63" s="963"/>
      <c r="AO63" s="963"/>
      <c r="AP63" s="959">
        <v>8168</v>
      </c>
      <c r="AQ63" s="959"/>
      <c r="AR63" s="959"/>
      <c r="AS63" s="959"/>
      <c r="AT63" s="959"/>
      <c r="AU63" s="959">
        <v>3004</v>
      </c>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398</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596</v>
      </c>
      <c r="C68" s="986"/>
      <c r="D68" s="986"/>
      <c r="E68" s="986"/>
      <c r="F68" s="986"/>
      <c r="G68" s="986"/>
      <c r="H68" s="986"/>
      <c r="I68" s="986"/>
      <c r="J68" s="986"/>
      <c r="K68" s="986"/>
      <c r="L68" s="986"/>
      <c r="M68" s="986"/>
      <c r="N68" s="986"/>
      <c r="O68" s="986"/>
      <c r="P68" s="987"/>
      <c r="Q68" s="988">
        <v>19169</v>
      </c>
      <c r="R68" s="982"/>
      <c r="S68" s="982"/>
      <c r="T68" s="982"/>
      <c r="U68" s="982"/>
      <c r="V68" s="982">
        <v>17905</v>
      </c>
      <c r="W68" s="982"/>
      <c r="X68" s="982"/>
      <c r="Y68" s="982"/>
      <c r="Z68" s="982"/>
      <c r="AA68" s="982">
        <v>1264</v>
      </c>
      <c r="AB68" s="982"/>
      <c r="AC68" s="982"/>
      <c r="AD68" s="982"/>
      <c r="AE68" s="982"/>
      <c r="AF68" s="982">
        <v>3396</v>
      </c>
      <c r="AG68" s="982"/>
      <c r="AH68" s="982"/>
      <c r="AI68" s="982"/>
      <c r="AJ68" s="982"/>
      <c r="AK68" s="982" t="s">
        <v>604</v>
      </c>
      <c r="AL68" s="982"/>
      <c r="AM68" s="982"/>
      <c r="AN68" s="982"/>
      <c r="AO68" s="982"/>
      <c r="AP68" s="982">
        <v>16592</v>
      </c>
      <c r="AQ68" s="982"/>
      <c r="AR68" s="982"/>
      <c r="AS68" s="982"/>
      <c r="AT68" s="982"/>
      <c r="AU68" s="982">
        <v>3896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597</v>
      </c>
      <c r="C69" s="975"/>
      <c r="D69" s="975"/>
      <c r="E69" s="975"/>
      <c r="F69" s="975"/>
      <c r="G69" s="975"/>
      <c r="H69" s="975"/>
      <c r="I69" s="975"/>
      <c r="J69" s="975"/>
      <c r="K69" s="975"/>
      <c r="L69" s="975"/>
      <c r="M69" s="975"/>
      <c r="N69" s="975"/>
      <c r="O69" s="975"/>
      <c r="P69" s="976"/>
      <c r="Q69" s="977">
        <v>1674</v>
      </c>
      <c r="R69" s="971"/>
      <c r="S69" s="971"/>
      <c r="T69" s="971"/>
      <c r="U69" s="971"/>
      <c r="V69" s="971">
        <v>1630</v>
      </c>
      <c r="W69" s="971"/>
      <c r="X69" s="971"/>
      <c r="Y69" s="971"/>
      <c r="Z69" s="971"/>
      <c r="AA69" s="971">
        <v>44</v>
      </c>
      <c r="AB69" s="971"/>
      <c r="AC69" s="971"/>
      <c r="AD69" s="971"/>
      <c r="AE69" s="971"/>
      <c r="AF69" s="971">
        <v>44</v>
      </c>
      <c r="AG69" s="971"/>
      <c r="AH69" s="971"/>
      <c r="AI69" s="971"/>
      <c r="AJ69" s="971"/>
      <c r="AK69" s="971">
        <v>1</v>
      </c>
      <c r="AL69" s="971"/>
      <c r="AM69" s="971"/>
      <c r="AN69" s="971"/>
      <c r="AO69" s="971"/>
      <c r="AP69" s="971">
        <v>865</v>
      </c>
      <c r="AQ69" s="971"/>
      <c r="AR69" s="971"/>
      <c r="AS69" s="971"/>
      <c r="AT69" s="971"/>
      <c r="AU69" s="971">
        <v>743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598</v>
      </c>
      <c r="C70" s="975"/>
      <c r="D70" s="975"/>
      <c r="E70" s="975"/>
      <c r="F70" s="975"/>
      <c r="G70" s="975"/>
      <c r="H70" s="975"/>
      <c r="I70" s="975"/>
      <c r="J70" s="975"/>
      <c r="K70" s="975"/>
      <c r="L70" s="975"/>
      <c r="M70" s="975"/>
      <c r="N70" s="975"/>
      <c r="O70" s="975"/>
      <c r="P70" s="976"/>
      <c r="Q70" s="977">
        <v>6103</v>
      </c>
      <c r="R70" s="971"/>
      <c r="S70" s="971"/>
      <c r="T70" s="971"/>
      <c r="U70" s="971"/>
      <c r="V70" s="971">
        <v>5978</v>
      </c>
      <c r="W70" s="971"/>
      <c r="X70" s="971"/>
      <c r="Y70" s="971"/>
      <c r="Z70" s="971"/>
      <c r="AA70" s="971">
        <v>124</v>
      </c>
      <c r="AB70" s="971"/>
      <c r="AC70" s="971"/>
      <c r="AD70" s="971"/>
      <c r="AE70" s="971"/>
      <c r="AF70" s="971">
        <v>124</v>
      </c>
      <c r="AG70" s="971"/>
      <c r="AH70" s="971"/>
      <c r="AI70" s="971"/>
      <c r="AJ70" s="971"/>
      <c r="AK70" s="971">
        <v>137</v>
      </c>
      <c r="AL70" s="971"/>
      <c r="AM70" s="971"/>
      <c r="AN70" s="971"/>
      <c r="AO70" s="971"/>
      <c r="AP70" s="971">
        <v>4563</v>
      </c>
      <c r="AQ70" s="971"/>
      <c r="AR70" s="971"/>
      <c r="AS70" s="971"/>
      <c r="AT70" s="971"/>
      <c r="AU70" s="971">
        <v>579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599</v>
      </c>
      <c r="C71" s="975"/>
      <c r="D71" s="975"/>
      <c r="E71" s="975"/>
      <c r="F71" s="975"/>
      <c r="G71" s="975"/>
      <c r="H71" s="975"/>
      <c r="I71" s="975"/>
      <c r="J71" s="975"/>
      <c r="K71" s="975"/>
      <c r="L71" s="975"/>
      <c r="M71" s="975"/>
      <c r="N71" s="975"/>
      <c r="O71" s="975"/>
      <c r="P71" s="976"/>
      <c r="Q71" s="977">
        <v>1108</v>
      </c>
      <c r="R71" s="971"/>
      <c r="S71" s="971"/>
      <c r="T71" s="971"/>
      <c r="U71" s="971"/>
      <c r="V71" s="971">
        <v>1104</v>
      </c>
      <c r="W71" s="971"/>
      <c r="X71" s="971"/>
      <c r="Y71" s="971"/>
      <c r="Z71" s="971"/>
      <c r="AA71" s="971">
        <v>3</v>
      </c>
      <c r="AB71" s="971"/>
      <c r="AC71" s="971"/>
      <c r="AD71" s="971"/>
      <c r="AE71" s="971"/>
      <c r="AF71" s="971">
        <v>3</v>
      </c>
      <c r="AG71" s="971"/>
      <c r="AH71" s="971"/>
      <c r="AI71" s="971"/>
      <c r="AJ71" s="971"/>
      <c r="AK71" s="971" t="s">
        <v>590</v>
      </c>
      <c r="AL71" s="971"/>
      <c r="AM71" s="971"/>
      <c r="AN71" s="971"/>
      <c r="AO71" s="971"/>
      <c r="AP71" s="971" t="s">
        <v>590</v>
      </c>
      <c r="AQ71" s="971"/>
      <c r="AR71" s="971"/>
      <c r="AS71" s="971"/>
      <c r="AT71" s="971"/>
      <c r="AU71" s="971" t="s">
        <v>590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600</v>
      </c>
      <c r="C72" s="975"/>
      <c r="D72" s="975"/>
      <c r="E72" s="975"/>
      <c r="F72" s="975"/>
      <c r="G72" s="975"/>
      <c r="H72" s="975"/>
      <c r="I72" s="975"/>
      <c r="J72" s="975"/>
      <c r="K72" s="975"/>
      <c r="L72" s="975"/>
      <c r="M72" s="975"/>
      <c r="N72" s="975"/>
      <c r="O72" s="975"/>
      <c r="P72" s="976"/>
      <c r="Q72" s="977">
        <v>85</v>
      </c>
      <c r="R72" s="971"/>
      <c r="S72" s="971"/>
      <c r="T72" s="971"/>
      <c r="U72" s="971"/>
      <c r="V72" s="971">
        <v>71</v>
      </c>
      <c r="W72" s="971"/>
      <c r="X72" s="971"/>
      <c r="Y72" s="971"/>
      <c r="Z72" s="971"/>
      <c r="AA72" s="971">
        <v>14</v>
      </c>
      <c r="AB72" s="971"/>
      <c r="AC72" s="971"/>
      <c r="AD72" s="971"/>
      <c r="AE72" s="971"/>
      <c r="AF72" s="971">
        <v>14</v>
      </c>
      <c r="AG72" s="971"/>
      <c r="AH72" s="971"/>
      <c r="AI72" s="971"/>
      <c r="AJ72" s="971"/>
      <c r="AK72" s="971" t="s">
        <v>590</v>
      </c>
      <c r="AL72" s="971"/>
      <c r="AM72" s="971"/>
      <c r="AN72" s="971"/>
      <c r="AO72" s="971"/>
      <c r="AP72" s="971" t="s">
        <v>590</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601</v>
      </c>
      <c r="C73" s="975"/>
      <c r="D73" s="975"/>
      <c r="E73" s="975"/>
      <c r="F73" s="975"/>
      <c r="G73" s="975"/>
      <c r="H73" s="975"/>
      <c r="I73" s="975"/>
      <c r="J73" s="975"/>
      <c r="K73" s="975"/>
      <c r="L73" s="975"/>
      <c r="M73" s="975"/>
      <c r="N73" s="975"/>
      <c r="O73" s="975"/>
      <c r="P73" s="976"/>
      <c r="Q73" s="977">
        <v>259</v>
      </c>
      <c r="R73" s="971"/>
      <c r="S73" s="971"/>
      <c r="T73" s="971"/>
      <c r="U73" s="971"/>
      <c r="V73" s="971">
        <v>167</v>
      </c>
      <c r="W73" s="971"/>
      <c r="X73" s="971"/>
      <c r="Y73" s="971"/>
      <c r="Z73" s="971"/>
      <c r="AA73" s="971">
        <v>92</v>
      </c>
      <c r="AB73" s="971"/>
      <c r="AC73" s="971"/>
      <c r="AD73" s="971"/>
      <c r="AE73" s="971"/>
      <c r="AF73" s="971">
        <v>92</v>
      </c>
      <c r="AG73" s="971"/>
      <c r="AH73" s="971"/>
      <c r="AI73" s="971"/>
      <c r="AJ73" s="971"/>
      <c r="AK73" s="971" t="s">
        <v>590</v>
      </c>
      <c r="AL73" s="971"/>
      <c r="AM73" s="971"/>
      <c r="AN73" s="971"/>
      <c r="AO73" s="971"/>
      <c r="AP73" s="971" t="s">
        <v>590</v>
      </c>
      <c r="AQ73" s="971"/>
      <c r="AR73" s="971"/>
      <c r="AS73" s="971"/>
      <c r="AT73" s="971"/>
      <c r="AU73" s="971" t="s">
        <v>590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602</v>
      </c>
      <c r="C74" s="975"/>
      <c r="D74" s="975"/>
      <c r="E74" s="975"/>
      <c r="F74" s="975"/>
      <c r="G74" s="975"/>
      <c r="H74" s="975"/>
      <c r="I74" s="975"/>
      <c r="J74" s="975"/>
      <c r="K74" s="975"/>
      <c r="L74" s="975"/>
      <c r="M74" s="975"/>
      <c r="N74" s="975"/>
      <c r="O74" s="975"/>
      <c r="P74" s="976"/>
      <c r="Q74" s="977">
        <v>157883</v>
      </c>
      <c r="R74" s="971"/>
      <c r="S74" s="971"/>
      <c r="T74" s="971"/>
      <c r="U74" s="971"/>
      <c r="V74" s="971">
        <v>155213</v>
      </c>
      <c r="W74" s="971"/>
      <c r="X74" s="971"/>
      <c r="Y74" s="971"/>
      <c r="Z74" s="971"/>
      <c r="AA74" s="971">
        <v>2669</v>
      </c>
      <c r="AB74" s="971"/>
      <c r="AC74" s="971"/>
      <c r="AD74" s="971"/>
      <c r="AE74" s="971"/>
      <c r="AF74" s="971">
        <v>2669</v>
      </c>
      <c r="AG74" s="971"/>
      <c r="AH74" s="971"/>
      <c r="AI74" s="971"/>
      <c r="AJ74" s="971"/>
      <c r="AK74" s="971">
        <v>1728</v>
      </c>
      <c r="AL74" s="971"/>
      <c r="AM74" s="971"/>
      <c r="AN74" s="971"/>
      <c r="AO74" s="971"/>
      <c r="AP74" s="971" t="s">
        <v>590</v>
      </c>
      <c r="AQ74" s="971"/>
      <c r="AR74" s="971"/>
      <c r="AS74" s="971"/>
      <c r="AT74" s="971"/>
      <c r="AU74" s="971" t="s">
        <v>590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603</v>
      </c>
      <c r="C75" s="975"/>
      <c r="D75" s="975"/>
      <c r="E75" s="975"/>
      <c r="F75" s="975"/>
      <c r="G75" s="975"/>
      <c r="H75" s="975"/>
      <c r="I75" s="975"/>
      <c r="J75" s="975"/>
      <c r="K75" s="975"/>
      <c r="L75" s="975"/>
      <c r="M75" s="975"/>
      <c r="N75" s="975"/>
      <c r="O75" s="975"/>
      <c r="P75" s="976"/>
      <c r="Q75" s="978">
        <v>6733</v>
      </c>
      <c r="R75" s="979"/>
      <c r="S75" s="979"/>
      <c r="T75" s="979"/>
      <c r="U75" s="980"/>
      <c r="V75" s="981">
        <v>6652</v>
      </c>
      <c r="W75" s="979"/>
      <c r="X75" s="979"/>
      <c r="Y75" s="979"/>
      <c r="Z75" s="980"/>
      <c r="AA75" s="981">
        <v>82</v>
      </c>
      <c r="AB75" s="979"/>
      <c r="AC75" s="979"/>
      <c r="AD75" s="979"/>
      <c r="AE75" s="980"/>
      <c r="AF75" s="981">
        <v>82</v>
      </c>
      <c r="AG75" s="979"/>
      <c r="AH75" s="979"/>
      <c r="AI75" s="979"/>
      <c r="AJ75" s="980"/>
      <c r="AK75" s="981" t="s">
        <v>590</v>
      </c>
      <c r="AL75" s="979"/>
      <c r="AM75" s="979"/>
      <c r="AN75" s="979"/>
      <c r="AO75" s="980"/>
      <c r="AP75" s="971" t="s">
        <v>590</v>
      </c>
      <c r="AQ75" s="971"/>
      <c r="AR75" s="971"/>
      <c r="AS75" s="971"/>
      <c r="AT75" s="971"/>
      <c r="AU75" s="971" t="s">
        <v>590</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6424</v>
      </c>
      <c r="AG88" s="959"/>
      <c r="AH88" s="959"/>
      <c r="AI88" s="959"/>
      <c r="AJ88" s="959"/>
      <c r="AK88" s="963"/>
      <c r="AL88" s="963"/>
      <c r="AM88" s="963"/>
      <c r="AN88" s="963"/>
      <c r="AO88" s="963"/>
      <c r="AP88" s="959">
        <v>22020</v>
      </c>
      <c r="AQ88" s="959"/>
      <c r="AR88" s="959"/>
      <c r="AS88" s="959"/>
      <c r="AT88" s="959"/>
      <c r="AU88" s="959">
        <v>5218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171</v>
      </c>
      <c r="CS102" s="953"/>
      <c r="CT102" s="953"/>
      <c r="CU102" s="953"/>
      <c r="CV102" s="954"/>
      <c r="CW102" s="952">
        <v>172</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309</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309</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309</v>
      </c>
      <c r="DR109" s="896"/>
      <c r="DS109" s="896"/>
      <c r="DT109" s="896"/>
      <c r="DU109" s="897"/>
      <c r="DV109" s="898" t="s">
        <v>439</v>
      </c>
      <c r="DW109" s="896"/>
      <c r="DX109" s="896"/>
      <c r="DY109" s="896"/>
      <c r="DZ109" s="929"/>
    </row>
    <row r="110" spans="1:131" s="230" customFormat="1" ht="26.25" customHeight="1" x14ac:dyDescent="0.2">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1218984</v>
      </c>
      <c r="AB110" s="889"/>
      <c r="AC110" s="889"/>
      <c r="AD110" s="889"/>
      <c r="AE110" s="890"/>
      <c r="AF110" s="891">
        <v>1283787</v>
      </c>
      <c r="AG110" s="889"/>
      <c r="AH110" s="889"/>
      <c r="AI110" s="889"/>
      <c r="AJ110" s="890"/>
      <c r="AK110" s="891">
        <v>1377408</v>
      </c>
      <c r="AL110" s="889"/>
      <c r="AM110" s="889"/>
      <c r="AN110" s="889"/>
      <c r="AO110" s="890"/>
      <c r="AP110" s="892">
        <v>19.399999999999999</v>
      </c>
      <c r="AQ110" s="893"/>
      <c r="AR110" s="893"/>
      <c r="AS110" s="893"/>
      <c r="AT110" s="894"/>
      <c r="AU110" s="930" t="s">
        <v>75</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22347364</v>
      </c>
      <c r="BR110" s="842"/>
      <c r="BS110" s="842"/>
      <c r="BT110" s="842"/>
      <c r="BU110" s="842"/>
      <c r="BV110" s="842">
        <v>23112437</v>
      </c>
      <c r="BW110" s="842"/>
      <c r="BX110" s="842"/>
      <c r="BY110" s="842"/>
      <c r="BZ110" s="842"/>
      <c r="CA110" s="842">
        <v>24176654</v>
      </c>
      <c r="CB110" s="842"/>
      <c r="CC110" s="842"/>
      <c r="CD110" s="842"/>
      <c r="CE110" s="842"/>
      <c r="CF110" s="866">
        <v>341.1</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764450</v>
      </c>
      <c r="DH110" s="842"/>
      <c r="DI110" s="842"/>
      <c r="DJ110" s="842"/>
      <c r="DK110" s="842"/>
      <c r="DL110" s="842">
        <v>723150</v>
      </c>
      <c r="DM110" s="842"/>
      <c r="DN110" s="842"/>
      <c r="DO110" s="842"/>
      <c r="DP110" s="842"/>
      <c r="DQ110" s="842">
        <v>671498</v>
      </c>
      <c r="DR110" s="842"/>
      <c r="DS110" s="842"/>
      <c r="DT110" s="842"/>
      <c r="DU110" s="842"/>
      <c r="DV110" s="843">
        <v>9.5</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415</v>
      </c>
      <c r="AB111" s="919"/>
      <c r="AC111" s="919"/>
      <c r="AD111" s="919"/>
      <c r="AE111" s="920"/>
      <c r="AF111" s="921" t="s">
        <v>395</v>
      </c>
      <c r="AG111" s="919"/>
      <c r="AH111" s="919"/>
      <c r="AI111" s="919"/>
      <c r="AJ111" s="920"/>
      <c r="AK111" s="921" t="s">
        <v>446</v>
      </c>
      <c r="AL111" s="919"/>
      <c r="AM111" s="919"/>
      <c r="AN111" s="919"/>
      <c r="AO111" s="920"/>
      <c r="AP111" s="922" t="s">
        <v>447</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764450</v>
      </c>
      <c r="BR111" s="817"/>
      <c r="BS111" s="817"/>
      <c r="BT111" s="817"/>
      <c r="BU111" s="817"/>
      <c r="BV111" s="817">
        <v>723150</v>
      </c>
      <c r="BW111" s="817"/>
      <c r="BX111" s="817"/>
      <c r="BY111" s="817"/>
      <c r="BZ111" s="817"/>
      <c r="CA111" s="817">
        <v>671498</v>
      </c>
      <c r="CB111" s="817"/>
      <c r="CC111" s="817"/>
      <c r="CD111" s="817"/>
      <c r="CE111" s="817"/>
      <c r="CF111" s="875">
        <v>9.5</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395</v>
      </c>
      <c r="DM111" s="817"/>
      <c r="DN111" s="817"/>
      <c r="DO111" s="817"/>
      <c r="DP111" s="817"/>
      <c r="DQ111" s="817" t="s">
        <v>415</v>
      </c>
      <c r="DR111" s="817"/>
      <c r="DS111" s="817"/>
      <c r="DT111" s="817"/>
      <c r="DU111" s="817"/>
      <c r="DV111" s="794" t="s">
        <v>395</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415</v>
      </c>
      <c r="AB112" s="780"/>
      <c r="AC112" s="780"/>
      <c r="AD112" s="780"/>
      <c r="AE112" s="781"/>
      <c r="AF112" s="782" t="s">
        <v>415</v>
      </c>
      <c r="AG112" s="780"/>
      <c r="AH112" s="780"/>
      <c r="AI112" s="780"/>
      <c r="AJ112" s="781"/>
      <c r="AK112" s="782" t="s">
        <v>453</v>
      </c>
      <c r="AL112" s="780"/>
      <c r="AM112" s="780"/>
      <c r="AN112" s="780"/>
      <c r="AO112" s="781"/>
      <c r="AP112" s="824" t="s">
        <v>415</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4309385</v>
      </c>
      <c r="BR112" s="817"/>
      <c r="BS112" s="817"/>
      <c r="BT112" s="817"/>
      <c r="BU112" s="817"/>
      <c r="BV112" s="817">
        <v>3622795</v>
      </c>
      <c r="BW112" s="817"/>
      <c r="BX112" s="817"/>
      <c r="BY112" s="817"/>
      <c r="BZ112" s="817"/>
      <c r="CA112" s="817">
        <v>3003279</v>
      </c>
      <c r="CB112" s="817"/>
      <c r="CC112" s="817"/>
      <c r="CD112" s="817"/>
      <c r="CE112" s="817"/>
      <c r="CF112" s="875">
        <v>42.4</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415</v>
      </c>
      <c r="DH112" s="817"/>
      <c r="DI112" s="817"/>
      <c r="DJ112" s="817"/>
      <c r="DK112" s="817"/>
      <c r="DL112" s="817" t="s">
        <v>415</v>
      </c>
      <c r="DM112" s="817"/>
      <c r="DN112" s="817"/>
      <c r="DO112" s="817"/>
      <c r="DP112" s="817"/>
      <c r="DQ112" s="817" t="s">
        <v>415</v>
      </c>
      <c r="DR112" s="817"/>
      <c r="DS112" s="817"/>
      <c r="DT112" s="817"/>
      <c r="DU112" s="817"/>
      <c r="DV112" s="794" t="s">
        <v>419</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431761</v>
      </c>
      <c r="AB113" s="919"/>
      <c r="AC113" s="919"/>
      <c r="AD113" s="919"/>
      <c r="AE113" s="920"/>
      <c r="AF113" s="921">
        <v>428285</v>
      </c>
      <c r="AG113" s="919"/>
      <c r="AH113" s="919"/>
      <c r="AI113" s="919"/>
      <c r="AJ113" s="920"/>
      <c r="AK113" s="921">
        <v>453911</v>
      </c>
      <c r="AL113" s="919"/>
      <c r="AM113" s="919"/>
      <c r="AN113" s="919"/>
      <c r="AO113" s="920"/>
      <c r="AP113" s="922">
        <v>6.4</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3593324</v>
      </c>
      <c r="BR113" s="817"/>
      <c r="BS113" s="817"/>
      <c r="BT113" s="817"/>
      <c r="BU113" s="817"/>
      <c r="BV113" s="817">
        <v>4585768</v>
      </c>
      <c r="BW113" s="817"/>
      <c r="BX113" s="817"/>
      <c r="BY113" s="817"/>
      <c r="BZ113" s="817"/>
      <c r="CA113" s="817">
        <v>5219151</v>
      </c>
      <c r="CB113" s="817"/>
      <c r="CC113" s="817"/>
      <c r="CD113" s="817"/>
      <c r="CE113" s="817"/>
      <c r="CF113" s="875">
        <v>73.599999999999994</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419</v>
      </c>
      <c r="DH113" s="780"/>
      <c r="DI113" s="780"/>
      <c r="DJ113" s="780"/>
      <c r="DK113" s="781"/>
      <c r="DL113" s="782" t="s">
        <v>447</v>
      </c>
      <c r="DM113" s="780"/>
      <c r="DN113" s="780"/>
      <c r="DO113" s="780"/>
      <c r="DP113" s="781"/>
      <c r="DQ113" s="782" t="s">
        <v>415</v>
      </c>
      <c r="DR113" s="780"/>
      <c r="DS113" s="780"/>
      <c r="DT113" s="780"/>
      <c r="DU113" s="781"/>
      <c r="DV113" s="824" t="s">
        <v>447</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339472</v>
      </c>
      <c r="AB114" s="780"/>
      <c r="AC114" s="780"/>
      <c r="AD114" s="780"/>
      <c r="AE114" s="781"/>
      <c r="AF114" s="782">
        <v>342138</v>
      </c>
      <c r="AG114" s="780"/>
      <c r="AH114" s="780"/>
      <c r="AI114" s="780"/>
      <c r="AJ114" s="781"/>
      <c r="AK114" s="782">
        <v>370620</v>
      </c>
      <c r="AL114" s="780"/>
      <c r="AM114" s="780"/>
      <c r="AN114" s="780"/>
      <c r="AO114" s="781"/>
      <c r="AP114" s="824">
        <v>5.2</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2433146</v>
      </c>
      <c r="BR114" s="817"/>
      <c r="BS114" s="817"/>
      <c r="BT114" s="817"/>
      <c r="BU114" s="817"/>
      <c r="BV114" s="817">
        <v>2319279</v>
      </c>
      <c r="BW114" s="817"/>
      <c r="BX114" s="817"/>
      <c r="BY114" s="817"/>
      <c r="BZ114" s="817"/>
      <c r="CA114" s="817">
        <v>2227670</v>
      </c>
      <c r="CB114" s="817"/>
      <c r="CC114" s="817"/>
      <c r="CD114" s="817"/>
      <c r="CE114" s="817"/>
      <c r="CF114" s="875">
        <v>31.4</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419</v>
      </c>
      <c r="DH114" s="780"/>
      <c r="DI114" s="780"/>
      <c r="DJ114" s="780"/>
      <c r="DK114" s="781"/>
      <c r="DL114" s="782" t="s">
        <v>415</v>
      </c>
      <c r="DM114" s="780"/>
      <c r="DN114" s="780"/>
      <c r="DO114" s="780"/>
      <c r="DP114" s="781"/>
      <c r="DQ114" s="782" t="s">
        <v>395</v>
      </c>
      <c r="DR114" s="780"/>
      <c r="DS114" s="780"/>
      <c r="DT114" s="780"/>
      <c r="DU114" s="781"/>
      <c r="DV114" s="824" t="s">
        <v>415</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904</v>
      </c>
      <c r="AB115" s="919"/>
      <c r="AC115" s="919"/>
      <c r="AD115" s="919"/>
      <c r="AE115" s="920"/>
      <c r="AF115" s="921">
        <v>51652</v>
      </c>
      <c r="AG115" s="919"/>
      <c r="AH115" s="919"/>
      <c r="AI115" s="919"/>
      <c r="AJ115" s="920"/>
      <c r="AK115" s="921">
        <v>51652</v>
      </c>
      <c r="AL115" s="919"/>
      <c r="AM115" s="919"/>
      <c r="AN115" s="919"/>
      <c r="AO115" s="920"/>
      <c r="AP115" s="922">
        <v>0.7</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419</v>
      </c>
      <c r="BR115" s="817"/>
      <c r="BS115" s="817"/>
      <c r="BT115" s="817"/>
      <c r="BU115" s="817"/>
      <c r="BV115" s="817" t="s">
        <v>139</v>
      </c>
      <c r="BW115" s="817"/>
      <c r="BX115" s="817"/>
      <c r="BY115" s="817"/>
      <c r="BZ115" s="817"/>
      <c r="CA115" s="817" t="s">
        <v>395</v>
      </c>
      <c r="CB115" s="817"/>
      <c r="CC115" s="817"/>
      <c r="CD115" s="817"/>
      <c r="CE115" s="817"/>
      <c r="CF115" s="875" t="s">
        <v>450</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415</v>
      </c>
      <c r="DH115" s="780"/>
      <c r="DI115" s="780"/>
      <c r="DJ115" s="780"/>
      <c r="DK115" s="781"/>
      <c r="DL115" s="782" t="s">
        <v>419</v>
      </c>
      <c r="DM115" s="780"/>
      <c r="DN115" s="780"/>
      <c r="DO115" s="780"/>
      <c r="DP115" s="781"/>
      <c r="DQ115" s="782" t="s">
        <v>419</v>
      </c>
      <c r="DR115" s="780"/>
      <c r="DS115" s="780"/>
      <c r="DT115" s="780"/>
      <c r="DU115" s="781"/>
      <c r="DV115" s="824" t="s">
        <v>415</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703</v>
      </c>
      <c r="AB116" s="780"/>
      <c r="AC116" s="780"/>
      <c r="AD116" s="780"/>
      <c r="AE116" s="781"/>
      <c r="AF116" s="782">
        <v>1043</v>
      </c>
      <c r="AG116" s="780"/>
      <c r="AH116" s="780"/>
      <c r="AI116" s="780"/>
      <c r="AJ116" s="781"/>
      <c r="AK116" s="782">
        <v>53</v>
      </c>
      <c r="AL116" s="780"/>
      <c r="AM116" s="780"/>
      <c r="AN116" s="780"/>
      <c r="AO116" s="781"/>
      <c r="AP116" s="824">
        <v>0</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395</v>
      </c>
      <c r="BR116" s="817"/>
      <c r="BS116" s="817"/>
      <c r="BT116" s="817"/>
      <c r="BU116" s="817"/>
      <c r="BV116" s="817" t="s">
        <v>450</v>
      </c>
      <c r="BW116" s="817"/>
      <c r="BX116" s="817"/>
      <c r="BY116" s="817"/>
      <c r="BZ116" s="817"/>
      <c r="CA116" s="817" t="s">
        <v>415</v>
      </c>
      <c r="CB116" s="817"/>
      <c r="CC116" s="817"/>
      <c r="CD116" s="817"/>
      <c r="CE116" s="817"/>
      <c r="CF116" s="875" t="s">
        <v>415</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468</v>
      </c>
      <c r="DH116" s="780"/>
      <c r="DI116" s="780"/>
      <c r="DJ116" s="780"/>
      <c r="DK116" s="781"/>
      <c r="DL116" s="782" t="s">
        <v>419</v>
      </c>
      <c r="DM116" s="780"/>
      <c r="DN116" s="780"/>
      <c r="DO116" s="780"/>
      <c r="DP116" s="781"/>
      <c r="DQ116" s="782" t="s">
        <v>395</v>
      </c>
      <c r="DR116" s="780"/>
      <c r="DS116" s="780"/>
      <c r="DT116" s="780"/>
      <c r="DU116" s="781"/>
      <c r="DV116" s="824" t="s">
        <v>415</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1991824</v>
      </c>
      <c r="AB117" s="903"/>
      <c r="AC117" s="903"/>
      <c r="AD117" s="903"/>
      <c r="AE117" s="904"/>
      <c r="AF117" s="905">
        <v>2106905</v>
      </c>
      <c r="AG117" s="903"/>
      <c r="AH117" s="903"/>
      <c r="AI117" s="903"/>
      <c r="AJ117" s="904"/>
      <c r="AK117" s="905">
        <v>2253644</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415</v>
      </c>
      <c r="BR117" s="817"/>
      <c r="BS117" s="817"/>
      <c r="BT117" s="817"/>
      <c r="BU117" s="817"/>
      <c r="BV117" s="817" t="s">
        <v>419</v>
      </c>
      <c r="BW117" s="817"/>
      <c r="BX117" s="817"/>
      <c r="BY117" s="817"/>
      <c r="BZ117" s="817"/>
      <c r="CA117" s="817" t="s">
        <v>415</v>
      </c>
      <c r="CB117" s="817"/>
      <c r="CC117" s="817"/>
      <c r="CD117" s="817"/>
      <c r="CE117" s="817"/>
      <c r="CF117" s="875" t="s">
        <v>450</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139</v>
      </c>
      <c r="DH117" s="780"/>
      <c r="DI117" s="780"/>
      <c r="DJ117" s="780"/>
      <c r="DK117" s="781"/>
      <c r="DL117" s="782" t="s">
        <v>139</v>
      </c>
      <c r="DM117" s="780"/>
      <c r="DN117" s="780"/>
      <c r="DO117" s="780"/>
      <c r="DP117" s="781"/>
      <c r="DQ117" s="782" t="s">
        <v>419</v>
      </c>
      <c r="DR117" s="780"/>
      <c r="DS117" s="780"/>
      <c r="DT117" s="780"/>
      <c r="DU117" s="781"/>
      <c r="DV117" s="824" t="s">
        <v>415</v>
      </c>
      <c r="DW117" s="825"/>
      <c r="DX117" s="825"/>
      <c r="DY117" s="825"/>
      <c r="DZ117" s="826"/>
    </row>
    <row r="118" spans="1:130" s="230" customFormat="1" ht="26.25" customHeight="1" x14ac:dyDescent="0.2">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309</v>
      </c>
      <c r="AL118" s="896"/>
      <c r="AM118" s="896"/>
      <c r="AN118" s="896"/>
      <c r="AO118" s="897"/>
      <c r="AP118" s="899" t="s">
        <v>439</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395</v>
      </c>
      <c r="BR118" s="845"/>
      <c r="BS118" s="845"/>
      <c r="BT118" s="845"/>
      <c r="BU118" s="845"/>
      <c r="BV118" s="845" t="s">
        <v>395</v>
      </c>
      <c r="BW118" s="845"/>
      <c r="BX118" s="845"/>
      <c r="BY118" s="845"/>
      <c r="BZ118" s="845"/>
      <c r="CA118" s="845" t="s">
        <v>395</v>
      </c>
      <c r="CB118" s="845"/>
      <c r="CC118" s="845"/>
      <c r="CD118" s="845"/>
      <c r="CE118" s="845"/>
      <c r="CF118" s="875" t="s">
        <v>395</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415</v>
      </c>
      <c r="DH118" s="780"/>
      <c r="DI118" s="780"/>
      <c r="DJ118" s="780"/>
      <c r="DK118" s="781"/>
      <c r="DL118" s="782" t="s">
        <v>415</v>
      </c>
      <c r="DM118" s="780"/>
      <c r="DN118" s="780"/>
      <c r="DO118" s="780"/>
      <c r="DP118" s="781"/>
      <c r="DQ118" s="782" t="s">
        <v>139</v>
      </c>
      <c r="DR118" s="780"/>
      <c r="DS118" s="780"/>
      <c r="DT118" s="780"/>
      <c r="DU118" s="781"/>
      <c r="DV118" s="824" t="s">
        <v>419</v>
      </c>
      <c r="DW118" s="825"/>
      <c r="DX118" s="825"/>
      <c r="DY118" s="825"/>
      <c r="DZ118" s="826"/>
    </row>
    <row r="119" spans="1:130" s="230" customFormat="1" ht="26.25" customHeight="1" x14ac:dyDescent="0.2">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v>51652</v>
      </c>
      <c r="AG119" s="889"/>
      <c r="AH119" s="889"/>
      <c r="AI119" s="889"/>
      <c r="AJ119" s="890"/>
      <c r="AK119" s="891">
        <v>51652</v>
      </c>
      <c r="AL119" s="889"/>
      <c r="AM119" s="889"/>
      <c r="AN119" s="889"/>
      <c r="AO119" s="890"/>
      <c r="AP119" s="892">
        <v>0.7</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474</v>
      </c>
      <c r="BP119" s="878"/>
      <c r="BQ119" s="879">
        <v>33447669</v>
      </c>
      <c r="BR119" s="845"/>
      <c r="BS119" s="845"/>
      <c r="BT119" s="845"/>
      <c r="BU119" s="845"/>
      <c r="BV119" s="845">
        <v>34363429</v>
      </c>
      <c r="BW119" s="845"/>
      <c r="BX119" s="845"/>
      <c r="BY119" s="845"/>
      <c r="BZ119" s="845"/>
      <c r="CA119" s="845">
        <v>35298252</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415</v>
      </c>
      <c r="DH119" s="764"/>
      <c r="DI119" s="764"/>
      <c r="DJ119" s="764"/>
      <c r="DK119" s="765"/>
      <c r="DL119" s="766" t="s">
        <v>419</v>
      </c>
      <c r="DM119" s="764"/>
      <c r="DN119" s="764"/>
      <c r="DO119" s="764"/>
      <c r="DP119" s="765"/>
      <c r="DQ119" s="766" t="s">
        <v>415</v>
      </c>
      <c r="DR119" s="764"/>
      <c r="DS119" s="764"/>
      <c r="DT119" s="764"/>
      <c r="DU119" s="765"/>
      <c r="DV119" s="848" t="s">
        <v>415</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419</v>
      </c>
      <c r="AB120" s="780"/>
      <c r="AC120" s="780"/>
      <c r="AD120" s="780"/>
      <c r="AE120" s="781"/>
      <c r="AF120" s="782" t="s">
        <v>415</v>
      </c>
      <c r="AG120" s="780"/>
      <c r="AH120" s="780"/>
      <c r="AI120" s="780"/>
      <c r="AJ120" s="781"/>
      <c r="AK120" s="782" t="s">
        <v>415</v>
      </c>
      <c r="AL120" s="780"/>
      <c r="AM120" s="780"/>
      <c r="AN120" s="780"/>
      <c r="AO120" s="781"/>
      <c r="AP120" s="824" t="s">
        <v>415</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1922552</v>
      </c>
      <c r="BR120" s="842"/>
      <c r="BS120" s="842"/>
      <c r="BT120" s="842"/>
      <c r="BU120" s="842"/>
      <c r="BV120" s="842">
        <v>2349747</v>
      </c>
      <c r="BW120" s="842"/>
      <c r="BX120" s="842"/>
      <c r="BY120" s="842"/>
      <c r="BZ120" s="842"/>
      <c r="CA120" s="842">
        <v>2530851</v>
      </c>
      <c r="CB120" s="842"/>
      <c r="CC120" s="842"/>
      <c r="CD120" s="842"/>
      <c r="CE120" s="842"/>
      <c r="CF120" s="866">
        <v>35.700000000000003</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4238169</v>
      </c>
      <c r="DH120" s="842"/>
      <c r="DI120" s="842"/>
      <c r="DJ120" s="842"/>
      <c r="DK120" s="842"/>
      <c r="DL120" s="842">
        <v>3564688</v>
      </c>
      <c r="DM120" s="842"/>
      <c r="DN120" s="842"/>
      <c r="DO120" s="842"/>
      <c r="DP120" s="842"/>
      <c r="DQ120" s="842">
        <v>2987674</v>
      </c>
      <c r="DR120" s="842"/>
      <c r="DS120" s="842"/>
      <c r="DT120" s="842"/>
      <c r="DU120" s="842"/>
      <c r="DV120" s="843">
        <v>42.1</v>
      </c>
      <c r="DW120" s="843"/>
      <c r="DX120" s="843"/>
      <c r="DY120" s="843"/>
      <c r="DZ120" s="844"/>
    </row>
    <row r="121" spans="1:130" s="230"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139</v>
      </c>
      <c r="AB121" s="780"/>
      <c r="AC121" s="780"/>
      <c r="AD121" s="780"/>
      <c r="AE121" s="781"/>
      <c r="AF121" s="782" t="s">
        <v>415</v>
      </c>
      <c r="AG121" s="780"/>
      <c r="AH121" s="780"/>
      <c r="AI121" s="780"/>
      <c r="AJ121" s="781"/>
      <c r="AK121" s="782" t="s">
        <v>395</v>
      </c>
      <c r="AL121" s="780"/>
      <c r="AM121" s="780"/>
      <c r="AN121" s="780"/>
      <c r="AO121" s="781"/>
      <c r="AP121" s="824" t="s">
        <v>395</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v>999249</v>
      </c>
      <c r="BR121" s="817"/>
      <c r="BS121" s="817"/>
      <c r="BT121" s="817"/>
      <c r="BU121" s="817"/>
      <c r="BV121" s="817">
        <v>1189968</v>
      </c>
      <c r="BW121" s="817"/>
      <c r="BX121" s="817"/>
      <c r="BY121" s="817"/>
      <c r="BZ121" s="817"/>
      <c r="CA121" s="817">
        <v>1160057</v>
      </c>
      <c r="CB121" s="817"/>
      <c r="CC121" s="817"/>
      <c r="CD121" s="817"/>
      <c r="CE121" s="817"/>
      <c r="CF121" s="875">
        <v>16.399999999999999</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17099</v>
      </c>
      <c r="DH121" s="817"/>
      <c r="DI121" s="817"/>
      <c r="DJ121" s="817"/>
      <c r="DK121" s="817"/>
      <c r="DL121" s="817">
        <v>13124</v>
      </c>
      <c r="DM121" s="817"/>
      <c r="DN121" s="817"/>
      <c r="DO121" s="817"/>
      <c r="DP121" s="817"/>
      <c r="DQ121" s="817">
        <v>15605</v>
      </c>
      <c r="DR121" s="817"/>
      <c r="DS121" s="817"/>
      <c r="DT121" s="817"/>
      <c r="DU121" s="817"/>
      <c r="DV121" s="794">
        <v>0.2</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415</v>
      </c>
      <c r="AB122" s="780"/>
      <c r="AC122" s="780"/>
      <c r="AD122" s="780"/>
      <c r="AE122" s="781"/>
      <c r="AF122" s="782" t="s">
        <v>419</v>
      </c>
      <c r="AG122" s="780"/>
      <c r="AH122" s="780"/>
      <c r="AI122" s="780"/>
      <c r="AJ122" s="781"/>
      <c r="AK122" s="782" t="s">
        <v>415</v>
      </c>
      <c r="AL122" s="780"/>
      <c r="AM122" s="780"/>
      <c r="AN122" s="780"/>
      <c r="AO122" s="781"/>
      <c r="AP122" s="824" t="s">
        <v>450</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14397293</v>
      </c>
      <c r="BR122" s="845"/>
      <c r="BS122" s="845"/>
      <c r="BT122" s="845"/>
      <c r="BU122" s="845"/>
      <c r="BV122" s="845">
        <v>14514646</v>
      </c>
      <c r="BW122" s="845"/>
      <c r="BX122" s="845"/>
      <c r="BY122" s="845"/>
      <c r="BZ122" s="845"/>
      <c r="CA122" s="845">
        <v>14985953</v>
      </c>
      <c r="CB122" s="845"/>
      <c r="CC122" s="845"/>
      <c r="CD122" s="845"/>
      <c r="CE122" s="845"/>
      <c r="CF122" s="846">
        <v>211.4</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t="s">
        <v>139</v>
      </c>
      <c r="DH122" s="817"/>
      <c r="DI122" s="817"/>
      <c r="DJ122" s="817"/>
      <c r="DK122" s="817"/>
      <c r="DL122" s="817" t="s">
        <v>415</v>
      </c>
      <c r="DM122" s="817"/>
      <c r="DN122" s="817"/>
      <c r="DO122" s="817"/>
      <c r="DP122" s="817"/>
      <c r="DQ122" s="817" t="s">
        <v>415</v>
      </c>
      <c r="DR122" s="817"/>
      <c r="DS122" s="817"/>
      <c r="DT122" s="817"/>
      <c r="DU122" s="817"/>
      <c r="DV122" s="794" t="s">
        <v>415</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415</v>
      </c>
      <c r="AB123" s="780"/>
      <c r="AC123" s="780"/>
      <c r="AD123" s="780"/>
      <c r="AE123" s="781"/>
      <c r="AF123" s="782" t="s">
        <v>415</v>
      </c>
      <c r="AG123" s="780"/>
      <c r="AH123" s="780"/>
      <c r="AI123" s="780"/>
      <c r="AJ123" s="781"/>
      <c r="AK123" s="782" t="s">
        <v>453</v>
      </c>
      <c r="AL123" s="780"/>
      <c r="AM123" s="780"/>
      <c r="AN123" s="780"/>
      <c r="AO123" s="781"/>
      <c r="AP123" s="824" t="s">
        <v>415</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485</v>
      </c>
      <c r="BP123" s="878"/>
      <c r="BQ123" s="832">
        <v>17319094</v>
      </c>
      <c r="BR123" s="833"/>
      <c r="BS123" s="833"/>
      <c r="BT123" s="833"/>
      <c r="BU123" s="833"/>
      <c r="BV123" s="833">
        <v>18054361</v>
      </c>
      <c r="BW123" s="833"/>
      <c r="BX123" s="833"/>
      <c r="BY123" s="833"/>
      <c r="BZ123" s="833"/>
      <c r="CA123" s="833">
        <v>18676861</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450</v>
      </c>
      <c r="DH123" s="780"/>
      <c r="DI123" s="780"/>
      <c r="DJ123" s="780"/>
      <c r="DK123" s="781"/>
      <c r="DL123" s="782" t="s">
        <v>415</v>
      </c>
      <c r="DM123" s="780"/>
      <c r="DN123" s="780"/>
      <c r="DO123" s="780"/>
      <c r="DP123" s="781"/>
      <c r="DQ123" s="782" t="s">
        <v>447</v>
      </c>
      <c r="DR123" s="780"/>
      <c r="DS123" s="780"/>
      <c r="DT123" s="780"/>
      <c r="DU123" s="781"/>
      <c r="DV123" s="824" t="s">
        <v>419</v>
      </c>
      <c r="DW123" s="825"/>
      <c r="DX123" s="825"/>
      <c r="DY123" s="825"/>
      <c r="DZ123" s="826"/>
    </row>
    <row r="124" spans="1:130" s="230" customFormat="1" ht="26.25" customHeight="1" thickBot="1" x14ac:dyDescent="0.25">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415</v>
      </c>
      <c r="AB124" s="780"/>
      <c r="AC124" s="780"/>
      <c r="AD124" s="780"/>
      <c r="AE124" s="781"/>
      <c r="AF124" s="782" t="s">
        <v>415</v>
      </c>
      <c r="AG124" s="780"/>
      <c r="AH124" s="780"/>
      <c r="AI124" s="780"/>
      <c r="AJ124" s="781"/>
      <c r="AK124" s="782" t="s">
        <v>139</v>
      </c>
      <c r="AL124" s="780"/>
      <c r="AM124" s="780"/>
      <c r="AN124" s="780"/>
      <c r="AO124" s="781"/>
      <c r="AP124" s="824" t="s">
        <v>419</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232</v>
      </c>
      <c r="BR124" s="831"/>
      <c r="BS124" s="831"/>
      <c r="BT124" s="831"/>
      <c r="BU124" s="831"/>
      <c r="BV124" s="831">
        <v>225</v>
      </c>
      <c r="BW124" s="831"/>
      <c r="BX124" s="831"/>
      <c r="BY124" s="831"/>
      <c r="BZ124" s="831"/>
      <c r="CA124" s="831">
        <v>234.4</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v>54117</v>
      </c>
      <c r="DH124" s="764"/>
      <c r="DI124" s="764"/>
      <c r="DJ124" s="764"/>
      <c r="DK124" s="765"/>
      <c r="DL124" s="766">
        <v>44983</v>
      </c>
      <c r="DM124" s="764"/>
      <c r="DN124" s="764"/>
      <c r="DO124" s="764"/>
      <c r="DP124" s="765"/>
      <c r="DQ124" s="766" t="s">
        <v>415</v>
      </c>
      <c r="DR124" s="764"/>
      <c r="DS124" s="764"/>
      <c r="DT124" s="764"/>
      <c r="DU124" s="765"/>
      <c r="DV124" s="848" t="s">
        <v>395</v>
      </c>
      <c r="DW124" s="849"/>
      <c r="DX124" s="849"/>
      <c r="DY124" s="849"/>
      <c r="DZ124" s="850"/>
    </row>
    <row r="125" spans="1:130" s="230" customFormat="1" ht="26.25" customHeight="1" x14ac:dyDescent="0.2">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139</v>
      </c>
      <c r="AB125" s="780"/>
      <c r="AC125" s="780"/>
      <c r="AD125" s="780"/>
      <c r="AE125" s="781"/>
      <c r="AF125" s="782" t="s">
        <v>395</v>
      </c>
      <c r="AG125" s="780"/>
      <c r="AH125" s="780"/>
      <c r="AI125" s="780"/>
      <c r="AJ125" s="781"/>
      <c r="AK125" s="782" t="s">
        <v>415</v>
      </c>
      <c r="AL125" s="780"/>
      <c r="AM125" s="780"/>
      <c r="AN125" s="780"/>
      <c r="AO125" s="781"/>
      <c r="AP125" s="824" t="s">
        <v>450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395</v>
      </c>
      <c r="DH125" s="842"/>
      <c r="DI125" s="842"/>
      <c r="DJ125" s="842"/>
      <c r="DK125" s="842"/>
      <c r="DL125" s="842" t="s">
        <v>415</v>
      </c>
      <c r="DM125" s="842"/>
      <c r="DN125" s="842"/>
      <c r="DO125" s="842"/>
      <c r="DP125" s="842"/>
      <c r="DQ125" s="842" t="s">
        <v>419</v>
      </c>
      <c r="DR125" s="842"/>
      <c r="DS125" s="842"/>
      <c r="DT125" s="842"/>
      <c r="DU125" s="842"/>
      <c r="DV125" s="843" t="s">
        <v>415</v>
      </c>
      <c r="DW125" s="843"/>
      <c r="DX125" s="843"/>
      <c r="DY125" s="843"/>
      <c r="DZ125" s="844"/>
    </row>
    <row r="126" spans="1:130" s="230" customFormat="1" ht="26.25" customHeight="1" thickBot="1" x14ac:dyDescent="0.25">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877</v>
      </c>
      <c r="AB126" s="780"/>
      <c r="AC126" s="780"/>
      <c r="AD126" s="780"/>
      <c r="AE126" s="781"/>
      <c r="AF126" s="782" t="s">
        <v>419</v>
      </c>
      <c r="AG126" s="780"/>
      <c r="AH126" s="780"/>
      <c r="AI126" s="780"/>
      <c r="AJ126" s="781"/>
      <c r="AK126" s="782" t="s">
        <v>415</v>
      </c>
      <c r="AL126" s="780"/>
      <c r="AM126" s="780"/>
      <c r="AN126" s="780"/>
      <c r="AO126" s="781"/>
      <c r="AP126" s="824" t="s">
        <v>139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415</v>
      </c>
      <c r="DH126" s="817"/>
      <c r="DI126" s="817"/>
      <c r="DJ126" s="817"/>
      <c r="DK126" s="817"/>
      <c r="DL126" s="817" t="s">
        <v>415</v>
      </c>
      <c r="DM126" s="817"/>
      <c r="DN126" s="817"/>
      <c r="DO126" s="817"/>
      <c r="DP126" s="817"/>
      <c r="DQ126" s="817" t="s">
        <v>395</v>
      </c>
      <c r="DR126" s="817"/>
      <c r="DS126" s="817"/>
      <c r="DT126" s="817"/>
      <c r="DU126" s="817"/>
      <c r="DV126" s="794" t="s">
        <v>415</v>
      </c>
      <c r="DW126" s="794"/>
      <c r="DX126" s="794"/>
      <c r="DY126" s="794"/>
      <c r="DZ126" s="795"/>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27</v>
      </c>
      <c r="AB127" s="780"/>
      <c r="AC127" s="780"/>
      <c r="AD127" s="780"/>
      <c r="AE127" s="781"/>
      <c r="AF127" s="782" t="s">
        <v>139</v>
      </c>
      <c r="AG127" s="780"/>
      <c r="AH127" s="780"/>
      <c r="AI127" s="780"/>
      <c r="AJ127" s="781"/>
      <c r="AK127" s="782" t="s">
        <v>415</v>
      </c>
      <c r="AL127" s="780"/>
      <c r="AM127" s="780"/>
      <c r="AN127" s="780"/>
      <c r="AO127" s="781"/>
      <c r="AP127" s="824" t="s">
        <v>395</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450</v>
      </c>
      <c r="DH127" s="817"/>
      <c r="DI127" s="817"/>
      <c r="DJ127" s="817"/>
      <c r="DK127" s="817"/>
      <c r="DL127" s="817" t="s">
        <v>415</v>
      </c>
      <c r="DM127" s="817"/>
      <c r="DN127" s="817"/>
      <c r="DO127" s="817"/>
      <c r="DP127" s="817"/>
      <c r="DQ127" s="817" t="s">
        <v>415</v>
      </c>
      <c r="DR127" s="817"/>
      <c r="DS127" s="817"/>
      <c r="DT127" s="817"/>
      <c r="DU127" s="817"/>
      <c r="DV127" s="794" t="s">
        <v>139</v>
      </c>
      <c r="DW127" s="794"/>
      <c r="DX127" s="794"/>
      <c r="DY127" s="794"/>
      <c r="DZ127" s="795"/>
    </row>
    <row r="128" spans="1:130" s="230" customFormat="1" ht="26.25" customHeight="1" thickBot="1" x14ac:dyDescent="0.25">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131811</v>
      </c>
      <c r="AB128" s="801"/>
      <c r="AC128" s="801"/>
      <c r="AD128" s="801"/>
      <c r="AE128" s="802"/>
      <c r="AF128" s="803">
        <v>145849</v>
      </c>
      <c r="AG128" s="801"/>
      <c r="AH128" s="801"/>
      <c r="AI128" s="801"/>
      <c r="AJ128" s="802"/>
      <c r="AK128" s="803">
        <v>156032</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450</v>
      </c>
      <c r="BG128" s="787"/>
      <c r="BH128" s="787"/>
      <c r="BI128" s="787"/>
      <c r="BJ128" s="787"/>
      <c r="BK128" s="787"/>
      <c r="BL128" s="810"/>
      <c r="BM128" s="786">
        <v>13.69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395</v>
      </c>
      <c r="DH128" s="791"/>
      <c r="DI128" s="791"/>
      <c r="DJ128" s="791"/>
      <c r="DK128" s="791"/>
      <c r="DL128" s="791" t="s">
        <v>415</v>
      </c>
      <c r="DM128" s="791"/>
      <c r="DN128" s="791"/>
      <c r="DO128" s="791"/>
      <c r="DP128" s="791"/>
      <c r="DQ128" s="791" t="s">
        <v>139</v>
      </c>
      <c r="DR128" s="791"/>
      <c r="DS128" s="791"/>
      <c r="DT128" s="791"/>
      <c r="DU128" s="791"/>
      <c r="DV128" s="792" t="s">
        <v>415</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8102044</v>
      </c>
      <c r="AB129" s="780"/>
      <c r="AC129" s="780"/>
      <c r="AD129" s="780"/>
      <c r="AE129" s="781"/>
      <c r="AF129" s="782">
        <v>8367318</v>
      </c>
      <c r="AG129" s="780"/>
      <c r="AH129" s="780"/>
      <c r="AI129" s="780"/>
      <c r="AJ129" s="781"/>
      <c r="AK129" s="782">
        <v>8221876</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415</v>
      </c>
      <c r="BG129" s="771"/>
      <c r="BH129" s="771"/>
      <c r="BI129" s="771"/>
      <c r="BJ129" s="771"/>
      <c r="BK129" s="771"/>
      <c r="BL129" s="772"/>
      <c r="BM129" s="770">
        <v>18.690000000000001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1152129</v>
      </c>
      <c r="AB130" s="780"/>
      <c r="AC130" s="780"/>
      <c r="AD130" s="780"/>
      <c r="AE130" s="781"/>
      <c r="AF130" s="782">
        <v>1120881</v>
      </c>
      <c r="AG130" s="780"/>
      <c r="AH130" s="780"/>
      <c r="AI130" s="780"/>
      <c r="AJ130" s="781"/>
      <c r="AK130" s="782">
        <v>1133526</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6949915</v>
      </c>
      <c r="AB131" s="764"/>
      <c r="AC131" s="764"/>
      <c r="AD131" s="764"/>
      <c r="AE131" s="765"/>
      <c r="AF131" s="766">
        <v>7246437</v>
      </c>
      <c r="AG131" s="764"/>
      <c r="AH131" s="764"/>
      <c r="AI131" s="764"/>
      <c r="AJ131" s="765"/>
      <c r="AK131" s="766">
        <v>7088350</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234.4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10.18550587</v>
      </c>
      <c r="AB132" s="745"/>
      <c r="AC132" s="745"/>
      <c r="AD132" s="745"/>
      <c r="AE132" s="746"/>
      <c r="AF132" s="747">
        <v>11.594318700000001</v>
      </c>
      <c r="AG132" s="745"/>
      <c r="AH132" s="745"/>
      <c r="AI132" s="745"/>
      <c r="AJ132" s="746"/>
      <c r="AK132" s="747">
        <v>13.60099318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11.3</v>
      </c>
      <c r="AB133" s="724"/>
      <c r="AC133" s="724"/>
      <c r="AD133" s="724"/>
      <c r="AE133" s="725"/>
      <c r="AF133" s="723">
        <v>10.9</v>
      </c>
      <c r="AG133" s="724"/>
      <c r="AH133" s="724"/>
      <c r="AI133" s="724"/>
      <c r="AJ133" s="725"/>
      <c r="AK133" s="723">
        <v>11.7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HHUHlazXtRqEvqLnzrPDz3Tod8ewXRi2DKT3QkExVqgKYNdvzmGBs1llOq7V+k7QCLop3zrmq/taDHIAz1Dqw==" saltValue="ivuof2SkZuA2xa5au/qd1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SJiaNH+/oaKaxBENhCM1bDhnC2njXHxwyFvRc623yRAo0vuM3uZ2TL2LgxoWM7obkMkeSkDIHxfS+pXdrrD+ZA==" saltValue="pOElJskNxZCLOl+TUKPs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useeqfcZ88zOT0ggizOy6ILz2J2afQ2wCsAVleTDAsaIu8AX8F1wjCzQTMWXP+PRr60tq5HH6QA/Rw1VK0rWQ==" saltValue="XvDJlrz5l57UwJ8PZWXPy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2560424</v>
      </c>
      <c r="AP9" s="281">
        <v>101299</v>
      </c>
      <c r="AQ9" s="282">
        <v>88339</v>
      </c>
      <c r="AR9" s="283">
        <v>14.7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357858</v>
      </c>
      <c r="AP10" s="284">
        <v>14158</v>
      </c>
      <c r="AQ10" s="285">
        <v>7842</v>
      </c>
      <c r="AR10" s="286">
        <v>80.5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161970</v>
      </c>
      <c r="AP11" s="284">
        <v>6408</v>
      </c>
      <c r="AQ11" s="285">
        <v>2321</v>
      </c>
      <c r="AR11" s="286">
        <v>176.1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10</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104041</v>
      </c>
      <c r="AP13" s="284">
        <v>4116</v>
      </c>
      <c r="AQ13" s="285">
        <v>2936</v>
      </c>
      <c r="AR13" s="286">
        <v>40.200000000000003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44044</v>
      </c>
      <c r="AP14" s="284">
        <v>1743</v>
      </c>
      <c r="AQ14" s="285">
        <v>1649</v>
      </c>
      <c r="AR14" s="286">
        <v>5.7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-227877</v>
      </c>
      <c r="AP15" s="284">
        <v>-9016</v>
      </c>
      <c r="AQ15" s="285">
        <v>-5997</v>
      </c>
      <c r="AR15" s="286">
        <v>50.3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3000460</v>
      </c>
      <c r="AP16" s="284">
        <v>118708</v>
      </c>
      <c r="AQ16" s="285">
        <v>97102</v>
      </c>
      <c r="AR16" s="286">
        <v>22.3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10.17</v>
      </c>
      <c r="AP21" s="298">
        <v>8.91</v>
      </c>
      <c r="AQ21" s="299">
        <v>1.26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99.6</v>
      </c>
      <c r="AP22" s="303">
        <v>97.5</v>
      </c>
      <c r="AQ22" s="304">
        <v>2.1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1377408</v>
      </c>
      <c r="AP32" s="312">
        <v>54495</v>
      </c>
      <c r="AQ32" s="313">
        <v>55264</v>
      </c>
      <c r="AR32" s="314">
        <v>-1.4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19</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453911</v>
      </c>
      <c r="AP35" s="312">
        <v>17958</v>
      </c>
      <c r="AQ35" s="313">
        <v>18522</v>
      </c>
      <c r="AR35" s="314">
        <v>-3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370620</v>
      </c>
      <c r="AP36" s="312">
        <v>14663</v>
      </c>
      <c r="AQ36" s="313">
        <v>2744</v>
      </c>
      <c r="AR36" s="314">
        <v>434.4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51652</v>
      </c>
      <c r="AP37" s="312">
        <v>2044</v>
      </c>
      <c r="AQ37" s="313">
        <v>519</v>
      </c>
      <c r="AR37" s="314">
        <v>293.8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v>53</v>
      </c>
      <c r="AP38" s="315">
        <v>2</v>
      </c>
      <c r="AQ38" s="316">
        <v>4</v>
      </c>
      <c r="AR38" s="304">
        <v>-50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-156032</v>
      </c>
      <c r="AP39" s="312">
        <v>-6173</v>
      </c>
      <c r="AQ39" s="313">
        <v>-3996</v>
      </c>
      <c r="AR39" s="314">
        <v>54.5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-1133526</v>
      </c>
      <c r="AP40" s="312">
        <v>-44846</v>
      </c>
      <c r="AQ40" s="313">
        <v>-50182</v>
      </c>
      <c r="AR40" s="314">
        <v>-10.6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964086</v>
      </c>
      <c r="AP41" s="312">
        <v>38142</v>
      </c>
      <c r="AQ41" s="313">
        <v>22892</v>
      </c>
      <c r="AR41" s="314">
        <v>66.599999999999994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2595984</v>
      </c>
      <c r="AN51" s="334">
        <v>96233</v>
      </c>
      <c r="AO51" s="335">
        <v>26.6</v>
      </c>
      <c r="AP51" s="336">
        <v>69729</v>
      </c>
      <c r="AQ51" s="337">
        <v>1.8</v>
      </c>
      <c r="AR51" s="338">
        <v>24.8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1888083</v>
      </c>
      <c r="AN52" s="342">
        <v>69991</v>
      </c>
      <c r="AO52" s="343">
        <v>77.2</v>
      </c>
      <c r="AP52" s="344">
        <v>38908</v>
      </c>
      <c r="AQ52" s="345">
        <v>14</v>
      </c>
      <c r="AR52" s="346">
        <v>63.2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4561516</v>
      </c>
      <c r="AN53" s="334">
        <v>172185</v>
      </c>
      <c r="AO53" s="335">
        <v>78.900000000000006</v>
      </c>
      <c r="AP53" s="336">
        <v>74581</v>
      </c>
      <c r="AQ53" s="337">
        <v>7</v>
      </c>
      <c r="AR53" s="338">
        <v>71.900000000000006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2910090</v>
      </c>
      <c r="AN54" s="342">
        <v>109848</v>
      </c>
      <c r="AO54" s="343">
        <v>56.9</v>
      </c>
      <c r="AP54" s="344">
        <v>41563</v>
      </c>
      <c r="AQ54" s="345">
        <v>6.8</v>
      </c>
      <c r="AR54" s="346">
        <v>50.1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7059885</v>
      </c>
      <c r="AN55" s="334">
        <v>269884</v>
      </c>
      <c r="AO55" s="335">
        <v>56.7</v>
      </c>
      <c r="AP55" s="336">
        <v>76347</v>
      </c>
      <c r="AQ55" s="337">
        <v>2.4</v>
      </c>
      <c r="AR55" s="338">
        <v>54.3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5083665</v>
      </c>
      <c r="AN56" s="342">
        <v>194337</v>
      </c>
      <c r="AO56" s="343">
        <v>76.900000000000006</v>
      </c>
      <c r="AP56" s="344">
        <v>41762</v>
      </c>
      <c r="AQ56" s="345">
        <v>0.5</v>
      </c>
      <c r="AR56" s="346">
        <v>76.400000000000006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2807069</v>
      </c>
      <c r="AN57" s="334">
        <v>108860</v>
      </c>
      <c r="AO57" s="335">
        <v>-59.7</v>
      </c>
      <c r="AP57" s="336">
        <v>69604</v>
      </c>
      <c r="AQ57" s="337">
        <v>-8.8000000000000007</v>
      </c>
      <c r="AR57" s="338">
        <v>-50.9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656495</v>
      </c>
      <c r="AN58" s="342">
        <v>25459</v>
      </c>
      <c r="AO58" s="343">
        <v>-86.9</v>
      </c>
      <c r="AP58" s="344">
        <v>36247</v>
      </c>
      <c r="AQ58" s="345">
        <v>-13.2</v>
      </c>
      <c r="AR58" s="346">
        <v>-73.7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3942071</v>
      </c>
      <c r="AN59" s="334">
        <v>155961</v>
      </c>
      <c r="AO59" s="335">
        <v>43.3</v>
      </c>
      <c r="AP59" s="336">
        <v>68410</v>
      </c>
      <c r="AQ59" s="337">
        <v>-1.7</v>
      </c>
      <c r="AR59" s="338">
        <v>45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569072</v>
      </c>
      <c r="AN60" s="342">
        <v>22514</v>
      </c>
      <c r="AO60" s="343">
        <v>-11.6</v>
      </c>
      <c r="AP60" s="344">
        <v>35086</v>
      </c>
      <c r="AQ60" s="345">
        <v>-3.2</v>
      </c>
      <c r="AR60" s="346">
        <v>-8.4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4193305</v>
      </c>
      <c r="AN61" s="349">
        <v>160625</v>
      </c>
      <c r="AO61" s="350">
        <v>29.2</v>
      </c>
      <c r="AP61" s="351">
        <v>71734</v>
      </c>
      <c r="AQ61" s="352">
        <v>0.1</v>
      </c>
      <c r="AR61" s="338">
        <v>29.1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2221481</v>
      </c>
      <c r="AN62" s="342">
        <v>84430</v>
      </c>
      <c r="AO62" s="343">
        <v>22.5</v>
      </c>
      <c r="AP62" s="344">
        <v>38713</v>
      </c>
      <c r="AQ62" s="345">
        <v>1</v>
      </c>
      <c r="AR62" s="346">
        <v>21.5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TWGr1LQJaP2X3AR3S2If46/pbbnZGLZkEjumVu6PNVxRz7xqb0MHKWBazxbCDLNXuyRdx+4wfyW4uJeOcM292w==" saltValue="60gDM/C7O5fbwNEzGwIIg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0" spans="125:125" ht="13.5" hidden="1" customHeight="1" x14ac:dyDescent="0.2"/>
    <row r="121" spans="125:125" ht="13.5" hidden="1" customHeight="1" x14ac:dyDescent="0.2">
      <c r="DU121" s="259"/>
    </row>
  </sheetData>
  <sheetProtection algorithmName="SHA-512" hashValue="F/iojoDtjuIowKbbgAJI7kRLLIPRkySDUJS0qTe/uAxOefxYufyHIK/gNWebf9QQgeXNcm43mA+r32M/kE4SBg==" saltValue="0pD2D813Ht/iB+EydI0LF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Kpep71iya7IT9Kw857Wj80vx05YZFGmv/X/zIGlvjXFpMdRq/kGK3veCDek/U+asXP5B9bEcYpX8c3x8eVqQlg==" saltValue="lTvGWL5hnggA1cmSWlZP0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9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6.43</v>
      </c>
      <c r="G47" s="12">
        <v>4.7</v>
      </c>
      <c r="H47" s="12">
        <v>4.55</v>
      </c>
      <c r="I47" s="12">
        <v>7.34</v>
      </c>
      <c r="J47" s="13">
        <v>5.68</v>
      </c>
    </row>
    <row r="48" spans="2:10" ht="57.75" customHeight="1" x14ac:dyDescent="0.2">
      <c r="B48" s="14"/>
      <c r="C48" s="1141" t="s">
        <v>4</v>
      </c>
      <c r="D48" s="1141"/>
      <c r="E48" s="1142"/>
      <c r="F48" s="15">
        <v>5.0199999999999996</v>
      </c>
      <c r="G48" s="16">
        <v>4.88</v>
      </c>
      <c r="H48" s="16">
        <v>5.86</v>
      </c>
      <c r="I48" s="16">
        <v>7.35</v>
      </c>
      <c r="J48" s="17">
        <v>7.21</v>
      </c>
    </row>
    <row r="49" spans="2:10" ht="57.75" customHeight="1" thickBot="1" x14ac:dyDescent="0.25">
      <c r="B49" s="18"/>
      <c r="C49" s="1143" t="s">
        <v>5</v>
      </c>
      <c r="D49" s="1143"/>
      <c r="E49" s="1144"/>
      <c r="F49" s="19" t="s">
        <v>570</v>
      </c>
      <c r="G49" s="20" t="s">
        <v>571</v>
      </c>
      <c r="H49" s="20">
        <v>1.1399999999999999</v>
      </c>
      <c r="I49" s="20">
        <v>4.62</v>
      </c>
      <c r="J49" s="21" t="s">
        <v>572</v>
      </c>
    </row>
    <row r="50" spans="2:10" ht="13.2" x14ac:dyDescent="0.2"/>
  </sheetData>
  <sheetProtection algorithmName="SHA-512" hashValue="dghcSxhc5CRdOWMkcN281W65BbYJdZ330pOkv/Fb/ECB65a3CfHi21PGWLcCKcwjykGzg5BoEv+4LW9hKxx3Fg==" saltValue="WmVVxm5Kx1UpnLOxO/fz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2024-03-18T05:12:54Z</cp:lastPrinted>
  <dcterms:created xsi:type="dcterms:W3CDTF">2024-02-05T00:06:23Z</dcterms:created>
  <dcterms:modified xsi:type="dcterms:W3CDTF">2024-03-21T04:32:34Z</dcterms:modified>
  <cp:category/>
</cp:coreProperties>
</file>