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shichoson\06 財政係\40決算統計\05財政状況資料集\R4財政状況資料集\07 公表・総務省報告\01 公表・総務省報告\タイトル変更\"/>
    </mc:Choice>
  </mc:AlternateContent>
  <bookViews>
    <workbookView xWindow="0" yWindow="0" windowWidth="20496" windowHeight="7452" tabRatio="599"/>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U37" i="10" l="1"/>
  <c r="AM34" i="10" s="1"/>
  <c r="AM35" i="10" s="1"/>
  <c r="BE34" i="10" l="1"/>
  <c r="BE35" i="10" s="1"/>
  <c r="BE36" i="10" s="1"/>
  <c r="BW34" i="10"/>
  <c r="BW35" i="10" l="1"/>
  <c r="BW36" i="10" s="1"/>
  <c r="BW37" i="10" s="1"/>
  <c r="BW38" i="10" s="1"/>
  <c r="BW39" i="10" s="1"/>
  <c r="BW40" i="10" s="1"/>
  <c r="BW41" i="10" s="1"/>
  <c r="CO34" i="10" l="1"/>
  <c r="CO35" i="10" s="1"/>
</calcChain>
</file>

<file path=xl/sharedStrings.xml><?xml version="1.0" encoding="utf-8"?>
<sst xmlns="http://schemas.openxmlformats.org/spreadsheetml/2006/main" count="1088" uniqueCount="606">
  <si>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</si>
  <si>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</si>
  <si>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</si>
  <si>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</si>
  <si>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</si>
  <si>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</si>
  <si>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</si>
  <si>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</si>
  <si>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</si>
  <si>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</si>
  <si>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</si>
  <si>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</si>
  <si>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</si>
  <si>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</si>
  <si>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</si>
  <si>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</si>
  <si>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</si>
  <si>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</si>
  <si>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</si>
  <si>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</si>
  <si>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</si>
  <si>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</si>
  <si>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</si>
  <si>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</si>
  <si>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</si>
  <si>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</si>
  <si>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</si>
  <si>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</si>
  <si>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</si>
  <si>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</si>
  <si>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</si>
  <si>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</si>
  <si>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</si>
  <si>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</si>
  <si>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</si>
  <si>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</si>
  <si>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</si>
  <si>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</si>
  <si>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</si>
  <si>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</si>
  <si>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</si>
  <si>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</si>
  <si>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</si>
  <si>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</si>
  <si>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</si>
  <si>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</si>
  <si>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</si>
  <si>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</si>
  <si>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</si>
  <si>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</si>
  <si>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</si>
  <si>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</si>
  <si>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</si>
  <si>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</si>
  <si>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</si>
  <si>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</si>
  <si>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</si>
  <si>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</si>
  <si>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</si>
  <si>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</si>
  <si>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</si>
  <si>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</si>
  <si>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</si>
  <si>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</si>
  <si>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</si>
  <si>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</si>
  <si>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</si>
  <si>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</si>
  <si>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</si>
  <si>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</si>
  <si>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</si>
  <si>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</si>
  <si>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</si>
  <si>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</si>
  <si>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</si>
  <si>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</si>
  <si>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</si>
  <si>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</si>
  <si>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</si>
  <si>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</si>
  <si>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</si>
  <si>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</si>
  <si>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</si>
  <si>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</si>
  <si>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</si>
  <si>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</si>
  <si>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Ⅴ－１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</si>
  <si>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</si>
  <si>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</si>
  <si>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</si>
  <si>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</si>
  <si>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</si>
  <si>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</si>
  <si>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</si>
  <si>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</si>
  <si>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</si>
  <si>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</si>
  <si>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</si>
  <si>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</si>
  <si>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高畠町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</si>
  <si>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</si>
  <si>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</si>
  <si>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</si>
  <si>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</si>
  <si>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</si>
  <si>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</si>
  <si>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</si>
  <si>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</si>
  <si>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</si>
  <si>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</si>
  <si>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</si>
  <si>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</si>
  <si>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</si>
  <si>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</si>
  <si>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</si>
  <si>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</si>
  <si>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</si>
  <si>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</si>
  <si>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</si>
  <si>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</si>
  <si>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</si>
  <si>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</si>
  <si>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</si>
  <si>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</si>
  <si>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</si>
  <si>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</si>
  <si>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</si>
  <si>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</si>
  <si>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</si>
  <si>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</si>
  <si>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</si>
  <si>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</si>
  <si>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</si>
  <si>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</si>
  <si>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</si>
  <si>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</si>
  <si>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</si>
  <si>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</si>
  <si>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</si>
  <si>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</si>
  <si>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</si>
  <si>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</si>
  <si>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</si>
  <si>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</si>
  <si>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</si>
  <si>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</si>
  <si>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</si>
  <si>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</si>
  <si>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</si>
  <si>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</si>
  <si>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</si>
  <si>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</si>
  <si>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</si>
  <si>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</si>
  <si>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</si>
  <si>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</si>
  <si>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</si>
  <si>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</si>
  <si>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</si>
  <si>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</si>
  <si>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</si>
  <si>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</si>
  <si>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</si>
  <si>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</si>
  <si>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</si>
  <si>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</si>
  <si>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</si>
  <si>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</si>
  <si>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</si>
  <si>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</si>
  <si>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</si>
  <si>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</si>
  <si>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</si>
  <si>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</si>
  <si>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</si>
  <si>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</si>
  <si>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</si>
  <si>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</si>
  <si>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</si>
  <si>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</si>
  <si>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</si>
  <si>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</si>
  <si>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</si>
  <si>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</si>
  <si>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</si>
  <si>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</si>
  <si>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</si>
  <si>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</si>
  <si>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</si>
  <si>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</si>
  <si>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</si>
  <si>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</si>
  <si>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</si>
  <si>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</si>
  <si>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</si>
  <si>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</si>
  <si>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</si>
  <si>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</si>
  <si>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</si>
  <si>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</si>
  <si>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</si>
  <si>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</si>
  <si>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</si>
  <si>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</si>
  <si>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</si>
  <si>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</si>
  <si>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</si>
  <si>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</si>
  <si>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</si>
  <si>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</si>
  <si>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</si>
  <si>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</si>
  <si>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</si>
  <si>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</si>
  <si>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</si>
  <si>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</si>
  <si>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</si>
  <si>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</si>
  <si>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</si>
  <si>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</si>
  <si>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山形県高畠町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</si>
  <si>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</si>
  <si>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</si>
  <si>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</si>
  <si>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</si>
  <si>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</si>
  <si>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</si>
  <si>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</si>
  <si>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</si>
  <si>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</si>
  <si>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</si>
  <si>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</si>
  <si>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</si>
  <si>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</si>
  <si>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</si>
  <si>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</si>
  <si>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</si>
  <si>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</si>
  <si>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</si>
  <si>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</si>
  <si>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</si>
  <si>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</si>
  <si>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</si>
  <si>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</si>
  <si>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</si>
  <si>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</si>
  <si>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</si>
  <si>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</si>
  <si>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</si>
  <si>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</si>
  <si>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</si>
  <si>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</si>
  <si>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</si>
  <si>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</si>
  <si>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</si>
  <si>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</si>
  <si>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</si>
  <si>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</si>
  <si>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</si>
  <si>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</si>
  <si>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</si>
  <si>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</si>
  <si>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</si>
  <si>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</si>
  <si>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</si>
  <si>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</si>
  <si>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</si>
  <si>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</si>
  <si>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</si>
  <si>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</si>
  <si>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</si>
  <si>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</si>
  <si>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</si>
  <si>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</si>
  <si>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</si>
  <si>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</si>
  <si>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</si>
  <si>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</si>
  <si>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</si>
  <si>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</si>
  <si>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</si>
  <si>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</si>
  <si>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</si>
  <si>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</si>
  <si>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</si>
  <si>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</si>
  <si>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</si>
  <si>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</si>
  <si>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</si>
  <si>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</si>
  <si>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</si>
  <si>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</si>
  <si>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</si>
  <si>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</si>
  <si>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</si>
  <si>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</si>
  <si>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</si>
  <si>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</si>
  <si>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</si>
  <si>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</si>
  <si>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</si>
  <si>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</si>
  <si>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</si>
  <si>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</si>
  <si>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</si>
  <si>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</si>
  <si>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</si>
  <si>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</si>
  <si>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</si>
  <si>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</si>
  <si>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</si>
  <si>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</si>
  <si>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</si>
  <si>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</si>
  <si>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</si>
  <si>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</si>
  <si>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</si>
  <si>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</si>
  <si>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</si>
  <si>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</si>
  <si>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</si>
  <si>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</si>
  <si>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</si>
  <si>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</si>
  <si>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</si>
  <si>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</si>
  <si>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</si>
  <si>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</si>
  <si>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</si>
  <si>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</si>
  <si>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</si>
  <si>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</si>
  <si>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</si>
  <si>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</si>
  <si>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</si>
  <si>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</si>
  <si>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</si>
  <si>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</si>
  <si>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</si>
  <si>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</si>
  <si>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</si>
  <si>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</si>
  <si>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</si>
  <si>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</si>
  <si>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</si>
  <si>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</si>
  <si>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</si>
  <si>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</si>
  <si>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</si>
  <si>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</si>
  <si>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</si>
  <si>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</si>
  <si>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</si>
  <si>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</si>
  <si>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</si>
  <si>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</si>
  <si>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</si>
  <si>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</si>
  <si>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</si>
  <si>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</si>
  <si>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</si>
  <si>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</si>
  <si>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</si>
  <si>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</si>
  <si>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</si>
  <si>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</si>
  <si>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</si>
  <si>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</si>
  <si>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</si>
  <si>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</si>
  <si>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</si>
  <si>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</si>
  <si>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山形県高畠町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</si>
  <si>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</si>
  <si>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</si>
  <si>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</si>
  <si>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</si>
  <si>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</si>
  <si>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</si>
  <si>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</si>
  <si>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</si>
  <si>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</si>
  <si>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</si>
  <si>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</si>
  <si>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</si>
  <si>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</si>
  <si>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</si>
  <si>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</si>
  <si>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</si>
  <si>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</si>
  <si>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</si>
  <si>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</si>
  <si>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</si>
  <si>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</si>
  <si>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</si>
  <si>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</si>
  <si>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</si>
  <si>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</si>
  <si>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</si>
  <si>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</si>
  <si>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</si>
  <si>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</si>
  <si>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</si>
  <si>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</si>
  <si>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</si>
  <si>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</si>
  <si>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</si>
  <si>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</si>
  <si>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</si>
  <si>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</si>
  <si>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訪問看護事業特別会計</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</si>
  <si>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</si>
  <si>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</si>
  <si>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</si>
  <si>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</si>
  <si>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</si>
  <si>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</si>
  <si>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</si>
  <si>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</si>
  <si>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</si>
  <si>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</si>
  <si>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</si>
  <si>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</si>
  <si>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</si>
  <si>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</si>
  <si>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</si>
  <si>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</si>
  <si>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</si>
  <si>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</si>
  <si>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</si>
  <si>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</si>
  <si>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</si>
  <si>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</si>
  <si>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</si>
  <si>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</si>
  <si>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</si>
  <si>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</si>
  <si>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</si>
  <si>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</si>
  <si>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</si>
  <si>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</si>
  <si>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</si>
  <si>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</si>
  <si>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</si>
  <si>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</si>
  <si>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</si>
  <si>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</si>
  <si>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</si>
  <si>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</si>
  <si>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</si>
  <si>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</si>
  <si>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</si>
  <si>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</si>
  <si>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</si>
  <si>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</si>
  <si>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</si>
  <si>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</si>
  <si>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</si>
  <si>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</si>
  <si>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</si>
  <si>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</si>
  <si>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</si>
  <si>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</si>
  <si>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</si>
  <si>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</si>
  <si>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</si>
  <si>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</si>
  <si>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</si>
  <si>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</si>
  <si>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</si>
  <si>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</si>
  <si>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</si>
  <si>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</si>
  <si>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</si>
  <si>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</si>
  <si>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</si>
  <si>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</si>
  <si>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</si>
  <si>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</si>
  <si>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</si>
  <si>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</si>
  <si>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</si>
  <si>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</si>
  <si>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特定地域生活排水処理事業特別会計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</si>
  <si>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</si>
  <si>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</si>
  <si>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</si>
  <si>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</si>
  <si>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</si>
  <si>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</si>
  <si>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</si>
  <si>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</si>
  <si>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</si>
  <si>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</si>
  <si>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</si>
  <si>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</si>
  <si>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</si>
  <si>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</si>
  <si>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</si>
  <si>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</si>
  <si>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</si>
  <si>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</si>
  <si>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</si>
  <si>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</si>
  <si>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</si>
  <si>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</si>
  <si>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</si>
  <si>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</si>
  <si>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</si>
  <si>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</si>
  <si>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</si>
  <si>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</si>
  <si>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</si>
  <si>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</si>
  <si>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</si>
  <si>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</si>
  <si>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</si>
  <si>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</si>
  <si>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</si>
  <si>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</si>
  <si>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</si>
  <si>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</si>
  <si>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</si>
  <si>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</si>
  <si>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</si>
  <si>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</si>
  <si>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</si>
  <si>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</si>
  <si>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</si>
  <si>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</si>
  <si>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</si>
  <si>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</si>
  <si>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</si>
  <si>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</si>
  <si>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</si>
  <si>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</si>
  <si>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</si>
  <si>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</si>
  <si>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</si>
  <si>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</si>
  <si>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</si>
  <si>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</si>
  <si>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</si>
  <si>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</si>
  <si>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</si>
  <si>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</si>
  <si>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</si>
  <si>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</si>
  <si>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</si>
  <si>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</si>
  <si>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</si>
  <si>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</si>
  <si>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</si>
  <si>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</si>
  <si>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</si>
  <si>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</si>
  <si>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</si>
  <si>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</si>
  <si>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</si>
  <si>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</si>
  <si>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</si>
  <si>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</si>
  <si>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</si>
  <si>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</si>
  <si>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</si>
  <si>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</si>
  <si>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</si>
  <si>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</si>
  <si>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</si>
  <si>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</si>
  <si>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病院事業会計</t>
  </si>
  <si>
    <t>介護保険特別会計</t>
  </si>
  <si>
    <t>国民健康保険特別会計</t>
  </si>
  <si>
    <t>下水道事業特別会計</t>
  </si>
  <si>
    <t>農業集落排水事業特別会計</t>
  </si>
  <si>
    <t>特定地域生活排水処理事業特別会計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</si>
  <si>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</si>
  <si>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</si>
  <si>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</si>
  <si>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</si>
  <si>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</si>
  <si>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</si>
  <si>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</si>
  <si>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</si>
  <si>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〇</t>
    <phoneticPr fontId="2"/>
  </si>
  <si>
    <t>高畠町土地開発公社</t>
    <rPh sb="0" eb="3">
      <t>タカハタマチ</t>
    </rPh>
    <rPh sb="3" eb="5">
      <t>トチ</t>
    </rPh>
    <rPh sb="5" eb="7">
      <t>カイハツ</t>
    </rPh>
    <rPh sb="7" eb="9">
      <t>コウシャ</t>
    </rPh>
    <phoneticPr fontId="2"/>
  </si>
  <si>
    <t>浜田広介記念館</t>
    <rPh sb="0" eb="2">
      <t>ハマダ</t>
    </rPh>
    <rPh sb="2" eb="4">
      <t>ヒロスケ</t>
    </rPh>
    <rPh sb="4" eb="6">
      <t>キネン</t>
    </rPh>
    <rPh sb="6" eb="7">
      <t>カン</t>
    </rPh>
    <phoneticPr fontId="2"/>
  </si>
  <si>
    <t>-</t>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</si>
  <si>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</si>
  <si>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</si>
  <si>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</si>
  <si>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松川堰組合</t>
    <rPh sb="0" eb="2">
      <t>マツカワ</t>
    </rPh>
    <rPh sb="2" eb="3">
      <t>セキ</t>
    </rPh>
    <rPh sb="3" eb="5">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</si>
  <si>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</si>
  <si>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置賜広域行政事務組合</t>
    <rPh sb="0" eb="6">
      <t>オキタマコウイキギョウセイ</t>
    </rPh>
    <rPh sb="6" eb="10">
      <t>ジムクミアイ</t>
    </rPh>
    <phoneticPr fontId="2"/>
  </si>
  <si>
    <t>山形県後期高齢者医療広域連合（普通会計分）</t>
    <rPh sb="0" eb="3">
      <t>ヤマガタケン</t>
    </rPh>
    <rPh sb="3" eb="5">
      <t>コウキ</t>
    </rPh>
    <rPh sb="5" eb="8">
      <t>コウレイシャ</t>
    </rPh>
    <rPh sb="8" eb="14">
      <t>イリョウコウイキレンゴウ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</si>
  <si>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4">
      <t>イリョウコウイキレンゴウ</t>
    </rPh>
    <rPh sb="15" eb="17">
      <t>ジギョウ</t>
    </rPh>
    <rPh sb="17" eb="19">
      <t>カイケイ</t>
    </rPh>
    <rPh sb="19" eb="20">
      <t>ブン</t>
    </rPh>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</si>
  <si>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</si>
  <si>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</si>
  <si>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</si>
  <si>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5"/>
  </si>
  <si>
    <t>新型コロナウイルス感染症経済対策基金</t>
    <rPh sb="0" eb="2">
      <t>シンガタ</t>
    </rPh>
    <rPh sb="9" eb="12">
      <t>カンセンショウ</t>
    </rPh>
    <rPh sb="12" eb="14">
      <t>ケイザイ</t>
    </rPh>
    <rPh sb="14" eb="16">
      <t>タイサク</t>
    </rPh>
    <rPh sb="16" eb="18">
      <t>キキン</t>
    </rPh>
    <phoneticPr fontId="2"/>
  </si>
  <si>
    <t>地域福祉基金</t>
    <rPh sb="0" eb="2">
      <t>チイキ</t>
    </rPh>
    <rPh sb="2" eb="6">
      <t>フクシキキン</t>
    </rPh>
    <phoneticPr fontId="2"/>
  </si>
  <si>
    <t>再生可能エネルギー等導入推進基金</t>
    <rPh sb="0" eb="4">
      <t>サイセイカノウ</t>
    </rPh>
    <rPh sb="9" eb="10">
      <t>トウ</t>
    </rPh>
    <rPh sb="10" eb="12">
      <t>ドウニュウ</t>
    </rPh>
    <rPh sb="12" eb="14">
      <t>スイシン</t>
    </rPh>
    <rPh sb="14" eb="16">
      <t>キキン</t>
    </rPh>
    <phoneticPr fontId="2"/>
  </si>
  <si>
    <t>森林環境基金</t>
    <rPh sb="0" eb="2">
      <t>シンリン</t>
    </rPh>
    <rPh sb="2" eb="4">
      <t>カンキョウ</t>
    </rPh>
    <rPh sb="4" eb="6">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</si>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</sst>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53895</c:v>
                </c:pt>
                <c:pt idx="3">
                  <c:v>56181</c:v>
                </c:pt>
                <c:pt idx="4">
                  <c:v>47730</c:v>
                </c:pt>
              </c:numCache>
            </c:numRef>
          </c:val>
          <c:smooth val="0"/>
          <c:extLst>
            <c:ext xmlns:c16="http://schemas.microsoft.com/office/drawing/2014/chart" uri="{C3380CC4-5D6E-409C-BE32-E72D297353CC}">
              <c16:uniqueId val="{00000000-69FC-4D53-8896-881B5A6170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103054</c:v>
                </c:pt>
                <c:pt idx="1">
                  <c:v>51984</c:v>
                </c:pt>
                <c:pt idx="2">
                  <c:v>47361</c:v>
                </c:pt>
                <c:pt idx="3">
                  <c:v>41622</c:v>
                </c:pt>
                <c:pt idx="4">
                  <c:v>44081</c:v>
                </c:pt>
              </c:numCache>
            </c:numRef>
          </c:val>
          <c:smooth val="0"/>
          <c:extLst>
            <c:ext xmlns:c16="http://schemas.microsoft.com/office/drawing/2014/chart" uri="{C3380CC4-5D6E-409C-BE32-E72D297353CC}">
              <c16:uniqueId val="{00000001-69FC-4D53-8896-881B5A6170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6.85</c:v>
                </c:pt>
                <c:pt idx="1">
                  <c:v>8.09</c:v>
                </c:pt>
                <c:pt idx="2">
                  <c:v>9.64</c:v>
                </c:pt>
                <c:pt idx="3">
                  <c:v>10.89</c:v>
                </c:pt>
                <c:pt idx="4">
                  <c:v>11.17</c:v>
                </c:pt>
              </c:numCache>
            </c:numRef>
          </c:val>
          <c:extLst>
            <c:ext xmlns:c16="http://schemas.microsoft.com/office/drawing/2014/chart" uri="{C3380CC4-5D6E-409C-BE32-E72D297353CC}">
              <c16:uniqueId val="{00000000-61EC-4F0C-8454-C0943FDBB8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8.2799999999999994</c:v>
                </c:pt>
                <c:pt idx="1">
                  <c:v>7.68</c:v>
                </c:pt>
                <c:pt idx="2">
                  <c:v>8.5</c:v>
                </c:pt>
                <c:pt idx="3">
                  <c:v>8.81</c:v>
                </c:pt>
                <c:pt idx="4">
                  <c:v>11.48</c:v>
                </c:pt>
              </c:numCache>
            </c:numRef>
          </c:val>
          <c:extLst>
            <c:ext xmlns:c16="http://schemas.microsoft.com/office/drawing/2014/chart" uri="{C3380CC4-5D6E-409C-BE32-E72D297353CC}">
              <c16:uniqueId val="{00000001-61EC-4F0C-8454-C0943FDBB8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1.87</c:v>
                </c:pt>
                <c:pt idx="1">
                  <c:v>0.98</c:v>
                </c:pt>
                <c:pt idx="2">
                  <c:v>2.35</c:v>
                </c:pt>
                <c:pt idx="3">
                  <c:v>5.04</c:v>
                </c:pt>
                <c:pt idx="4">
                  <c:v>2.2400000000000002</c:v>
                </c:pt>
              </c:numCache>
            </c:numRef>
          </c:val>
          <c:smooth val="0"/>
          <c:extLst>
            <c:ext xmlns:c16="http://schemas.microsoft.com/office/drawing/2014/chart" uri="{C3380CC4-5D6E-409C-BE32-E72D297353CC}">
              <c16:uniqueId val="{00000002-61EC-4F0C-8454-C0943FDBB8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0.06</c:v>
                </c:pt>
                <c:pt idx="4">
                  <c:v>#N/A</c:v>
                </c:pt>
                <c:pt idx="5">
                  <c:v>0.02</c:v>
                </c:pt>
                <c:pt idx="6">
                  <c:v>#N/A</c:v>
                </c:pt>
                <c:pt idx="7">
                  <c:v>0.04</c:v>
                </c:pt>
                <c:pt idx="8">
                  <c:v>#N/A</c:v>
                </c:pt>
                <c:pt idx="9">
                  <c:v>0.04</c:v>
                </c:pt>
              </c:numCache>
            </c:numRef>
          </c:val>
          <c:extLst>
            <c:ext xmlns:c16="http://schemas.microsoft.com/office/drawing/2014/chart" uri="{C3380CC4-5D6E-409C-BE32-E72D297353CC}">
              <c16:uniqueId val="{00000000-E693-4E27-ACE7-0006B15148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93-4E27-ACE7-0006B15148BB}"/>
            </c:ext>
          </c:extLst>
        </c:ser>
        <c:ser>
          <c:idx val="2"/>
          <c:order val="2"/>
          <c:tx>
            <c:strRef>
              <c:f>データシート!$A$29</c:f>
              <c:strCache>
                <c:ptCount val="1"/>
                <c:pt idx="0">
                  <c:v>特定地域生活排水処理事業特別会計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0.06</c:v>
                </c:pt>
                <c:pt idx="4">
                  <c:v>#N/A</c:v>
                </c:pt>
                <c:pt idx="5">
                  <c:v>0.05</c:v>
                </c:pt>
                <c:pt idx="6">
                  <c:v>#N/A</c:v>
                </c:pt>
                <c:pt idx="7">
                  <c:v>7.0000000000000007E-2</c:v>
                </c:pt>
                <c:pt idx="8">
                  <c:v>#N/A</c:v>
                </c:pt>
                <c:pt idx="9">
                  <c:v>0.06</c:v>
                </c:pt>
              </c:numCache>
            </c:numRef>
          </c:val>
          <c:extLst>
            <c:ext xmlns:c16="http://schemas.microsoft.com/office/drawing/2014/chart" uri="{C3380CC4-5D6E-409C-BE32-E72D297353CC}">
              <c16:uniqueId val="{00000002-E693-4E27-ACE7-0006B15148BB}"/>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3-E693-4E27-ACE7-0006B15148B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0.2</c:v>
                </c:pt>
                <c:pt idx="4">
                  <c:v>#N/A</c:v>
                </c:pt>
                <c:pt idx="5">
                  <c:v>0.12</c:v>
                </c:pt>
                <c:pt idx="6">
                  <c:v>#N/A</c:v>
                </c:pt>
                <c:pt idx="7">
                  <c:v>0.17</c:v>
                </c:pt>
                <c:pt idx="8">
                  <c:v>#N/A</c:v>
                </c:pt>
                <c:pt idx="9">
                  <c:v>0.16</c:v>
                </c:pt>
              </c:numCache>
            </c:numRef>
          </c:val>
          <c:extLst>
            <c:ext xmlns:c16="http://schemas.microsoft.com/office/drawing/2014/chart" uri="{C3380CC4-5D6E-409C-BE32-E72D297353CC}">
              <c16:uniqueId val="{00000004-E693-4E27-ACE7-0006B15148B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0.92</c:v>
                </c:pt>
                <c:pt idx="2">
                  <c:v>#N/A</c:v>
                </c:pt>
                <c:pt idx="3">
                  <c:v>1.19</c:v>
                </c:pt>
                <c:pt idx="4">
                  <c:v>#N/A</c:v>
                </c:pt>
                <c:pt idx="5">
                  <c:v>1.53</c:v>
                </c:pt>
                <c:pt idx="6">
                  <c:v>#N/A</c:v>
                </c:pt>
                <c:pt idx="7">
                  <c:v>1.55</c:v>
                </c:pt>
                <c:pt idx="8">
                  <c:v>#N/A</c:v>
                </c:pt>
                <c:pt idx="9">
                  <c:v>0.74</c:v>
                </c:pt>
              </c:numCache>
            </c:numRef>
          </c:val>
          <c:extLst>
            <c:ext xmlns:c16="http://schemas.microsoft.com/office/drawing/2014/chart" uri="{C3380CC4-5D6E-409C-BE32-E72D297353CC}">
              <c16:uniqueId val="{00000005-E693-4E27-ACE7-0006B15148B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1.0900000000000001</c:v>
                </c:pt>
                <c:pt idx="2">
                  <c:v>#N/A</c:v>
                </c:pt>
                <c:pt idx="3">
                  <c:v>1.26</c:v>
                </c:pt>
                <c:pt idx="4">
                  <c:v>#N/A</c:v>
                </c:pt>
                <c:pt idx="5">
                  <c:v>1.29</c:v>
                </c:pt>
                <c:pt idx="6">
                  <c:v>#N/A</c:v>
                </c:pt>
                <c:pt idx="7">
                  <c:v>1.7</c:v>
                </c:pt>
                <c:pt idx="8">
                  <c:v>#N/A</c:v>
                </c:pt>
                <c:pt idx="9">
                  <c:v>2.81</c:v>
                </c:pt>
              </c:numCache>
            </c:numRef>
          </c:val>
          <c:extLst>
            <c:ext xmlns:c16="http://schemas.microsoft.com/office/drawing/2014/chart" uri="{C3380CC4-5D6E-409C-BE32-E72D297353CC}">
              <c16:uniqueId val="{00000006-E693-4E27-ACE7-0006B15148B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6.84</c:v>
                </c:pt>
                <c:pt idx="2">
                  <c:v>#N/A</c:v>
                </c:pt>
                <c:pt idx="3">
                  <c:v>7.46</c:v>
                </c:pt>
                <c:pt idx="4">
                  <c:v>#N/A</c:v>
                </c:pt>
                <c:pt idx="5">
                  <c:v>7.18</c:v>
                </c:pt>
                <c:pt idx="6">
                  <c:v>#N/A</c:v>
                </c:pt>
                <c:pt idx="7">
                  <c:v>8.3000000000000007</c:v>
                </c:pt>
                <c:pt idx="8">
                  <c:v>#N/A</c:v>
                </c:pt>
                <c:pt idx="9">
                  <c:v>9.89</c:v>
                </c:pt>
              </c:numCache>
            </c:numRef>
          </c:val>
          <c:extLst>
            <c:ext xmlns:c16="http://schemas.microsoft.com/office/drawing/2014/chart" uri="{C3380CC4-5D6E-409C-BE32-E72D297353CC}">
              <c16:uniqueId val="{00000007-E693-4E27-ACE7-0006B15148B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6.84</c:v>
                </c:pt>
                <c:pt idx="2">
                  <c:v>#N/A</c:v>
                </c:pt>
                <c:pt idx="3">
                  <c:v>8.08</c:v>
                </c:pt>
                <c:pt idx="4">
                  <c:v>#N/A</c:v>
                </c:pt>
                <c:pt idx="5">
                  <c:v>9.6199999999999992</c:v>
                </c:pt>
                <c:pt idx="6">
                  <c:v>#N/A</c:v>
                </c:pt>
                <c:pt idx="7">
                  <c:v>10.88</c:v>
                </c:pt>
                <c:pt idx="8">
                  <c:v>#N/A</c:v>
                </c:pt>
                <c:pt idx="9">
                  <c:v>11.16</c:v>
                </c:pt>
              </c:numCache>
            </c:numRef>
          </c:val>
          <c:extLst>
            <c:ext xmlns:c16="http://schemas.microsoft.com/office/drawing/2014/chart" uri="{C3380CC4-5D6E-409C-BE32-E72D297353CC}">
              <c16:uniqueId val="{00000008-E693-4E27-ACE7-0006B15148B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14.2</c:v>
                </c:pt>
                <c:pt idx="2">
                  <c:v>#N/A</c:v>
                </c:pt>
                <c:pt idx="3">
                  <c:v>15.52</c:v>
                </c:pt>
                <c:pt idx="4">
                  <c:v>#N/A</c:v>
                </c:pt>
                <c:pt idx="5">
                  <c:v>16.29</c:v>
                </c:pt>
                <c:pt idx="6">
                  <c:v>#N/A</c:v>
                </c:pt>
                <c:pt idx="7">
                  <c:v>16.04</c:v>
                </c:pt>
                <c:pt idx="8">
                  <c:v>#N/A</c:v>
                </c:pt>
                <c:pt idx="9">
                  <c:v>17.34</c:v>
                </c:pt>
              </c:numCache>
            </c:numRef>
          </c:val>
          <c:extLst>
            <c:ext xmlns:c16="http://schemas.microsoft.com/office/drawing/2014/chart" uri="{C3380CC4-5D6E-409C-BE32-E72D297353CC}">
              <c16:uniqueId val="{00000009-E693-4E27-ACE7-0006B15148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1211</c:v>
                </c:pt>
                <c:pt idx="5">
                  <c:v>1204</c:v>
                </c:pt>
                <c:pt idx="8">
                  <c:v>1183</c:v>
                </c:pt>
                <c:pt idx="11">
                  <c:v>1171</c:v>
                </c:pt>
                <c:pt idx="14">
                  <c:v>1111</c:v>
                </c:pt>
              </c:numCache>
            </c:numRef>
          </c:val>
          <c:extLst>
            <c:ext xmlns:c16="http://schemas.microsoft.com/office/drawing/2014/chart" uri="{C3380CC4-5D6E-409C-BE32-E72D297353CC}">
              <c16:uniqueId val="{00000000-919D-4AC5-82CC-5BB958FFFC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9D-4AC5-82CC-5BB958FFFC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36</c:v>
                </c:pt>
                <c:pt idx="3">
                  <c:v>4</c:v>
                </c:pt>
                <c:pt idx="6">
                  <c:v>0</c:v>
                </c:pt>
                <c:pt idx="9">
                  <c:v>0</c:v>
                </c:pt>
                <c:pt idx="12">
                  <c:v>0</c:v>
                </c:pt>
              </c:numCache>
            </c:numRef>
          </c:val>
          <c:extLst>
            <c:ext xmlns:c16="http://schemas.microsoft.com/office/drawing/2014/chart" uri="{C3380CC4-5D6E-409C-BE32-E72D297353CC}">
              <c16:uniqueId val="{00000002-919D-4AC5-82CC-5BB958FFFC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c:v>
                </c:pt>
                <c:pt idx="3">
                  <c:v>45</c:v>
                </c:pt>
                <c:pt idx="6">
                  <c:v>46</c:v>
                </c:pt>
                <c:pt idx="9">
                  <c:v>38</c:v>
                </c:pt>
                <c:pt idx="12">
                  <c:v>41</c:v>
                </c:pt>
              </c:numCache>
            </c:numRef>
          </c:val>
          <c:extLst>
            <c:ext xmlns:c16="http://schemas.microsoft.com/office/drawing/2014/chart" uri="{C3380CC4-5D6E-409C-BE32-E72D297353CC}">
              <c16:uniqueId val="{00000003-919D-4AC5-82CC-5BB958FFFC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721</c:v>
                </c:pt>
                <c:pt idx="3">
                  <c:v>677</c:v>
                </c:pt>
                <c:pt idx="6">
                  <c:v>659</c:v>
                </c:pt>
                <c:pt idx="9">
                  <c:v>626</c:v>
                </c:pt>
                <c:pt idx="12">
                  <c:v>626</c:v>
                </c:pt>
              </c:numCache>
            </c:numRef>
          </c:val>
          <c:extLst>
            <c:ext xmlns:c16="http://schemas.microsoft.com/office/drawing/2014/chart" uri="{C3380CC4-5D6E-409C-BE32-E72D297353CC}">
              <c16:uniqueId val="{00000004-919D-4AC5-82CC-5BB958FFFC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9D-4AC5-82CC-5BB958FFFC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9D-4AC5-82CC-5BB958FFFC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1006</c:v>
                </c:pt>
                <c:pt idx="3">
                  <c:v>1066</c:v>
                </c:pt>
                <c:pt idx="6">
                  <c:v>1113</c:v>
                </c:pt>
                <c:pt idx="9">
                  <c:v>1125</c:v>
                </c:pt>
                <c:pt idx="12">
                  <c:v>1213</c:v>
                </c:pt>
              </c:numCache>
            </c:numRef>
          </c:val>
          <c:extLst>
            <c:ext xmlns:c16="http://schemas.microsoft.com/office/drawing/2014/chart" uri="{C3380CC4-5D6E-409C-BE32-E72D297353CC}">
              <c16:uniqueId val="{00000007-919D-4AC5-82CC-5BB958FFFC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594</c:v>
                </c:pt>
                <c:pt idx="2">
                  <c:v>#N/A</c:v>
                </c:pt>
                <c:pt idx="3">
                  <c:v>#N/A</c:v>
                </c:pt>
                <c:pt idx="4">
                  <c:v>588</c:v>
                </c:pt>
                <c:pt idx="5">
                  <c:v>#N/A</c:v>
                </c:pt>
                <c:pt idx="6">
                  <c:v>#N/A</c:v>
                </c:pt>
                <c:pt idx="7">
                  <c:v>635</c:v>
                </c:pt>
                <c:pt idx="8">
                  <c:v>#N/A</c:v>
                </c:pt>
                <c:pt idx="9">
                  <c:v>#N/A</c:v>
                </c:pt>
                <c:pt idx="10">
                  <c:v>618</c:v>
                </c:pt>
                <c:pt idx="11">
                  <c:v>#N/A</c:v>
                </c:pt>
                <c:pt idx="12">
                  <c:v>#N/A</c:v>
                </c:pt>
                <c:pt idx="13">
                  <c:v>769</c:v>
                </c:pt>
                <c:pt idx="14">
                  <c:v>#N/A</c:v>
                </c:pt>
              </c:numCache>
            </c:numRef>
          </c:val>
          <c:smooth val="0"/>
          <c:extLst>
            <c:ext xmlns:c16="http://schemas.microsoft.com/office/drawing/2014/chart" uri="{C3380CC4-5D6E-409C-BE32-E72D297353CC}">
              <c16:uniqueId val="{00000008-919D-4AC5-82CC-5BB958FFFC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10367</c:v>
                </c:pt>
                <c:pt idx="5">
                  <c:v>9881</c:v>
                </c:pt>
                <c:pt idx="8">
                  <c:v>9442</c:v>
                </c:pt>
                <c:pt idx="11">
                  <c:v>8955</c:v>
                </c:pt>
                <c:pt idx="14">
                  <c:v>8345</c:v>
                </c:pt>
              </c:numCache>
            </c:numRef>
          </c:val>
          <c:extLst>
            <c:ext xmlns:c16="http://schemas.microsoft.com/office/drawing/2014/chart" uri="{C3380CC4-5D6E-409C-BE32-E72D297353CC}">
              <c16:uniqueId val="{00000000-0EF0-41C4-9433-B37BE34C99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1401</c:v>
                </c:pt>
                <c:pt idx="5">
                  <c:v>1342</c:v>
                </c:pt>
                <c:pt idx="8">
                  <c:v>1422</c:v>
                </c:pt>
                <c:pt idx="11">
                  <c:v>1250</c:v>
                </c:pt>
                <c:pt idx="14">
                  <c:v>1181</c:v>
                </c:pt>
              </c:numCache>
            </c:numRef>
          </c:val>
          <c:extLst>
            <c:ext xmlns:c16="http://schemas.microsoft.com/office/drawing/2014/chart" uri="{C3380CC4-5D6E-409C-BE32-E72D297353CC}">
              <c16:uniqueId val="{00000001-0EF0-41C4-9433-B37BE34C99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2238</c:v>
                </c:pt>
                <c:pt idx="5">
                  <c:v>2255</c:v>
                </c:pt>
                <c:pt idx="8">
                  <c:v>2259</c:v>
                </c:pt>
                <c:pt idx="11">
                  <c:v>2798</c:v>
                </c:pt>
                <c:pt idx="14">
                  <c:v>3055</c:v>
                </c:pt>
              </c:numCache>
            </c:numRef>
          </c:val>
          <c:extLst>
            <c:ext xmlns:c16="http://schemas.microsoft.com/office/drawing/2014/chart" uri="{C3380CC4-5D6E-409C-BE32-E72D297353CC}">
              <c16:uniqueId val="{00000002-0EF0-41C4-9433-B37BE34C99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EF0-41C4-9433-B37BE34C99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EF0-41C4-9433-B37BE34C99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126</c:v>
                </c:pt>
                <c:pt idx="3">
                  <c:v>80</c:v>
                </c:pt>
                <c:pt idx="6">
                  <c:v>68</c:v>
                </c:pt>
                <c:pt idx="9">
                  <c:v>37</c:v>
                </c:pt>
                <c:pt idx="12">
                  <c:v>45</c:v>
                </c:pt>
              </c:numCache>
            </c:numRef>
          </c:val>
          <c:extLst>
            <c:ext xmlns:c16="http://schemas.microsoft.com/office/drawing/2014/chart" uri="{C3380CC4-5D6E-409C-BE32-E72D297353CC}">
              <c16:uniqueId val="{00000005-0EF0-41C4-9433-B37BE34C99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1269</c:v>
                </c:pt>
                <c:pt idx="3">
                  <c:v>1216</c:v>
                </c:pt>
                <c:pt idx="6">
                  <c:v>1160</c:v>
                </c:pt>
                <c:pt idx="9">
                  <c:v>1067</c:v>
                </c:pt>
                <c:pt idx="12">
                  <c:v>946</c:v>
                </c:pt>
              </c:numCache>
            </c:numRef>
          </c:val>
          <c:extLst>
            <c:ext xmlns:c16="http://schemas.microsoft.com/office/drawing/2014/chart" uri="{C3380CC4-5D6E-409C-BE32-E72D297353CC}">
              <c16:uniqueId val="{00000006-0EF0-41C4-9433-B37BE34C99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387</c:v>
                </c:pt>
                <c:pt idx="3">
                  <c:v>364</c:v>
                </c:pt>
                <c:pt idx="6">
                  <c:v>369</c:v>
                </c:pt>
                <c:pt idx="9">
                  <c:v>342</c:v>
                </c:pt>
                <c:pt idx="12">
                  <c:v>315</c:v>
                </c:pt>
              </c:numCache>
            </c:numRef>
          </c:val>
          <c:extLst>
            <c:ext xmlns:c16="http://schemas.microsoft.com/office/drawing/2014/chart" uri="{C3380CC4-5D6E-409C-BE32-E72D297353CC}">
              <c16:uniqueId val="{00000007-0EF0-41C4-9433-B37BE34C99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5160</c:v>
                </c:pt>
                <c:pt idx="3">
                  <c:v>4766</c:v>
                </c:pt>
                <c:pt idx="6">
                  <c:v>4312</c:v>
                </c:pt>
                <c:pt idx="9">
                  <c:v>3664</c:v>
                </c:pt>
                <c:pt idx="12">
                  <c:v>3161</c:v>
                </c:pt>
              </c:numCache>
            </c:numRef>
          </c:val>
          <c:extLst>
            <c:ext xmlns:c16="http://schemas.microsoft.com/office/drawing/2014/chart" uri="{C3380CC4-5D6E-409C-BE32-E72D297353CC}">
              <c16:uniqueId val="{00000008-0EF0-41C4-9433-B37BE34C99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0EF0-41C4-9433-B37BE34C99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13794</c:v>
                </c:pt>
                <c:pt idx="3">
                  <c:v>13884</c:v>
                </c:pt>
                <c:pt idx="6">
                  <c:v>13535</c:v>
                </c:pt>
                <c:pt idx="9">
                  <c:v>13183</c:v>
                </c:pt>
                <c:pt idx="12">
                  <c:v>12586</c:v>
                </c:pt>
              </c:numCache>
            </c:numRef>
          </c:val>
          <c:extLst>
            <c:ext xmlns:c16="http://schemas.microsoft.com/office/drawing/2014/chart" uri="{C3380CC4-5D6E-409C-BE32-E72D297353CC}">
              <c16:uniqueId val="{0000000A-0EF0-41C4-9433-B37BE34C99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6733</c:v>
                </c:pt>
                <c:pt idx="2">
                  <c:v>#N/A</c:v>
                </c:pt>
                <c:pt idx="3">
                  <c:v>#N/A</c:v>
                </c:pt>
                <c:pt idx="4">
                  <c:v>6833</c:v>
                </c:pt>
                <c:pt idx="5">
                  <c:v>#N/A</c:v>
                </c:pt>
                <c:pt idx="6">
                  <c:v>#N/A</c:v>
                </c:pt>
                <c:pt idx="7">
                  <c:v>6320</c:v>
                </c:pt>
                <c:pt idx="8">
                  <c:v>#N/A</c:v>
                </c:pt>
                <c:pt idx="9">
                  <c:v>#N/A</c:v>
                </c:pt>
                <c:pt idx="10">
                  <c:v>5288</c:v>
                </c:pt>
                <c:pt idx="11">
                  <c:v>#N/A</c:v>
                </c:pt>
                <c:pt idx="12">
                  <c:v>#N/A</c:v>
                </c:pt>
                <c:pt idx="13">
                  <c:v>4472</c:v>
                </c:pt>
                <c:pt idx="14">
                  <c:v>#N/A</c:v>
                </c:pt>
              </c:numCache>
            </c:numRef>
          </c:val>
          <c:smooth val="0"/>
          <c:extLst>
            <c:ext xmlns:c16="http://schemas.microsoft.com/office/drawing/2014/chart" uri="{C3380CC4-5D6E-409C-BE32-E72D297353CC}">
              <c16:uniqueId val="{0000000B-0EF0-41C4-9433-B37BE34C99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569</c:v>
                </c:pt>
                <c:pt idx="1">
                  <c:v>614</c:v>
                </c:pt>
                <c:pt idx="2">
                  <c:v>773</c:v>
                </c:pt>
              </c:numCache>
            </c:numRef>
          </c:val>
          <c:extLst>
            <c:ext xmlns:c16="http://schemas.microsoft.com/office/drawing/2014/chart" uri="{C3380CC4-5D6E-409C-BE32-E72D297353CC}">
              <c16:uniqueId val="{00000000-C79D-4790-819E-6BC51C676B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320</c:v>
                </c:pt>
                <c:pt idx="1">
                  <c:v>513</c:v>
                </c:pt>
                <c:pt idx="2">
                  <c:v>414</c:v>
                </c:pt>
              </c:numCache>
            </c:numRef>
          </c:val>
          <c:extLst>
            <c:ext xmlns:c16="http://schemas.microsoft.com/office/drawing/2014/chart" uri="{C3380CC4-5D6E-409C-BE32-E72D297353CC}">
              <c16:uniqueId val="{00000001-C79D-4790-819E-6BC51C676B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974</c:v>
                </c:pt>
                <c:pt idx="1">
                  <c:v>1254</c:v>
                </c:pt>
                <c:pt idx="2">
                  <c:v>1451</c:v>
                </c:pt>
              </c:numCache>
            </c:numRef>
          </c:val>
          <c:extLst>
            <c:ext xmlns:c16="http://schemas.microsoft.com/office/drawing/2014/chart" uri="{C3380CC4-5D6E-409C-BE32-E72D297353CC}">
              <c16:uniqueId val="{00000002-C79D-4790-819E-6BC51C676B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年度に発行した図書館や屋内遊戯施設の建設に係る地方債の元金償還が開始したため前年比</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百万円増額したが、公営企業債への繰入金は同額となった。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今後予定されている大規模建設事業もあるため、年度ごとの事業を調整し、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数値が大幅に悪化しないよう努める。</a:t>
          </a:r>
          <a:endPar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満期一括償還地方債の借入に係る積立はない。</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将来負担額のうち一般会計等に係る地方債残高については、令和元年度まで増加傾向が続いていたが、令和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償還額が借入額を上回っ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ており、令和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百万円の減額となっている。また、公営企業債等繰入見込額、退職手当負担見込額は年々減少傾向にある。その他の数値については大きな変動はなく、充当可能基金も</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改善してきている。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等の大規模建設事業が予定されており、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地方債現在高は増加すると予想されるが、公共施設等総合管理計画や個別施設計画、各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長寿命化計画などを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実施計画に反映させながら、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事業を平準化し、数値が大幅に悪化しないよう努める。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山形県高畠町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百万円、公共施設等整備基金も</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百万円積み増した。令和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年度新設の新型コロナウイルス感染症経済対策基金やスポーツ振興基金などは事業実施のため一部取り崩しを行ったが、基金全体としては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財政調整基金、減債基金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については、引き続き今後の財政運営のために決算余剰金などを確実に積み立てる。各特定目的基金については、その目的に沿って、積立、取崩しを適正に行う。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公共施設等整備基金：公用及び公共の用に供する施設の整備に要する経費に充てるため設置する。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経済対策基金：新型コロナウイルス感染症の影響に伴う地域経済変動対策資金貸付に係る利子補給事業、信用保証料補助事業その他の緊急経済対策に必要な資金に充てるため設置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・再生可能エネルギー等導入推進基金：</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地球温暖化対策を推進するため、公共施設への再生可能エネルギー及び省エネルギー設備の導入等を図るために設置する。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・森林環境基金：森林整備及びその促進に関する施策に要する経費に充てるため、森林環境譲与税を財源として設置する。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・公共施設等整備基金：新庁舎建設に向け積み増しを行ったため、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・新型コロナウイルス感染症経済対策基金：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・森林環境基金：今後予定している事業のため、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今後実施予定の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新庁舎建設事業に</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充てるため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、決算余剰金などの積立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及び取崩し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・新型コロナウイルス感染症経済対策基金：新型コロナウイルス感染症の影響に伴う地域経済変動対策資金貸付に係る利子補給事業、信用保証料補助事業に充てるため、取崩しを行っていく。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・再生可能エネルギー等導入推進基金：地球温暖化対策を推進するため、公共施設への再生可能エネルギー及び小エネルギー設備導入等に充てるため、決算余剰金などの積立及び取崩しを行っていく。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・森林環境基金：森林整備及びその促進に関する施策に要する経費に充てるため、森林環境譲与税の積立て及び取崩しを行っていく。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年度は、決算余剰金の積立額が財源不足を補てんするための取崩し額を上回ったため、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予見できない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災害や除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雪への対応、過去の実績等を踏まえながら、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億円程度を確保していく予定である。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公債費に充当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するための取崩し額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が運用利子などの積立額を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上回ったため、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今後予定されている大規模建設事業に係る地方債償還に備え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、毎年度計画的に積み立てを行い、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億円程度を確保していく予定である。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4488B6A4-35F7-4F85-B18D-ADBCFB602F4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EE0EB0C-E74D-467C-8A7A-C10FFEAB840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CA72E4-0BF1-410E-A8B8-B325B851D9E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EDD18B0-9B6C-4757-A81F-9B262BC8946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F98DAE4-4503-4092-A2D2-5A6204379DB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014D99C-CA78-4839-98B9-0441DDBF078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77844EC-2C07-49B0-B669-7DFCD762017E}"/>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2060EF1-ED41-4E36-8C6C-80AA49614977}"/>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8A59080D-DFA0-45C0-9AAC-2D70EE26CFD6}"/>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1D42939-66E8-4D5F-95FC-08306DA41DF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22,094
21,914
180.26
12,771,839
11,996,936
751,917
6,732,422
12,586,228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188FBC5-A7D1-48DC-AE0A-0846D374A60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376E1EAC-5B70-422F-98F1-7E78B60E498B}"/>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247405D-40A9-4EDB-8EB4-14FAAEBEB2D6}"/>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CBFD9CD-CFAD-4D76-9967-222AC22F0BD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629BE92-5776-4C13-9E2B-4A4631109F6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A8AD84E-BC5B-4B0A-9D3D-9698A3F417A6}"/>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0DC02BD-A4BF-454C-8E2F-19A66E60D33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F6D1026-2F94-41E8-8B60-828405697BA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635D6F4-D755-4E42-AB6A-3B2EE9FE597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0171359-AE11-422C-9586-88894170FC1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13C8E9D-523F-4C79-B518-F7C345B6216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E64CD29D-CCB1-4763-9D9C-17E6ECBDDF3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5903E3B-A42D-4682-98CD-12692666D38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532143E-E253-4327-9871-E1FCAA62012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DDFCE2F-AD45-4A70-80DD-84D2266E9B8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54C9F51-D0A7-464D-9DAE-8C7A0FD3009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21DA078-B4F8-42D6-AC3A-8390BF751834}"/>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C921D5E-3CDA-4DB9-B43A-399DF5334EE1}"/>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AC66C9A-393D-47C7-A2FB-E9E2F1EE7B6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B9C629D-C00F-4EF9-A6A0-B286B5855BC9}"/>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20AFC868-3097-4F43-BF0A-8EE0A3B31C5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E7EB2BE-D2DE-408A-8842-640EF183625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6D58ED9-EB2A-45E4-9C05-40AB7112AC4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1435473-3DD5-4EF2-9F90-46A7B6B276B5}"/>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09D97D3-FDEF-4BD2-8554-BA45CCA0048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1C5B93E-BDD7-460C-A7F9-97E9A7C99D0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D0215A2C-8FFA-4E7F-9487-EE38D8FEDCA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9D26B18-5E7E-4453-B7BD-FAA1FD9A28F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B77A405C-A819-4CBD-ADB3-44243A87CDC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D9E3F97-4A61-46EA-B69A-C6F68769C7A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D03A3F3-DE11-4484-AA36-36DE2F942CF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653BA34-DC63-400C-B36F-D03177840436}"/>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7AF0AE7F-2520-49D2-A9B2-CF87C390EDF4}"/>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400515B-5438-428D-9DD4-C589F33D62C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E06BBCB-9E28-4AF0-BDEC-3B80BBA72934}"/>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A3B23E5-BFCD-4896-BFA8-B4B95668B30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708FCBE-4430-438C-A0A3-3424026FD96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町内には比較的大きな企業が複数あるが、雇用面も含めて税収を押し上げるほどには至っていない状況にあり、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と類似団体平均を大きく下回っている。今後も横ばいで推移すると考えられるが、徹底した事務事業の見直しや各種公共施設の民営化、職員人件費の圧縮等により、財政の健全化を図っていく。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45C5D87C-703F-4E7E-B52F-CE9DE0734BA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7FAF7AF-D6BA-4A03-8045-F10DA0889BA2}"/>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C762C9AB-EFA1-4E4B-83AB-35F9D7646254}"/>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3A3C0C59-7972-4152-8A1C-549581D0FEA4}"/>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181E4F5F-8393-4F30-8CF2-58D203556E5A}"/>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E4A8C60E-9B7C-4E38-9CF9-F7CA3239F1DE}"/>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155AAB53-63AD-41A8-B414-FE85240CE44F}"/>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6B2E98F3-71AE-442F-A8E5-873A6351D978}"/>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2D8AA1A1-4A53-4FC8-B21C-216CE0E647B3}"/>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4DB08E2B-516B-47B1-816C-2F801D15CE24}"/>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2D56E07-BF84-4BF4-987D-D66C2FEC5538}"/>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54AB22B3-7B76-4FCF-A5BD-02868955BA3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FF00F3E-6C69-494B-A757-82C72D71C7EC}"/>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8156C390-5690-497D-BD15-4BFEE4F0CC1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3DA1FBB-1932-431F-BD6F-A2076E09D79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4239518A-8796-4A67-9DD2-0764ECFEBEE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48824518-17DF-4130-95E1-FC4BD459607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CD077928-203B-40F7-BD58-9778DFFE2426}"/>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FF4357F9-962A-40F4-96B1-26A07E823768}"/>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D28B82D4-B272-410B-A45C-9A9A0263C31C}"/>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D9E5109A-AA1F-4C79-90BD-720A7D2617A7}"/>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D189D3DA-31DA-4BB7-8A7B-FFDF684065B1}"/>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129722</xdr:rowOff>
    </xdr:to>
    <xdr:cxnSp macro="">
      <xdr:nvCxnSpPr>
        <xdr:cNvPr id="71" name="直線コネクタ 70">
          <a:extLst>
            <a:ext uri="{FF2B5EF4-FFF2-40B4-BE49-F238E27FC236}">
              <a16:creationId xmlns:a16="http://schemas.microsoft.com/office/drawing/2014/main" id="{7D0609D2-30F2-437A-9B03-9977B06E5A4D}"/>
            </a:ext>
          </a:extLst>
        </xdr:cNvPr>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72" name="財政力平均値テキスト">
          <a:extLst>
            <a:ext uri="{FF2B5EF4-FFF2-40B4-BE49-F238E27FC236}">
              <a16:creationId xmlns:a16="http://schemas.microsoft.com/office/drawing/2014/main" id="{CF3B1FA8-C42E-4C94-80A4-A4BDFEE3B243}"/>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a:extLst>
            <a:ext uri="{FF2B5EF4-FFF2-40B4-BE49-F238E27FC236}">
              <a16:creationId xmlns:a16="http://schemas.microsoft.com/office/drawing/2014/main" id="{89668729-DE40-48A0-80D0-4A046A4E96A1}"/>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a:extLst>
            <a:ext uri="{FF2B5EF4-FFF2-40B4-BE49-F238E27FC236}">
              <a16:creationId xmlns:a16="http://schemas.microsoft.com/office/drawing/2014/main" id="{730E47CD-6697-4F82-97CF-7DEAB04DA35E}"/>
            </a:ext>
          </a:extLst>
        </xdr:cNvPr>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58965</xdr:rowOff>
    </xdr:from>
    <xdr:to>
      <xdr:col>19</xdr:col>
      <xdr:colOff>184150</xdr:colOff>
      <xdr:row>40</xdr:row>
      <xdr:rowOff>160565</xdr:rowOff>
    </xdr:to>
    <xdr:sp macro="" textlink="">
      <xdr:nvSpPr>
        <xdr:cNvPr id="75" name="フローチャート: 判断 74">
          <a:extLst>
            <a:ext uri="{FF2B5EF4-FFF2-40B4-BE49-F238E27FC236}">
              <a16:creationId xmlns:a16="http://schemas.microsoft.com/office/drawing/2014/main" id="{3DF6EC37-82A9-4893-B61D-C7B8BAF8A9D8}"/>
            </a:ext>
          </a:extLst>
        </xdr:cNvPr>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170742</xdr:rowOff>
    </xdr:from>
    <xdr:ext cx="736600" cy="259045"/>
    <xdr:sp macro="" textlink="">
      <xdr:nvSpPr>
        <xdr:cNvPr id="76" name="テキスト ボックス 75">
          <a:extLst>
            <a:ext uri="{FF2B5EF4-FFF2-40B4-BE49-F238E27FC236}">
              <a16:creationId xmlns:a16="http://schemas.microsoft.com/office/drawing/2014/main" id="{B25D42EB-8611-4E76-912A-AECC10B760A1}"/>
            </a:ext>
          </a:extLst>
        </xdr:cNvPr>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7" name="直線コネクタ 76">
          <a:extLst>
            <a:ext uri="{FF2B5EF4-FFF2-40B4-BE49-F238E27FC236}">
              <a16:creationId xmlns:a16="http://schemas.microsoft.com/office/drawing/2014/main" id="{0430DD65-EBDA-4587-814B-B3A3D50C0938}"/>
            </a:ext>
          </a:extLst>
        </xdr:cNvPr>
        <xdr:cNvCxnSpPr/>
      </xdr:nvCxnSpPr>
      <xdr:spPr>
        <a:xfrm flipV="1">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161472</xdr:rowOff>
    </xdr:from>
    <xdr:to>
      <xdr:col>15</xdr:col>
      <xdr:colOff>133350</xdr:colOff>
      <xdr:row>40</xdr:row>
      <xdr:rowOff>91622</xdr:rowOff>
    </xdr:to>
    <xdr:sp macro="" textlink="">
      <xdr:nvSpPr>
        <xdr:cNvPr id="78" name="フローチャート: 判断 77">
          <a:extLst>
            <a:ext uri="{FF2B5EF4-FFF2-40B4-BE49-F238E27FC236}">
              <a16:creationId xmlns:a16="http://schemas.microsoft.com/office/drawing/2014/main" id="{B375A20D-5919-49FA-B4D5-F559B3070F57}"/>
            </a:ext>
          </a:extLst>
        </xdr:cNvPr>
        <xdr:cNvSpPr/>
      </xdr:nvSpPr>
      <xdr:spPr>
        <a:xfrm>
          <a:off x="3175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79" name="テキスト ボックス 78">
          <a:extLst>
            <a:ext uri="{FF2B5EF4-FFF2-40B4-BE49-F238E27FC236}">
              <a16:creationId xmlns:a16="http://schemas.microsoft.com/office/drawing/2014/main" id="{72FF0AAE-9DB5-4A06-8A2C-EA0C85C4EB92}"/>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43</xdr:row>
      <xdr:rowOff>146957</xdr:rowOff>
    </xdr:to>
    <xdr:cxnSp macro="">
      <xdr:nvCxnSpPr>
        <xdr:cNvPr id="80" name="直線コネクタ 79">
          <a:extLst>
            <a:ext uri="{FF2B5EF4-FFF2-40B4-BE49-F238E27FC236}">
              <a16:creationId xmlns:a16="http://schemas.microsoft.com/office/drawing/2014/main" id="{5B134CF9-A908-4AF6-A294-947EDAB0D8DA}"/>
            </a:ext>
          </a:extLst>
        </xdr:cNvPr>
        <xdr:cNvCxnSpPr/>
      </xdr:nvCxnSpPr>
      <xdr:spPr>
        <a:xfrm flipV="1">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58965</xdr:rowOff>
    </xdr:from>
    <xdr:to>
      <xdr:col>11</xdr:col>
      <xdr:colOff>82550</xdr:colOff>
      <xdr:row>40</xdr:row>
      <xdr:rowOff>160565</xdr:rowOff>
    </xdr:to>
    <xdr:sp macro="" textlink="">
      <xdr:nvSpPr>
        <xdr:cNvPr id="81" name="フローチャート: 判断 80">
          <a:extLst>
            <a:ext uri="{FF2B5EF4-FFF2-40B4-BE49-F238E27FC236}">
              <a16:creationId xmlns:a16="http://schemas.microsoft.com/office/drawing/2014/main" id="{520FEB44-F9C2-4881-B3D3-D1C352B4DC5F}"/>
            </a:ext>
          </a:extLst>
        </xdr:cNvPr>
        <xdr:cNvSpPr/>
      </xdr:nvSpPr>
      <xdr:spPr>
        <a:xfrm>
          <a:off x="2286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82" name="テキスト ボックス 81">
          <a:extLst>
            <a:ext uri="{FF2B5EF4-FFF2-40B4-BE49-F238E27FC236}">
              <a16:creationId xmlns:a16="http://schemas.microsoft.com/office/drawing/2014/main" id="{E2A34D3A-FC25-40DC-91AE-D9E3ABBEB76D}"/>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3" name="フローチャート: 判断 82">
          <a:extLst>
            <a:ext uri="{FF2B5EF4-FFF2-40B4-BE49-F238E27FC236}">
              <a16:creationId xmlns:a16="http://schemas.microsoft.com/office/drawing/2014/main" id="{8F0BA926-8D53-4837-934C-2E2080AB9813}"/>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4" name="テキスト ボックス 83">
          <a:extLst>
            <a:ext uri="{FF2B5EF4-FFF2-40B4-BE49-F238E27FC236}">
              <a16:creationId xmlns:a16="http://schemas.microsoft.com/office/drawing/2014/main" id="{F6877991-D222-45DF-B63C-8D168421C6C1}"/>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14605EF7-D0B7-4689-9362-6249B4E4764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8FB9AD9-E280-4779-9114-D2FC4FB66A2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A662F31-8547-46DC-BE25-BCD222BA30F8}"/>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F4A51739-ED17-490C-9E4B-ECA90AFC1CA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3C7DF06A-BCE7-4817-8C75-C42AC8FA6C3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90" name="楕円 89">
          <a:extLst>
            <a:ext uri="{FF2B5EF4-FFF2-40B4-BE49-F238E27FC236}">
              <a16:creationId xmlns:a16="http://schemas.microsoft.com/office/drawing/2014/main" id="{00B820E3-FE1A-4D1C-BA0A-BBF975500B0F}"/>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1" name="財政力該当値テキスト">
          <a:extLst>
            <a:ext uri="{FF2B5EF4-FFF2-40B4-BE49-F238E27FC236}">
              <a16:creationId xmlns:a16="http://schemas.microsoft.com/office/drawing/2014/main" id="{5865D701-67BC-4C0F-A174-7833DEB97D4F}"/>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a:extLst>
            <a:ext uri="{FF2B5EF4-FFF2-40B4-BE49-F238E27FC236}">
              <a16:creationId xmlns:a16="http://schemas.microsoft.com/office/drawing/2014/main" id="{1A212D95-8F03-4D2C-9E84-0CFEA13B6398}"/>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a:extLst>
            <a:ext uri="{FF2B5EF4-FFF2-40B4-BE49-F238E27FC236}">
              <a16:creationId xmlns:a16="http://schemas.microsoft.com/office/drawing/2014/main" id="{A592051A-E812-4A4B-8F0C-37FF7A3B063D}"/>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a:extLst>
            <a:ext uri="{FF2B5EF4-FFF2-40B4-BE49-F238E27FC236}">
              <a16:creationId xmlns:a16="http://schemas.microsoft.com/office/drawing/2014/main" id="{9F7AC439-D3F9-40EA-96EA-2AF759ED9EF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a:extLst>
            <a:ext uri="{FF2B5EF4-FFF2-40B4-BE49-F238E27FC236}">
              <a16:creationId xmlns:a16="http://schemas.microsoft.com/office/drawing/2014/main" id="{30F485A5-B5B3-42C4-9004-ADE6D0B9F66F}"/>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6" name="楕円 95">
          <a:extLst>
            <a:ext uri="{FF2B5EF4-FFF2-40B4-BE49-F238E27FC236}">
              <a16:creationId xmlns:a16="http://schemas.microsoft.com/office/drawing/2014/main" id="{83122DC4-9D80-479E-971A-699C06FD15E2}"/>
            </a:ext>
          </a:extLst>
        </xdr:cNvPr>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7" name="テキスト ボックス 96">
          <a:extLst>
            <a:ext uri="{FF2B5EF4-FFF2-40B4-BE49-F238E27FC236}">
              <a16:creationId xmlns:a16="http://schemas.microsoft.com/office/drawing/2014/main" id="{C18E2B07-9E80-4583-B377-33D441BBE1DA}"/>
            </a:ext>
          </a:extLst>
        </xdr:cNvPr>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96157</xdr:rowOff>
    </xdr:from>
    <xdr:to>
      <xdr:col>7</xdr:col>
      <xdr:colOff>31750</xdr:colOff>
      <xdr:row>44</xdr:row>
      <xdr:rowOff>26307</xdr:rowOff>
    </xdr:to>
    <xdr:sp macro="" textlink="">
      <xdr:nvSpPr>
        <xdr:cNvPr id="98" name="楕円 97">
          <a:extLst>
            <a:ext uri="{FF2B5EF4-FFF2-40B4-BE49-F238E27FC236}">
              <a16:creationId xmlns:a16="http://schemas.microsoft.com/office/drawing/2014/main" id="{08E1791C-1FAF-4440-BA05-C210D1EC7A85}"/>
            </a:ext>
          </a:extLst>
        </xdr:cNvPr>
        <xdr:cNvSpPr/>
      </xdr:nvSpPr>
      <xdr:spPr>
        <a:xfrm>
          <a:off x="1397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11084</xdr:rowOff>
    </xdr:from>
    <xdr:ext cx="762000" cy="259045"/>
    <xdr:sp macro="" textlink="">
      <xdr:nvSpPr>
        <xdr:cNvPr id="99" name="テキスト ボックス 98">
          <a:extLst>
            <a:ext uri="{FF2B5EF4-FFF2-40B4-BE49-F238E27FC236}">
              <a16:creationId xmlns:a16="http://schemas.microsoft.com/office/drawing/2014/main" id="{0ACFB5BA-C7B6-4311-AAEE-A7E87CB1EA3E}"/>
            </a:ext>
          </a:extLst>
        </xdr:cNvPr>
        <xdr:cNvSpPr txBox="1"/>
      </xdr:nvSpPr>
      <xdr:spPr>
        <a:xfrm>
          <a:off x="1066800" y="755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50C4E470-AFCC-48B9-87AF-04FAD48BBDC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CAC13637-3D45-4AF9-805F-1BB8101A53B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C520435C-D31A-4176-8DCC-75A3580E265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A70BF15C-3C47-4F09-8B10-7FAD3647C22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3C8B3188-D941-46A5-B2D8-3D842A4075D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252961CF-FF07-4170-B1DD-A54385ADF4B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358493F-A68E-4B7C-AB14-FFA249B986A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2521720C-D7EE-4CBB-AB06-C3E070942BB5}"/>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DED32FB6-ECCC-4544-9FFB-A5AD6D546793}"/>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C28D8771-AA8D-4A83-B722-9F085B151AB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6C27C61A-7394-43A0-BE78-6B886D934083}"/>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646680C0-C974-4779-A114-25E07309DCF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C13C58D0-38F1-4813-BF03-D936007C869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公債費は高畠中学校建設事業以降の大型建設事業により、平成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増加傾向である。また、保育施設の運営や公共施設の施設管理などの民間委託により、物件費も増加傾向にある。一方、人件費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や扶助費</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は減少傾向にある。経常収支比率は、前年度比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悪化したが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予定されている大型建設事業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も地方債の借入によっては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更なる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悪化が予想される。起債事業の抑制や歳出の徹底した見直しを実施するとともに、滞納額の圧縮や更なる徴収体制の強化により歳入確保にも努める。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E2C209A2-DC6B-4314-A028-E7FFB36B102C}"/>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C4248EC0-8415-4414-91D4-4AAA2931A86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958D330F-3B28-4C64-BCC1-5631A2EA201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80FF4A6F-71DC-4E4D-9046-A031455F577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3441E17-AD40-45FC-90E1-160C7EF1107F}"/>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20F57150-7422-428E-A668-B70913E14825}"/>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8FD814FB-D3D1-4DC3-9068-E3AA9172E1AA}"/>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514895F0-F4AF-4EA6-A512-40B4D44DD50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5826FBF9-7559-4ED0-9298-D078B85B80E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963239C6-C9FC-43B2-826D-D29EE12D2E24}"/>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9B60085B-240B-4958-AF8D-5124968C8DB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EC2A388-E68F-4E51-BA0B-E27F28D684D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61098DDE-A3F9-4094-8955-DD132F0AC69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9A693A0-10F1-4241-81B8-2BF070668A61}"/>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66</xdr:row>
      <xdr:rowOff>5334</xdr:rowOff>
    </xdr:to>
    <xdr:cxnSp macro="">
      <xdr:nvCxnSpPr>
        <xdr:cNvPr id="127" name="直線コネクタ 126">
          <a:extLst>
            <a:ext uri="{FF2B5EF4-FFF2-40B4-BE49-F238E27FC236}">
              <a16:creationId xmlns:a16="http://schemas.microsoft.com/office/drawing/2014/main" id="{E7D273D3-3120-411B-9389-DBC7BE6F2A75}"/>
            </a:ext>
          </a:extLst>
        </xdr:cNvPr>
        <xdr:cNvCxnSpPr/>
      </xdr:nvCxnSpPr>
      <xdr:spPr>
        <a:xfrm flipV="1">
          <a:off x="4953000" y="10264140"/>
          <a:ext cx="0" cy="1056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8" name="財政構造の弾力性最小値テキスト">
          <a:extLst>
            <a:ext uri="{FF2B5EF4-FFF2-40B4-BE49-F238E27FC236}">
              <a16:creationId xmlns:a16="http://schemas.microsoft.com/office/drawing/2014/main" id="{AC159BDB-F9CE-499A-99DF-55A4DE94361F}"/>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9" name="直線コネクタ 128">
          <a:extLst>
            <a:ext uri="{FF2B5EF4-FFF2-40B4-BE49-F238E27FC236}">
              <a16:creationId xmlns:a16="http://schemas.microsoft.com/office/drawing/2014/main" id="{F339B5ED-01FB-4C39-86F6-28CA9121058E}"/>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30" name="財政構造の弾力性最大値テキスト">
          <a:extLst>
            <a:ext uri="{FF2B5EF4-FFF2-40B4-BE49-F238E27FC236}">
              <a16:creationId xmlns:a16="http://schemas.microsoft.com/office/drawing/2014/main" id="{5F09CA83-5873-454D-B638-CD57FE02254F}"/>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31" name="直線コネクタ 130">
          <a:extLst>
            <a:ext uri="{FF2B5EF4-FFF2-40B4-BE49-F238E27FC236}">
              <a16:creationId xmlns:a16="http://schemas.microsoft.com/office/drawing/2014/main" id="{907F40AE-CABF-43E4-9776-4CC9B5E7E4C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104648</xdr:rowOff>
    </xdr:from>
    <xdr:to>
      <xdr:col>23</xdr:col>
      <xdr:colOff>133350</xdr:colOff>
      <xdr:row>65</xdr:row>
      <xdr:rowOff>32004</xdr:rowOff>
    </xdr:to>
    <xdr:cxnSp macro="">
      <xdr:nvCxnSpPr>
        <xdr:cNvPr id="132" name="直線コネクタ 131">
          <a:extLst>
            <a:ext uri="{FF2B5EF4-FFF2-40B4-BE49-F238E27FC236}">
              <a16:creationId xmlns:a16="http://schemas.microsoft.com/office/drawing/2014/main" id="{14B798D2-B9AF-4E86-959E-1E8B5B2DB1D5}"/>
            </a:ext>
          </a:extLst>
        </xdr:cNvPr>
        <xdr:cNvCxnSpPr/>
      </xdr:nvCxnSpPr>
      <xdr:spPr>
        <a:xfrm>
          <a:off x="4114800" y="10905998"/>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3" name="財政構造の弾力性平均値テキスト">
          <a:extLst>
            <a:ext uri="{FF2B5EF4-FFF2-40B4-BE49-F238E27FC236}">
              <a16:creationId xmlns:a16="http://schemas.microsoft.com/office/drawing/2014/main" id="{41722099-81FA-4EDB-AD32-C0DBF79A9F3A}"/>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4" name="フローチャート: 判断 133">
          <a:extLst>
            <a:ext uri="{FF2B5EF4-FFF2-40B4-BE49-F238E27FC236}">
              <a16:creationId xmlns:a16="http://schemas.microsoft.com/office/drawing/2014/main" id="{18432E32-ECC9-4208-9E02-DCA63748C2CD}"/>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65</xdr:row>
      <xdr:rowOff>85090</xdr:rowOff>
    </xdr:to>
    <xdr:cxnSp macro="">
      <xdr:nvCxnSpPr>
        <xdr:cNvPr id="135" name="直線コネクタ 134">
          <a:extLst>
            <a:ext uri="{FF2B5EF4-FFF2-40B4-BE49-F238E27FC236}">
              <a16:creationId xmlns:a16="http://schemas.microsoft.com/office/drawing/2014/main" id="{230ED066-62F6-466B-88C8-BABB46FE7F83}"/>
            </a:ext>
          </a:extLst>
        </xdr:cNvPr>
        <xdr:cNvCxnSpPr/>
      </xdr:nvCxnSpPr>
      <xdr:spPr>
        <a:xfrm flipV="1">
          <a:off x="3225800" y="1090599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56388</xdr:rowOff>
    </xdr:from>
    <xdr:to>
      <xdr:col>19</xdr:col>
      <xdr:colOff>184150</xdr:colOff>
      <xdr:row>62</xdr:row>
      <xdr:rowOff>157988</xdr:rowOff>
    </xdr:to>
    <xdr:sp macro="" textlink="">
      <xdr:nvSpPr>
        <xdr:cNvPr id="136" name="フローチャート: 判断 135">
          <a:extLst>
            <a:ext uri="{FF2B5EF4-FFF2-40B4-BE49-F238E27FC236}">
              <a16:creationId xmlns:a16="http://schemas.microsoft.com/office/drawing/2014/main" id="{B0559E91-76D1-4E7A-A1DA-5C3E17F1D173}"/>
            </a:ext>
          </a:extLst>
        </xdr:cNvPr>
        <xdr:cNvSpPr/>
      </xdr:nvSpPr>
      <xdr:spPr>
        <a:xfrm>
          <a:off x="4064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37" name="テキスト ボックス 136">
          <a:extLst>
            <a:ext uri="{FF2B5EF4-FFF2-40B4-BE49-F238E27FC236}">
              <a16:creationId xmlns:a16="http://schemas.microsoft.com/office/drawing/2014/main" id="{D9962726-05C2-4B61-99B2-9B44E7037310}"/>
            </a:ext>
          </a:extLst>
        </xdr:cNvPr>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17526</xdr:rowOff>
    </xdr:from>
    <xdr:to>
      <xdr:col>15</xdr:col>
      <xdr:colOff>82550</xdr:colOff>
      <xdr:row>65</xdr:row>
      <xdr:rowOff>85090</xdr:rowOff>
    </xdr:to>
    <xdr:cxnSp macro="">
      <xdr:nvCxnSpPr>
        <xdr:cNvPr id="138" name="直線コネクタ 137">
          <a:extLst>
            <a:ext uri="{FF2B5EF4-FFF2-40B4-BE49-F238E27FC236}">
              <a16:creationId xmlns:a16="http://schemas.microsoft.com/office/drawing/2014/main" id="{A0AAEF37-F49B-4804-AECA-20B443704A5F}"/>
            </a:ext>
          </a:extLst>
        </xdr:cNvPr>
        <xdr:cNvCxnSpPr/>
      </xdr:nvCxnSpPr>
      <xdr:spPr>
        <a:xfrm>
          <a:off x="2336800" y="111617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102108</xdr:rowOff>
    </xdr:from>
    <xdr:to>
      <xdr:col>15</xdr:col>
      <xdr:colOff>133350</xdr:colOff>
      <xdr:row>64</xdr:row>
      <xdr:rowOff>32258</xdr:rowOff>
    </xdr:to>
    <xdr:sp macro="" textlink="">
      <xdr:nvSpPr>
        <xdr:cNvPr id="139" name="フローチャート: 判断 138">
          <a:extLst>
            <a:ext uri="{FF2B5EF4-FFF2-40B4-BE49-F238E27FC236}">
              <a16:creationId xmlns:a16="http://schemas.microsoft.com/office/drawing/2014/main" id="{75A216E5-6A8D-4504-8A17-7D5559914E00}"/>
            </a:ext>
          </a:extLst>
        </xdr:cNvPr>
        <xdr:cNvSpPr/>
      </xdr:nvSpPr>
      <xdr:spPr>
        <a:xfrm>
          <a:off x="3175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42435</xdr:rowOff>
    </xdr:from>
    <xdr:ext cx="762000" cy="259045"/>
    <xdr:sp macro="" textlink="">
      <xdr:nvSpPr>
        <xdr:cNvPr id="140" name="テキスト ボックス 139">
          <a:extLst>
            <a:ext uri="{FF2B5EF4-FFF2-40B4-BE49-F238E27FC236}">
              <a16:creationId xmlns:a16="http://schemas.microsoft.com/office/drawing/2014/main" id="{C9E56F2B-C346-4037-868A-887B7B29BB4A}"/>
            </a:ext>
          </a:extLst>
        </xdr:cNvPr>
        <xdr:cNvSpPr txBox="1"/>
      </xdr:nvSpPr>
      <xdr:spPr>
        <a:xfrm>
          <a:off x="2844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17526</xdr:rowOff>
    </xdr:to>
    <xdr:cxnSp macro="">
      <xdr:nvCxnSpPr>
        <xdr:cNvPr id="141" name="直線コネクタ 140">
          <a:extLst>
            <a:ext uri="{FF2B5EF4-FFF2-40B4-BE49-F238E27FC236}">
              <a16:creationId xmlns:a16="http://schemas.microsoft.com/office/drawing/2014/main" id="{95E68F6B-9541-40BA-B452-76CD67F31EC4}"/>
            </a:ext>
          </a:extLst>
        </xdr:cNvPr>
        <xdr:cNvCxnSpPr/>
      </xdr:nvCxnSpPr>
      <xdr:spPr>
        <a:xfrm>
          <a:off x="1447800" y="1110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106934</xdr:rowOff>
    </xdr:from>
    <xdr:to>
      <xdr:col>11</xdr:col>
      <xdr:colOff>82550</xdr:colOff>
      <xdr:row>64</xdr:row>
      <xdr:rowOff>37084</xdr:rowOff>
    </xdr:to>
    <xdr:sp macro="" textlink="">
      <xdr:nvSpPr>
        <xdr:cNvPr id="142" name="フローチャート: 判断 141">
          <a:extLst>
            <a:ext uri="{FF2B5EF4-FFF2-40B4-BE49-F238E27FC236}">
              <a16:creationId xmlns:a16="http://schemas.microsoft.com/office/drawing/2014/main" id="{930A6C38-2A15-42A1-8CFA-AC38D6E5D906}"/>
            </a:ext>
          </a:extLst>
        </xdr:cNvPr>
        <xdr:cNvSpPr/>
      </xdr:nvSpPr>
      <xdr:spPr>
        <a:xfrm>
          <a:off x="2286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47261</xdr:rowOff>
    </xdr:from>
    <xdr:ext cx="762000" cy="259045"/>
    <xdr:sp macro="" textlink="">
      <xdr:nvSpPr>
        <xdr:cNvPr id="143" name="テキスト ボックス 142">
          <a:extLst>
            <a:ext uri="{FF2B5EF4-FFF2-40B4-BE49-F238E27FC236}">
              <a16:creationId xmlns:a16="http://schemas.microsoft.com/office/drawing/2014/main" id="{48D272BA-A252-487B-874B-981B587E2E13}"/>
            </a:ext>
          </a:extLst>
        </xdr:cNvPr>
        <xdr:cNvSpPr txBox="1"/>
      </xdr:nvSpPr>
      <xdr:spPr>
        <a:xfrm>
          <a:off x="1955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1B278DBA-2393-4BAB-B715-FA90607BCC1D}"/>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2242C08B-D80B-4A0B-B8B1-AEAD7CE956A9}"/>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26B0E23-C3E9-46DB-B707-BD1A219D2FF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6E8D806-1B17-4B30-859D-ED06D6B842B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EE9072C-58B8-41BA-93CF-DF181893451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53FB77A-C83D-4BEC-BE77-C659DDADCA9C}"/>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F498AF49-6733-4641-9A70-726E663E6E8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152654</xdr:rowOff>
    </xdr:from>
    <xdr:to>
      <xdr:col>23</xdr:col>
      <xdr:colOff>184150</xdr:colOff>
      <xdr:row>65</xdr:row>
      <xdr:rowOff>82804</xdr:rowOff>
    </xdr:to>
    <xdr:sp macro="" textlink="">
      <xdr:nvSpPr>
        <xdr:cNvPr id="151" name="楕円 150">
          <a:extLst>
            <a:ext uri="{FF2B5EF4-FFF2-40B4-BE49-F238E27FC236}">
              <a16:creationId xmlns:a16="http://schemas.microsoft.com/office/drawing/2014/main" id="{F6581615-05A1-4B82-ACB7-B3C591343995}"/>
            </a:ext>
          </a:extLst>
        </xdr:cNvPr>
        <xdr:cNvSpPr/>
      </xdr:nvSpPr>
      <xdr:spPr>
        <a:xfrm>
          <a:off x="49022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124731</xdr:rowOff>
    </xdr:from>
    <xdr:ext cx="762000" cy="259045"/>
    <xdr:sp macro="" textlink="">
      <xdr:nvSpPr>
        <xdr:cNvPr id="152" name="財政構造の弾力性該当値テキスト">
          <a:extLst>
            <a:ext uri="{FF2B5EF4-FFF2-40B4-BE49-F238E27FC236}">
              <a16:creationId xmlns:a16="http://schemas.microsoft.com/office/drawing/2014/main" id="{22CAB66C-ABBB-4C18-A430-B1B45EE957C9}"/>
            </a:ext>
          </a:extLst>
        </xdr:cNvPr>
        <xdr:cNvSpPr txBox="1"/>
      </xdr:nvSpPr>
      <xdr:spPr>
        <a:xfrm>
          <a:off x="5041900" y="110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53848</xdr:rowOff>
    </xdr:from>
    <xdr:to>
      <xdr:col>19</xdr:col>
      <xdr:colOff>184150</xdr:colOff>
      <xdr:row>63</xdr:row>
      <xdr:rowOff>155448</xdr:rowOff>
    </xdr:to>
    <xdr:sp macro="" textlink="">
      <xdr:nvSpPr>
        <xdr:cNvPr id="153" name="楕円 152">
          <a:extLst>
            <a:ext uri="{FF2B5EF4-FFF2-40B4-BE49-F238E27FC236}">
              <a16:creationId xmlns:a16="http://schemas.microsoft.com/office/drawing/2014/main" id="{A8746D1B-40AC-47E3-90D0-A1CF14759D60}"/>
            </a:ext>
          </a:extLst>
        </xdr:cNvPr>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140225</xdr:rowOff>
    </xdr:from>
    <xdr:ext cx="736600" cy="259045"/>
    <xdr:sp macro="" textlink="">
      <xdr:nvSpPr>
        <xdr:cNvPr id="154" name="テキスト ボックス 153">
          <a:extLst>
            <a:ext uri="{FF2B5EF4-FFF2-40B4-BE49-F238E27FC236}">
              <a16:creationId xmlns:a16="http://schemas.microsoft.com/office/drawing/2014/main" id="{A27381CE-C624-49D4-85C6-5400FC93FD04}"/>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a:extLst>
            <a:ext uri="{FF2B5EF4-FFF2-40B4-BE49-F238E27FC236}">
              <a16:creationId xmlns:a16="http://schemas.microsoft.com/office/drawing/2014/main" id="{252E38ED-7F2E-4E6C-A98C-DAE06137A3B2}"/>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7F552E00-DFDE-4BBB-B8AD-882A7429FC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138176</xdr:rowOff>
    </xdr:from>
    <xdr:to>
      <xdr:col>11</xdr:col>
      <xdr:colOff>82550</xdr:colOff>
      <xdr:row>65</xdr:row>
      <xdr:rowOff>68326</xdr:rowOff>
    </xdr:to>
    <xdr:sp macro="" textlink="">
      <xdr:nvSpPr>
        <xdr:cNvPr id="157" name="楕円 156">
          <a:extLst>
            <a:ext uri="{FF2B5EF4-FFF2-40B4-BE49-F238E27FC236}">
              <a16:creationId xmlns:a16="http://schemas.microsoft.com/office/drawing/2014/main" id="{D27EB9AD-3382-4293-BB4A-310CD3EC8535}"/>
            </a:ext>
          </a:extLst>
        </xdr:cNvPr>
        <xdr:cNvSpPr/>
      </xdr:nvSpPr>
      <xdr:spPr>
        <a:xfrm>
          <a:off x="2286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53103</xdr:rowOff>
    </xdr:from>
    <xdr:ext cx="762000" cy="259045"/>
    <xdr:sp macro="" textlink="">
      <xdr:nvSpPr>
        <xdr:cNvPr id="158" name="テキスト ボックス 157">
          <a:extLst>
            <a:ext uri="{FF2B5EF4-FFF2-40B4-BE49-F238E27FC236}">
              <a16:creationId xmlns:a16="http://schemas.microsoft.com/office/drawing/2014/main" id="{2E002BBB-9182-41E8-869E-E4B24AA5477C}"/>
            </a:ext>
          </a:extLst>
        </xdr:cNvPr>
        <xdr:cNvSpPr txBox="1"/>
      </xdr:nvSpPr>
      <xdr:spPr>
        <a:xfrm>
          <a:off x="1955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9" name="楕円 158">
          <a:extLst>
            <a:ext uri="{FF2B5EF4-FFF2-40B4-BE49-F238E27FC236}">
              <a16:creationId xmlns:a16="http://schemas.microsoft.com/office/drawing/2014/main" id="{BB7B2C2B-D1CD-4216-8D38-EBE4598F78B3}"/>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60" name="テキスト ボックス 159">
          <a:extLst>
            <a:ext uri="{FF2B5EF4-FFF2-40B4-BE49-F238E27FC236}">
              <a16:creationId xmlns:a16="http://schemas.microsoft.com/office/drawing/2014/main" id="{11D928C2-76F9-47C8-97A4-B350E4315D8C}"/>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66610ADF-E0B2-43BE-BBFB-B0231309683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BDEDFAF-7160-4055-BB00-48F935FD39F7}"/>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822B1860-42C0-467B-B2B2-F4B1B4233CF5}"/>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1733E0D9-DC04-4DC7-8183-E7F82B4FB4FF}"/>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E6921F0C-55FF-4078-B8DC-11ECAD60575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846042B6-79C8-4E9F-9814-6BA34BCF2CAB}"/>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840EB6E-2CF4-4D0D-B17C-E4E4EA194156}"/>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82A3DF7-25F1-4024-8750-1ED08DE35B7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75696D37-9E68-4F30-ADA8-E7755F81F65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4A89F081-780F-4A72-8666-115187043D4C}"/>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FB20B45-14BB-44FA-879B-BEC4456B723E}"/>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501B8717-3D5B-462D-8F70-4DEDF920BA4C}"/>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F13F5037-0BEE-4047-9658-57588590B45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人件費は、定員適正化計画に基づく採用の抑制や大量退職などにより減少してきたが、今後の再任用、定年延長により減少割合が低くなる可能性が考えられる。物件費は、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ふるさと納税返礼業務委託料や放課後児童クラブ運営業務委託料などにより増加した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。公共施設の老朽化により維持管理費にも経費が掛かっており、公共施設の管理運営については、指定管理者制度の導入を進めるなどコスト削減に努める。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20DD12FA-0C77-4A6D-83EF-708A263A837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6BFF1D40-B344-47A6-8337-15DCC57D8E08}"/>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0C6F69E-8A58-4308-9D37-B7AD2703063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31A935C0-DB64-4E4C-AD26-FD12B3E4DDE6}"/>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A9F4AC03-282C-4B5B-B08F-12F3DD17988F}"/>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201A2B12-C61B-479B-81C4-924031958A97}"/>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CE2EA481-0AE7-49FA-8105-A67D827DB578}"/>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9801882D-E4CB-4BB5-9573-15834BC5515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34DBF570-822B-4459-9E04-6DB9EFB8FAB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69438A89-B67A-4F38-B74B-20CEEBC6473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6F461F7A-364C-49C7-90ED-A193520CB57E}"/>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40EFA278-EB6F-4650-9732-AA8EA9633BC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245418C6-086E-4C06-B8C4-22F7673D38A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54920AC7-BBE3-4CF6-875A-B77C07FCA289}"/>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BE14ED8E-788C-41E8-9070-77AC23BA959F}"/>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58AD09AE-6C81-46B2-A1F3-317E2A5DB02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168FD610-9128-40FC-BE3D-42A27898C9A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E5EA0611-4C21-4238-B5C8-B51B3140FD3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76324</xdr:rowOff>
    </xdr:from>
    <xdr:to>
      <xdr:col>23</xdr:col>
      <xdr:colOff>133350</xdr:colOff>
      <xdr:row>90</xdr:row>
      <xdr:rowOff>54359</xdr:rowOff>
    </xdr:to>
    <xdr:cxnSp macro="">
      <xdr:nvCxnSpPr>
        <xdr:cNvPr id="192" name="直線コネクタ 191">
          <a:extLst>
            <a:ext uri="{FF2B5EF4-FFF2-40B4-BE49-F238E27FC236}">
              <a16:creationId xmlns:a16="http://schemas.microsoft.com/office/drawing/2014/main" id="{0CC98E39-1C02-40A0-AD6F-DD1970FD75F0}"/>
            </a:ext>
          </a:extLst>
        </xdr:cNvPr>
        <xdr:cNvCxnSpPr/>
      </xdr:nvCxnSpPr>
      <xdr:spPr>
        <a:xfrm flipV="1">
          <a:off x="4953000" y="13963774"/>
          <a:ext cx="0" cy="15210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26436</xdr:rowOff>
    </xdr:from>
    <xdr:ext cx="762000" cy="259045"/>
    <xdr:sp macro="" textlink="">
      <xdr:nvSpPr>
        <xdr:cNvPr id="193" name="人件費・物件費等の状況最小値テキスト">
          <a:extLst>
            <a:ext uri="{FF2B5EF4-FFF2-40B4-BE49-F238E27FC236}">
              <a16:creationId xmlns:a16="http://schemas.microsoft.com/office/drawing/2014/main" id="{7E722F6F-1824-4C97-992A-013A9EA376C7}"/>
            </a:ext>
          </a:extLst>
        </xdr:cNvPr>
        <xdr:cNvSpPr txBox="1"/>
      </xdr:nvSpPr>
      <xdr:spPr>
        <a:xfrm>
          <a:off x="5041900" y="1545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54359</xdr:rowOff>
    </xdr:from>
    <xdr:to>
      <xdr:col>24</xdr:col>
      <xdr:colOff>12700</xdr:colOff>
      <xdr:row>90</xdr:row>
      <xdr:rowOff>54359</xdr:rowOff>
    </xdr:to>
    <xdr:cxnSp macro="">
      <xdr:nvCxnSpPr>
        <xdr:cNvPr id="194" name="直線コネクタ 193">
          <a:extLst>
            <a:ext uri="{FF2B5EF4-FFF2-40B4-BE49-F238E27FC236}">
              <a16:creationId xmlns:a16="http://schemas.microsoft.com/office/drawing/2014/main" id="{38F3E5A3-C081-44D3-8E63-53E99D010490}"/>
            </a:ext>
          </a:extLst>
        </xdr:cNvPr>
        <xdr:cNvCxnSpPr/>
      </xdr:nvCxnSpPr>
      <xdr:spPr>
        <a:xfrm>
          <a:off x="4864100" y="154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162701</xdr:rowOff>
    </xdr:from>
    <xdr:ext cx="762000" cy="259045"/>
    <xdr:sp macro="" textlink="">
      <xdr:nvSpPr>
        <xdr:cNvPr id="195" name="人件費・物件費等の状況最大値テキスト">
          <a:extLst>
            <a:ext uri="{FF2B5EF4-FFF2-40B4-BE49-F238E27FC236}">
              <a16:creationId xmlns:a16="http://schemas.microsoft.com/office/drawing/2014/main" id="{0BC3A8DD-3292-48EA-A6C1-260092FA4668}"/>
            </a:ext>
          </a:extLst>
        </xdr:cNvPr>
        <xdr:cNvSpPr txBox="1"/>
      </xdr:nvSpPr>
      <xdr:spPr>
        <a:xfrm>
          <a:off x="5041900" y="137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76324</xdr:rowOff>
    </xdr:from>
    <xdr:to>
      <xdr:col>24</xdr:col>
      <xdr:colOff>12700</xdr:colOff>
      <xdr:row>81</xdr:row>
      <xdr:rowOff>76324</xdr:rowOff>
    </xdr:to>
    <xdr:cxnSp macro="">
      <xdr:nvCxnSpPr>
        <xdr:cNvPr id="196" name="直線コネクタ 195">
          <a:extLst>
            <a:ext uri="{FF2B5EF4-FFF2-40B4-BE49-F238E27FC236}">
              <a16:creationId xmlns:a16="http://schemas.microsoft.com/office/drawing/2014/main" id="{28387E8F-AD8C-40CC-8DF5-CFFB4B601897}"/>
            </a:ext>
          </a:extLst>
        </xdr:cNvPr>
        <xdr:cNvCxnSpPr/>
      </xdr:nvCxnSpPr>
      <xdr:spPr>
        <a:xfrm>
          <a:off x="4864100" y="13963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78690</xdr:rowOff>
    </xdr:from>
    <xdr:to>
      <xdr:col>23</xdr:col>
      <xdr:colOff>133350</xdr:colOff>
      <xdr:row>84</xdr:row>
      <xdr:rowOff>164695</xdr:rowOff>
    </xdr:to>
    <xdr:cxnSp macro="">
      <xdr:nvCxnSpPr>
        <xdr:cNvPr id="197" name="直線コネクタ 196">
          <a:extLst>
            <a:ext uri="{FF2B5EF4-FFF2-40B4-BE49-F238E27FC236}">
              <a16:creationId xmlns:a16="http://schemas.microsoft.com/office/drawing/2014/main" id="{770B8C5E-73B3-481A-899B-38FDA675F70F}"/>
            </a:ext>
          </a:extLst>
        </xdr:cNvPr>
        <xdr:cNvCxnSpPr/>
      </xdr:nvCxnSpPr>
      <xdr:spPr>
        <a:xfrm>
          <a:off x="4114800" y="14480490"/>
          <a:ext cx="838200" cy="8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48829</xdr:rowOff>
    </xdr:from>
    <xdr:ext cx="762000" cy="259045"/>
    <xdr:sp macro="" textlink="">
      <xdr:nvSpPr>
        <xdr:cNvPr id="198" name="人件費・物件費等の状況平均値テキスト">
          <a:extLst>
            <a:ext uri="{FF2B5EF4-FFF2-40B4-BE49-F238E27FC236}">
              <a16:creationId xmlns:a16="http://schemas.microsoft.com/office/drawing/2014/main" id="{44B23048-D9D2-49E4-9DD3-A10B709564B8}"/>
            </a:ext>
          </a:extLst>
        </xdr:cNvPr>
        <xdr:cNvSpPr txBox="1"/>
      </xdr:nvSpPr>
      <xdr:spPr>
        <a:xfrm>
          <a:off x="5041900" y="142791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32302</xdr:rowOff>
    </xdr:from>
    <xdr:to>
      <xdr:col>23</xdr:col>
      <xdr:colOff>184150</xdr:colOff>
      <xdr:row>84</xdr:row>
      <xdr:rowOff>133902</xdr:rowOff>
    </xdr:to>
    <xdr:sp macro="" textlink="">
      <xdr:nvSpPr>
        <xdr:cNvPr id="199" name="フローチャート: 判断 198">
          <a:extLst>
            <a:ext uri="{FF2B5EF4-FFF2-40B4-BE49-F238E27FC236}">
              <a16:creationId xmlns:a16="http://schemas.microsoft.com/office/drawing/2014/main" id="{58A9B99E-5118-4E9F-AF57-95835333DAF9}"/>
            </a:ext>
          </a:extLst>
        </xdr:cNvPr>
        <xdr:cNvSpPr/>
      </xdr:nvSpPr>
      <xdr:spPr>
        <a:xfrm>
          <a:off x="4902200" y="1443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112438</xdr:rowOff>
    </xdr:from>
    <xdr:to>
      <xdr:col>19</xdr:col>
      <xdr:colOff>133350</xdr:colOff>
      <xdr:row>84</xdr:row>
      <xdr:rowOff>78690</xdr:rowOff>
    </xdr:to>
    <xdr:cxnSp macro="">
      <xdr:nvCxnSpPr>
        <xdr:cNvPr id="200" name="直線コネクタ 199">
          <a:extLst>
            <a:ext uri="{FF2B5EF4-FFF2-40B4-BE49-F238E27FC236}">
              <a16:creationId xmlns:a16="http://schemas.microsoft.com/office/drawing/2014/main" id="{7A7860D2-2A95-48E7-B992-1232CFD8BE29}"/>
            </a:ext>
          </a:extLst>
        </xdr:cNvPr>
        <xdr:cNvCxnSpPr/>
      </xdr:nvCxnSpPr>
      <xdr:spPr>
        <a:xfrm>
          <a:off x="3225800" y="14342788"/>
          <a:ext cx="889000" cy="13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128167</xdr:rowOff>
    </xdr:from>
    <xdr:to>
      <xdr:col>19</xdr:col>
      <xdr:colOff>184150</xdr:colOff>
      <xdr:row>84</xdr:row>
      <xdr:rowOff>58317</xdr:rowOff>
    </xdr:to>
    <xdr:sp macro="" textlink="">
      <xdr:nvSpPr>
        <xdr:cNvPr id="201" name="フローチャート: 判断 200">
          <a:extLst>
            <a:ext uri="{FF2B5EF4-FFF2-40B4-BE49-F238E27FC236}">
              <a16:creationId xmlns:a16="http://schemas.microsoft.com/office/drawing/2014/main" id="{A7C4C261-9A9C-45F4-9583-CCB19DCA5F2A}"/>
            </a:ext>
          </a:extLst>
        </xdr:cNvPr>
        <xdr:cNvSpPr/>
      </xdr:nvSpPr>
      <xdr:spPr>
        <a:xfrm>
          <a:off x="40640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68494</xdr:rowOff>
    </xdr:from>
    <xdr:ext cx="736600" cy="259045"/>
    <xdr:sp macro="" textlink="">
      <xdr:nvSpPr>
        <xdr:cNvPr id="202" name="テキスト ボックス 201">
          <a:extLst>
            <a:ext uri="{FF2B5EF4-FFF2-40B4-BE49-F238E27FC236}">
              <a16:creationId xmlns:a16="http://schemas.microsoft.com/office/drawing/2014/main" id="{90C8CA8C-0CDB-43A4-B414-B4CEE26A7576}"/>
            </a:ext>
          </a:extLst>
        </xdr:cNvPr>
        <xdr:cNvSpPr txBox="1"/>
      </xdr:nvSpPr>
      <xdr:spPr>
        <a:xfrm>
          <a:off x="3733800" y="1412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3485</xdr:rowOff>
    </xdr:from>
    <xdr:to>
      <xdr:col>15</xdr:col>
      <xdr:colOff>82550</xdr:colOff>
      <xdr:row>83</xdr:row>
      <xdr:rowOff>112438</xdr:rowOff>
    </xdr:to>
    <xdr:cxnSp macro="">
      <xdr:nvCxnSpPr>
        <xdr:cNvPr id="203" name="直線コネクタ 202">
          <a:extLst>
            <a:ext uri="{FF2B5EF4-FFF2-40B4-BE49-F238E27FC236}">
              <a16:creationId xmlns:a16="http://schemas.microsoft.com/office/drawing/2014/main" id="{807AEA14-9F51-454F-A462-5CBC727BA27A}"/>
            </a:ext>
          </a:extLst>
        </xdr:cNvPr>
        <xdr:cNvCxnSpPr/>
      </xdr:nvCxnSpPr>
      <xdr:spPr>
        <a:xfrm>
          <a:off x="2336800" y="14233835"/>
          <a:ext cx="889000" cy="10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18800</xdr:rowOff>
    </xdr:from>
    <xdr:to>
      <xdr:col>15</xdr:col>
      <xdr:colOff>133350</xdr:colOff>
      <xdr:row>83</xdr:row>
      <xdr:rowOff>120400</xdr:rowOff>
    </xdr:to>
    <xdr:sp macro="" textlink="">
      <xdr:nvSpPr>
        <xdr:cNvPr id="204" name="フローチャート: 判断 203">
          <a:extLst>
            <a:ext uri="{FF2B5EF4-FFF2-40B4-BE49-F238E27FC236}">
              <a16:creationId xmlns:a16="http://schemas.microsoft.com/office/drawing/2014/main" id="{2EBF06D6-F799-4604-B77C-9C30A523CB04}"/>
            </a:ext>
          </a:extLst>
        </xdr:cNvPr>
        <xdr:cNvSpPr/>
      </xdr:nvSpPr>
      <xdr:spPr>
        <a:xfrm>
          <a:off x="3175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130577</xdr:rowOff>
    </xdr:from>
    <xdr:ext cx="762000" cy="259045"/>
    <xdr:sp macro="" textlink="">
      <xdr:nvSpPr>
        <xdr:cNvPr id="205" name="テキスト ボックス 204">
          <a:extLst>
            <a:ext uri="{FF2B5EF4-FFF2-40B4-BE49-F238E27FC236}">
              <a16:creationId xmlns:a16="http://schemas.microsoft.com/office/drawing/2014/main" id="{CA0257F4-7171-424A-8B05-9CBDCFB84E64}"/>
            </a:ext>
          </a:extLst>
        </xdr:cNvPr>
        <xdr:cNvSpPr txBox="1"/>
      </xdr:nvSpPr>
      <xdr:spPr>
        <a:xfrm>
          <a:off x="2844800" y="140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106083</xdr:rowOff>
    </xdr:from>
    <xdr:to>
      <xdr:col>11</xdr:col>
      <xdr:colOff>31750</xdr:colOff>
      <xdr:row>83</xdr:row>
      <xdr:rowOff>3485</xdr:rowOff>
    </xdr:to>
    <xdr:cxnSp macro="">
      <xdr:nvCxnSpPr>
        <xdr:cNvPr id="206" name="直線コネクタ 205">
          <a:extLst>
            <a:ext uri="{FF2B5EF4-FFF2-40B4-BE49-F238E27FC236}">
              <a16:creationId xmlns:a16="http://schemas.microsoft.com/office/drawing/2014/main" id="{96CCF289-1089-4082-89D1-539D4CABBE49}"/>
            </a:ext>
          </a:extLst>
        </xdr:cNvPr>
        <xdr:cNvCxnSpPr/>
      </xdr:nvCxnSpPr>
      <xdr:spPr>
        <a:xfrm>
          <a:off x="1447800" y="14164983"/>
          <a:ext cx="889000" cy="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114746</xdr:rowOff>
    </xdr:from>
    <xdr:to>
      <xdr:col>11</xdr:col>
      <xdr:colOff>82550</xdr:colOff>
      <xdr:row>83</xdr:row>
      <xdr:rowOff>44896</xdr:rowOff>
    </xdr:to>
    <xdr:sp macro="" textlink="">
      <xdr:nvSpPr>
        <xdr:cNvPr id="207" name="フローチャート: 判断 206">
          <a:extLst>
            <a:ext uri="{FF2B5EF4-FFF2-40B4-BE49-F238E27FC236}">
              <a16:creationId xmlns:a16="http://schemas.microsoft.com/office/drawing/2014/main" id="{C2D98210-0057-44FE-B422-530A3CAD0FCB}"/>
            </a:ext>
          </a:extLst>
        </xdr:cNvPr>
        <xdr:cNvSpPr/>
      </xdr:nvSpPr>
      <xdr:spPr>
        <a:xfrm>
          <a:off x="2286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55073</xdr:rowOff>
    </xdr:from>
    <xdr:ext cx="762000" cy="259045"/>
    <xdr:sp macro="" textlink="">
      <xdr:nvSpPr>
        <xdr:cNvPr id="208" name="テキスト ボックス 207">
          <a:extLst>
            <a:ext uri="{FF2B5EF4-FFF2-40B4-BE49-F238E27FC236}">
              <a16:creationId xmlns:a16="http://schemas.microsoft.com/office/drawing/2014/main" id="{9E11E4C9-4419-489F-B284-255393A10462}"/>
            </a:ext>
          </a:extLst>
        </xdr:cNvPr>
        <xdr:cNvSpPr txBox="1"/>
      </xdr:nvSpPr>
      <xdr:spPr>
        <a:xfrm>
          <a:off x="1955800" y="1394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107979</xdr:rowOff>
    </xdr:from>
    <xdr:to>
      <xdr:col>7</xdr:col>
      <xdr:colOff>31750</xdr:colOff>
      <xdr:row>83</xdr:row>
      <xdr:rowOff>38129</xdr:rowOff>
    </xdr:to>
    <xdr:sp macro="" textlink="">
      <xdr:nvSpPr>
        <xdr:cNvPr id="209" name="フローチャート: 判断 208">
          <a:extLst>
            <a:ext uri="{FF2B5EF4-FFF2-40B4-BE49-F238E27FC236}">
              <a16:creationId xmlns:a16="http://schemas.microsoft.com/office/drawing/2014/main" id="{E347ED34-365C-4F11-BF55-3B4B4FCCA683}"/>
            </a:ext>
          </a:extLst>
        </xdr:cNvPr>
        <xdr:cNvSpPr/>
      </xdr:nvSpPr>
      <xdr:spPr>
        <a:xfrm>
          <a:off x="1397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22906</xdr:rowOff>
    </xdr:from>
    <xdr:ext cx="762000" cy="259045"/>
    <xdr:sp macro="" textlink="">
      <xdr:nvSpPr>
        <xdr:cNvPr id="210" name="テキスト ボックス 209">
          <a:extLst>
            <a:ext uri="{FF2B5EF4-FFF2-40B4-BE49-F238E27FC236}">
              <a16:creationId xmlns:a16="http://schemas.microsoft.com/office/drawing/2014/main" id="{7C37BAD1-FAF9-4F2C-A83D-774BEEFD1F3D}"/>
            </a:ext>
          </a:extLst>
        </xdr:cNvPr>
        <xdr:cNvSpPr txBox="1"/>
      </xdr:nvSpPr>
      <xdr:spPr>
        <a:xfrm>
          <a:off x="1066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89EAD00-AEEF-4C1F-989C-BC56387F767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50D7120-32C1-49FE-AA34-C10C8F49CD9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3912DE5-2871-40C0-BD57-885C6A4618D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CBC2E07-462E-4C73-AC1F-4AA3B2ECDAC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2CD23EA-F4DE-42B2-8943-45B1DFA11D15}"/>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113895</xdr:rowOff>
    </xdr:from>
    <xdr:to>
      <xdr:col>23</xdr:col>
      <xdr:colOff>184150</xdr:colOff>
      <xdr:row>85</xdr:row>
      <xdr:rowOff>44045</xdr:rowOff>
    </xdr:to>
    <xdr:sp macro="" textlink="">
      <xdr:nvSpPr>
        <xdr:cNvPr id="216" name="楕円 215">
          <a:extLst>
            <a:ext uri="{FF2B5EF4-FFF2-40B4-BE49-F238E27FC236}">
              <a16:creationId xmlns:a16="http://schemas.microsoft.com/office/drawing/2014/main" id="{1ED93340-49BC-4310-8117-EB8AFE840BB5}"/>
            </a:ext>
          </a:extLst>
        </xdr:cNvPr>
        <xdr:cNvSpPr/>
      </xdr:nvSpPr>
      <xdr:spPr>
        <a:xfrm>
          <a:off x="4902200" y="145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85972</xdr:rowOff>
    </xdr:from>
    <xdr:ext cx="762000" cy="259045"/>
    <xdr:sp macro="" textlink="">
      <xdr:nvSpPr>
        <xdr:cNvPr id="217" name="人件費・物件費等の状況該当値テキスト">
          <a:extLst>
            <a:ext uri="{FF2B5EF4-FFF2-40B4-BE49-F238E27FC236}">
              <a16:creationId xmlns:a16="http://schemas.microsoft.com/office/drawing/2014/main" id="{C66F6CB1-BBAB-41AC-829E-A995797C30EF}"/>
            </a:ext>
          </a:extLst>
        </xdr:cNvPr>
        <xdr:cNvSpPr txBox="1"/>
      </xdr:nvSpPr>
      <xdr:spPr>
        <a:xfrm>
          <a:off x="5041900" y="1448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27890</xdr:rowOff>
    </xdr:from>
    <xdr:to>
      <xdr:col>19</xdr:col>
      <xdr:colOff>184150</xdr:colOff>
      <xdr:row>84</xdr:row>
      <xdr:rowOff>129490</xdr:rowOff>
    </xdr:to>
    <xdr:sp macro="" textlink="">
      <xdr:nvSpPr>
        <xdr:cNvPr id="218" name="楕円 217">
          <a:extLst>
            <a:ext uri="{FF2B5EF4-FFF2-40B4-BE49-F238E27FC236}">
              <a16:creationId xmlns:a16="http://schemas.microsoft.com/office/drawing/2014/main" id="{524416AB-E0D8-437B-9934-BB00F5A8A373}"/>
            </a:ext>
          </a:extLst>
        </xdr:cNvPr>
        <xdr:cNvSpPr/>
      </xdr:nvSpPr>
      <xdr:spPr>
        <a:xfrm>
          <a:off x="4064000" y="1442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114267</xdr:rowOff>
    </xdr:from>
    <xdr:ext cx="736600" cy="259045"/>
    <xdr:sp macro="" textlink="">
      <xdr:nvSpPr>
        <xdr:cNvPr id="219" name="テキスト ボックス 218">
          <a:extLst>
            <a:ext uri="{FF2B5EF4-FFF2-40B4-BE49-F238E27FC236}">
              <a16:creationId xmlns:a16="http://schemas.microsoft.com/office/drawing/2014/main" id="{C8BEF164-A5EB-4B08-9360-EA9F2A89471A}"/>
            </a:ext>
          </a:extLst>
        </xdr:cNvPr>
        <xdr:cNvSpPr txBox="1"/>
      </xdr:nvSpPr>
      <xdr:spPr>
        <a:xfrm>
          <a:off x="3733800" y="1451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61638</xdr:rowOff>
    </xdr:from>
    <xdr:to>
      <xdr:col>15</xdr:col>
      <xdr:colOff>133350</xdr:colOff>
      <xdr:row>83</xdr:row>
      <xdr:rowOff>163238</xdr:rowOff>
    </xdr:to>
    <xdr:sp macro="" textlink="">
      <xdr:nvSpPr>
        <xdr:cNvPr id="220" name="楕円 219">
          <a:extLst>
            <a:ext uri="{FF2B5EF4-FFF2-40B4-BE49-F238E27FC236}">
              <a16:creationId xmlns:a16="http://schemas.microsoft.com/office/drawing/2014/main" id="{3A73226A-021C-4097-A0F5-F11209BB3FD3}"/>
            </a:ext>
          </a:extLst>
        </xdr:cNvPr>
        <xdr:cNvSpPr/>
      </xdr:nvSpPr>
      <xdr:spPr>
        <a:xfrm>
          <a:off x="3175000" y="142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148015</xdr:rowOff>
    </xdr:from>
    <xdr:ext cx="762000" cy="259045"/>
    <xdr:sp macro="" textlink="">
      <xdr:nvSpPr>
        <xdr:cNvPr id="221" name="テキスト ボックス 220">
          <a:extLst>
            <a:ext uri="{FF2B5EF4-FFF2-40B4-BE49-F238E27FC236}">
              <a16:creationId xmlns:a16="http://schemas.microsoft.com/office/drawing/2014/main" id="{04483169-83EA-4F8B-978C-5BE5119737C0}"/>
            </a:ext>
          </a:extLst>
        </xdr:cNvPr>
        <xdr:cNvSpPr txBox="1"/>
      </xdr:nvSpPr>
      <xdr:spPr>
        <a:xfrm>
          <a:off x="2844800" y="143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124135</xdr:rowOff>
    </xdr:from>
    <xdr:to>
      <xdr:col>11</xdr:col>
      <xdr:colOff>82550</xdr:colOff>
      <xdr:row>83</xdr:row>
      <xdr:rowOff>54285</xdr:rowOff>
    </xdr:to>
    <xdr:sp macro="" textlink="">
      <xdr:nvSpPr>
        <xdr:cNvPr id="222" name="楕円 221">
          <a:extLst>
            <a:ext uri="{FF2B5EF4-FFF2-40B4-BE49-F238E27FC236}">
              <a16:creationId xmlns:a16="http://schemas.microsoft.com/office/drawing/2014/main" id="{8EBADCC5-1CEF-4EE8-A24B-E74801216AB8}"/>
            </a:ext>
          </a:extLst>
        </xdr:cNvPr>
        <xdr:cNvSpPr/>
      </xdr:nvSpPr>
      <xdr:spPr>
        <a:xfrm>
          <a:off x="2286000" y="141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39062</xdr:rowOff>
    </xdr:from>
    <xdr:ext cx="762000" cy="259045"/>
    <xdr:sp macro="" textlink="">
      <xdr:nvSpPr>
        <xdr:cNvPr id="223" name="テキスト ボックス 222">
          <a:extLst>
            <a:ext uri="{FF2B5EF4-FFF2-40B4-BE49-F238E27FC236}">
              <a16:creationId xmlns:a16="http://schemas.microsoft.com/office/drawing/2014/main" id="{2C9ABA7C-14DE-4983-9296-4FF3854A0578}"/>
            </a:ext>
          </a:extLst>
        </xdr:cNvPr>
        <xdr:cNvSpPr txBox="1"/>
      </xdr:nvSpPr>
      <xdr:spPr>
        <a:xfrm>
          <a:off x="1955800" y="1426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55283</xdr:rowOff>
    </xdr:from>
    <xdr:to>
      <xdr:col>7</xdr:col>
      <xdr:colOff>31750</xdr:colOff>
      <xdr:row>82</xdr:row>
      <xdr:rowOff>156883</xdr:rowOff>
    </xdr:to>
    <xdr:sp macro="" textlink="">
      <xdr:nvSpPr>
        <xdr:cNvPr id="224" name="楕円 223">
          <a:extLst>
            <a:ext uri="{FF2B5EF4-FFF2-40B4-BE49-F238E27FC236}">
              <a16:creationId xmlns:a16="http://schemas.microsoft.com/office/drawing/2014/main" id="{1ED7ED33-52E2-4FC4-9A76-190519FBCDFA}"/>
            </a:ext>
          </a:extLst>
        </xdr:cNvPr>
        <xdr:cNvSpPr/>
      </xdr:nvSpPr>
      <xdr:spPr>
        <a:xfrm>
          <a:off x="1397000" y="1411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167060</xdr:rowOff>
    </xdr:from>
    <xdr:ext cx="762000" cy="259045"/>
    <xdr:sp macro="" textlink="">
      <xdr:nvSpPr>
        <xdr:cNvPr id="225" name="テキスト ボックス 224">
          <a:extLst>
            <a:ext uri="{FF2B5EF4-FFF2-40B4-BE49-F238E27FC236}">
              <a16:creationId xmlns:a16="http://schemas.microsoft.com/office/drawing/2014/main" id="{2C6B1CDD-2962-4855-B3E9-977204C3DD5D}"/>
            </a:ext>
          </a:extLst>
        </xdr:cNvPr>
        <xdr:cNvSpPr txBox="1"/>
      </xdr:nvSpPr>
      <xdr:spPr>
        <a:xfrm>
          <a:off x="1066800" y="1388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CA4E93B3-B369-4CDD-A39C-F814EEDA83E8}"/>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5800943F-0749-4BB1-990A-C85F4E9F413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25E3B26E-A408-4675-A230-FF9982FCC35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48FBC913-9D2F-4508-AB4D-A3957287F79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D4F9D975-6AA5-4EE1-A891-08D5D59454C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F96A22C8-66EA-49BE-9502-D6AC25C2FD04}"/>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B27CF70-77EC-455A-AC8F-02DC7F632B7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378CB636-8D94-4078-B5C7-31632A5B7A11}"/>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86DECB37-3166-4069-A5FB-02EEF827948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E711FE4-CAAE-4945-816B-46B78000D4E2}"/>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92C9516E-8681-4F47-A1C6-B70128758DD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A3AE75BF-C77E-45E4-B5E1-65E2F48D239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92315425-50B2-4B14-B58D-AF8EED505BF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年度から給与独自カットをやめたことから、それ以降高い水準が続いており、類似団体平均と比較して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ポイント上回った。現在、特殊勤務手当の凍結を継続しているが、今後も給与の総点検を行うなど、より一層の給与の適正化に努める。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20AB1E11-18DC-4857-8B76-15F4BDFE8D5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26C72000-3E41-48B6-979C-02C1326CC1B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C73586E5-BF02-4059-9750-3BBB3D11C7B7}"/>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6616FED8-8C48-4228-8EEB-BA5E54EA4F1A}"/>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AAE133AC-8121-436C-836B-99A1776FEED3}"/>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FDEFBA56-84A1-4BE2-A2C8-13E66B3C15BC}"/>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13FD41F9-3792-40E4-BED7-A0113234DF1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452C0898-CB5D-4653-A705-F3199FFDDCB9}"/>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E39852EE-9BCE-4DD5-90F8-6DAC2570DC97}"/>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830AAD4F-9FC8-475F-8371-5EF638503A4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C68BC414-B17F-4BE0-A6C8-20ADAF11E8B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9106F6C3-77EF-4B24-96D2-61BD4C13568F}"/>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23874549-EBA6-4D0A-87D6-4EDEE88AF17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20BAD454-84E4-424F-B7E4-359645F61339}"/>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674579B7-7FF7-41E1-858A-548CCDF455F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167922</xdr:rowOff>
    </xdr:from>
    <xdr:to>
      <xdr:col>81</xdr:col>
      <xdr:colOff>44450</xdr:colOff>
      <xdr:row>89</xdr:row>
      <xdr:rowOff>136878</xdr:rowOff>
    </xdr:to>
    <xdr:cxnSp macro="">
      <xdr:nvCxnSpPr>
        <xdr:cNvPr id="254" name="直線コネクタ 253">
          <a:extLst>
            <a:ext uri="{FF2B5EF4-FFF2-40B4-BE49-F238E27FC236}">
              <a16:creationId xmlns:a16="http://schemas.microsoft.com/office/drawing/2014/main" id="{EF521166-E289-4417-82EC-FB1E3C44DE7C}"/>
            </a:ext>
          </a:extLst>
        </xdr:cNvPr>
        <xdr:cNvCxnSpPr/>
      </xdr:nvCxnSpPr>
      <xdr:spPr>
        <a:xfrm flipV="1">
          <a:off x="17018000" y="14055372"/>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5" name="給与水準   （国との比較）最小値テキスト">
          <a:extLst>
            <a:ext uri="{FF2B5EF4-FFF2-40B4-BE49-F238E27FC236}">
              <a16:creationId xmlns:a16="http://schemas.microsoft.com/office/drawing/2014/main" id="{7CE17D23-DEFD-4EC0-ABF8-7E83ADCC76F4}"/>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6" name="直線コネクタ 255">
          <a:extLst>
            <a:ext uri="{FF2B5EF4-FFF2-40B4-BE49-F238E27FC236}">
              <a16:creationId xmlns:a16="http://schemas.microsoft.com/office/drawing/2014/main" id="{17CBA4F5-342C-4798-9EE8-52417D61D8A7}"/>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82849</xdr:rowOff>
    </xdr:from>
    <xdr:ext cx="762000" cy="259045"/>
    <xdr:sp macro="" textlink="">
      <xdr:nvSpPr>
        <xdr:cNvPr id="257" name="給与水準   （国との比較）最大値テキスト">
          <a:extLst>
            <a:ext uri="{FF2B5EF4-FFF2-40B4-BE49-F238E27FC236}">
              <a16:creationId xmlns:a16="http://schemas.microsoft.com/office/drawing/2014/main" id="{32F59BEC-8F7B-451D-BA46-8009D360969A}"/>
            </a:ext>
          </a:extLst>
        </xdr:cNvPr>
        <xdr:cNvSpPr txBox="1"/>
      </xdr:nvSpPr>
      <xdr:spPr>
        <a:xfrm>
          <a:off x="17106900" y="137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167922</xdr:rowOff>
    </xdr:from>
    <xdr:to>
      <xdr:col>81</xdr:col>
      <xdr:colOff>133350</xdr:colOff>
      <xdr:row>81</xdr:row>
      <xdr:rowOff>167922</xdr:rowOff>
    </xdr:to>
    <xdr:cxnSp macro="">
      <xdr:nvCxnSpPr>
        <xdr:cNvPr id="258" name="直線コネクタ 257">
          <a:extLst>
            <a:ext uri="{FF2B5EF4-FFF2-40B4-BE49-F238E27FC236}">
              <a16:creationId xmlns:a16="http://schemas.microsoft.com/office/drawing/2014/main" id="{CA74C085-BE44-4A45-B971-524A608941D3}"/>
            </a:ext>
          </a:extLst>
        </xdr:cNvPr>
        <xdr:cNvCxnSpPr/>
      </xdr:nvCxnSpPr>
      <xdr:spPr>
        <a:xfrm>
          <a:off x="16929100" y="1405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88</xdr:row>
      <xdr:rowOff>93839</xdr:rowOff>
    </xdr:to>
    <xdr:cxnSp macro="">
      <xdr:nvCxnSpPr>
        <xdr:cNvPr id="259" name="直線コネクタ 258">
          <a:extLst>
            <a:ext uri="{FF2B5EF4-FFF2-40B4-BE49-F238E27FC236}">
              <a16:creationId xmlns:a16="http://schemas.microsoft.com/office/drawing/2014/main" id="{E38764A0-B056-436D-AEA1-659BE8AEC845}"/>
            </a:ext>
          </a:extLst>
        </xdr:cNvPr>
        <xdr:cNvCxnSpPr/>
      </xdr:nvCxnSpPr>
      <xdr:spPr>
        <a:xfrm flipV="1">
          <a:off x="16179800" y="14899922"/>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60" name="給与水準   （国との比較）平均値テキスト">
          <a:extLst>
            <a:ext uri="{FF2B5EF4-FFF2-40B4-BE49-F238E27FC236}">
              <a16:creationId xmlns:a16="http://schemas.microsoft.com/office/drawing/2014/main" id="{64FDE562-7470-48B0-B60D-CECEC7378FC6}"/>
            </a:ext>
          </a:extLst>
        </xdr:cNvPr>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61" name="フローチャート: 判断 260">
          <a:extLst>
            <a:ext uri="{FF2B5EF4-FFF2-40B4-BE49-F238E27FC236}">
              <a16:creationId xmlns:a16="http://schemas.microsoft.com/office/drawing/2014/main" id="{AE16C02F-22B1-4621-9B03-982D1BA40D5A}"/>
            </a:ext>
          </a:extLst>
        </xdr:cNvPr>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93839</xdr:rowOff>
    </xdr:to>
    <xdr:cxnSp macro="">
      <xdr:nvCxnSpPr>
        <xdr:cNvPr id="262" name="直線コネクタ 261">
          <a:extLst>
            <a:ext uri="{FF2B5EF4-FFF2-40B4-BE49-F238E27FC236}">
              <a16:creationId xmlns:a16="http://schemas.microsoft.com/office/drawing/2014/main" id="{1CF0F7C6-F77E-4534-8663-867FF42EE54B}"/>
            </a:ext>
          </a:extLst>
        </xdr:cNvPr>
        <xdr:cNvCxnSpPr/>
      </xdr:nvCxnSpPr>
      <xdr:spPr>
        <a:xfrm>
          <a:off x="15290800" y="1511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3" name="フローチャート: 判断 262">
          <a:extLst>
            <a:ext uri="{FF2B5EF4-FFF2-40B4-BE49-F238E27FC236}">
              <a16:creationId xmlns:a16="http://schemas.microsoft.com/office/drawing/2014/main" id="{24802FCA-7F25-445B-A57D-F8B3FE48B9A4}"/>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4" name="テキスト ボックス 263">
          <a:extLst>
            <a:ext uri="{FF2B5EF4-FFF2-40B4-BE49-F238E27FC236}">
              <a16:creationId xmlns:a16="http://schemas.microsoft.com/office/drawing/2014/main" id="{5D2617B6-198C-43CB-BE1C-6AA52A44051B}"/>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26811</xdr:rowOff>
    </xdr:to>
    <xdr:cxnSp macro="">
      <xdr:nvCxnSpPr>
        <xdr:cNvPr id="265" name="直線コネクタ 264">
          <a:extLst>
            <a:ext uri="{FF2B5EF4-FFF2-40B4-BE49-F238E27FC236}">
              <a16:creationId xmlns:a16="http://schemas.microsoft.com/office/drawing/2014/main" id="{F9A37D85-251F-4D13-BF8E-7894E4EED67E}"/>
            </a:ext>
          </a:extLst>
        </xdr:cNvPr>
        <xdr:cNvCxnSpPr/>
      </xdr:nvCxnSpPr>
      <xdr:spPr>
        <a:xfrm>
          <a:off x="14401800" y="1506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6" name="フローチャート: 判断 265">
          <a:extLst>
            <a:ext uri="{FF2B5EF4-FFF2-40B4-BE49-F238E27FC236}">
              <a16:creationId xmlns:a16="http://schemas.microsoft.com/office/drawing/2014/main" id="{6DC4D0B5-1787-48D1-8A8A-867112D231C9}"/>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108955</xdr:rowOff>
    </xdr:from>
    <xdr:ext cx="762000" cy="259045"/>
    <xdr:sp macro="" textlink="">
      <xdr:nvSpPr>
        <xdr:cNvPr id="267" name="テキスト ボックス 266">
          <a:extLst>
            <a:ext uri="{FF2B5EF4-FFF2-40B4-BE49-F238E27FC236}">
              <a16:creationId xmlns:a16="http://schemas.microsoft.com/office/drawing/2014/main" id="{C82BF0E6-3646-4C8C-94C1-2904921FC09E}"/>
            </a:ext>
          </a:extLst>
        </xdr:cNvPr>
        <xdr:cNvSpPr txBox="1"/>
      </xdr:nvSpPr>
      <xdr:spPr>
        <a:xfrm>
          <a:off x="14909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144639</xdr:rowOff>
    </xdr:from>
    <xdr:to>
      <xdr:col>68</xdr:col>
      <xdr:colOff>152400</xdr:colOff>
      <xdr:row>88</xdr:row>
      <xdr:rowOff>13405</xdr:rowOff>
    </xdr:to>
    <xdr:cxnSp macro="">
      <xdr:nvCxnSpPr>
        <xdr:cNvPr id="268" name="直線コネクタ 267">
          <a:extLst>
            <a:ext uri="{FF2B5EF4-FFF2-40B4-BE49-F238E27FC236}">
              <a16:creationId xmlns:a16="http://schemas.microsoft.com/office/drawing/2014/main" id="{C53C3C0A-896D-4FDE-8701-2810FF125035}"/>
            </a:ext>
          </a:extLst>
        </xdr:cNvPr>
        <xdr:cNvCxnSpPr/>
      </xdr:nvCxnSpPr>
      <xdr:spPr>
        <a:xfrm flipV="1">
          <a:off x="13512800" y="1506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128411</xdr:rowOff>
    </xdr:from>
    <xdr:to>
      <xdr:col>68</xdr:col>
      <xdr:colOff>203200</xdr:colOff>
      <xdr:row>86</xdr:row>
      <xdr:rowOff>58561</xdr:rowOff>
    </xdr:to>
    <xdr:sp macro="" textlink="">
      <xdr:nvSpPr>
        <xdr:cNvPr id="269" name="フローチャート: 判断 268">
          <a:extLst>
            <a:ext uri="{FF2B5EF4-FFF2-40B4-BE49-F238E27FC236}">
              <a16:creationId xmlns:a16="http://schemas.microsoft.com/office/drawing/2014/main" id="{37A5FF6C-012A-4BB2-932D-C7803F614CB5}"/>
            </a:ext>
          </a:extLst>
        </xdr:cNvPr>
        <xdr:cNvSpPr/>
      </xdr:nvSpPr>
      <xdr:spPr>
        <a:xfrm>
          <a:off x="143510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68738</xdr:rowOff>
    </xdr:from>
    <xdr:ext cx="762000" cy="259045"/>
    <xdr:sp macro="" textlink="">
      <xdr:nvSpPr>
        <xdr:cNvPr id="270" name="テキスト ボックス 269">
          <a:extLst>
            <a:ext uri="{FF2B5EF4-FFF2-40B4-BE49-F238E27FC236}">
              <a16:creationId xmlns:a16="http://schemas.microsoft.com/office/drawing/2014/main" id="{0C646D98-3B87-473A-8945-510F9DE49258}"/>
            </a:ext>
          </a:extLst>
        </xdr:cNvPr>
        <xdr:cNvSpPr txBox="1"/>
      </xdr:nvSpPr>
      <xdr:spPr>
        <a:xfrm>
          <a:off x="14020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a:extLst>
            <a:ext uri="{FF2B5EF4-FFF2-40B4-BE49-F238E27FC236}">
              <a16:creationId xmlns:a16="http://schemas.microsoft.com/office/drawing/2014/main" id="{A2D09FB0-7471-4572-AC76-D34CE81EC702}"/>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a:extLst>
            <a:ext uri="{FF2B5EF4-FFF2-40B4-BE49-F238E27FC236}">
              <a16:creationId xmlns:a16="http://schemas.microsoft.com/office/drawing/2014/main" id="{43507C12-812E-445B-9E4D-43F7FDD98B84}"/>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474B341-81B1-4015-81C5-915794A38FD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5BF9FE57-CDDD-4F60-99C7-6D31414181E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719B445C-1BE4-4186-BCBE-E31532B41935}"/>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37C10125-3617-4D22-AA43-2F99F05CBE2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2B791B26-0D89-4DA7-A048-FB4F09FD4F0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8" name="楕円 277">
          <a:extLst>
            <a:ext uri="{FF2B5EF4-FFF2-40B4-BE49-F238E27FC236}">
              <a16:creationId xmlns:a16="http://schemas.microsoft.com/office/drawing/2014/main" id="{4818DA25-D46A-451E-8EB1-C66038302D87}"/>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9" name="給与水準   （国との比較）該当値テキスト">
          <a:extLst>
            <a:ext uri="{FF2B5EF4-FFF2-40B4-BE49-F238E27FC236}">
              <a16:creationId xmlns:a16="http://schemas.microsoft.com/office/drawing/2014/main" id="{8CCD60B8-1648-482F-884E-77FD91ABD4E3}"/>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43039</xdr:rowOff>
    </xdr:from>
    <xdr:to>
      <xdr:col>77</xdr:col>
      <xdr:colOff>95250</xdr:colOff>
      <xdr:row>88</xdr:row>
      <xdr:rowOff>144639</xdr:rowOff>
    </xdr:to>
    <xdr:sp macro="" textlink="">
      <xdr:nvSpPr>
        <xdr:cNvPr id="280" name="楕円 279">
          <a:extLst>
            <a:ext uri="{FF2B5EF4-FFF2-40B4-BE49-F238E27FC236}">
              <a16:creationId xmlns:a16="http://schemas.microsoft.com/office/drawing/2014/main" id="{E2ADB58F-908F-4A91-B6A6-2B6207E46023}"/>
            </a:ext>
          </a:extLst>
        </xdr:cNvPr>
        <xdr:cNvSpPr/>
      </xdr:nvSpPr>
      <xdr:spPr>
        <a:xfrm>
          <a:off x="16129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129416</xdr:rowOff>
    </xdr:from>
    <xdr:ext cx="736600" cy="259045"/>
    <xdr:sp macro="" textlink="">
      <xdr:nvSpPr>
        <xdr:cNvPr id="281" name="テキスト ボックス 280">
          <a:extLst>
            <a:ext uri="{FF2B5EF4-FFF2-40B4-BE49-F238E27FC236}">
              <a16:creationId xmlns:a16="http://schemas.microsoft.com/office/drawing/2014/main" id="{C31A7FFC-FABD-44DC-A83F-E2F087A3B659}"/>
            </a:ext>
          </a:extLst>
        </xdr:cNvPr>
        <xdr:cNvSpPr txBox="1"/>
      </xdr:nvSpPr>
      <xdr:spPr>
        <a:xfrm>
          <a:off x="15798800" y="1521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2" name="楕円 281">
          <a:extLst>
            <a:ext uri="{FF2B5EF4-FFF2-40B4-BE49-F238E27FC236}">
              <a16:creationId xmlns:a16="http://schemas.microsoft.com/office/drawing/2014/main" id="{89A8F7E4-EFED-4DB6-930B-8E633F5CD36B}"/>
            </a:ext>
          </a:extLst>
        </xdr:cNvPr>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3" name="テキスト ボックス 282">
          <a:extLst>
            <a:ext uri="{FF2B5EF4-FFF2-40B4-BE49-F238E27FC236}">
              <a16:creationId xmlns:a16="http://schemas.microsoft.com/office/drawing/2014/main" id="{14F6E1B6-622F-44BB-B67F-60F8742676A5}"/>
            </a:ext>
          </a:extLst>
        </xdr:cNvPr>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84" name="楕円 283">
          <a:extLst>
            <a:ext uri="{FF2B5EF4-FFF2-40B4-BE49-F238E27FC236}">
              <a16:creationId xmlns:a16="http://schemas.microsoft.com/office/drawing/2014/main" id="{2A91776C-9300-41D1-8901-4B584B167878}"/>
            </a:ext>
          </a:extLst>
        </xdr:cNvPr>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85" name="テキスト ボックス 284">
          <a:extLst>
            <a:ext uri="{FF2B5EF4-FFF2-40B4-BE49-F238E27FC236}">
              <a16:creationId xmlns:a16="http://schemas.microsoft.com/office/drawing/2014/main" id="{9012F388-CDE5-4FCA-A4CC-573A26883557}"/>
            </a:ext>
          </a:extLst>
        </xdr:cNvPr>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134055</xdr:rowOff>
    </xdr:from>
    <xdr:to>
      <xdr:col>64</xdr:col>
      <xdr:colOff>152400</xdr:colOff>
      <xdr:row>88</xdr:row>
      <xdr:rowOff>64205</xdr:rowOff>
    </xdr:to>
    <xdr:sp macro="" textlink="">
      <xdr:nvSpPr>
        <xdr:cNvPr id="286" name="楕円 285">
          <a:extLst>
            <a:ext uri="{FF2B5EF4-FFF2-40B4-BE49-F238E27FC236}">
              <a16:creationId xmlns:a16="http://schemas.microsoft.com/office/drawing/2014/main" id="{250BA600-02BF-4FDD-86F7-248063B9BE08}"/>
            </a:ext>
          </a:extLst>
        </xdr:cNvPr>
        <xdr:cNvSpPr/>
      </xdr:nvSpPr>
      <xdr:spPr>
        <a:xfrm>
          <a:off x="13462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48982</xdr:rowOff>
    </xdr:from>
    <xdr:ext cx="762000" cy="259045"/>
    <xdr:sp macro="" textlink="">
      <xdr:nvSpPr>
        <xdr:cNvPr id="287" name="テキスト ボックス 286">
          <a:extLst>
            <a:ext uri="{FF2B5EF4-FFF2-40B4-BE49-F238E27FC236}">
              <a16:creationId xmlns:a16="http://schemas.microsoft.com/office/drawing/2014/main" id="{E09E45F3-CADF-462E-AEB4-C51CEF2A5E58}"/>
            </a:ext>
          </a:extLst>
        </xdr:cNvPr>
        <xdr:cNvSpPr txBox="1"/>
      </xdr:nvSpPr>
      <xdr:spPr>
        <a:xfrm>
          <a:off x="13131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C2A48380-731C-4CB9-8B69-8597A88C771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CD16AAC-C19F-4D41-A6BA-8AD9A443031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A21F6BB2-C6F2-4494-88E0-E26A09C31E6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FDD0F776-BD9F-4277-9B50-B2480E6126DB}"/>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2847BD5A-4C74-4C61-9E96-BA0613A83254}"/>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7EED98EC-2097-43F4-B9AD-83541B70A73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4C91038E-355B-4B1E-A6A8-FC9DEAF6F99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FFB46358-7D5D-4CB3-9672-C6225BC7469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5989A10A-B4AD-4854-9CFE-95E65E02BF4A}"/>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AE9FDDEE-2A39-46F2-BE19-8C027E12326B}"/>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93A30D92-89BF-4750-939F-0B3CE3DD61C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B56EA7F4-6918-48FD-8B8C-5430C6A175E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9D4C654-13B0-420A-BD44-D3AAF9164B4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年度の消防広域化により、指数は類似団体並みとなっている。今後も各種施設について民間移管や指定管理者制度を導入するなど、定員適正化計画に基づき、職員数の管理を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適切に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行っていく。</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80B17DDE-44D9-4EF3-82B6-0D03A73E611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39A494A-FD76-461E-9965-98725DFE4A18}"/>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2166A8D9-3D79-4A03-9127-178D03527F7D}"/>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23D44760-3591-46B4-9648-7B58B623B9DD}"/>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3FBF6B27-1B93-48F9-9B02-B416B96BFD0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1956A3F1-5714-406D-91E0-4CF80ED838B5}"/>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AAFE1915-A742-421E-B3D7-CC39551F2B9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25AC413-4C77-4F16-9760-722CF30CB1FD}"/>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61A3AEDA-948F-4527-B248-FEB9FD8C24B7}"/>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AFBEA3-EC1D-47B7-80D2-50FC2F8A77B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5E1D1A72-7EAE-4D03-BD3E-34288058423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486E917B-61CC-49B8-945F-F4793A6FC057}"/>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AF6DE612-E630-4BDB-B616-E6C971970B9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C34E1A9D-DBD6-4F46-90B9-0F0C0F87D9D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179B00B3-4266-4DAC-AE44-F1CBA220B438}"/>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C3C5C77E-A42A-457F-AD0E-711224034A8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64899446-B684-4FB8-97F5-CCEF3432AA47}"/>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A78F89CB-2F67-4984-8277-D63B53961D9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159748</xdr:rowOff>
    </xdr:from>
    <xdr:to>
      <xdr:col>81</xdr:col>
      <xdr:colOff>44450</xdr:colOff>
      <xdr:row>67</xdr:row>
      <xdr:rowOff>147229</xdr:rowOff>
    </xdr:to>
    <xdr:cxnSp macro="">
      <xdr:nvCxnSpPr>
        <xdr:cNvPr id="319" name="直線コネクタ 318">
          <a:extLst>
            <a:ext uri="{FF2B5EF4-FFF2-40B4-BE49-F238E27FC236}">
              <a16:creationId xmlns:a16="http://schemas.microsoft.com/office/drawing/2014/main" id="{0241B838-CD8E-4AA2-AF58-99A177B3931C}"/>
            </a:ext>
          </a:extLst>
        </xdr:cNvPr>
        <xdr:cNvCxnSpPr/>
      </xdr:nvCxnSpPr>
      <xdr:spPr>
        <a:xfrm flipV="1">
          <a:off x="17018000" y="10103848"/>
          <a:ext cx="0" cy="15305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119306</xdr:rowOff>
    </xdr:from>
    <xdr:ext cx="762000" cy="259045"/>
    <xdr:sp macro="" textlink="">
      <xdr:nvSpPr>
        <xdr:cNvPr id="320" name="定員管理の状況最小値テキスト">
          <a:extLst>
            <a:ext uri="{FF2B5EF4-FFF2-40B4-BE49-F238E27FC236}">
              <a16:creationId xmlns:a16="http://schemas.microsoft.com/office/drawing/2014/main" id="{574013DA-9E8C-4C1A-AC00-46DB0EA3D153}"/>
            </a:ext>
          </a:extLst>
        </xdr:cNvPr>
        <xdr:cNvSpPr txBox="1"/>
      </xdr:nvSpPr>
      <xdr:spPr>
        <a:xfrm>
          <a:off x="17106900" y="1160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147229</xdr:rowOff>
    </xdr:from>
    <xdr:to>
      <xdr:col>81</xdr:col>
      <xdr:colOff>133350</xdr:colOff>
      <xdr:row>67</xdr:row>
      <xdr:rowOff>147229</xdr:rowOff>
    </xdr:to>
    <xdr:cxnSp macro="">
      <xdr:nvCxnSpPr>
        <xdr:cNvPr id="321" name="直線コネクタ 320">
          <a:extLst>
            <a:ext uri="{FF2B5EF4-FFF2-40B4-BE49-F238E27FC236}">
              <a16:creationId xmlns:a16="http://schemas.microsoft.com/office/drawing/2014/main" id="{81B94CCD-5F16-4D4E-8D74-52807E63CB5A}"/>
            </a:ext>
          </a:extLst>
        </xdr:cNvPr>
        <xdr:cNvCxnSpPr/>
      </xdr:nvCxnSpPr>
      <xdr:spPr>
        <a:xfrm>
          <a:off x="16929100" y="11634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74675</xdr:rowOff>
    </xdr:from>
    <xdr:ext cx="762000" cy="259045"/>
    <xdr:sp macro="" textlink="">
      <xdr:nvSpPr>
        <xdr:cNvPr id="322" name="定員管理の状況最大値テキスト">
          <a:extLst>
            <a:ext uri="{FF2B5EF4-FFF2-40B4-BE49-F238E27FC236}">
              <a16:creationId xmlns:a16="http://schemas.microsoft.com/office/drawing/2014/main" id="{F1B0C12B-B72E-466E-A731-9C8ACEEA716E}"/>
            </a:ext>
          </a:extLst>
        </xdr:cNvPr>
        <xdr:cNvSpPr txBox="1"/>
      </xdr:nvSpPr>
      <xdr:spPr>
        <a:xfrm>
          <a:off x="17106900" y="98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159748</xdr:rowOff>
    </xdr:from>
    <xdr:to>
      <xdr:col>81</xdr:col>
      <xdr:colOff>133350</xdr:colOff>
      <xdr:row>58</xdr:row>
      <xdr:rowOff>159748</xdr:rowOff>
    </xdr:to>
    <xdr:cxnSp macro="">
      <xdr:nvCxnSpPr>
        <xdr:cNvPr id="323" name="直線コネクタ 322">
          <a:extLst>
            <a:ext uri="{FF2B5EF4-FFF2-40B4-BE49-F238E27FC236}">
              <a16:creationId xmlns:a16="http://schemas.microsoft.com/office/drawing/2014/main" id="{7E0FEF9B-5F2E-4C33-84AE-1FAAED901BB6}"/>
            </a:ext>
          </a:extLst>
        </xdr:cNvPr>
        <xdr:cNvCxnSpPr/>
      </xdr:nvCxnSpPr>
      <xdr:spPr>
        <a:xfrm>
          <a:off x="16929100" y="1010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119380</xdr:rowOff>
    </xdr:to>
    <xdr:cxnSp macro="">
      <xdr:nvCxnSpPr>
        <xdr:cNvPr id="324" name="直線コネクタ 323">
          <a:extLst>
            <a:ext uri="{FF2B5EF4-FFF2-40B4-BE49-F238E27FC236}">
              <a16:creationId xmlns:a16="http://schemas.microsoft.com/office/drawing/2014/main" id="{CFC528B9-99B8-4FF8-A82A-BF71AED2D966}"/>
            </a:ext>
          </a:extLst>
        </xdr:cNvPr>
        <xdr:cNvCxnSpPr/>
      </xdr:nvCxnSpPr>
      <xdr:spPr>
        <a:xfrm>
          <a:off x="16179800" y="10570935"/>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52722</xdr:rowOff>
    </xdr:from>
    <xdr:ext cx="762000" cy="259045"/>
    <xdr:sp macro="" textlink="">
      <xdr:nvSpPr>
        <xdr:cNvPr id="325" name="定員管理の状況平均値テキスト">
          <a:extLst>
            <a:ext uri="{FF2B5EF4-FFF2-40B4-BE49-F238E27FC236}">
              <a16:creationId xmlns:a16="http://schemas.microsoft.com/office/drawing/2014/main" id="{8C4D66A0-3D7F-42B3-8EF2-23F37AA0F332}"/>
            </a:ext>
          </a:extLst>
        </xdr:cNvPr>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26" name="フローチャート: 判断 325">
          <a:extLst>
            <a:ext uri="{FF2B5EF4-FFF2-40B4-BE49-F238E27FC236}">
              <a16:creationId xmlns:a16="http://schemas.microsoft.com/office/drawing/2014/main" id="{B27EA7C0-2354-421B-8E9D-D05E21581C8E}"/>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91803</xdr:rowOff>
    </xdr:from>
    <xdr:to>
      <xdr:col>77</xdr:col>
      <xdr:colOff>44450</xdr:colOff>
      <xdr:row>61</xdr:row>
      <xdr:rowOff>112485</xdr:rowOff>
    </xdr:to>
    <xdr:cxnSp macro="">
      <xdr:nvCxnSpPr>
        <xdr:cNvPr id="327" name="直線コネクタ 326">
          <a:extLst>
            <a:ext uri="{FF2B5EF4-FFF2-40B4-BE49-F238E27FC236}">
              <a16:creationId xmlns:a16="http://schemas.microsoft.com/office/drawing/2014/main" id="{05109CBF-A825-4399-9177-70F32FA775CF}"/>
            </a:ext>
          </a:extLst>
        </xdr:cNvPr>
        <xdr:cNvCxnSpPr/>
      </xdr:nvCxnSpPr>
      <xdr:spPr>
        <a:xfrm>
          <a:off x="15290800" y="10550253"/>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70303</xdr:rowOff>
    </xdr:from>
    <xdr:to>
      <xdr:col>77</xdr:col>
      <xdr:colOff>95250</xdr:colOff>
      <xdr:row>62</xdr:row>
      <xdr:rowOff>453</xdr:rowOff>
    </xdr:to>
    <xdr:sp macro="" textlink="">
      <xdr:nvSpPr>
        <xdr:cNvPr id="328" name="フローチャート: 判断 327">
          <a:extLst>
            <a:ext uri="{FF2B5EF4-FFF2-40B4-BE49-F238E27FC236}">
              <a16:creationId xmlns:a16="http://schemas.microsoft.com/office/drawing/2014/main" id="{BCCCDCD4-DD7E-467A-977D-284F4628955E}"/>
            </a:ext>
          </a:extLst>
        </xdr:cNvPr>
        <xdr:cNvSpPr/>
      </xdr:nvSpPr>
      <xdr:spPr>
        <a:xfrm>
          <a:off x="161290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156680</xdr:rowOff>
    </xdr:from>
    <xdr:ext cx="736600" cy="259045"/>
    <xdr:sp macro="" textlink="">
      <xdr:nvSpPr>
        <xdr:cNvPr id="329" name="テキスト ボックス 328">
          <a:extLst>
            <a:ext uri="{FF2B5EF4-FFF2-40B4-BE49-F238E27FC236}">
              <a16:creationId xmlns:a16="http://schemas.microsoft.com/office/drawing/2014/main" id="{D56BE2F1-29E9-4D24-8E51-9BC97AB85D85}"/>
            </a:ext>
          </a:extLst>
        </xdr:cNvPr>
        <xdr:cNvSpPr txBox="1"/>
      </xdr:nvSpPr>
      <xdr:spPr>
        <a:xfrm>
          <a:off x="15798800" y="1061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91803</xdr:rowOff>
    </xdr:from>
    <xdr:to>
      <xdr:col>72</xdr:col>
      <xdr:colOff>203200</xdr:colOff>
      <xdr:row>61</xdr:row>
      <xdr:rowOff>110762</xdr:rowOff>
    </xdr:to>
    <xdr:cxnSp macro="">
      <xdr:nvCxnSpPr>
        <xdr:cNvPr id="330" name="直線コネクタ 329">
          <a:extLst>
            <a:ext uri="{FF2B5EF4-FFF2-40B4-BE49-F238E27FC236}">
              <a16:creationId xmlns:a16="http://schemas.microsoft.com/office/drawing/2014/main" id="{633854DA-2169-43CA-8857-880A0BA8C4F6}"/>
            </a:ext>
          </a:extLst>
        </xdr:cNvPr>
        <xdr:cNvCxnSpPr/>
      </xdr:nvCxnSpPr>
      <xdr:spPr>
        <a:xfrm flipV="1">
          <a:off x="14401800" y="10550253"/>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25491</xdr:rowOff>
    </xdr:from>
    <xdr:to>
      <xdr:col>73</xdr:col>
      <xdr:colOff>44450</xdr:colOff>
      <xdr:row>61</xdr:row>
      <xdr:rowOff>127091</xdr:rowOff>
    </xdr:to>
    <xdr:sp macro="" textlink="">
      <xdr:nvSpPr>
        <xdr:cNvPr id="331" name="フローチャート: 判断 330">
          <a:extLst>
            <a:ext uri="{FF2B5EF4-FFF2-40B4-BE49-F238E27FC236}">
              <a16:creationId xmlns:a16="http://schemas.microsoft.com/office/drawing/2014/main" id="{77BCB9E2-954D-4086-A269-B9490FEC0BB3}"/>
            </a:ext>
          </a:extLst>
        </xdr:cNvPr>
        <xdr:cNvSpPr/>
      </xdr:nvSpPr>
      <xdr:spPr>
        <a:xfrm>
          <a:off x="15240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137268</xdr:rowOff>
    </xdr:from>
    <xdr:ext cx="762000" cy="259045"/>
    <xdr:sp macro="" textlink="">
      <xdr:nvSpPr>
        <xdr:cNvPr id="332" name="テキスト ボックス 331">
          <a:extLst>
            <a:ext uri="{FF2B5EF4-FFF2-40B4-BE49-F238E27FC236}">
              <a16:creationId xmlns:a16="http://schemas.microsoft.com/office/drawing/2014/main" id="{FEE18DA2-4AD1-43A0-B3F9-EE2A528E2265}"/>
            </a:ext>
          </a:extLst>
        </xdr:cNvPr>
        <xdr:cNvSpPr txBox="1"/>
      </xdr:nvSpPr>
      <xdr:spPr>
        <a:xfrm>
          <a:off x="14909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64226</xdr:rowOff>
    </xdr:from>
    <xdr:to>
      <xdr:col>68</xdr:col>
      <xdr:colOff>152400</xdr:colOff>
      <xdr:row>61</xdr:row>
      <xdr:rowOff>110762</xdr:rowOff>
    </xdr:to>
    <xdr:cxnSp macro="">
      <xdr:nvCxnSpPr>
        <xdr:cNvPr id="333" name="直線コネクタ 332">
          <a:extLst>
            <a:ext uri="{FF2B5EF4-FFF2-40B4-BE49-F238E27FC236}">
              <a16:creationId xmlns:a16="http://schemas.microsoft.com/office/drawing/2014/main" id="{A5E61EFC-7D56-4FE9-BA59-9A528D0E5B7F}"/>
            </a:ext>
          </a:extLst>
        </xdr:cNvPr>
        <xdr:cNvCxnSpPr/>
      </xdr:nvCxnSpPr>
      <xdr:spPr>
        <a:xfrm>
          <a:off x="13512800" y="10522676"/>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32385</xdr:rowOff>
    </xdr:from>
    <xdr:to>
      <xdr:col>68</xdr:col>
      <xdr:colOff>203200</xdr:colOff>
      <xdr:row>61</xdr:row>
      <xdr:rowOff>133985</xdr:rowOff>
    </xdr:to>
    <xdr:sp macro="" textlink="">
      <xdr:nvSpPr>
        <xdr:cNvPr id="334" name="フローチャート: 判断 333">
          <a:extLst>
            <a:ext uri="{FF2B5EF4-FFF2-40B4-BE49-F238E27FC236}">
              <a16:creationId xmlns:a16="http://schemas.microsoft.com/office/drawing/2014/main" id="{8132CCCF-8B53-4799-8506-298ECCC191FD}"/>
            </a:ext>
          </a:extLst>
        </xdr:cNvPr>
        <xdr:cNvSpPr/>
      </xdr:nvSpPr>
      <xdr:spPr>
        <a:xfrm>
          <a:off x="14351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144162</xdr:rowOff>
    </xdr:from>
    <xdr:ext cx="762000" cy="259045"/>
    <xdr:sp macro="" textlink="">
      <xdr:nvSpPr>
        <xdr:cNvPr id="335" name="テキスト ボックス 334">
          <a:extLst>
            <a:ext uri="{FF2B5EF4-FFF2-40B4-BE49-F238E27FC236}">
              <a16:creationId xmlns:a16="http://schemas.microsoft.com/office/drawing/2014/main" id="{7F106105-53C9-4AE3-A388-C72510476840}"/>
            </a:ext>
          </a:extLst>
        </xdr:cNvPr>
        <xdr:cNvSpPr txBox="1"/>
      </xdr:nvSpPr>
      <xdr:spPr>
        <a:xfrm>
          <a:off x="14020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28938</xdr:rowOff>
    </xdr:from>
    <xdr:to>
      <xdr:col>64</xdr:col>
      <xdr:colOff>152400</xdr:colOff>
      <xdr:row>61</xdr:row>
      <xdr:rowOff>130538</xdr:rowOff>
    </xdr:to>
    <xdr:sp macro="" textlink="">
      <xdr:nvSpPr>
        <xdr:cNvPr id="336" name="フローチャート: 判断 335">
          <a:extLst>
            <a:ext uri="{FF2B5EF4-FFF2-40B4-BE49-F238E27FC236}">
              <a16:creationId xmlns:a16="http://schemas.microsoft.com/office/drawing/2014/main" id="{65D99932-3418-4B7D-B844-C20A9AC88A03}"/>
            </a:ext>
          </a:extLst>
        </xdr:cNvPr>
        <xdr:cNvSpPr/>
      </xdr:nvSpPr>
      <xdr:spPr>
        <a:xfrm>
          <a:off x="13462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115315</xdr:rowOff>
    </xdr:from>
    <xdr:ext cx="762000" cy="259045"/>
    <xdr:sp macro="" textlink="">
      <xdr:nvSpPr>
        <xdr:cNvPr id="337" name="テキスト ボックス 336">
          <a:extLst>
            <a:ext uri="{FF2B5EF4-FFF2-40B4-BE49-F238E27FC236}">
              <a16:creationId xmlns:a16="http://schemas.microsoft.com/office/drawing/2014/main" id="{084E7664-90C7-4264-8F02-4219C56641F2}"/>
            </a:ext>
          </a:extLst>
        </xdr:cNvPr>
        <xdr:cNvSpPr txBox="1"/>
      </xdr:nvSpPr>
      <xdr:spPr>
        <a:xfrm>
          <a:off x="13131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876D223-D041-4C73-86EA-17FEBFDFD52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BB40DD0-D2C0-4AF9-BF62-E0C10E5B237C}"/>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7BE6B76-EED8-4F97-9280-14103E91037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7B1E8623-1CB4-4E0E-9E47-D132AA119C3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7CD73085-97DC-4D31-AD4E-BB32ABB024DD}"/>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43" name="楕円 342">
          <a:extLst>
            <a:ext uri="{FF2B5EF4-FFF2-40B4-BE49-F238E27FC236}">
              <a16:creationId xmlns:a16="http://schemas.microsoft.com/office/drawing/2014/main" id="{EC4C4589-1248-432E-9343-941904FFD77F}"/>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85107</xdr:rowOff>
    </xdr:from>
    <xdr:ext cx="762000" cy="259045"/>
    <xdr:sp macro="" textlink="">
      <xdr:nvSpPr>
        <xdr:cNvPr id="344" name="定員管理の状況該当値テキスト">
          <a:extLst>
            <a:ext uri="{FF2B5EF4-FFF2-40B4-BE49-F238E27FC236}">
              <a16:creationId xmlns:a16="http://schemas.microsoft.com/office/drawing/2014/main" id="{4432E13A-CAC9-40BA-B8D4-132B4CF65F61}"/>
            </a:ext>
          </a:extLst>
        </xdr:cNvPr>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5" name="楕円 344">
          <a:extLst>
            <a:ext uri="{FF2B5EF4-FFF2-40B4-BE49-F238E27FC236}">
              <a16:creationId xmlns:a16="http://schemas.microsoft.com/office/drawing/2014/main" id="{193E8BF7-1336-4EB3-BD85-537612037362}"/>
            </a:ext>
          </a:extLst>
        </xdr:cNvPr>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2012</xdr:rowOff>
    </xdr:from>
    <xdr:ext cx="736600" cy="259045"/>
    <xdr:sp macro="" textlink="">
      <xdr:nvSpPr>
        <xdr:cNvPr id="346" name="テキスト ボックス 345">
          <a:extLst>
            <a:ext uri="{FF2B5EF4-FFF2-40B4-BE49-F238E27FC236}">
              <a16:creationId xmlns:a16="http://schemas.microsoft.com/office/drawing/2014/main" id="{D3C840F7-3250-4136-BDEA-C6591B20E356}"/>
            </a:ext>
          </a:extLst>
        </xdr:cNvPr>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41003</xdr:rowOff>
    </xdr:from>
    <xdr:to>
      <xdr:col>73</xdr:col>
      <xdr:colOff>44450</xdr:colOff>
      <xdr:row>61</xdr:row>
      <xdr:rowOff>142603</xdr:rowOff>
    </xdr:to>
    <xdr:sp macro="" textlink="">
      <xdr:nvSpPr>
        <xdr:cNvPr id="347" name="楕円 346">
          <a:extLst>
            <a:ext uri="{FF2B5EF4-FFF2-40B4-BE49-F238E27FC236}">
              <a16:creationId xmlns:a16="http://schemas.microsoft.com/office/drawing/2014/main" id="{AFB21525-F776-4253-B440-AF5DC689EDB0}"/>
            </a:ext>
          </a:extLst>
        </xdr:cNvPr>
        <xdr:cNvSpPr/>
      </xdr:nvSpPr>
      <xdr:spPr>
        <a:xfrm>
          <a:off x="15240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127380</xdr:rowOff>
    </xdr:from>
    <xdr:ext cx="762000" cy="259045"/>
    <xdr:sp macro="" textlink="">
      <xdr:nvSpPr>
        <xdr:cNvPr id="348" name="テキスト ボックス 347">
          <a:extLst>
            <a:ext uri="{FF2B5EF4-FFF2-40B4-BE49-F238E27FC236}">
              <a16:creationId xmlns:a16="http://schemas.microsoft.com/office/drawing/2014/main" id="{1FCAEB65-AE4D-407D-964A-FA1B90CEC468}"/>
            </a:ext>
          </a:extLst>
        </xdr:cNvPr>
        <xdr:cNvSpPr txBox="1"/>
      </xdr:nvSpPr>
      <xdr:spPr>
        <a:xfrm>
          <a:off x="14909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59962</xdr:rowOff>
    </xdr:from>
    <xdr:to>
      <xdr:col>68</xdr:col>
      <xdr:colOff>203200</xdr:colOff>
      <xdr:row>61</xdr:row>
      <xdr:rowOff>161562</xdr:rowOff>
    </xdr:to>
    <xdr:sp macro="" textlink="">
      <xdr:nvSpPr>
        <xdr:cNvPr id="349" name="楕円 348">
          <a:extLst>
            <a:ext uri="{FF2B5EF4-FFF2-40B4-BE49-F238E27FC236}">
              <a16:creationId xmlns:a16="http://schemas.microsoft.com/office/drawing/2014/main" id="{F0CC9EBE-A5CF-4B4A-9BD7-3A2C62C4CBF7}"/>
            </a:ext>
          </a:extLst>
        </xdr:cNvPr>
        <xdr:cNvSpPr/>
      </xdr:nvSpPr>
      <xdr:spPr>
        <a:xfrm>
          <a:off x="14351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146339</xdr:rowOff>
    </xdr:from>
    <xdr:ext cx="762000" cy="259045"/>
    <xdr:sp macro="" textlink="">
      <xdr:nvSpPr>
        <xdr:cNvPr id="350" name="テキスト ボックス 349">
          <a:extLst>
            <a:ext uri="{FF2B5EF4-FFF2-40B4-BE49-F238E27FC236}">
              <a16:creationId xmlns:a16="http://schemas.microsoft.com/office/drawing/2014/main" id="{4E92402F-EE3C-45A6-975B-954454832D37}"/>
            </a:ext>
          </a:extLst>
        </xdr:cNvPr>
        <xdr:cNvSpPr txBox="1"/>
      </xdr:nvSpPr>
      <xdr:spPr>
        <a:xfrm>
          <a:off x="14020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13426</xdr:rowOff>
    </xdr:from>
    <xdr:to>
      <xdr:col>64</xdr:col>
      <xdr:colOff>152400</xdr:colOff>
      <xdr:row>61</xdr:row>
      <xdr:rowOff>115026</xdr:rowOff>
    </xdr:to>
    <xdr:sp macro="" textlink="">
      <xdr:nvSpPr>
        <xdr:cNvPr id="351" name="楕円 350">
          <a:extLst>
            <a:ext uri="{FF2B5EF4-FFF2-40B4-BE49-F238E27FC236}">
              <a16:creationId xmlns:a16="http://schemas.microsoft.com/office/drawing/2014/main" id="{0EE0AED1-BEB1-4867-A6E6-27F98C38424A}"/>
            </a:ext>
          </a:extLst>
        </xdr:cNvPr>
        <xdr:cNvSpPr/>
      </xdr:nvSpPr>
      <xdr:spPr>
        <a:xfrm>
          <a:off x="13462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125203</xdr:rowOff>
    </xdr:from>
    <xdr:ext cx="762000" cy="259045"/>
    <xdr:sp macro="" textlink="">
      <xdr:nvSpPr>
        <xdr:cNvPr id="352" name="テキスト ボックス 351">
          <a:extLst>
            <a:ext uri="{FF2B5EF4-FFF2-40B4-BE49-F238E27FC236}">
              <a16:creationId xmlns:a16="http://schemas.microsoft.com/office/drawing/2014/main" id="{75F23411-12F2-4955-BECC-60FD8CAABDEB}"/>
            </a:ext>
          </a:extLst>
        </xdr:cNvPr>
        <xdr:cNvSpPr txBox="1"/>
      </xdr:nvSpPr>
      <xdr:spPr>
        <a:xfrm>
          <a:off x="13131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4CF8D614-07B0-41CB-AA2B-95F2BA9B229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7E5FD9BE-24EF-4AD3-9AB7-7E709C501CB6}"/>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DB003AE-F0C7-4DD3-A739-8F3EB4393AB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CCD32B3-7B12-4AF0-BF72-C2980F9ACBB5}"/>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D2C2639C-1F20-4E8B-9B4C-A1CAE5612DD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329ACE19-ADAD-44DC-8A13-BA219F37EE5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C1D54B9B-14C2-4C04-96BB-1002EAD77BA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A47AEF8E-35F0-44B3-B5C0-7E199DD4E2F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4F345643-D7C1-4FB1-AA25-AE3EBFF59EE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95B7A681-A830-412B-9241-2D46468942D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7C4588D1-C120-4920-82CC-2A2D94961B3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9B316D1-69BF-43CF-823D-A3F5C873E72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9E33D24E-2899-4F5D-9B35-7B0BB722C62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傾向にあり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悪化し、類似団体平均と比べても大きく上回っている。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、新庁舎建設や公共施設の大規模改修などの大型建設事業等が控えているので、増加に転じる見込みであるため、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緊急度、住民ニーズを的確に把握し、徹底した事業の見直しを行い、財政の健全化に努める。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FD6DD676-F647-4BEF-ACC2-1B1AC082A86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FABBEEE1-E03F-49A7-9C70-216684CB4A7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E8AFC6E3-829C-4045-80DE-88BCA283B22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64165943-4EC6-40CE-B339-37104613FFE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D9D448F4-6A6A-435D-A807-00BC6D76F8B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D2BEE5F2-92C6-4F3E-AAEE-BE612C07FA4A}"/>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CF4E97B4-7A11-4A70-9739-7FF48090C49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3ED51CAC-84A1-4FA0-9B17-F4243454F2C4}"/>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8F337F36-38C8-4C79-9A35-915DAE2C102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9D89F48F-9686-4971-9500-91FD70EE2F64}"/>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7B6713D7-4EFF-414F-A600-1B9AFC8FD37D}"/>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A4E66B65-9E99-4086-931C-E48329AA5E78}"/>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1D3F329-1DA3-4ACC-AFB4-650E3DC28A7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3F56A4B9-A028-4029-8721-57232C2F80E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41910</xdr:rowOff>
    </xdr:to>
    <xdr:cxnSp macro="">
      <xdr:nvCxnSpPr>
        <xdr:cNvPr id="380" name="直線コネクタ 379">
          <a:extLst>
            <a:ext uri="{FF2B5EF4-FFF2-40B4-BE49-F238E27FC236}">
              <a16:creationId xmlns:a16="http://schemas.microsoft.com/office/drawing/2014/main" id="{60F708E4-7BE3-4AA6-8705-CC1094E61C51}"/>
            </a:ext>
          </a:extLst>
        </xdr:cNvPr>
        <xdr:cNvCxnSpPr/>
      </xdr:nvCxnSpPr>
      <xdr:spPr>
        <a:xfrm flipV="1">
          <a:off x="17018000" y="6446097"/>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1" name="公債費負担の状況最小値テキスト">
          <a:extLst>
            <a:ext uri="{FF2B5EF4-FFF2-40B4-BE49-F238E27FC236}">
              <a16:creationId xmlns:a16="http://schemas.microsoft.com/office/drawing/2014/main" id="{BC162CF9-F673-4EE5-A634-5A81F256FF9D}"/>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2" name="直線コネクタ 381">
          <a:extLst>
            <a:ext uri="{FF2B5EF4-FFF2-40B4-BE49-F238E27FC236}">
              <a16:creationId xmlns:a16="http://schemas.microsoft.com/office/drawing/2014/main" id="{2BC55775-36EE-4915-9578-BFEB813EE78F}"/>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8F2670EC-CE07-43EE-AD4A-1B5357DEC91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C647E585-187E-491A-A9D4-3D1470BBC5CE}"/>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135467</xdr:rowOff>
    </xdr:to>
    <xdr:cxnSp macro="">
      <xdr:nvCxnSpPr>
        <xdr:cNvPr id="385" name="直線コネクタ 384">
          <a:extLst>
            <a:ext uri="{FF2B5EF4-FFF2-40B4-BE49-F238E27FC236}">
              <a16:creationId xmlns:a16="http://schemas.microsoft.com/office/drawing/2014/main" id="{D3F372AD-AEE6-4FC2-937C-225E81B871FF}"/>
            </a:ext>
          </a:extLst>
        </xdr:cNvPr>
        <xdr:cNvCxnSpPr/>
      </xdr:nvCxnSpPr>
      <xdr:spPr>
        <a:xfrm>
          <a:off x="16179800" y="743542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86" name="公債費負担の状況平均値テキスト">
          <a:extLst>
            <a:ext uri="{FF2B5EF4-FFF2-40B4-BE49-F238E27FC236}">
              <a16:creationId xmlns:a16="http://schemas.microsoft.com/office/drawing/2014/main" id="{7FA3D421-41EA-472C-9556-C68AE9701C7C}"/>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87" name="フローチャート: 判断 386">
          <a:extLst>
            <a:ext uri="{FF2B5EF4-FFF2-40B4-BE49-F238E27FC236}">
              <a16:creationId xmlns:a16="http://schemas.microsoft.com/office/drawing/2014/main" id="{BDC4B363-1094-4A94-96A4-4539D79940B2}"/>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63077</xdr:rowOff>
    </xdr:from>
    <xdr:to>
      <xdr:col>77</xdr:col>
      <xdr:colOff>44450</xdr:colOff>
      <xdr:row>43</xdr:row>
      <xdr:rowOff>71120</xdr:rowOff>
    </xdr:to>
    <xdr:cxnSp macro="">
      <xdr:nvCxnSpPr>
        <xdr:cNvPr id="388" name="直線コネクタ 387">
          <a:extLst>
            <a:ext uri="{FF2B5EF4-FFF2-40B4-BE49-F238E27FC236}">
              <a16:creationId xmlns:a16="http://schemas.microsoft.com/office/drawing/2014/main" id="{B4C9FEB6-2CF7-449D-962A-5078D1CE9E24}"/>
            </a:ext>
          </a:extLst>
        </xdr:cNvPr>
        <xdr:cNvCxnSpPr/>
      </xdr:nvCxnSpPr>
      <xdr:spPr>
        <a:xfrm flipV="1">
          <a:off x="15290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9" name="フローチャート: 判断 388">
          <a:extLst>
            <a:ext uri="{FF2B5EF4-FFF2-40B4-BE49-F238E27FC236}">
              <a16:creationId xmlns:a16="http://schemas.microsoft.com/office/drawing/2014/main" id="{8CDD7664-332A-469D-82D2-D097EEE81C56}"/>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0" name="テキスト ボックス 389">
          <a:extLst>
            <a:ext uri="{FF2B5EF4-FFF2-40B4-BE49-F238E27FC236}">
              <a16:creationId xmlns:a16="http://schemas.microsoft.com/office/drawing/2014/main" id="{F708F436-2BD3-42A1-A1B5-CF78252EDD2B}"/>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6773</xdr:rowOff>
    </xdr:from>
    <xdr:to>
      <xdr:col>72</xdr:col>
      <xdr:colOff>203200</xdr:colOff>
      <xdr:row>43</xdr:row>
      <xdr:rowOff>71120</xdr:rowOff>
    </xdr:to>
    <xdr:cxnSp macro="">
      <xdr:nvCxnSpPr>
        <xdr:cNvPr id="391" name="直線コネクタ 390">
          <a:extLst>
            <a:ext uri="{FF2B5EF4-FFF2-40B4-BE49-F238E27FC236}">
              <a16:creationId xmlns:a16="http://schemas.microsoft.com/office/drawing/2014/main" id="{BE572C94-62B0-497B-851B-1516AD404C65}"/>
            </a:ext>
          </a:extLst>
        </xdr:cNvPr>
        <xdr:cNvCxnSpPr/>
      </xdr:nvCxnSpPr>
      <xdr:spPr>
        <a:xfrm>
          <a:off x="14401800" y="73791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a:extLst>
            <a:ext uri="{FF2B5EF4-FFF2-40B4-BE49-F238E27FC236}">
              <a16:creationId xmlns:a16="http://schemas.microsoft.com/office/drawing/2014/main" id="{65E26A67-2178-4B6F-A3AA-2F465FFE04E3}"/>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3" name="テキスト ボックス 392">
          <a:extLst>
            <a:ext uri="{FF2B5EF4-FFF2-40B4-BE49-F238E27FC236}">
              <a16:creationId xmlns:a16="http://schemas.microsoft.com/office/drawing/2014/main" id="{265394B3-07D3-4E33-9E74-CFF097A2F997}"/>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6773</xdr:rowOff>
    </xdr:to>
    <xdr:cxnSp macro="">
      <xdr:nvCxnSpPr>
        <xdr:cNvPr id="394" name="直線コネクタ 393">
          <a:extLst>
            <a:ext uri="{FF2B5EF4-FFF2-40B4-BE49-F238E27FC236}">
              <a16:creationId xmlns:a16="http://schemas.microsoft.com/office/drawing/2014/main" id="{64185B22-2393-411D-AB50-9F72775CC236}"/>
            </a:ext>
          </a:extLst>
        </xdr:cNvPr>
        <xdr:cNvCxnSpPr/>
      </xdr:nvCxnSpPr>
      <xdr:spPr>
        <a:xfrm>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BE2633BD-C40A-4270-B166-A04EFF2B1736}"/>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499EF764-4238-4F07-BFE3-4CB09819D29D}"/>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397" name="フローチャート: 判断 396">
          <a:extLst>
            <a:ext uri="{FF2B5EF4-FFF2-40B4-BE49-F238E27FC236}">
              <a16:creationId xmlns:a16="http://schemas.microsoft.com/office/drawing/2014/main" id="{CDE469D7-B724-47B5-A8B6-1D3F90D828E7}"/>
            </a:ext>
          </a:extLst>
        </xdr:cNvPr>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398" name="テキスト ボックス 397">
          <a:extLst>
            <a:ext uri="{FF2B5EF4-FFF2-40B4-BE49-F238E27FC236}">
              <a16:creationId xmlns:a16="http://schemas.microsoft.com/office/drawing/2014/main" id="{4071C1B1-591C-40A7-9569-AF130A6EACD5}"/>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CEB5D160-A816-4E9D-AAA4-864553028AE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7F953EF-3B70-4F34-B900-F631A0FDB2D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CCEAB5CB-4150-4818-94BD-DBDAA501DD3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66E1DE2-2AFB-4977-9DE3-2CC8B1B1B1C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55D3833E-D9F6-49F0-A663-1F45370DEDF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84667</xdr:rowOff>
    </xdr:from>
    <xdr:to>
      <xdr:col>81</xdr:col>
      <xdr:colOff>95250</xdr:colOff>
      <xdr:row>44</xdr:row>
      <xdr:rowOff>14817</xdr:rowOff>
    </xdr:to>
    <xdr:sp macro="" textlink="">
      <xdr:nvSpPr>
        <xdr:cNvPr id="404" name="楕円 403">
          <a:extLst>
            <a:ext uri="{FF2B5EF4-FFF2-40B4-BE49-F238E27FC236}">
              <a16:creationId xmlns:a16="http://schemas.microsoft.com/office/drawing/2014/main" id="{E125D501-2C54-4091-8172-015FC14FCC3E}"/>
            </a:ext>
          </a:extLst>
        </xdr:cNvPr>
        <xdr:cNvSpPr/>
      </xdr:nvSpPr>
      <xdr:spPr>
        <a:xfrm>
          <a:off x="16967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56744</xdr:rowOff>
    </xdr:from>
    <xdr:ext cx="762000" cy="259045"/>
    <xdr:sp macro="" textlink="">
      <xdr:nvSpPr>
        <xdr:cNvPr id="405" name="公債費負担の状況該当値テキスト">
          <a:extLst>
            <a:ext uri="{FF2B5EF4-FFF2-40B4-BE49-F238E27FC236}">
              <a16:creationId xmlns:a16="http://schemas.microsoft.com/office/drawing/2014/main" id="{50A58BD1-DD9D-4E9F-A4EC-070BE7AB839F}"/>
            </a:ext>
          </a:extLst>
        </xdr:cNvPr>
        <xdr:cNvSpPr txBox="1"/>
      </xdr:nvSpPr>
      <xdr:spPr>
        <a:xfrm>
          <a:off x="17106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406" name="楕円 405">
          <a:extLst>
            <a:ext uri="{FF2B5EF4-FFF2-40B4-BE49-F238E27FC236}">
              <a16:creationId xmlns:a16="http://schemas.microsoft.com/office/drawing/2014/main" id="{7C0FC9FB-B8AB-4B2A-B3E0-88FDA55A881C}"/>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407" name="テキスト ボックス 406">
          <a:extLst>
            <a:ext uri="{FF2B5EF4-FFF2-40B4-BE49-F238E27FC236}">
              <a16:creationId xmlns:a16="http://schemas.microsoft.com/office/drawing/2014/main" id="{6767FEB0-473C-4175-8FB0-AE3BA7BEBC64}"/>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8" name="楕円 407">
          <a:extLst>
            <a:ext uri="{FF2B5EF4-FFF2-40B4-BE49-F238E27FC236}">
              <a16:creationId xmlns:a16="http://schemas.microsoft.com/office/drawing/2014/main" id="{B9E836FE-8BF6-4341-973B-2CD73208FD89}"/>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9" name="テキスト ボックス 408">
          <a:extLst>
            <a:ext uri="{FF2B5EF4-FFF2-40B4-BE49-F238E27FC236}">
              <a16:creationId xmlns:a16="http://schemas.microsoft.com/office/drawing/2014/main" id="{9CF43EC6-33CC-48F8-867B-67FEDE032AE8}"/>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410" name="楕円 409">
          <a:extLst>
            <a:ext uri="{FF2B5EF4-FFF2-40B4-BE49-F238E27FC236}">
              <a16:creationId xmlns:a16="http://schemas.microsoft.com/office/drawing/2014/main" id="{0E863F49-444D-462C-ADDC-D497C18EBE1F}"/>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411" name="テキスト ボックス 410">
          <a:extLst>
            <a:ext uri="{FF2B5EF4-FFF2-40B4-BE49-F238E27FC236}">
              <a16:creationId xmlns:a16="http://schemas.microsoft.com/office/drawing/2014/main" id="{08E5BBB0-C622-4FC7-B937-EABEF6C61E72}"/>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412" name="楕円 411">
          <a:extLst>
            <a:ext uri="{FF2B5EF4-FFF2-40B4-BE49-F238E27FC236}">
              <a16:creationId xmlns:a16="http://schemas.microsoft.com/office/drawing/2014/main" id="{9F853B23-1606-4E32-82FD-950EE9935B6A}"/>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413" name="テキスト ボックス 412">
          <a:extLst>
            <a:ext uri="{FF2B5EF4-FFF2-40B4-BE49-F238E27FC236}">
              <a16:creationId xmlns:a16="http://schemas.microsoft.com/office/drawing/2014/main" id="{57227B10-DD00-4AD4-9191-866B878A9E1B}"/>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DB73A449-F207-45ED-BB27-45D40541274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AF0D25D-B478-464C-80D6-C7C2850E166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6EBECE4C-A283-42D6-9BBB-6C17A192741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FF53A204-C780-4CB8-B6B6-72A10E8A5E0F}"/>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852A9684-49D1-4B02-BD2B-5E125AD016D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6AEC81CA-B818-4A65-A10B-C87AB31E565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8F8485F-F6E0-4655-8A11-EC2C024870C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890E758-57D1-456C-9A26-E9E82AE08CF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9B6FAAE-8DDE-4DC0-B59E-2B1704EE0F11}"/>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5E760FE-AEC2-4918-92F2-A74AFCF3F13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78AAEA1C-C786-4CE0-A4D1-90576E86A57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8AC4BFD-64DA-4721-AB76-61F7EA8BE6E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711ED26-2628-4658-BAE4-23D3ECF4DD2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年度から始まった高畠中学校建設事業以降増加傾向にあったが、平成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年度から減少に転じて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事業の抑制や職員数の圧縮等により、比重の大きい地方債残高や公営企業等繰入見込額、退職手当負担見込額の軽減を図っていくが、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新庁舎建設事業を公共施設の大規模改修などを控えており、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しばらくは上昇すると見込まれる。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事業実施の適正化を図り、財政の健全化に努める。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639ED9DE-A4C8-402E-B583-419ADAF5F0BC}"/>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AB705023-DA7A-41C4-9895-825F623B2C98}"/>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56A383B-44C6-449C-AEE2-671AB04835B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215D57AB-82A8-4AAC-858D-61415943740B}"/>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2CFD8D0B-5415-43C1-A299-4DE277CD102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19598826-58E3-4943-B488-F3CAC93F4A5E}"/>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E5E77D81-0BF2-4272-AFD1-20FE65044DDF}"/>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8F6A9ACF-85C6-4C18-99BB-D1583EE273C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1DA908C4-2B7F-4C0C-B7A9-649AB15B8C0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E2750B8F-04BB-4223-A4E0-D605E902F4C6}"/>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917DDA33-72F3-46E7-AB8A-7E3B917E4984}"/>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88225AC-9CC8-4713-B9FA-8019B722F3DE}"/>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AAF22F64-7218-4522-8B7C-D656AEA2F332}"/>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580774D9-D457-4A28-9EEF-45151B11506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FB2FE2F5-4FAB-4C23-8322-85C6CE9849F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162518</xdr:rowOff>
    </xdr:to>
    <xdr:cxnSp macro="">
      <xdr:nvCxnSpPr>
        <xdr:cNvPr id="442" name="直線コネクタ 441">
          <a:extLst>
            <a:ext uri="{FF2B5EF4-FFF2-40B4-BE49-F238E27FC236}">
              <a16:creationId xmlns:a16="http://schemas.microsoft.com/office/drawing/2014/main" id="{EC673CE3-6DA4-4E40-85AD-3173BD03ED9D}"/>
            </a:ext>
          </a:extLst>
        </xdr:cNvPr>
        <xdr:cNvCxnSpPr/>
      </xdr:nvCxnSpPr>
      <xdr:spPr>
        <a:xfrm flipV="1">
          <a:off x="17018000" y="2370667"/>
          <a:ext cx="0" cy="1392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134595</xdr:rowOff>
    </xdr:from>
    <xdr:ext cx="762000" cy="259045"/>
    <xdr:sp macro="" textlink="">
      <xdr:nvSpPr>
        <xdr:cNvPr id="443" name="将来負担の状況最小値テキスト">
          <a:extLst>
            <a:ext uri="{FF2B5EF4-FFF2-40B4-BE49-F238E27FC236}">
              <a16:creationId xmlns:a16="http://schemas.microsoft.com/office/drawing/2014/main" id="{2C195711-ABC8-4BAD-89CC-D02A67006863}"/>
            </a:ext>
          </a:extLst>
        </xdr:cNvPr>
        <xdr:cNvSpPr txBox="1"/>
      </xdr:nvSpPr>
      <xdr:spPr>
        <a:xfrm>
          <a:off x="17106900" y="373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162518</xdr:rowOff>
    </xdr:from>
    <xdr:to>
      <xdr:col>81</xdr:col>
      <xdr:colOff>133350</xdr:colOff>
      <xdr:row>21</xdr:row>
      <xdr:rowOff>162518</xdr:rowOff>
    </xdr:to>
    <xdr:cxnSp macro="">
      <xdr:nvCxnSpPr>
        <xdr:cNvPr id="444" name="直線コネクタ 443">
          <a:extLst>
            <a:ext uri="{FF2B5EF4-FFF2-40B4-BE49-F238E27FC236}">
              <a16:creationId xmlns:a16="http://schemas.microsoft.com/office/drawing/2014/main" id="{52FA5912-97C9-4DC7-B6B2-88AFAE335800}"/>
            </a:ext>
          </a:extLst>
        </xdr:cNvPr>
        <xdr:cNvCxnSpPr/>
      </xdr:nvCxnSpPr>
      <xdr:spPr>
        <a:xfrm>
          <a:off x="16929100" y="376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id="{02903B51-4CCA-4EB8-B938-950881B159A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A150623C-D2CD-4A07-ABF5-B8BF1D800ABF}"/>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78571</xdr:rowOff>
    </xdr:from>
    <xdr:to>
      <xdr:col>81</xdr:col>
      <xdr:colOff>44450</xdr:colOff>
      <xdr:row>17</xdr:row>
      <xdr:rowOff>165439</xdr:rowOff>
    </xdr:to>
    <xdr:cxnSp macro="">
      <xdr:nvCxnSpPr>
        <xdr:cNvPr id="447" name="直線コネクタ 446">
          <a:extLst>
            <a:ext uri="{FF2B5EF4-FFF2-40B4-BE49-F238E27FC236}">
              <a16:creationId xmlns:a16="http://schemas.microsoft.com/office/drawing/2014/main" id="{CFFCF569-F3A3-4013-851F-2C83505111E0}"/>
            </a:ext>
          </a:extLst>
        </xdr:cNvPr>
        <xdr:cNvCxnSpPr/>
      </xdr:nvCxnSpPr>
      <xdr:spPr>
        <a:xfrm flipV="1">
          <a:off x="16179800" y="2993221"/>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id="{719CCBC7-BEA0-4291-89A7-9D1758052FA7}"/>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id="{AE58DAF2-1C2A-48AD-8AA0-5293CCA2BEC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165439</xdr:rowOff>
    </xdr:from>
    <xdr:to>
      <xdr:col>77</xdr:col>
      <xdr:colOff>44450</xdr:colOff>
      <xdr:row>19</xdr:row>
      <xdr:rowOff>6731</xdr:rowOff>
    </xdr:to>
    <xdr:cxnSp macro="">
      <xdr:nvCxnSpPr>
        <xdr:cNvPr id="450" name="直線コネクタ 449">
          <a:extLst>
            <a:ext uri="{FF2B5EF4-FFF2-40B4-BE49-F238E27FC236}">
              <a16:creationId xmlns:a16="http://schemas.microsoft.com/office/drawing/2014/main" id="{C5BB826D-51A5-4B2B-94A2-DF4A932660C2}"/>
            </a:ext>
          </a:extLst>
        </xdr:cNvPr>
        <xdr:cNvCxnSpPr/>
      </xdr:nvCxnSpPr>
      <xdr:spPr>
        <a:xfrm flipV="1">
          <a:off x="15290800" y="3080089"/>
          <a:ext cx="889000" cy="18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143298</xdr:rowOff>
    </xdr:from>
    <xdr:to>
      <xdr:col>77</xdr:col>
      <xdr:colOff>95250</xdr:colOff>
      <xdr:row>14</xdr:row>
      <xdr:rowOff>73448</xdr:rowOff>
    </xdr:to>
    <xdr:sp macro="" textlink="">
      <xdr:nvSpPr>
        <xdr:cNvPr id="451" name="フローチャート: 判断 450">
          <a:extLst>
            <a:ext uri="{FF2B5EF4-FFF2-40B4-BE49-F238E27FC236}">
              <a16:creationId xmlns:a16="http://schemas.microsoft.com/office/drawing/2014/main" id="{AB873764-2AF3-4DF5-AB47-155CA92F6789}"/>
            </a:ext>
          </a:extLst>
        </xdr:cNvPr>
        <xdr:cNvSpPr/>
      </xdr:nvSpPr>
      <xdr:spPr>
        <a:xfrm>
          <a:off x="161290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83625</xdr:rowOff>
    </xdr:from>
    <xdr:ext cx="736600" cy="259045"/>
    <xdr:sp macro="" textlink="">
      <xdr:nvSpPr>
        <xdr:cNvPr id="452" name="テキスト ボックス 451">
          <a:extLst>
            <a:ext uri="{FF2B5EF4-FFF2-40B4-BE49-F238E27FC236}">
              <a16:creationId xmlns:a16="http://schemas.microsoft.com/office/drawing/2014/main" id="{F67B2F2D-9048-4F7B-8087-F14F4FEFBAE4}"/>
            </a:ext>
          </a:extLst>
        </xdr:cNvPr>
        <xdr:cNvSpPr txBox="1"/>
      </xdr:nvSpPr>
      <xdr:spPr>
        <a:xfrm>
          <a:off x="15798800" y="214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6731</xdr:rowOff>
    </xdr:from>
    <xdr:to>
      <xdr:col>72</xdr:col>
      <xdr:colOff>203200</xdr:colOff>
      <xdr:row>19</xdr:row>
      <xdr:rowOff>81534</xdr:rowOff>
    </xdr:to>
    <xdr:cxnSp macro="">
      <xdr:nvCxnSpPr>
        <xdr:cNvPr id="453" name="直線コネクタ 452">
          <a:extLst>
            <a:ext uri="{FF2B5EF4-FFF2-40B4-BE49-F238E27FC236}">
              <a16:creationId xmlns:a16="http://schemas.microsoft.com/office/drawing/2014/main" id="{26458F47-0600-41E7-9206-BA25653383AA}"/>
            </a:ext>
          </a:extLst>
        </xdr:cNvPr>
        <xdr:cNvCxnSpPr/>
      </xdr:nvCxnSpPr>
      <xdr:spPr>
        <a:xfrm flipV="1">
          <a:off x="14401800" y="3264281"/>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xdr:rowOff>
    </xdr:from>
    <xdr:to>
      <xdr:col>73</xdr:col>
      <xdr:colOff>44450</xdr:colOff>
      <xdr:row>14</xdr:row>
      <xdr:rowOff>108839</xdr:rowOff>
    </xdr:to>
    <xdr:sp macro="" textlink="">
      <xdr:nvSpPr>
        <xdr:cNvPr id="454" name="フローチャート: 判断 453">
          <a:extLst>
            <a:ext uri="{FF2B5EF4-FFF2-40B4-BE49-F238E27FC236}">
              <a16:creationId xmlns:a16="http://schemas.microsoft.com/office/drawing/2014/main" id="{288E45DE-CC4D-4D22-B4C3-6A639D64DA17}"/>
            </a:ext>
          </a:extLst>
        </xdr:cNvPr>
        <xdr:cNvSpPr/>
      </xdr:nvSpPr>
      <xdr:spPr>
        <a:xfrm>
          <a:off x="15240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119016</xdr:rowOff>
    </xdr:from>
    <xdr:ext cx="762000" cy="259045"/>
    <xdr:sp macro="" textlink="">
      <xdr:nvSpPr>
        <xdr:cNvPr id="455" name="テキスト ボックス 454">
          <a:extLst>
            <a:ext uri="{FF2B5EF4-FFF2-40B4-BE49-F238E27FC236}">
              <a16:creationId xmlns:a16="http://schemas.microsoft.com/office/drawing/2014/main" id="{8C9A73D1-626C-489A-A183-E83A88DD73AE}"/>
            </a:ext>
          </a:extLst>
        </xdr:cNvPr>
        <xdr:cNvSpPr txBox="1"/>
      </xdr:nvSpPr>
      <xdr:spPr>
        <a:xfrm>
          <a:off x="14909800" y="21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81534</xdr:rowOff>
    </xdr:from>
    <xdr:to>
      <xdr:col>68</xdr:col>
      <xdr:colOff>152400</xdr:colOff>
      <xdr:row>19</xdr:row>
      <xdr:rowOff>96012</xdr:rowOff>
    </xdr:to>
    <xdr:cxnSp macro="">
      <xdr:nvCxnSpPr>
        <xdr:cNvPr id="456" name="直線コネクタ 455">
          <a:extLst>
            <a:ext uri="{FF2B5EF4-FFF2-40B4-BE49-F238E27FC236}">
              <a16:creationId xmlns:a16="http://schemas.microsoft.com/office/drawing/2014/main" id="{8E2A7D6F-E800-46DA-8FC3-762692B9D3D6}"/>
            </a:ext>
          </a:extLst>
        </xdr:cNvPr>
        <xdr:cNvCxnSpPr/>
      </xdr:nvCxnSpPr>
      <xdr:spPr>
        <a:xfrm flipV="1">
          <a:off x="13512800" y="33390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3217</xdr:rowOff>
    </xdr:from>
    <xdr:to>
      <xdr:col>68</xdr:col>
      <xdr:colOff>203200</xdr:colOff>
      <xdr:row>14</xdr:row>
      <xdr:rowOff>104817</xdr:rowOff>
    </xdr:to>
    <xdr:sp macro="" textlink="">
      <xdr:nvSpPr>
        <xdr:cNvPr id="457" name="フローチャート: 判断 456">
          <a:extLst>
            <a:ext uri="{FF2B5EF4-FFF2-40B4-BE49-F238E27FC236}">
              <a16:creationId xmlns:a16="http://schemas.microsoft.com/office/drawing/2014/main" id="{D086B8BC-EA59-463D-8686-8372FED7A646}"/>
            </a:ext>
          </a:extLst>
        </xdr:cNvPr>
        <xdr:cNvSpPr/>
      </xdr:nvSpPr>
      <xdr:spPr>
        <a:xfrm>
          <a:off x="14351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114994</xdr:rowOff>
    </xdr:from>
    <xdr:ext cx="762000" cy="259045"/>
    <xdr:sp macro="" textlink="">
      <xdr:nvSpPr>
        <xdr:cNvPr id="458" name="テキスト ボックス 457">
          <a:extLst>
            <a:ext uri="{FF2B5EF4-FFF2-40B4-BE49-F238E27FC236}">
              <a16:creationId xmlns:a16="http://schemas.microsoft.com/office/drawing/2014/main" id="{5FC698AB-22E4-4C91-8D20-706B5630222D}"/>
            </a:ext>
          </a:extLst>
        </xdr:cNvPr>
        <xdr:cNvSpPr txBox="1"/>
      </xdr:nvSpPr>
      <xdr:spPr>
        <a:xfrm>
          <a:off x="14020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11261</xdr:rowOff>
    </xdr:from>
    <xdr:to>
      <xdr:col>64</xdr:col>
      <xdr:colOff>152400</xdr:colOff>
      <xdr:row>14</xdr:row>
      <xdr:rowOff>112861</xdr:rowOff>
    </xdr:to>
    <xdr:sp macro="" textlink="">
      <xdr:nvSpPr>
        <xdr:cNvPr id="459" name="フローチャート: 判断 458">
          <a:extLst>
            <a:ext uri="{FF2B5EF4-FFF2-40B4-BE49-F238E27FC236}">
              <a16:creationId xmlns:a16="http://schemas.microsoft.com/office/drawing/2014/main" id="{BD9C1852-31F8-4988-A9FB-B04F03958966}"/>
            </a:ext>
          </a:extLst>
        </xdr:cNvPr>
        <xdr:cNvSpPr/>
      </xdr:nvSpPr>
      <xdr:spPr>
        <a:xfrm>
          <a:off x="13462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123038</xdr:rowOff>
    </xdr:from>
    <xdr:ext cx="762000" cy="259045"/>
    <xdr:sp macro="" textlink="">
      <xdr:nvSpPr>
        <xdr:cNvPr id="460" name="テキスト ボックス 459">
          <a:extLst>
            <a:ext uri="{FF2B5EF4-FFF2-40B4-BE49-F238E27FC236}">
              <a16:creationId xmlns:a16="http://schemas.microsoft.com/office/drawing/2014/main" id="{5AFE4308-9590-4903-A98C-41D81A43488C}"/>
            </a:ext>
          </a:extLst>
        </xdr:cNvPr>
        <xdr:cNvSpPr txBox="1"/>
      </xdr:nvSpPr>
      <xdr:spPr>
        <a:xfrm>
          <a:off x="13131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A61D8DDD-ECEA-4488-A380-0F328D041EE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D517207-AD8B-4802-8A59-8742845B606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20F3052-328B-4011-AD19-556870671D9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B013172D-38A2-49F1-9D65-E80DAB6A4E9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4CBEF2F5-1C80-4B2A-8CE0-BDDE02665AE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27771</xdr:rowOff>
    </xdr:from>
    <xdr:to>
      <xdr:col>81</xdr:col>
      <xdr:colOff>95250</xdr:colOff>
      <xdr:row>17</xdr:row>
      <xdr:rowOff>129371</xdr:rowOff>
    </xdr:to>
    <xdr:sp macro="" textlink="">
      <xdr:nvSpPr>
        <xdr:cNvPr id="466" name="楕円 465">
          <a:extLst>
            <a:ext uri="{FF2B5EF4-FFF2-40B4-BE49-F238E27FC236}">
              <a16:creationId xmlns:a16="http://schemas.microsoft.com/office/drawing/2014/main" id="{DE8BAC4F-8E27-4B66-A7EB-9710E2AB5874}"/>
            </a:ext>
          </a:extLst>
        </xdr:cNvPr>
        <xdr:cNvSpPr/>
      </xdr:nvSpPr>
      <xdr:spPr>
        <a:xfrm>
          <a:off x="16967200" y="294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171298</xdr:rowOff>
    </xdr:from>
    <xdr:ext cx="762000" cy="259045"/>
    <xdr:sp macro="" textlink="">
      <xdr:nvSpPr>
        <xdr:cNvPr id="467" name="将来負担の状況該当値テキスト">
          <a:extLst>
            <a:ext uri="{FF2B5EF4-FFF2-40B4-BE49-F238E27FC236}">
              <a16:creationId xmlns:a16="http://schemas.microsoft.com/office/drawing/2014/main" id="{5432E546-E12E-4396-A704-E05FEB990E1B}"/>
            </a:ext>
          </a:extLst>
        </xdr:cNvPr>
        <xdr:cNvSpPr txBox="1"/>
      </xdr:nvSpPr>
      <xdr:spPr>
        <a:xfrm>
          <a:off x="17106900" y="291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114639</xdr:rowOff>
    </xdr:from>
    <xdr:to>
      <xdr:col>77</xdr:col>
      <xdr:colOff>95250</xdr:colOff>
      <xdr:row>18</xdr:row>
      <xdr:rowOff>44789</xdr:rowOff>
    </xdr:to>
    <xdr:sp macro="" textlink="">
      <xdr:nvSpPr>
        <xdr:cNvPr id="468" name="楕円 467">
          <a:extLst>
            <a:ext uri="{FF2B5EF4-FFF2-40B4-BE49-F238E27FC236}">
              <a16:creationId xmlns:a16="http://schemas.microsoft.com/office/drawing/2014/main" id="{386CB2C3-20FE-4E4A-B6B2-93A54DC785AF}"/>
            </a:ext>
          </a:extLst>
        </xdr:cNvPr>
        <xdr:cNvSpPr/>
      </xdr:nvSpPr>
      <xdr:spPr>
        <a:xfrm>
          <a:off x="16129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29566</xdr:rowOff>
    </xdr:from>
    <xdr:ext cx="736600" cy="259045"/>
    <xdr:sp macro="" textlink="">
      <xdr:nvSpPr>
        <xdr:cNvPr id="469" name="テキスト ボックス 468">
          <a:extLst>
            <a:ext uri="{FF2B5EF4-FFF2-40B4-BE49-F238E27FC236}">
              <a16:creationId xmlns:a16="http://schemas.microsoft.com/office/drawing/2014/main" id="{12AA3CFC-AAC2-4358-A0E1-7B97DD2FD065}"/>
            </a:ext>
          </a:extLst>
        </xdr:cNvPr>
        <xdr:cNvSpPr txBox="1"/>
      </xdr:nvSpPr>
      <xdr:spPr>
        <a:xfrm>
          <a:off x="15798800" y="311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127381</xdr:rowOff>
    </xdr:from>
    <xdr:to>
      <xdr:col>73</xdr:col>
      <xdr:colOff>44450</xdr:colOff>
      <xdr:row>19</xdr:row>
      <xdr:rowOff>57531</xdr:rowOff>
    </xdr:to>
    <xdr:sp macro="" textlink="">
      <xdr:nvSpPr>
        <xdr:cNvPr id="470" name="楕円 469">
          <a:extLst>
            <a:ext uri="{FF2B5EF4-FFF2-40B4-BE49-F238E27FC236}">
              <a16:creationId xmlns:a16="http://schemas.microsoft.com/office/drawing/2014/main" id="{28EFD9B9-9E75-4AEE-91BF-AC2F40638B28}"/>
            </a:ext>
          </a:extLst>
        </xdr:cNvPr>
        <xdr:cNvSpPr/>
      </xdr:nvSpPr>
      <xdr:spPr>
        <a:xfrm>
          <a:off x="15240000" y="32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42308</xdr:rowOff>
    </xdr:from>
    <xdr:ext cx="762000" cy="259045"/>
    <xdr:sp macro="" textlink="">
      <xdr:nvSpPr>
        <xdr:cNvPr id="471" name="テキスト ボックス 470">
          <a:extLst>
            <a:ext uri="{FF2B5EF4-FFF2-40B4-BE49-F238E27FC236}">
              <a16:creationId xmlns:a16="http://schemas.microsoft.com/office/drawing/2014/main" id="{6D350328-8A5D-4432-88D0-918FE35AB53F}"/>
            </a:ext>
          </a:extLst>
        </xdr:cNvPr>
        <xdr:cNvSpPr txBox="1"/>
      </xdr:nvSpPr>
      <xdr:spPr>
        <a:xfrm>
          <a:off x="14909800" y="329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30734</xdr:rowOff>
    </xdr:from>
    <xdr:to>
      <xdr:col>68</xdr:col>
      <xdr:colOff>203200</xdr:colOff>
      <xdr:row>19</xdr:row>
      <xdr:rowOff>132334</xdr:rowOff>
    </xdr:to>
    <xdr:sp macro="" textlink="">
      <xdr:nvSpPr>
        <xdr:cNvPr id="472" name="楕円 471">
          <a:extLst>
            <a:ext uri="{FF2B5EF4-FFF2-40B4-BE49-F238E27FC236}">
              <a16:creationId xmlns:a16="http://schemas.microsoft.com/office/drawing/2014/main" id="{62FAC7DD-EC7C-4703-BB8D-AD2623F51D7A}"/>
            </a:ext>
          </a:extLst>
        </xdr:cNvPr>
        <xdr:cNvSpPr/>
      </xdr:nvSpPr>
      <xdr:spPr>
        <a:xfrm>
          <a:off x="14351000" y="32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117111</xdr:rowOff>
    </xdr:from>
    <xdr:ext cx="762000" cy="259045"/>
    <xdr:sp macro="" textlink="">
      <xdr:nvSpPr>
        <xdr:cNvPr id="473" name="テキスト ボックス 472">
          <a:extLst>
            <a:ext uri="{FF2B5EF4-FFF2-40B4-BE49-F238E27FC236}">
              <a16:creationId xmlns:a16="http://schemas.microsoft.com/office/drawing/2014/main" id="{3685C71D-CFE5-4694-A3A0-B2647A675730}"/>
            </a:ext>
          </a:extLst>
        </xdr:cNvPr>
        <xdr:cNvSpPr txBox="1"/>
      </xdr:nvSpPr>
      <xdr:spPr>
        <a:xfrm>
          <a:off x="14020800" y="337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45212</xdr:rowOff>
    </xdr:from>
    <xdr:to>
      <xdr:col>64</xdr:col>
      <xdr:colOff>152400</xdr:colOff>
      <xdr:row>19</xdr:row>
      <xdr:rowOff>146812</xdr:rowOff>
    </xdr:to>
    <xdr:sp macro="" textlink="">
      <xdr:nvSpPr>
        <xdr:cNvPr id="474" name="楕円 473">
          <a:extLst>
            <a:ext uri="{FF2B5EF4-FFF2-40B4-BE49-F238E27FC236}">
              <a16:creationId xmlns:a16="http://schemas.microsoft.com/office/drawing/2014/main" id="{76B7C29A-FD0A-4264-99D1-8CFC1B60250E}"/>
            </a:ext>
          </a:extLst>
        </xdr:cNvPr>
        <xdr:cNvSpPr/>
      </xdr:nvSpPr>
      <xdr:spPr>
        <a:xfrm>
          <a:off x="13462000" y="33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131589</xdr:rowOff>
    </xdr:from>
    <xdr:ext cx="762000" cy="259045"/>
    <xdr:sp macro="" textlink="">
      <xdr:nvSpPr>
        <xdr:cNvPr id="475" name="テキスト ボックス 474">
          <a:extLst>
            <a:ext uri="{FF2B5EF4-FFF2-40B4-BE49-F238E27FC236}">
              <a16:creationId xmlns:a16="http://schemas.microsoft.com/office/drawing/2014/main" id="{9237ADD4-1788-4EC7-B65D-316CF2B813FF}"/>
            </a:ext>
          </a:extLst>
        </xdr:cNvPr>
        <xdr:cNvSpPr txBox="1"/>
      </xdr:nvSpPr>
      <xdr:spPr>
        <a:xfrm>
          <a:off x="13131800" y="338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22,094
21,914
180.26
12,771,839
11,996,936
751,917
6,732,422
12,586,228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は退職者の増加や退職不補充により人件費は減少していたが、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前年度末退職職員数よりも当年度新規採用職員数が増加したため、令和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今後も定員適正化計画に基づく職員数の管理を行い、給与の抑制に努めていく。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66040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66040</xdr:rowOff>
    </xdr:from>
    <xdr:to>
      <xdr:col>24</xdr:col>
      <xdr:colOff>114300</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154957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2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9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25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物件費は前年度比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下回った。物件費全般については、実施計画策定や予算要求の際、抑制に努めているが、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年度はふるさと納税返礼業務や放課後児童クラブ運営業務などにより委託費が増加した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。類似団体平均を下回った状態が続いてはいるが、今後とも内部管理経費の見直しや削減を行いながら数値の抑制に努める。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22</xdr:row>
      <xdr:rowOff>25400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98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120650</xdr:rowOff>
    </xdr:from>
    <xdr:to>
      <xdr:col>82</xdr:col>
      <xdr:colOff>107950</xdr:colOff>
      <xdr:row>17</xdr:row>
      <xdr:rowOff>6350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24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25400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2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25400</xdr:rowOff>
    </xdr:from>
    <xdr:to>
      <xdr:col>73</xdr:col>
      <xdr:colOff>180975</xdr:colOff>
      <xdr:row>17</xdr:row>
      <xdr:rowOff>95250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68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57150</xdr:rowOff>
    </xdr:from>
    <xdr:to>
      <xdr:col>74</xdr:col>
      <xdr:colOff>31750</xdr:colOff>
      <xdr:row>17</xdr:row>
      <xdr:rowOff>158750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32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88900</xdr:rowOff>
    </xdr:from>
    <xdr:to>
      <xdr:col>69</xdr:col>
      <xdr:colOff>142875</xdr:colOff>
      <xdr:row>19</xdr:row>
      <xdr:rowOff>19050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63500</xdr:rowOff>
    </xdr:from>
    <xdr:to>
      <xdr:col>65</xdr:col>
      <xdr:colOff>53975</xdr:colOff>
      <xdr:row>18</xdr:row>
      <xdr:rowOff>165100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127000</xdr:rowOff>
    </xdr:from>
    <xdr:to>
      <xdr:col>82</xdr:col>
      <xdr:colOff>158750</xdr:colOff>
      <xdr:row>17</xdr:row>
      <xdr:rowOff>57150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146050</xdr:rowOff>
    </xdr:from>
    <xdr:to>
      <xdr:col>74</xdr:col>
      <xdr:colOff>31750</xdr:colOff>
      <xdr:row>16</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扶助費は、平成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年度から類似団体平均を超え</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状況が続いていたが、平成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年度からは類似団体平均を下回り、令和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0.7</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少子化が進んでおり、児童手当や保育業務などの児童福祉費が減少傾向で、扶助費の経常経費全体でも減少している。</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情勢による変化が大きいが、今後も適正な行政サービス</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提供に努めていく。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37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69850</xdr:rowOff>
    </xdr:from>
    <xdr:to>
      <xdr:col>24</xdr:col>
      <xdr:colOff>25400</xdr:colOff>
      <xdr:row>56</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69850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71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35577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他会計繰出金の影響により、その他に係る経常収支比率が類似団体平均を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ポイントと大きく上回っている。令和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下水道会計などで</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減少したが、国民健康保険、</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後期高齢者医療保険各会計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も増加傾向に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ある。今後とも健康づくりの取組みや疾病等の予防対策に力を入れ、医療費抑制による繰出金の抑制を図っていきたい。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77470</xdr:rowOff>
    </xdr:from>
    <xdr:to>
      <xdr:col>82</xdr:col>
      <xdr:colOff>107950</xdr:colOff>
      <xdr:row>59</xdr:row>
      <xdr:rowOff>77470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43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49547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16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77470</xdr:rowOff>
    </xdr:from>
    <xdr:to>
      <xdr:col>82</xdr:col>
      <xdr:colOff>196850</xdr:colOff>
      <xdr:row>59</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19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163847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77470</xdr:rowOff>
    </xdr:from>
    <xdr:to>
      <xdr:col>82</xdr:col>
      <xdr:colOff>196850</xdr:colOff>
      <xdr:row>53</xdr:row>
      <xdr:rowOff>77470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77470</xdr:rowOff>
    </xdr:from>
    <xdr:to>
      <xdr:col>82</xdr:col>
      <xdr:colOff>107950</xdr:colOff>
      <xdr:row>59</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193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85090</xdr:rowOff>
    </xdr:from>
    <xdr:to>
      <xdr:col>78</xdr:col>
      <xdr:colOff>69850</xdr:colOff>
      <xdr:row>60</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20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125730</xdr:rowOff>
    </xdr:from>
    <xdr:to>
      <xdr:col>78</xdr:col>
      <xdr:colOff>120650</xdr:colOff>
      <xdr:row>56</xdr:row>
      <xdr:rowOff>55880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66057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60</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34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60</xdr:row>
      <xdr:rowOff>66040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34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26670</xdr:rowOff>
    </xdr:from>
    <xdr:to>
      <xdr:col>82</xdr:col>
      <xdr:colOff>158750</xdr:colOff>
      <xdr:row>59</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106697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05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15240</xdr:rowOff>
    </xdr:from>
    <xdr:to>
      <xdr:col>69</xdr:col>
      <xdr:colOff>142875</xdr:colOff>
      <xdr:row>60</xdr:row>
      <xdr:rowOff>116840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101617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3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ポイントの増加、類似団体平均より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ポイント下回っている。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前年度から若干伸びているが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全体としてはほぼ横ばいであると言える。近年の状況を勘案すると、今後も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農業関係の補助費の伸びが予想されるが、補助内容の見直し等を行いながら経費削減に努める。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145288</xdr:rowOff>
    </xdr:from>
    <xdr:to>
      <xdr:col>82</xdr:col>
      <xdr:colOff>107950</xdr:colOff>
      <xdr:row>41</xdr:row>
      <xdr:rowOff>33274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7458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5351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33274</xdr:rowOff>
    </xdr:from>
    <xdr:to>
      <xdr:col>82</xdr:col>
      <xdr:colOff>196850</xdr:colOff>
      <xdr:row>41</xdr:row>
      <xdr:rowOff>33274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60215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145288</xdr:rowOff>
    </xdr:from>
    <xdr:to>
      <xdr:col>82</xdr:col>
      <xdr:colOff>196850</xdr:colOff>
      <xdr:row>34</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94996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2604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67564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351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高畠中学校整備事業から始まり、近年大型の建設事業が続いたことにより、類似団体平均を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ポイント上回った。今後しばらくは、これらの建設事業の起債償還が本格化することから、公債費は増加する予定である。今後は、普通建設事業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に伴う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起債の新規発行を抑制しながら財政の健全化に努める。</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104140</xdr:rowOff>
    </xdr:from>
    <xdr:to>
      <xdr:col>24</xdr:col>
      <xdr:colOff>25400</xdr:colOff>
      <xdr:row>81</xdr:row>
      <xdr:rowOff>152146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448540"/>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19067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104140</xdr:rowOff>
    </xdr:from>
    <xdr:to>
      <xdr:col>24</xdr:col>
      <xdr:colOff>114300</xdr:colOff>
      <xdr:row>72</xdr:row>
      <xdr:rowOff>104140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545820"/>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1270</xdr:rowOff>
    </xdr:from>
    <xdr:to>
      <xdr:col>19</xdr:col>
      <xdr:colOff>187325</xdr:colOff>
      <xdr:row>79</xdr:row>
      <xdr:rowOff>46989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545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127000</xdr:rowOff>
    </xdr:from>
    <xdr:to>
      <xdr:col>15</xdr:col>
      <xdr:colOff>98425</xdr:colOff>
      <xdr:row>79</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5001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153924</xdr:rowOff>
    </xdr:from>
    <xdr:to>
      <xdr:col>15</xdr:col>
      <xdr:colOff>149225</xdr:colOff>
      <xdr:row>77</xdr:row>
      <xdr:rowOff>84074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63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115063</xdr:rowOff>
    </xdr:from>
    <xdr:to>
      <xdr:col>24</xdr:col>
      <xdr:colOff>76200</xdr:colOff>
      <xdr:row>80</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87140</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他会計繰出金の影響により類似団体平均を上回る状態が続いて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いる。今後、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国民健康保険、介護保険、後期高齢者医療保険各会計においては年々増加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することが予想されるため、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今後とも健康づくりの取組みや疾病等の予防対策に力を入れ、医療費抑制による繰出金の抑制を図っていきたい。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81280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83716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2519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125196"/>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73913</xdr:rowOff>
    </xdr:from>
    <xdr:to>
      <xdr:col>74</xdr:col>
      <xdr:colOff>31750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17272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53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37337</xdr:rowOff>
    </xdr:from>
    <xdr:to>
      <xdr:col>69</xdr:col>
      <xdr:colOff>142875</xdr:colOff>
      <xdr:row>77</xdr:row>
      <xdr:rowOff>138937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169177</xdr:rowOff>
    </xdr:from>
    <xdr:to>
      <xdr:col>29</xdr:col>
      <xdr:colOff>127000</xdr:colOff>
      <xdr:row>20</xdr:row>
      <xdr:rowOff>120028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2752"/>
          <a:ext cx="0" cy="1493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92105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120028</xdr:rowOff>
    </xdr:from>
    <xdr:to>
      <xdr:col>30</xdr:col>
      <xdr:colOff>25400</xdr:colOff>
      <xdr:row>20</xdr:row>
      <xdr:rowOff>120028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66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84104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169177</xdr:rowOff>
    </xdr:from>
    <xdr:to>
      <xdr:col>30</xdr:col>
      <xdr:colOff>25400</xdr:colOff>
      <xdr:row>11</xdr:row>
      <xdr:rowOff>169177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2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84023</xdr:rowOff>
    </xdr:from>
    <xdr:to>
      <xdr:col>29</xdr:col>
      <xdr:colOff>127000</xdr:colOff>
      <xdr:row>15</xdr:row>
      <xdr:rowOff>109741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3398"/>
          <a:ext cx="6477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59402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2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87325</xdr:rowOff>
    </xdr:from>
    <xdr:to>
      <xdr:col>29</xdr:col>
      <xdr:colOff>177800</xdr:colOff>
      <xdr:row>18</xdr:row>
      <xdr:rowOff>17475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9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103054</xdr:rowOff>
    </xdr:from>
    <xdr:to>
      <xdr:col>26</xdr:col>
      <xdr:colOff>50800</xdr:colOff>
      <xdr:row>15</xdr:row>
      <xdr:rowOff>109741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722429"/>
          <a:ext cx="698500" cy="6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101289</xdr:rowOff>
    </xdr:from>
    <xdr:to>
      <xdr:col>26</xdr:col>
      <xdr:colOff>101600</xdr:colOff>
      <xdr:row>18</xdr:row>
      <xdr:rowOff>31439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16216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103054</xdr:rowOff>
    </xdr:from>
    <xdr:to>
      <xdr:col>22</xdr:col>
      <xdr:colOff>114300</xdr:colOff>
      <xdr:row>15</xdr:row>
      <xdr:rowOff>164681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22429"/>
          <a:ext cx="698500" cy="6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2915</xdr:rowOff>
    </xdr:from>
    <xdr:to>
      <xdr:col>22</xdr:col>
      <xdr:colOff>165100</xdr:colOff>
      <xdr:row>18</xdr:row>
      <xdr:rowOff>104515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89292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164681</xdr:rowOff>
    </xdr:from>
    <xdr:to>
      <xdr:col>18</xdr:col>
      <xdr:colOff>177800</xdr:colOff>
      <xdr:row>16</xdr:row>
      <xdr:rowOff>56534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84056"/>
          <a:ext cx="698500" cy="63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15545</xdr:rowOff>
    </xdr:from>
    <xdr:to>
      <xdr:col>19</xdr:col>
      <xdr:colOff>38100</xdr:colOff>
      <xdr:row>18</xdr:row>
      <xdr:rowOff>117145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101922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28518</xdr:rowOff>
    </xdr:from>
    <xdr:to>
      <xdr:col>15</xdr:col>
      <xdr:colOff>101600</xdr:colOff>
      <xdr:row>18</xdr:row>
      <xdr:rowOff>130118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114895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33223</xdr:rowOff>
    </xdr:from>
    <xdr:to>
      <xdr:col>29</xdr:col>
      <xdr:colOff>177800</xdr:colOff>
      <xdr:row>15</xdr:row>
      <xdr:rowOff>134823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2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49750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58941</xdr:rowOff>
    </xdr:from>
    <xdr:to>
      <xdr:col>26</xdr:col>
      <xdr:colOff>101600</xdr:colOff>
      <xdr:row>15</xdr:row>
      <xdr:rowOff>160541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7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170718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47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52254</xdr:rowOff>
    </xdr:from>
    <xdr:to>
      <xdr:col>22</xdr:col>
      <xdr:colOff>165100</xdr:colOff>
      <xdr:row>15</xdr:row>
      <xdr:rowOff>153854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164031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113881</xdr:rowOff>
    </xdr:from>
    <xdr:to>
      <xdr:col>19</xdr:col>
      <xdr:colOff>38100</xdr:colOff>
      <xdr:row>16</xdr:row>
      <xdr:rowOff>44031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33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54208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0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5734</xdr:rowOff>
    </xdr:from>
    <xdr:to>
      <xdr:col>15</xdr:col>
      <xdr:colOff>101600</xdr:colOff>
      <xdr:row>16</xdr:row>
      <xdr:rowOff>107334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6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117511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33693</xdr:rowOff>
    </xdr:from>
    <xdr:to>
      <xdr:col>29</xdr:col>
      <xdr:colOff>127000</xdr:colOff>
      <xdr:row>38</xdr:row>
      <xdr:rowOff>116522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58243"/>
          <a:ext cx="0" cy="16258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88599</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116522</xdr:rowOff>
    </xdr:from>
    <xdr:to>
      <xdr:col>30</xdr:col>
      <xdr:colOff>25400</xdr:colOff>
      <xdr:row>38</xdr:row>
      <xdr:rowOff>116522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4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291520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33693</xdr:rowOff>
    </xdr:from>
    <xdr:to>
      <xdr:col>30</xdr:col>
      <xdr:colOff>25400</xdr:colOff>
      <xdr:row>33</xdr:row>
      <xdr:rowOff>33693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582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305879</xdr:rowOff>
    </xdr:from>
    <xdr:to>
      <xdr:col>29</xdr:col>
      <xdr:colOff>127000</xdr:colOff>
      <xdr:row>34</xdr:row>
      <xdr:rowOff>240995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230429"/>
          <a:ext cx="647700" cy="27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263465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73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291388</xdr:rowOff>
    </xdr:from>
    <xdr:to>
      <xdr:col>29</xdr:col>
      <xdr:colOff>177800</xdr:colOff>
      <xdr:row>36</xdr:row>
      <xdr:rowOff>50088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01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229756</xdr:rowOff>
    </xdr:from>
    <xdr:to>
      <xdr:col>26</xdr:col>
      <xdr:colOff>50800</xdr:colOff>
      <xdr:row>34</xdr:row>
      <xdr:rowOff>240995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497206"/>
          <a:ext cx="698500" cy="1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28613</xdr:rowOff>
    </xdr:from>
    <xdr:to>
      <xdr:col>26</xdr:col>
      <xdr:colOff>101600</xdr:colOff>
      <xdr:row>36</xdr:row>
      <xdr:rowOff>130213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1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68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229756</xdr:rowOff>
    </xdr:from>
    <xdr:to>
      <xdr:col>22</xdr:col>
      <xdr:colOff>114300</xdr:colOff>
      <xdr:row>34</xdr:row>
      <xdr:rowOff>321272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97206"/>
          <a:ext cx="698500" cy="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78601</xdr:rowOff>
    </xdr:from>
    <xdr:to>
      <xdr:col>22</xdr:col>
      <xdr:colOff>165100</xdr:colOff>
      <xdr:row>37</xdr:row>
      <xdr:rowOff>8751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164978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321272</xdr:rowOff>
    </xdr:from>
    <xdr:to>
      <xdr:col>18</xdr:col>
      <xdr:colOff>177800</xdr:colOff>
      <xdr:row>34</xdr:row>
      <xdr:rowOff>324586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588722"/>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9372</xdr:rowOff>
    </xdr:from>
    <xdr:to>
      <xdr:col>19</xdr:col>
      <xdr:colOff>38100</xdr:colOff>
      <xdr:row>36</xdr:row>
      <xdr:rowOff>110972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2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95749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333070</xdr:rowOff>
    </xdr:from>
    <xdr:to>
      <xdr:col>15</xdr:col>
      <xdr:colOff>101600</xdr:colOff>
      <xdr:row>36</xdr:row>
      <xdr:rowOff>91770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3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76547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255079</xdr:rowOff>
    </xdr:from>
    <xdr:to>
      <xdr:col>29</xdr:col>
      <xdr:colOff>177800</xdr:colOff>
      <xdr:row>34</xdr:row>
      <xdr:rowOff>13779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179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100156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02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190195</xdr:rowOff>
    </xdr:from>
    <xdr:to>
      <xdr:col>26</xdr:col>
      <xdr:colOff>101600</xdr:colOff>
      <xdr:row>34</xdr:row>
      <xdr:rowOff>291795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57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301972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2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178956</xdr:rowOff>
    </xdr:from>
    <xdr:to>
      <xdr:col>22</xdr:col>
      <xdr:colOff>165100</xdr:colOff>
      <xdr:row>34</xdr:row>
      <xdr:rowOff>280556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44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290733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1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270472</xdr:rowOff>
    </xdr:from>
    <xdr:to>
      <xdr:col>19</xdr:col>
      <xdr:colOff>38100</xdr:colOff>
      <xdr:row>35</xdr:row>
      <xdr:rowOff>29172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37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39349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0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273786</xdr:rowOff>
    </xdr:from>
    <xdr:to>
      <xdr:col>15</xdr:col>
      <xdr:colOff>101600</xdr:colOff>
      <xdr:row>35</xdr:row>
      <xdr:rowOff>32486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4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42664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1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22,094
21,914
180.26
12,771,839
11,996,936
751,917
6,732,422
12,586,228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112954</xdr:rowOff>
    </xdr:from>
    <xdr:to>
      <xdr:col>24</xdr:col>
      <xdr:colOff>62865</xdr:colOff>
      <xdr:row>38</xdr:row>
      <xdr:rowOff>101360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6454"/>
          <a:ext cx="1270" cy="136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105187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101360</xdr:rowOff>
    </xdr:from>
    <xdr:to>
      <xdr:col>24</xdr:col>
      <xdr:colOff>152400</xdr:colOff>
      <xdr:row>38</xdr:row>
      <xdr:rowOff>101360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59631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112954</xdr:rowOff>
    </xdr:from>
    <xdr:to>
      <xdr:col>24</xdr:col>
      <xdr:colOff>152400</xdr:colOff>
      <xdr:row>30</xdr:row>
      <xdr:rowOff>112954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19734</xdr:rowOff>
    </xdr:from>
    <xdr:to>
      <xdr:col>24</xdr:col>
      <xdr:colOff>63500</xdr:colOff>
      <xdr:row>36</xdr:row>
      <xdr:rowOff>37107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91934"/>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119056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140629</xdr:rowOff>
    </xdr:from>
    <xdr:to>
      <xdr:col>24</xdr:col>
      <xdr:colOff>114300</xdr:colOff>
      <xdr:row>36</xdr:row>
      <xdr:rowOff>70779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37107</xdr:rowOff>
    </xdr:from>
    <xdr:to>
      <xdr:col>19</xdr:col>
      <xdr:colOff>177800</xdr:colOff>
      <xdr:row>36</xdr:row>
      <xdr:rowOff>49028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09307"/>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149414</xdr:rowOff>
    </xdr:from>
    <xdr:to>
      <xdr:col>20</xdr:col>
      <xdr:colOff>38100</xdr:colOff>
      <xdr:row>36</xdr:row>
      <xdr:rowOff>79564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96091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49028</xdr:rowOff>
    </xdr:from>
    <xdr:to>
      <xdr:col>15</xdr:col>
      <xdr:colOff>50800</xdr:colOff>
      <xdr:row>36</xdr:row>
      <xdr:rowOff>111811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21228"/>
          <a:ext cx="889000" cy="6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54218</xdr:rowOff>
    </xdr:from>
    <xdr:to>
      <xdr:col>15</xdr:col>
      <xdr:colOff>101600</xdr:colOff>
      <xdr:row>36</xdr:row>
      <xdr:rowOff>155818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146945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111811</xdr:rowOff>
    </xdr:from>
    <xdr:to>
      <xdr:col>10</xdr:col>
      <xdr:colOff>114300</xdr:colOff>
      <xdr:row>36</xdr:row>
      <xdr:rowOff>147113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84011"/>
          <a:ext cx="889000" cy="3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16026</xdr:rowOff>
    </xdr:from>
    <xdr:to>
      <xdr:col>10</xdr:col>
      <xdr:colOff>165100</xdr:colOff>
      <xdr:row>37</xdr:row>
      <xdr:rowOff>117626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108753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14246</xdr:rowOff>
    </xdr:from>
    <xdr:to>
      <xdr:col>6</xdr:col>
      <xdr:colOff>38100</xdr:colOff>
      <xdr:row>37</xdr:row>
      <xdr:rowOff>115846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106973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140384</xdr:rowOff>
    </xdr:from>
    <xdr:to>
      <xdr:col>24</xdr:col>
      <xdr:colOff>114300</xdr:colOff>
      <xdr:row>36</xdr:row>
      <xdr:rowOff>70534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163261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9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157757</xdr:rowOff>
    </xdr:from>
    <xdr:to>
      <xdr:col>20</xdr:col>
      <xdr:colOff>38100</xdr:colOff>
      <xdr:row>36</xdr:row>
      <xdr:rowOff>87907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79034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169678</xdr:rowOff>
    </xdr:from>
    <xdr:to>
      <xdr:col>15</xdr:col>
      <xdr:colOff>101600</xdr:colOff>
      <xdr:row>36</xdr:row>
      <xdr:rowOff>99828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116355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4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61011</xdr:rowOff>
    </xdr:from>
    <xdr:to>
      <xdr:col>10</xdr:col>
      <xdr:colOff>165100</xdr:colOff>
      <xdr:row>36</xdr:row>
      <xdr:rowOff>162611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7688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0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96313</xdr:rowOff>
    </xdr:from>
    <xdr:to>
      <xdr:col>6</xdr:col>
      <xdr:colOff>38100</xdr:colOff>
      <xdr:row>37</xdr:row>
      <xdr:rowOff>26463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42990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59744</xdr:rowOff>
    </xdr:from>
    <xdr:to>
      <xdr:col>24</xdr:col>
      <xdr:colOff>62865</xdr:colOff>
      <xdr:row>58</xdr:row>
      <xdr:rowOff>27599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32244"/>
          <a:ext cx="1270" cy="1339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31426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27599</xdr:rowOff>
    </xdr:from>
    <xdr:to>
      <xdr:col>24</xdr:col>
      <xdr:colOff>152400</xdr:colOff>
      <xdr:row>58</xdr:row>
      <xdr:rowOff>27599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7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6421</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0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59744</xdr:rowOff>
    </xdr:from>
    <xdr:to>
      <xdr:col>24</xdr:col>
      <xdr:colOff>152400</xdr:colOff>
      <xdr:row>50</xdr:row>
      <xdr:rowOff>59744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3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93719</xdr:rowOff>
    </xdr:from>
    <xdr:to>
      <xdr:col>24</xdr:col>
      <xdr:colOff>63500</xdr:colOff>
      <xdr:row>57</xdr:row>
      <xdr:rowOff>59287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94919"/>
          <a:ext cx="838200" cy="13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26810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280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48383</xdr:rowOff>
    </xdr:from>
    <xdr:to>
      <xdr:col>24</xdr:col>
      <xdr:colOff>114300</xdr:colOff>
      <xdr:row>56</xdr:row>
      <xdr:rowOff>149983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4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59287</xdr:rowOff>
    </xdr:from>
    <xdr:to>
      <xdr:col>19</xdr:col>
      <xdr:colOff>177800</xdr:colOff>
      <xdr:row>57</xdr:row>
      <xdr:rowOff>125092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31937"/>
          <a:ext cx="889000" cy="6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115994</xdr:rowOff>
    </xdr:from>
    <xdr:to>
      <xdr:col>20</xdr:col>
      <xdr:colOff>38100</xdr:colOff>
      <xdr:row>57</xdr:row>
      <xdr:rowOff>46144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62671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9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125092</xdr:rowOff>
    </xdr:from>
    <xdr:to>
      <xdr:col>15</xdr:col>
      <xdr:colOff>50800</xdr:colOff>
      <xdr:row>57</xdr:row>
      <xdr:rowOff>152588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97742"/>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165895</xdr:rowOff>
    </xdr:from>
    <xdr:to>
      <xdr:col>15</xdr:col>
      <xdr:colOff>101600</xdr:colOff>
      <xdr:row>57</xdr:row>
      <xdr:rowOff>96045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6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112572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152588</xdr:rowOff>
    </xdr:from>
    <xdr:to>
      <xdr:col>10</xdr:col>
      <xdr:colOff>114300</xdr:colOff>
      <xdr:row>58</xdr:row>
      <xdr:rowOff>23082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25238"/>
          <a:ext cx="889000" cy="4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145146</xdr:rowOff>
    </xdr:from>
    <xdr:to>
      <xdr:col>10</xdr:col>
      <xdr:colOff>165100</xdr:colOff>
      <xdr:row>57</xdr:row>
      <xdr:rowOff>75296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2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152070</xdr:rowOff>
    </xdr:from>
    <xdr:to>
      <xdr:col>6</xdr:col>
      <xdr:colOff>38100</xdr:colOff>
      <xdr:row>57</xdr:row>
      <xdr:rowOff>82220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98747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2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42919</xdr:rowOff>
    </xdr:from>
    <xdr:to>
      <xdr:col>24</xdr:col>
      <xdr:colOff>114300</xdr:colOff>
      <xdr:row>56</xdr:row>
      <xdr:rowOff>144519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65796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9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8487</xdr:rowOff>
    </xdr:from>
    <xdr:to>
      <xdr:col>20</xdr:col>
      <xdr:colOff>38100</xdr:colOff>
      <xdr:row>57</xdr:row>
      <xdr:rowOff>110087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8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101214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7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74292</xdr:rowOff>
    </xdr:from>
    <xdr:to>
      <xdr:col>15</xdr:col>
      <xdr:colOff>101600</xdr:colOff>
      <xdr:row>58</xdr:row>
      <xdr:rowOff>4442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167019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101788</xdr:rowOff>
    </xdr:from>
    <xdr:to>
      <xdr:col>10</xdr:col>
      <xdr:colOff>165100</xdr:colOff>
      <xdr:row>58</xdr:row>
      <xdr:rowOff>31938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23065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143732</xdr:rowOff>
    </xdr:from>
    <xdr:to>
      <xdr:col>6</xdr:col>
      <xdr:colOff>38100</xdr:colOff>
      <xdr:row>58</xdr:row>
      <xdr:rowOff>73882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65009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2025</xdr:rowOff>
    </xdr:from>
    <xdr:to>
      <xdr:col>24</xdr:col>
      <xdr:colOff>62865</xdr:colOff>
      <xdr:row>77</xdr:row>
      <xdr:rowOff>152615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74975"/>
          <a:ext cx="1270" cy="1179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156442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5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152615</xdr:rowOff>
    </xdr:from>
    <xdr:to>
      <xdr:col>24</xdr:col>
      <xdr:colOff>152400</xdr:colOff>
      <xdr:row>77</xdr:row>
      <xdr:rowOff>152615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5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120152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5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2025</xdr:rowOff>
    </xdr:from>
    <xdr:to>
      <xdr:col>24</xdr:col>
      <xdr:colOff>152400</xdr:colOff>
      <xdr:row>71</xdr:row>
      <xdr:rowOff>2025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74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16313</xdr:rowOff>
    </xdr:from>
    <xdr:to>
      <xdr:col>24</xdr:col>
      <xdr:colOff>63500</xdr:colOff>
      <xdr:row>74</xdr:row>
      <xdr:rowOff>34316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2360713"/>
          <a:ext cx="838200" cy="36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12634</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42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34207</xdr:rowOff>
    </xdr:from>
    <xdr:to>
      <xdr:col>24</xdr:col>
      <xdr:colOff>114300</xdr:colOff>
      <xdr:row>76</xdr:row>
      <xdr:rowOff>135807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16313</xdr:rowOff>
    </xdr:from>
    <xdr:to>
      <xdr:col>19</xdr:col>
      <xdr:colOff>177800</xdr:colOff>
      <xdr:row>73</xdr:row>
      <xdr:rowOff>136728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360713"/>
          <a:ext cx="889000" cy="29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20606</xdr:rowOff>
    </xdr:from>
    <xdr:to>
      <xdr:col>20</xdr:col>
      <xdr:colOff>38100</xdr:colOff>
      <xdr:row>76</xdr:row>
      <xdr:rowOff>122206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5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113333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136728</xdr:rowOff>
    </xdr:from>
    <xdr:to>
      <xdr:col>15</xdr:col>
      <xdr:colOff>50800</xdr:colOff>
      <xdr:row>75</xdr:row>
      <xdr:rowOff>13913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652578"/>
          <a:ext cx="889000" cy="22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63582</xdr:rowOff>
    </xdr:from>
    <xdr:to>
      <xdr:col>15</xdr:col>
      <xdr:colOff>101600</xdr:colOff>
      <xdr:row>76</xdr:row>
      <xdr:rowOff>165182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156309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13913</xdr:rowOff>
    </xdr:from>
    <xdr:to>
      <xdr:col>10</xdr:col>
      <xdr:colOff>114300</xdr:colOff>
      <xdr:row>75</xdr:row>
      <xdr:rowOff>45688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72663"/>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77184</xdr:rowOff>
    </xdr:from>
    <xdr:to>
      <xdr:col>10</xdr:col>
      <xdr:colOff>165100</xdr:colOff>
      <xdr:row>77</xdr:row>
      <xdr:rowOff>7334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169911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55353</xdr:rowOff>
    </xdr:from>
    <xdr:to>
      <xdr:col>6</xdr:col>
      <xdr:colOff>38100</xdr:colOff>
      <xdr:row>76</xdr:row>
      <xdr:rowOff>156953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148080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154966</xdr:rowOff>
    </xdr:from>
    <xdr:to>
      <xdr:col>24</xdr:col>
      <xdr:colOff>114300</xdr:colOff>
      <xdr:row>74</xdr:row>
      <xdr:rowOff>85116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6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6393</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2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136963</xdr:rowOff>
    </xdr:from>
    <xdr:to>
      <xdr:col>20</xdr:col>
      <xdr:colOff>38100</xdr:colOff>
      <xdr:row>72</xdr:row>
      <xdr:rowOff>67113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3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83640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0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85928</xdr:rowOff>
    </xdr:from>
    <xdr:to>
      <xdr:col>15</xdr:col>
      <xdr:colOff>101600</xdr:colOff>
      <xdr:row>74</xdr:row>
      <xdr:rowOff>16078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60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32605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3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134563</xdr:rowOff>
    </xdr:from>
    <xdr:to>
      <xdr:col>10</xdr:col>
      <xdr:colOff>165100</xdr:colOff>
      <xdr:row>75</xdr:row>
      <xdr:rowOff>64713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81240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59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166338</xdr:rowOff>
    </xdr:from>
    <xdr:to>
      <xdr:col>6</xdr:col>
      <xdr:colOff>38100</xdr:colOff>
      <xdr:row>75</xdr:row>
      <xdr:rowOff>96488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8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113015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6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121355</xdr:rowOff>
    </xdr:from>
    <xdr:to>
      <xdr:col>24</xdr:col>
      <xdr:colOff>62865</xdr:colOff>
      <xdr:row>98</xdr:row>
      <xdr:rowOff>5474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0405"/>
          <a:ext cx="1270" cy="1427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5474</xdr:rowOff>
    </xdr:from>
    <xdr:to>
      <xdr:col>24</xdr:col>
      <xdr:colOff>152400</xdr:colOff>
      <xdr:row>98</xdr:row>
      <xdr:rowOff>5474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68032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5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121355</xdr:rowOff>
    </xdr:from>
    <xdr:to>
      <xdr:col>24</xdr:col>
      <xdr:colOff>152400</xdr:colOff>
      <xdr:row>89</xdr:row>
      <xdr:rowOff>121355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45459</xdr:rowOff>
    </xdr:from>
    <xdr:to>
      <xdr:col>24</xdr:col>
      <xdr:colOff>63500</xdr:colOff>
      <xdr:row>94</xdr:row>
      <xdr:rowOff>29477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5818859"/>
          <a:ext cx="838200" cy="32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117428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139001</xdr:rowOff>
    </xdr:from>
    <xdr:to>
      <xdr:col>24</xdr:col>
      <xdr:colOff>114300</xdr:colOff>
      <xdr:row>95</xdr:row>
      <xdr:rowOff>69151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45459</xdr:rowOff>
    </xdr:from>
    <xdr:to>
      <xdr:col>19</xdr:col>
      <xdr:colOff>177800</xdr:colOff>
      <xdr:row>94</xdr:row>
      <xdr:rowOff>100000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18859"/>
          <a:ext cx="889000" cy="39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69641</xdr:rowOff>
    </xdr:from>
    <xdr:to>
      <xdr:col>20</xdr:col>
      <xdr:colOff>38100</xdr:colOff>
      <xdr:row>93</xdr:row>
      <xdr:rowOff>171241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01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162368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0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100000</xdr:rowOff>
    </xdr:from>
    <xdr:to>
      <xdr:col>15</xdr:col>
      <xdr:colOff>50800</xdr:colOff>
      <xdr:row>95</xdr:row>
      <xdr:rowOff>96589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16300"/>
          <a:ext cx="889000" cy="16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137764</xdr:rowOff>
    </xdr:from>
    <xdr:to>
      <xdr:col>15</xdr:col>
      <xdr:colOff>101600</xdr:colOff>
      <xdr:row>96</xdr:row>
      <xdr:rowOff>67914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59041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96589</xdr:rowOff>
    </xdr:from>
    <xdr:to>
      <xdr:col>10</xdr:col>
      <xdr:colOff>114300</xdr:colOff>
      <xdr:row>95</xdr:row>
      <xdr:rowOff>106820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84339"/>
          <a:ext cx="889000" cy="1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28550</xdr:rowOff>
    </xdr:from>
    <xdr:to>
      <xdr:col>10</xdr:col>
      <xdr:colOff>165100</xdr:colOff>
      <xdr:row>96</xdr:row>
      <xdr:rowOff>130150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121277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80671</xdr:rowOff>
    </xdr:from>
    <xdr:to>
      <xdr:col>6</xdr:col>
      <xdr:colOff>38100</xdr:colOff>
      <xdr:row>97</xdr:row>
      <xdr:rowOff>10821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150127</xdr:rowOff>
    </xdr:from>
    <xdr:to>
      <xdr:col>24</xdr:col>
      <xdr:colOff>114300</xdr:colOff>
      <xdr:row>94</xdr:row>
      <xdr:rowOff>80277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166109</xdr:rowOff>
    </xdr:from>
    <xdr:to>
      <xdr:col>20</xdr:col>
      <xdr:colOff>38100</xdr:colOff>
      <xdr:row>92</xdr:row>
      <xdr:rowOff>96259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7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112786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5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49200</xdr:rowOff>
    </xdr:from>
    <xdr:to>
      <xdr:col>15</xdr:col>
      <xdr:colOff>101600</xdr:colOff>
      <xdr:row>94</xdr:row>
      <xdr:rowOff>150800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167327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45789</xdr:rowOff>
    </xdr:from>
    <xdr:to>
      <xdr:col>10</xdr:col>
      <xdr:colOff>165100</xdr:colOff>
      <xdr:row>95</xdr:row>
      <xdr:rowOff>147389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3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163916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56020</xdr:rowOff>
    </xdr:from>
    <xdr:to>
      <xdr:col>6</xdr:col>
      <xdr:colOff>38100</xdr:colOff>
      <xdr:row>95</xdr:row>
      <xdr:rowOff>157620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2697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97202</xdr:rowOff>
    </xdr:from>
    <xdr:to>
      <xdr:col>54</xdr:col>
      <xdr:colOff>189865</xdr:colOff>
      <xdr:row>38</xdr:row>
      <xdr:rowOff>148224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40702"/>
          <a:ext cx="1270" cy="142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152051</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148224</xdr:rowOff>
    </xdr:from>
    <xdr:to>
      <xdr:col>55</xdr:col>
      <xdr:colOff>88900</xdr:colOff>
      <xdr:row>38</xdr:row>
      <xdr:rowOff>148224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6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43879</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97202</xdr:rowOff>
    </xdr:from>
    <xdr:to>
      <xdr:col>55</xdr:col>
      <xdr:colOff>88900</xdr:colOff>
      <xdr:row>30</xdr:row>
      <xdr:rowOff>97202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4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35633</xdr:rowOff>
    </xdr:from>
    <xdr:to>
      <xdr:col>55</xdr:col>
      <xdr:colOff>0</xdr:colOff>
      <xdr:row>36</xdr:row>
      <xdr:rowOff>112660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07833"/>
          <a:ext cx="838200" cy="7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99233</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27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120806</xdr:rowOff>
    </xdr:from>
    <xdr:to>
      <xdr:col>55</xdr:col>
      <xdr:colOff>50800</xdr:colOff>
      <xdr:row>37</xdr:row>
      <xdr:rowOff>50956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9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105606</xdr:rowOff>
    </xdr:from>
    <xdr:to>
      <xdr:col>50</xdr:col>
      <xdr:colOff>114300</xdr:colOff>
      <xdr:row>36</xdr:row>
      <xdr:rowOff>112660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5249106"/>
          <a:ext cx="889000" cy="103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9913</xdr:rowOff>
    </xdr:from>
    <xdr:to>
      <xdr:col>50</xdr:col>
      <xdr:colOff>165100</xdr:colOff>
      <xdr:row>37</xdr:row>
      <xdr:rowOff>111513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102640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105606</xdr:rowOff>
    </xdr:from>
    <xdr:to>
      <xdr:col>45</xdr:col>
      <xdr:colOff>177800</xdr:colOff>
      <xdr:row>37</xdr:row>
      <xdr:rowOff>86774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5249106"/>
          <a:ext cx="889000" cy="118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114274</xdr:rowOff>
    </xdr:from>
    <xdr:to>
      <xdr:col>46</xdr:col>
      <xdr:colOff>38100</xdr:colOff>
      <xdr:row>31</xdr:row>
      <xdr:rowOff>44424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25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35551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35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86774</xdr:rowOff>
    </xdr:from>
    <xdr:to>
      <xdr:col>41</xdr:col>
      <xdr:colOff>50800</xdr:colOff>
      <xdr:row>37</xdr:row>
      <xdr:rowOff>144620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30424"/>
          <a:ext cx="889000" cy="5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68468</xdr:rowOff>
    </xdr:from>
    <xdr:to>
      <xdr:col>41</xdr:col>
      <xdr:colOff>101600</xdr:colOff>
      <xdr:row>37</xdr:row>
      <xdr:rowOff>170067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1211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161194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0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102518</xdr:rowOff>
    </xdr:from>
    <xdr:to>
      <xdr:col>36</xdr:col>
      <xdr:colOff>165100</xdr:colOff>
      <xdr:row>38</xdr:row>
      <xdr:rowOff>32668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4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23795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156283</xdr:rowOff>
    </xdr:from>
    <xdr:to>
      <xdr:col>55</xdr:col>
      <xdr:colOff>50800</xdr:colOff>
      <xdr:row>36</xdr:row>
      <xdr:rowOff>86433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5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7710</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0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61860</xdr:rowOff>
    </xdr:from>
    <xdr:to>
      <xdr:col>50</xdr:col>
      <xdr:colOff>165100</xdr:colOff>
      <xdr:row>36</xdr:row>
      <xdr:rowOff>163460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8537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00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54806</xdr:rowOff>
    </xdr:from>
    <xdr:to>
      <xdr:col>46</xdr:col>
      <xdr:colOff>38100</xdr:colOff>
      <xdr:row>30</xdr:row>
      <xdr:rowOff>156406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51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1483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497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35974</xdr:rowOff>
    </xdr:from>
    <xdr:to>
      <xdr:col>41</xdr:col>
      <xdr:colOff>101600</xdr:colOff>
      <xdr:row>37</xdr:row>
      <xdr:rowOff>137574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154101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5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93820</xdr:rowOff>
    </xdr:from>
    <xdr:to>
      <xdr:col>36</xdr:col>
      <xdr:colOff>165100</xdr:colOff>
      <xdr:row>38</xdr:row>
      <xdr:rowOff>23971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37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40497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2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7308</xdr:rowOff>
    </xdr:from>
    <xdr:to>
      <xdr:col>54</xdr:col>
      <xdr:colOff>189865</xdr:colOff>
      <xdr:row>58</xdr:row>
      <xdr:rowOff>81102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51258"/>
          <a:ext cx="1270" cy="127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84929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81102</xdr:rowOff>
    </xdr:from>
    <xdr:to>
      <xdr:col>55</xdr:col>
      <xdr:colOff>88900</xdr:colOff>
      <xdr:row>58</xdr:row>
      <xdr:rowOff>81102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2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125435</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2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7308</xdr:rowOff>
    </xdr:from>
    <xdr:to>
      <xdr:col>55</xdr:col>
      <xdr:colOff>88900</xdr:colOff>
      <xdr:row>51</xdr:row>
      <xdr:rowOff>7308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51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133376</xdr:rowOff>
    </xdr:from>
    <xdr:to>
      <xdr:col>55</xdr:col>
      <xdr:colOff>0</xdr:colOff>
      <xdr:row>56</xdr:row>
      <xdr:rowOff>160144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34576"/>
          <a:ext cx="838200" cy="2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65730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95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42853</xdr:rowOff>
    </xdr:from>
    <xdr:to>
      <xdr:col>55</xdr:col>
      <xdr:colOff>50800</xdr:colOff>
      <xdr:row>56</xdr:row>
      <xdr:rowOff>144453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4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97670</xdr:rowOff>
    </xdr:from>
    <xdr:to>
      <xdr:col>50</xdr:col>
      <xdr:colOff>114300</xdr:colOff>
      <xdr:row>56</xdr:row>
      <xdr:rowOff>160144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698870"/>
          <a:ext cx="889000" cy="6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122308</xdr:rowOff>
    </xdr:from>
    <xdr:to>
      <xdr:col>50</xdr:col>
      <xdr:colOff>165100</xdr:colOff>
      <xdr:row>56</xdr:row>
      <xdr:rowOff>52458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55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68985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2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47346</xdr:rowOff>
    </xdr:from>
    <xdr:to>
      <xdr:col>45</xdr:col>
      <xdr:colOff>177800</xdr:colOff>
      <xdr:row>56</xdr:row>
      <xdr:rowOff>97670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648546"/>
          <a:ext cx="889000" cy="5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147193</xdr:rowOff>
    </xdr:from>
    <xdr:to>
      <xdr:col>46</xdr:col>
      <xdr:colOff>38100</xdr:colOff>
      <xdr:row>56</xdr:row>
      <xdr:rowOff>77343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7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93870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5762</xdr:rowOff>
    </xdr:from>
    <xdr:to>
      <xdr:col>41</xdr:col>
      <xdr:colOff>50800</xdr:colOff>
      <xdr:row>56</xdr:row>
      <xdr:rowOff>47346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092612"/>
          <a:ext cx="889000" cy="55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90326</xdr:rowOff>
    </xdr:from>
    <xdr:to>
      <xdr:col>41</xdr:col>
      <xdr:colOff>101600</xdr:colOff>
      <xdr:row>56</xdr:row>
      <xdr:rowOff>20476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37003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29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147476</xdr:rowOff>
    </xdr:from>
    <xdr:to>
      <xdr:col>36</xdr:col>
      <xdr:colOff>165100</xdr:colOff>
      <xdr:row>56</xdr:row>
      <xdr:rowOff>77626</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68753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82576</xdr:rowOff>
    </xdr:from>
    <xdr:to>
      <xdr:col>55</xdr:col>
      <xdr:colOff>50800</xdr:colOff>
      <xdr:row>57</xdr:row>
      <xdr:rowOff>12726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61003</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6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109344</xdr:rowOff>
    </xdr:from>
    <xdr:to>
      <xdr:col>50</xdr:col>
      <xdr:colOff>165100</xdr:colOff>
      <xdr:row>57</xdr:row>
      <xdr:rowOff>39494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1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30621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80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46870</xdr:rowOff>
    </xdr:from>
    <xdr:to>
      <xdr:col>46</xdr:col>
      <xdr:colOff>38100</xdr:colOff>
      <xdr:row>56</xdr:row>
      <xdr:rowOff>148470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139597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167996</xdr:rowOff>
    </xdr:from>
    <xdr:to>
      <xdr:col>41</xdr:col>
      <xdr:colOff>101600</xdr:colOff>
      <xdr:row>56</xdr:row>
      <xdr:rowOff>98146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5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89273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126412</xdr:rowOff>
    </xdr:from>
    <xdr:to>
      <xdr:col>36</xdr:col>
      <xdr:colOff>165100</xdr:colOff>
      <xdr:row>53</xdr:row>
      <xdr:rowOff>56562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0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73089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8817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16925</xdr:rowOff>
    </xdr:from>
    <xdr:to>
      <xdr:col>54</xdr:col>
      <xdr:colOff>189865</xdr:colOff>
      <xdr:row>79</xdr:row>
      <xdr:rowOff>98862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18425"/>
          <a:ext cx="1270" cy="1624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102689</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98862</xdr:rowOff>
    </xdr:from>
    <xdr:to>
      <xdr:col>55</xdr:col>
      <xdr:colOff>88900</xdr:colOff>
      <xdr:row>79</xdr:row>
      <xdr:rowOff>98862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135052</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79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16925</xdr:rowOff>
    </xdr:from>
    <xdr:to>
      <xdr:col>55</xdr:col>
      <xdr:colOff>88900</xdr:colOff>
      <xdr:row>70</xdr:row>
      <xdr:rowOff>16925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1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25628</xdr:rowOff>
    </xdr:from>
    <xdr:to>
      <xdr:col>55</xdr:col>
      <xdr:colOff>0</xdr:colOff>
      <xdr:row>78</xdr:row>
      <xdr:rowOff>163131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98728"/>
          <a:ext cx="838200" cy="13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16725</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389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38298</xdr:rowOff>
    </xdr:from>
    <xdr:to>
      <xdr:col>55</xdr:col>
      <xdr:colOff>50800</xdr:colOff>
      <xdr:row>78</xdr:row>
      <xdr:rowOff>139898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163131</xdr:rowOff>
    </xdr:from>
    <xdr:to>
      <xdr:col>50</xdr:col>
      <xdr:colOff>114300</xdr:colOff>
      <xdr:row>79</xdr:row>
      <xdr:rowOff>96903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536231"/>
          <a:ext cx="889000" cy="10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162869</xdr:rowOff>
    </xdr:from>
    <xdr:to>
      <xdr:col>50</xdr:col>
      <xdr:colOff>165100</xdr:colOff>
      <xdr:row>78</xdr:row>
      <xdr:rowOff>93019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36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109546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1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90126</xdr:rowOff>
    </xdr:from>
    <xdr:to>
      <xdr:col>45</xdr:col>
      <xdr:colOff>177800</xdr:colOff>
      <xdr:row>79</xdr:row>
      <xdr:rowOff>96903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3634676"/>
          <a:ext cx="889000" cy="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5559</xdr:rowOff>
    </xdr:from>
    <xdr:to>
      <xdr:col>46</xdr:col>
      <xdr:colOff>38100</xdr:colOff>
      <xdr:row>78</xdr:row>
      <xdr:rowOff>107159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37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1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90126</xdr:rowOff>
    </xdr:from>
    <xdr:to>
      <xdr:col>41</xdr:col>
      <xdr:colOff>50800</xdr:colOff>
      <xdr:row>79</xdr:row>
      <xdr:rowOff>98879</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63467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130211</xdr:rowOff>
    </xdr:from>
    <xdr:to>
      <xdr:col>41</xdr:col>
      <xdr:colOff>101600</xdr:colOff>
      <xdr:row>78</xdr:row>
      <xdr:rowOff>60361</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76888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0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151749</xdr:rowOff>
    </xdr:from>
    <xdr:to>
      <xdr:col>36</xdr:col>
      <xdr:colOff>165100</xdr:colOff>
      <xdr:row>78</xdr:row>
      <xdr:rowOff>81899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98426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146278</xdr:rowOff>
    </xdr:from>
    <xdr:to>
      <xdr:col>55</xdr:col>
      <xdr:colOff>50800</xdr:colOff>
      <xdr:row>78</xdr:row>
      <xdr:rowOff>76428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169155</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112331</xdr:rowOff>
    </xdr:from>
    <xdr:to>
      <xdr:col>50</xdr:col>
      <xdr:colOff>165100</xdr:colOff>
      <xdr:row>79</xdr:row>
      <xdr:rowOff>42481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33608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57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46103</xdr:rowOff>
    </xdr:from>
    <xdr:to>
      <xdr:col>46</xdr:col>
      <xdr:colOff>38100</xdr:colOff>
      <xdr:row>79</xdr:row>
      <xdr:rowOff>147703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5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138830</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61017" y="1368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39326</xdr:rowOff>
    </xdr:from>
    <xdr:to>
      <xdr:col>41</xdr:col>
      <xdr:colOff>101600</xdr:colOff>
      <xdr:row>79</xdr:row>
      <xdr:rowOff>140926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132053</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7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161874</xdr:rowOff>
    </xdr:from>
    <xdr:to>
      <xdr:col>54</xdr:col>
      <xdr:colOff>189865</xdr:colOff>
      <xdr:row>98</xdr:row>
      <xdr:rowOff>151963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592374"/>
          <a:ext cx="1270" cy="136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155790</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151963</xdr:rowOff>
    </xdr:from>
    <xdr:to>
      <xdr:col>55</xdr:col>
      <xdr:colOff>88900</xdr:colOff>
      <xdr:row>98</xdr:row>
      <xdr:rowOff>151963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5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108551</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36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161874</xdr:rowOff>
    </xdr:from>
    <xdr:to>
      <xdr:col>55</xdr:col>
      <xdr:colOff>88900</xdr:colOff>
      <xdr:row>90</xdr:row>
      <xdr:rowOff>161874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59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3797</xdr:rowOff>
    </xdr:from>
    <xdr:to>
      <xdr:col>55</xdr:col>
      <xdr:colOff>0</xdr:colOff>
      <xdr:row>97</xdr:row>
      <xdr:rowOff>113867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34447"/>
          <a:ext cx="838200" cy="11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125803</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13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102926</xdr:rowOff>
    </xdr:from>
    <xdr:to>
      <xdr:col>55</xdr:col>
      <xdr:colOff>50800</xdr:colOff>
      <xdr:row>97</xdr:row>
      <xdr:rowOff>33076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56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151490</xdr:rowOff>
    </xdr:from>
    <xdr:to>
      <xdr:col>50</xdr:col>
      <xdr:colOff>114300</xdr:colOff>
      <xdr:row>97</xdr:row>
      <xdr:rowOff>3797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610690"/>
          <a:ext cx="889000" cy="2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25806</xdr:rowOff>
    </xdr:from>
    <xdr:to>
      <xdr:col>50</xdr:col>
      <xdr:colOff>165100</xdr:colOff>
      <xdr:row>96</xdr:row>
      <xdr:rowOff>127406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143933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54138</xdr:rowOff>
    </xdr:from>
    <xdr:to>
      <xdr:col>45</xdr:col>
      <xdr:colOff>177800</xdr:colOff>
      <xdr:row>96</xdr:row>
      <xdr:rowOff>151490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341888"/>
          <a:ext cx="889000" cy="2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72033</xdr:rowOff>
    </xdr:from>
    <xdr:to>
      <xdr:col>46</xdr:col>
      <xdr:colOff>38100</xdr:colOff>
      <xdr:row>97</xdr:row>
      <xdr:rowOff>2183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53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18710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30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160486</xdr:rowOff>
    </xdr:from>
    <xdr:to>
      <xdr:col>41</xdr:col>
      <xdr:colOff>50800</xdr:colOff>
      <xdr:row>95</xdr:row>
      <xdr:rowOff>54138</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5933886"/>
          <a:ext cx="889000" cy="40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124362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8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165330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63067</xdr:rowOff>
    </xdr:from>
    <xdr:to>
      <xdr:col>55</xdr:col>
      <xdr:colOff>50800</xdr:colOff>
      <xdr:row>97</xdr:row>
      <xdr:rowOff>164667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41494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7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124447</xdr:rowOff>
    </xdr:from>
    <xdr:to>
      <xdr:col>50</xdr:col>
      <xdr:colOff>165100</xdr:colOff>
      <xdr:row>97</xdr:row>
      <xdr:rowOff>54597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5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45724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100690</xdr:rowOff>
    </xdr:from>
    <xdr:to>
      <xdr:col>46</xdr:col>
      <xdr:colOff>38100</xdr:colOff>
      <xdr:row>97</xdr:row>
      <xdr:rowOff>30840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55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21967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65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3338</xdr:rowOff>
    </xdr:from>
    <xdr:to>
      <xdr:col>41</xdr:col>
      <xdr:colOff>101600</xdr:colOff>
      <xdr:row>95</xdr:row>
      <xdr:rowOff>104938</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2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121465</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0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109686</xdr:rowOff>
    </xdr:from>
    <xdr:to>
      <xdr:col>36</xdr:col>
      <xdr:colOff>165100</xdr:colOff>
      <xdr:row>93</xdr:row>
      <xdr:rowOff>39836</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58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56363</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565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99385</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242885"/>
          <a:ext cx="1269" cy="1542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109940</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964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46062</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0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99385</xdr:rowOff>
    </xdr:from>
    <xdr:to>
      <xdr:col>86</xdr:col>
      <xdr:colOff>25400</xdr:colOff>
      <xdr:row>30</xdr:row>
      <xdr:rowOff>99385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24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35916</xdr:rowOff>
    </xdr:from>
    <xdr:to>
      <xdr:col>85</xdr:col>
      <xdr:colOff>127000</xdr:colOff>
      <xdr:row>39</xdr:row>
      <xdr:rowOff>60686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722466"/>
          <a:ext cx="8382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27391</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54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4514</xdr:rowOff>
    </xdr:from>
    <xdr:to>
      <xdr:col>85</xdr:col>
      <xdr:colOff>177800</xdr:colOff>
      <xdr:row>39</xdr:row>
      <xdr:rowOff>106114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6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76378</xdr:rowOff>
    </xdr:from>
    <xdr:to>
      <xdr:col>81</xdr:col>
      <xdr:colOff>50800</xdr:colOff>
      <xdr:row>39</xdr:row>
      <xdr:rowOff>35916</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591478"/>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162623</xdr:rowOff>
    </xdr:from>
    <xdr:to>
      <xdr:col>81</xdr:col>
      <xdr:colOff>101600</xdr:colOff>
      <xdr:row>39</xdr:row>
      <xdr:rowOff>92773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67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83900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76378</xdr:rowOff>
    </xdr:from>
    <xdr:to>
      <xdr:col>76</xdr:col>
      <xdr:colOff>114300</xdr:colOff>
      <xdr:row>39</xdr:row>
      <xdr:rowOff>7831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591478"/>
          <a:ext cx="8890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157137</xdr:rowOff>
    </xdr:from>
    <xdr:to>
      <xdr:col>76</xdr:col>
      <xdr:colOff>165100</xdr:colOff>
      <xdr:row>39</xdr:row>
      <xdr:rowOff>87287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67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78414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76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7831</xdr:rowOff>
    </xdr:from>
    <xdr:to>
      <xdr:col>71</xdr:col>
      <xdr:colOff>177800</xdr:colOff>
      <xdr:row>39</xdr:row>
      <xdr:rowOff>98862</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94381"/>
          <a:ext cx="8890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160517</xdr:rowOff>
    </xdr:from>
    <xdr:to>
      <xdr:col>72</xdr:col>
      <xdr:colOff>38100</xdr:colOff>
      <xdr:row>39</xdr:row>
      <xdr:rowOff>90667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6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81794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6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10065</xdr:rowOff>
    </xdr:from>
    <xdr:to>
      <xdr:col>67</xdr:col>
      <xdr:colOff>101600</xdr:colOff>
      <xdr:row>39</xdr:row>
      <xdr:rowOff>111665</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69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128192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47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9886</xdr:rowOff>
    </xdr:from>
    <xdr:to>
      <xdr:col>85</xdr:col>
      <xdr:colOff>177800</xdr:colOff>
      <xdr:row>39</xdr:row>
      <xdr:rowOff>111486</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154391</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66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156566</xdr:rowOff>
    </xdr:from>
    <xdr:to>
      <xdr:col>81</xdr:col>
      <xdr:colOff>101600</xdr:colOff>
      <xdr:row>39</xdr:row>
      <xdr:rowOff>86716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103243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4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25578</xdr:rowOff>
    </xdr:from>
    <xdr:to>
      <xdr:col>76</xdr:col>
      <xdr:colOff>165100</xdr:colOff>
      <xdr:row>38</xdr:row>
      <xdr:rowOff>127178</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4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143705</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31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128481</xdr:rowOff>
    </xdr:from>
    <xdr:to>
      <xdr:col>72</xdr:col>
      <xdr:colOff>38100</xdr:colOff>
      <xdr:row>39</xdr:row>
      <xdr:rowOff>58631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75158</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41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48062</xdr:rowOff>
    </xdr:from>
    <xdr:to>
      <xdr:col>67</xdr:col>
      <xdr:colOff>101600</xdr:colOff>
      <xdr:row>39</xdr:row>
      <xdr:rowOff>149662</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140789</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689650" y="6827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83255</xdr:rowOff>
    </xdr:from>
    <xdr:to>
      <xdr:col>85</xdr:col>
      <xdr:colOff>126364</xdr:colOff>
      <xdr:row>78</xdr:row>
      <xdr:rowOff>22219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084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26046</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39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22219</xdr:rowOff>
    </xdr:from>
    <xdr:to>
      <xdr:col>86</xdr:col>
      <xdr:colOff>25400</xdr:colOff>
      <xdr:row>78</xdr:row>
      <xdr:rowOff>22219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395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29932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8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83255</xdr:rowOff>
    </xdr:from>
    <xdr:to>
      <xdr:col>86</xdr:col>
      <xdr:colOff>25400</xdr:colOff>
      <xdr:row>70</xdr:row>
      <xdr:rowOff>83255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08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127527</xdr:rowOff>
    </xdr:from>
    <xdr:to>
      <xdr:col>85</xdr:col>
      <xdr:colOff>127000</xdr:colOff>
      <xdr:row>73</xdr:row>
      <xdr:rowOff>27039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471927"/>
          <a:ext cx="838200" cy="7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151033</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3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1156</xdr:rowOff>
    </xdr:from>
    <xdr:to>
      <xdr:col>85</xdr:col>
      <xdr:colOff>177800</xdr:colOff>
      <xdr:row>75</xdr:row>
      <xdr:rowOff>102756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127527</xdr:rowOff>
    </xdr:from>
    <xdr:to>
      <xdr:col>81</xdr:col>
      <xdr:colOff>50800</xdr:colOff>
      <xdr:row>73</xdr:row>
      <xdr:rowOff>144138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471927"/>
          <a:ext cx="889000" cy="1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30969</xdr:rowOff>
    </xdr:from>
    <xdr:to>
      <xdr:col>81</xdr:col>
      <xdr:colOff>101600</xdr:colOff>
      <xdr:row>75</xdr:row>
      <xdr:rowOff>132569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123696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144138</xdr:rowOff>
    </xdr:from>
    <xdr:to>
      <xdr:col>76</xdr:col>
      <xdr:colOff>114300</xdr:colOff>
      <xdr:row>74</xdr:row>
      <xdr:rowOff>24809</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65998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84709</xdr:rowOff>
    </xdr:from>
    <xdr:to>
      <xdr:col>76</xdr:col>
      <xdr:colOff>165100</xdr:colOff>
      <xdr:row>76</xdr:row>
      <xdr:rowOff>14858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24809</xdr:rowOff>
    </xdr:from>
    <xdr:to>
      <xdr:col>71</xdr:col>
      <xdr:colOff>177800</xdr:colOff>
      <xdr:row>74</xdr:row>
      <xdr:rowOff>77597</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712109"/>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13348</xdr:rowOff>
    </xdr:from>
    <xdr:to>
      <xdr:col>72</xdr:col>
      <xdr:colOff>38100</xdr:colOff>
      <xdr:row>75</xdr:row>
      <xdr:rowOff>114948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106075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7385</xdr:rowOff>
    </xdr:from>
    <xdr:to>
      <xdr:col>67</xdr:col>
      <xdr:colOff>101600</xdr:colOff>
      <xdr:row>75</xdr:row>
      <xdr:rowOff>108985</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100112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147689</xdr:rowOff>
    </xdr:from>
    <xdr:to>
      <xdr:col>85</xdr:col>
      <xdr:colOff>177800</xdr:colOff>
      <xdr:row>73</xdr:row>
      <xdr:rowOff>77839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4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170566</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3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76727</xdr:rowOff>
    </xdr:from>
    <xdr:to>
      <xdr:col>81</xdr:col>
      <xdr:colOff>101600</xdr:colOff>
      <xdr:row>73</xdr:row>
      <xdr:rowOff>6877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42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23404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19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93338</xdr:rowOff>
    </xdr:from>
    <xdr:to>
      <xdr:col>76</xdr:col>
      <xdr:colOff>165100</xdr:colOff>
      <xdr:row>74</xdr:row>
      <xdr:rowOff>23488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6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40015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3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145459</xdr:rowOff>
    </xdr:from>
    <xdr:to>
      <xdr:col>72</xdr:col>
      <xdr:colOff>38100</xdr:colOff>
      <xdr:row>74</xdr:row>
      <xdr:rowOff>75609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6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92136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43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26797</xdr:rowOff>
    </xdr:from>
    <xdr:to>
      <xdr:col>67</xdr:col>
      <xdr:colOff>101600</xdr:colOff>
      <xdr:row>74</xdr:row>
      <xdr:rowOff>128397</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7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144924</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48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156969</xdr:rowOff>
    </xdr:from>
    <xdr:to>
      <xdr:col>85</xdr:col>
      <xdr:colOff>126364</xdr:colOff>
      <xdr:row>98</xdr:row>
      <xdr:rowOff>139294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758919"/>
          <a:ext cx="1269" cy="118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143121</xdr:rowOff>
    </xdr:from>
    <xdr:ext cx="313932"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45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139294</xdr:rowOff>
    </xdr:from>
    <xdr:to>
      <xdr:col>86</xdr:col>
      <xdr:colOff>25400</xdr:colOff>
      <xdr:row>98</xdr:row>
      <xdr:rowOff>139294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4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103646</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534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156969</xdr:rowOff>
    </xdr:from>
    <xdr:to>
      <xdr:col>86</xdr:col>
      <xdr:colOff>25400</xdr:colOff>
      <xdr:row>91</xdr:row>
      <xdr:rowOff>156969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758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136705</xdr:rowOff>
    </xdr:from>
    <xdr:to>
      <xdr:col>85</xdr:col>
      <xdr:colOff>127000</xdr:colOff>
      <xdr:row>98</xdr:row>
      <xdr:rowOff>646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67355"/>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104492</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735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126065</xdr:rowOff>
    </xdr:from>
    <xdr:to>
      <xdr:col>85</xdr:col>
      <xdr:colOff>177800</xdr:colOff>
      <xdr:row>98</xdr:row>
      <xdr:rowOff>56215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75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136705</xdr:rowOff>
    </xdr:from>
    <xdr:to>
      <xdr:col>81</xdr:col>
      <xdr:colOff>50800</xdr:colOff>
      <xdr:row>98</xdr:row>
      <xdr:rowOff>22144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67355"/>
          <a:ext cx="889000" cy="5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125513</xdr:rowOff>
    </xdr:from>
    <xdr:to>
      <xdr:col>81</xdr:col>
      <xdr:colOff>101600</xdr:colOff>
      <xdr:row>98</xdr:row>
      <xdr:rowOff>55663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75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46790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84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22144</xdr:rowOff>
    </xdr:from>
    <xdr:to>
      <xdr:col>76</xdr:col>
      <xdr:colOff>114300</xdr:colOff>
      <xdr:row>98</xdr:row>
      <xdr:rowOff>77471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24244"/>
          <a:ext cx="889000" cy="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12159</xdr:rowOff>
    </xdr:from>
    <xdr:to>
      <xdr:col>76</xdr:col>
      <xdr:colOff>165100</xdr:colOff>
      <xdr:row>98</xdr:row>
      <xdr:rowOff>113759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0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77471</xdr:rowOff>
    </xdr:from>
    <xdr:to>
      <xdr:col>71</xdr:col>
      <xdr:colOff>177800</xdr:colOff>
      <xdr:row>98</xdr:row>
      <xdr:rowOff>90235</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879571"/>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22862</xdr:rowOff>
    </xdr:from>
    <xdr:to>
      <xdr:col>72</xdr:col>
      <xdr:colOff>38100</xdr:colOff>
      <xdr:row>98</xdr:row>
      <xdr:rowOff>124462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140989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6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6677</xdr:rowOff>
    </xdr:from>
    <xdr:to>
      <xdr:col>67</xdr:col>
      <xdr:colOff>101600</xdr:colOff>
      <xdr:row>98</xdr:row>
      <xdr:rowOff>108277</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124804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8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121296</xdr:rowOff>
    </xdr:from>
    <xdr:to>
      <xdr:col>85</xdr:col>
      <xdr:colOff>177800</xdr:colOff>
      <xdr:row>98</xdr:row>
      <xdr:rowOff>51446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5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144173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0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85905</xdr:rowOff>
    </xdr:from>
    <xdr:to>
      <xdr:col>81</xdr:col>
      <xdr:colOff>101600</xdr:colOff>
      <xdr:row>98</xdr:row>
      <xdr:rowOff>16055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32582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9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142794</xdr:rowOff>
    </xdr:from>
    <xdr:to>
      <xdr:col>76</xdr:col>
      <xdr:colOff>165100</xdr:colOff>
      <xdr:row>98</xdr:row>
      <xdr:rowOff>72944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89471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5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26671</xdr:rowOff>
    </xdr:from>
    <xdr:to>
      <xdr:col>72</xdr:col>
      <xdr:colOff>38100</xdr:colOff>
      <xdr:row>98</xdr:row>
      <xdr:rowOff>128271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119398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2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39435</xdr:rowOff>
    </xdr:from>
    <xdr:to>
      <xdr:col>67</xdr:col>
      <xdr:colOff>101600</xdr:colOff>
      <xdr:row>98</xdr:row>
      <xdr:rowOff>141035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4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132162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93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132271</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275771"/>
          <a:ext cx="1269" cy="145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78948</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132271</xdr:rowOff>
    </xdr:from>
    <xdr:to>
      <xdr:col>116</xdr:col>
      <xdr:colOff>152400</xdr:colOff>
      <xdr:row>30</xdr:row>
      <xdr:rowOff>132271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132271</xdr:rowOff>
    </xdr:from>
    <xdr:to>
      <xdr:col>116</xdr:col>
      <xdr:colOff>63500</xdr:colOff>
      <xdr:row>30</xdr:row>
      <xdr:rowOff>159322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275771"/>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146194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183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167767</xdr:rowOff>
    </xdr:from>
    <xdr:to>
      <xdr:col>116</xdr:col>
      <xdr:colOff>114300</xdr:colOff>
      <xdr:row>37</xdr:row>
      <xdr:rowOff>97917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159322</xdr:rowOff>
    </xdr:from>
    <xdr:to>
      <xdr:col>111</xdr:col>
      <xdr:colOff>177800</xdr:colOff>
      <xdr:row>31</xdr:row>
      <xdr:rowOff>39307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302822"/>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147003</xdr:rowOff>
    </xdr:from>
    <xdr:to>
      <xdr:col>112</xdr:col>
      <xdr:colOff>38100</xdr:colOff>
      <xdr:row>37</xdr:row>
      <xdr:rowOff>77153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68280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41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39307</xdr:rowOff>
    </xdr:from>
    <xdr:to>
      <xdr:col>107</xdr:col>
      <xdr:colOff>50800</xdr:colOff>
      <xdr:row>31</xdr:row>
      <xdr:rowOff>96457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9545300" y="53542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73470</xdr:rowOff>
    </xdr:from>
    <xdr:to>
      <xdr:col>107</xdr:col>
      <xdr:colOff>101600</xdr:colOff>
      <xdr:row>37</xdr:row>
      <xdr:rowOff>3620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166197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3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96457</xdr:rowOff>
    </xdr:from>
    <xdr:to>
      <xdr:col>102</xdr:col>
      <xdr:colOff>114300</xdr:colOff>
      <xdr:row>32</xdr:row>
      <xdr:rowOff>65405</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8656300" y="5411407"/>
          <a:ext cx="889000" cy="1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88138</xdr:rowOff>
    </xdr:from>
    <xdr:to>
      <xdr:col>102</xdr:col>
      <xdr:colOff>165100</xdr:colOff>
      <xdr:row>38</xdr:row>
      <xdr:rowOff>18288</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9415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136144</xdr:rowOff>
    </xdr:from>
    <xdr:to>
      <xdr:col>98</xdr:col>
      <xdr:colOff>38100</xdr:colOff>
      <xdr:row>38</xdr:row>
      <xdr:rowOff>66294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57421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81471</xdr:rowOff>
    </xdr:from>
    <xdr:to>
      <xdr:col>116</xdr:col>
      <xdr:colOff>114300</xdr:colOff>
      <xdr:row>31</xdr:row>
      <xdr:rowOff>11621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34498</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17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108522</xdr:rowOff>
    </xdr:from>
    <xdr:to>
      <xdr:col>112</xdr:col>
      <xdr:colOff>38100</xdr:colOff>
      <xdr:row>31</xdr:row>
      <xdr:rowOff>38672</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2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55199</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02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159957</xdr:rowOff>
    </xdr:from>
    <xdr:to>
      <xdr:col>107</xdr:col>
      <xdr:colOff>101600</xdr:colOff>
      <xdr:row>31</xdr:row>
      <xdr:rowOff>90107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30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106634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0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45657</xdr:rowOff>
    </xdr:from>
    <xdr:to>
      <xdr:col>102</xdr:col>
      <xdr:colOff>165100</xdr:colOff>
      <xdr:row>31</xdr:row>
      <xdr:rowOff>147257</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36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163784</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13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14605</xdr:rowOff>
    </xdr:from>
    <xdr:to>
      <xdr:col>98</xdr:col>
      <xdr:colOff>38100</xdr:colOff>
      <xdr:row>32</xdr:row>
      <xdr:rowOff>116205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5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132732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27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18415</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590915"/>
          <a:ext cx="1269" cy="156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136542</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3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18415</xdr:rowOff>
    </xdr:from>
    <xdr:to>
      <xdr:col>116</xdr:col>
      <xdr:colOff>152400</xdr:colOff>
      <xdr:row>50</xdr:row>
      <xdr:rowOff>18415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59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117348</xdr:rowOff>
    </xdr:from>
    <xdr:to>
      <xdr:col>116</xdr:col>
      <xdr:colOff>63500</xdr:colOff>
      <xdr:row>56</xdr:row>
      <xdr:rowOff>8001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547098"/>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160799</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61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10922</xdr:rowOff>
    </xdr:from>
    <xdr:to>
      <xdr:col>116</xdr:col>
      <xdr:colOff>114300</xdr:colOff>
      <xdr:row>57</xdr:row>
      <xdr:rowOff>112522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9271</xdr:rowOff>
    </xdr:from>
    <xdr:to>
      <xdr:col>111</xdr:col>
      <xdr:colOff>177800</xdr:colOff>
      <xdr:row>55</xdr:row>
      <xdr:rowOff>117348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439021"/>
          <a:ext cx="889000" cy="1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168910</xdr:rowOff>
    </xdr:from>
    <xdr:to>
      <xdr:col>112</xdr:col>
      <xdr:colOff>38100</xdr:colOff>
      <xdr:row>57</xdr:row>
      <xdr:rowOff>99060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90187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58420</xdr:rowOff>
    </xdr:from>
    <xdr:to>
      <xdr:col>107</xdr:col>
      <xdr:colOff>50800</xdr:colOff>
      <xdr:row>55</xdr:row>
      <xdr:rowOff>9271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31672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168529</xdr:rowOff>
    </xdr:from>
    <xdr:to>
      <xdr:col>107</xdr:col>
      <xdr:colOff>101600</xdr:colOff>
      <xdr:row>57</xdr:row>
      <xdr:rowOff>98679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89806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104394</xdr:rowOff>
    </xdr:from>
    <xdr:to>
      <xdr:col>102</xdr:col>
      <xdr:colOff>114300</xdr:colOff>
      <xdr:row>54</xdr:row>
      <xdr:rowOff>58420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91912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64897</xdr:rowOff>
    </xdr:from>
    <xdr:to>
      <xdr:col>102</xdr:col>
      <xdr:colOff>165100</xdr:colOff>
      <xdr:row>57</xdr:row>
      <xdr:rowOff>166497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28067</xdr:rowOff>
    </xdr:from>
    <xdr:to>
      <xdr:col>98</xdr:col>
      <xdr:colOff>38100</xdr:colOff>
      <xdr:row>57</xdr:row>
      <xdr:rowOff>129667</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120794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893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128651</xdr:rowOff>
    </xdr:from>
    <xdr:to>
      <xdr:col>116</xdr:col>
      <xdr:colOff>114300</xdr:colOff>
      <xdr:row>56</xdr:row>
      <xdr:rowOff>58801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55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151528</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40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66548</xdr:rowOff>
    </xdr:from>
    <xdr:to>
      <xdr:col>112</xdr:col>
      <xdr:colOff>38100</xdr:colOff>
      <xdr:row>55</xdr:row>
      <xdr:rowOff>168148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49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13225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27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129921</xdr:rowOff>
    </xdr:from>
    <xdr:to>
      <xdr:col>107</xdr:col>
      <xdr:colOff>101600</xdr:colOff>
      <xdr:row>55</xdr:row>
      <xdr:rowOff>60071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3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76598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16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7620</xdr:rowOff>
    </xdr:from>
    <xdr:to>
      <xdr:col>102</xdr:col>
      <xdr:colOff>165100</xdr:colOff>
      <xdr:row>54</xdr:row>
      <xdr:rowOff>109220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52</xdr:row>
      <xdr:rowOff>125747</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04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53594</xdr:rowOff>
    </xdr:from>
    <xdr:to>
      <xdr:col>98</xdr:col>
      <xdr:colOff>38100</xdr:colOff>
      <xdr:row>53</xdr:row>
      <xdr:rowOff>155194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14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271</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891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83853</xdr:rowOff>
    </xdr:from>
    <xdr:to>
      <xdr:col>116</xdr:col>
      <xdr:colOff>62864</xdr:colOff>
      <xdr:row>78</xdr:row>
      <xdr:rowOff>154970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56803"/>
          <a:ext cx="1269" cy="127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158797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154970</xdr:rowOff>
    </xdr:from>
    <xdr:to>
      <xdr:col>116</xdr:col>
      <xdr:colOff>152400</xdr:colOff>
      <xdr:row>78</xdr:row>
      <xdr:rowOff>154970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2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30530</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3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83853</xdr:rowOff>
    </xdr:from>
    <xdr:to>
      <xdr:col>116</xdr:col>
      <xdr:colOff>152400</xdr:colOff>
      <xdr:row>71</xdr:row>
      <xdr:rowOff>83853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150924</xdr:rowOff>
    </xdr:from>
    <xdr:to>
      <xdr:col>116</xdr:col>
      <xdr:colOff>63500</xdr:colOff>
      <xdr:row>73</xdr:row>
      <xdr:rowOff>3660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495324"/>
          <a:ext cx="838200" cy="2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111538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7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133111</xdr:rowOff>
    </xdr:from>
    <xdr:to>
      <xdr:col>116</xdr:col>
      <xdr:colOff>114300</xdr:colOff>
      <xdr:row>76</xdr:row>
      <xdr:rowOff>63261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9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1488</xdr:rowOff>
    </xdr:from>
    <xdr:to>
      <xdr:col>111</xdr:col>
      <xdr:colOff>177800</xdr:colOff>
      <xdr:row>73</xdr:row>
      <xdr:rowOff>3660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51733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166030</xdr:rowOff>
    </xdr:from>
    <xdr:to>
      <xdr:col>112</xdr:col>
      <xdr:colOff>38100</xdr:colOff>
      <xdr:row>76</xdr:row>
      <xdr:rowOff>96180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87307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1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1488</xdr:rowOff>
    </xdr:from>
    <xdr:to>
      <xdr:col>107</xdr:col>
      <xdr:colOff>50800</xdr:colOff>
      <xdr:row>73</xdr:row>
      <xdr:rowOff>18542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517338"/>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6787</xdr:rowOff>
    </xdr:from>
    <xdr:to>
      <xdr:col>107</xdr:col>
      <xdr:colOff>101600</xdr:colOff>
      <xdr:row>76</xdr:row>
      <xdr:rowOff>108387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99514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18542</xdr:rowOff>
    </xdr:from>
    <xdr:to>
      <xdr:col>102</xdr:col>
      <xdr:colOff>114300</xdr:colOff>
      <xdr:row>73</xdr:row>
      <xdr:rowOff>46637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534392"/>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58931</xdr:rowOff>
    </xdr:from>
    <xdr:to>
      <xdr:col>102</xdr:col>
      <xdr:colOff>165100</xdr:colOff>
      <xdr:row>75</xdr:row>
      <xdr:rowOff>160530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151658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01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5095</xdr:rowOff>
    </xdr:from>
    <xdr:to>
      <xdr:col>98</xdr:col>
      <xdr:colOff>38100</xdr:colOff>
      <xdr:row>75</xdr:row>
      <xdr:rowOff>106695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97822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5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100124</xdr:rowOff>
    </xdr:from>
    <xdr:to>
      <xdr:col>116</xdr:col>
      <xdr:colOff>114300</xdr:colOff>
      <xdr:row>73</xdr:row>
      <xdr:rowOff>30274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44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123001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29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124310</xdr:rowOff>
    </xdr:from>
    <xdr:to>
      <xdr:col>112</xdr:col>
      <xdr:colOff>38100</xdr:colOff>
      <xdr:row>73</xdr:row>
      <xdr:rowOff>54460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46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70987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24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122138</xdr:rowOff>
    </xdr:from>
    <xdr:to>
      <xdr:col>107</xdr:col>
      <xdr:colOff>101600</xdr:colOff>
      <xdr:row>73</xdr:row>
      <xdr:rowOff>52288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46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68815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24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139192</xdr:rowOff>
    </xdr:from>
    <xdr:to>
      <xdr:col>102</xdr:col>
      <xdr:colOff>165100</xdr:colOff>
      <xdr:row>73</xdr:row>
      <xdr:rowOff>69342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48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85869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25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167287</xdr:rowOff>
    </xdr:from>
    <xdr:to>
      <xdr:col>98</xdr:col>
      <xdr:colOff>38100</xdr:colOff>
      <xdr:row>73</xdr:row>
      <xdr:rowOff>97437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113964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2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542,995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円となっている。主な構成項目である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85,786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なり、一人当たり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17,161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少子化による児童手当、認定こども園運営費、私立保育園保育業務などの減によるものと考えられる。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次に大きいのは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83,060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7,076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している。これは、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置賜広域行政事務組合負担金などの増によるもの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と考えられる。次に多いのが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件費で、住民一人当たり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77,724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これは、ふるさと納税返礼業務や放課後児童クラブ事業、公共施設の光熱水費などの増によるものと考えられる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山形県高畠町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22,094
21,914
180.26
12,771,839
11,996,936
751,917
6,732,422
12,586,228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77.4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74930</xdr:rowOff>
    </xdr:from>
    <xdr:to>
      <xdr:col>24</xdr:col>
      <xdr:colOff>62865</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18430"/>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21607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74930</xdr:rowOff>
    </xdr:from>
    <xdr:to>
      <xdr:col>24</xdr:col>
      <xdr:colOff>152400</xdr:colOff>
      <xdr:row>30</xdr:row>
      <xdr:rowOff>74930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1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154559</xdr:rowOff>
    </xdr:from>
    <xdr:to>
      <xdr:col>24</xdr:col>
      <xdr:colOff>63500</xdr:colOff>
      <xdr:row>31</xdr:row>
      <xdr:rowOff>28448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298059"/>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3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115570</xdr:rowOff>
    </xdr:from>
    <xdr:to>
      <xdr:col>24</xdr:col>
      <xdr:colOff>114300</xdr:colOff>
      <xdr:row>35</xdr:row>
      <xdr:rowOff>45720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4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28448</xdr:rowOff>
    </xdr:from>
    <xdr:to>
      <xdr:col>19</xdr:col>
      <xdr:colOff>177800</xdr:colOff>
      <xdr:row>31</xdr:row>
      <xdr:rowOff>101219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343398"/>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108331</xdr:rowOff>
    </xdr:from>
    <xdr:to>
      <xdr:col>20</xdr:col>
      <xdr:colOff>38100</xdr:colOff>
      <xdr:row>35</xdr:row>
      <xdr:rowOff>38481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29608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101219</xdr:rowOff>
    </xdr:from>
    <xdr:to>
      <xdr:col>15</xdr:col>
      <xdr:colOff>50800</xdr:colOff>
      <xdr:row>31</xdr:row>
      <xdr:rowOff>112268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1616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125476</xdr:rowOff>
    </xdr:from>
    <xdr:to>
      <xdr:col>15</xdr:col>
      <xdr:colOff>101600</xdr:colOff>
      <xdr:row>35</xdr:row>
      <xdr:rowOff>55626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46753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108077</xdr:rowOff>
    </xdr:from>
    <xdr:to>
      <xdr:col>10</xdr:col>
      <xdr:colOff>114300</xdr:colOff>
      <xdr:row>31</xdr:row>
      <xdr:rowOff>112268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42302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58420</xdr:rowOff>
    </xdr:from>
    <xdr:to>
      <xdr:col>10</xdr:col>
      <xdr:colOff>165100</xdr:colOff>
      <xdr:row>34</xdr:row>
      <xdr:rowOff>160020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151147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24130</xdr:rowOff>
    </xdr:from>
    <xdr:to>
      <xdr:col>6</xdr:col>
      <xdr:colOff>38100</xdr:colOff>
      <xdr:row>34</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116857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103759</xdr:rowOff>
    </xdr:from>
    <xdr:to>
      <xdr:col>24</xdr:col>
      <xdr:colOff>114300</xdr:colOff>
      <xdr:row>31</xdr:row>
      <xdr:rowOff>33909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24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18686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6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149098</xdr:rowOff>
    </xdr:from>
    <xdr:to>
      <xdr:col>20</xdr:col>
      <xdr:colOff>38100</xdr:colOff>
      <xdr:row>31</xdr:row>
      <xdr:rowOff>79248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95775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06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50419</xdr:rowOff>
    </xdr:from>
    <xdr:to>
      <xdr:col>15</xdr:col>
      <xdr:colOff>101600</xdr:colOff>
      <xdr:row>31</xdr:row>
      <xdr:rowOff>152019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3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168546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1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61468</xdr:rowOff>
    </xdr:from>
    <xdr:to>
      <xdr:col>10</xdr:col>
      <xdr:colOff>165100</xdr:colOff>
      <xdr:row>31</xdr:row>
      <xdr:rowOff>163068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37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8145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1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57277</xdr:rowOff>
    </xdr:from>
    <xdr:to>
      <xdr:col>6</xdr:col>
      <xdr:colOff>38100</xdr:colOff>
      <xdr:row>31</xdr:row>
      <xdr:rowOff>158877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7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3954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4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33561</xdr:rowOff>
    </xdr:from>
    <xdr:to>
      <xdr:col>24</xdr:col>
      <xdr:colOff>62865</xdr:colOff>
      <xdr:row>58</xdr:row>
      <xdr:rowOff>60644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77511"/>
          <a:ext cx="1270" cy="1227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64471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00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60644</xdr:rowOff>
    </xdr:from>
    <xdr:to>
      <xdr:col>24</xdr:col>
      <xdr:colOff>152400</xdr:colOff>
      <xdr:row>58</xdr:row>
      <xdr:rowOff>60644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0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151688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33561</xdr:rowOff>
    </xdr:from>
    <xdr:to>
      <xdr:col>24</xdr:col>
      <xdr:colOff>152400</xdr:colOff>
      <xdr:row>51</xdr:row>
      <xdr:rowOff>33561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7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106094</xdr:rowOff>
    </xdr:from>
    <xdr:to>
      <xdr:col>24</xdr:col>
      <xdr:colOff>63500</xdr:colOff>
      <xdr:row>57</xdr:row>
      <xdr:rowOff>115169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78744"/>
          <a:ext cx="8382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81570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58693</xdr:rowOff>
    </xdr:from>
    <xdr:to>
      <xdr:col>24</xdr:col>
      <xdr:colOff>114300</xdr:colOff>
      <xdr:row>57</xdr:row>
      <xdr:rowOff>160293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831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106144</xdr:rowOff>
    </xdr:from>
    <xdr:to>
      <xdr:col>19</xdr:col>
      <xdr:colOff>177800</xdr:colOff>
      <xdr:row>57</xdr:row>
      <xdr:rowOff>106094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707344"/>
          <a:ext cx="889000" cy="17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65846</xdr:rowOff>
    </xdr:from>
    <xdr:to>
      <xdr:col>20</xdr:col>
      <xdr:colOff>38100</xdr:colOff>
      <xdr:row>57</xdr:row>
      <xdr:rowOff>167446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158573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106144</xdr:rowOff>
    </xdr:from>
    <xdr:to>
      <xdr:col>15</xdr:col>
      <xdr:colOff>50800</xdr:colOff>
      <xdr:row>57</xdr:row>
      <xdr:rowOff>162784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07344"/>
          <a:ext cx="889000" cy="22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49899</xdr:rowOff>
    </xdr:from>
    <xdr:to>
      <xdr:col>15</xdr:col>
      <xdr:colOff>101600</xdr:colOff>
      <xdr:row>56</xdr:row>
      <xdr:rowOff>151499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168026</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2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162784</xdr:rowOff>
    </xdr:from>
    <xdr:to>
      <xdr:col>10</xdr:col>
      <xdr:colOff>114300</xdr:colOff>
      <xdr:row>58</xdr:row>
      <xdr:rowOff>10274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35434"/>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111136</xdr:rowOff>
    </xdr:from>
    <xdr:to>
      <xdr:col>10</xdr:col>
      <xdr:colOff>165100</xdr:colOff>
      <xdr:row>58</xdr:row>
      <xdr:rowOff>41286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98472</xdr:rowOff>
    </xdr:from>
    <xdr:to>
      <xdr:col>6</xdr:col>
      <xdr:colOff>38100</xdr:colOff>
      <xdr:row>58</xdr:row>
      <xdr:rowOff>28622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45149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4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64369</xdr:rowOff>
    </xdr:from>
    <xdr:to>
      <xdr:col>24</xdr:col>
      <xdr:colOff>114300</xdr:colOff>
      <xdr:row>57</xdr:row>
      <xdr:rowOff>165969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37120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8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55294</xdr:rowOff>
    </xdr:from>
    <xdr:to>
      <xdr:col>20</xdr:col>
      <xdr:colOff>38100</xdr:colOff>
      <xdr:row>57</xdr:row>
      <xdr:rowOff>156894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2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1971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6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55344</xdr:rowOff>
    </xdr:from>
    <xdr:to>
      <xdr:col>15</xdr:col>
      <xdr:colOff>101600</xdr:colOff>
      <xdr:row>56</xdr:row>
      <xdr:rowOff>156944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148071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74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111984</xdr:rowOff>
    </xdr:from>
    <xdr:to>
      <xdr:col>10</xdr:col>
      <xdr:colOff>165100</xdr:colOff>
      <xdr:row>58</xdr:row>
      <xdr:rowOff>42134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33261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130924</xdr:rowOff>
    </xdr:from>
    <xdr:to>
      <xdr:col>6</xdr:col>
      <xdr:colOff>38100</xdr:colOff>
      <xdr:row>58</xdr:row>
      <xdr:rowOff>61074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52201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9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33604</xdr:rowOff>
    </xdr:from>
    <xdr:to>
      <xdr:col>24</xdr:col>
      <xdr:colOff>62865</xdr:colOff>
      <xdr:row>79</xdr:row>
      <xdr:rowOff>3594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35104"/>
          <a:ext cx="1270" cy="151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7421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5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3594</xdr:rowOff>
    </xdr:from>
    <xdr:to>
      <xdr:col>24</xdr:col>
      <xdr:colOff>152400</xdr:colOff>
      <xdr:row>79</xdr:row>
      <xdr:rowOff>3594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4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151731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1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33604</xdr:rowOff>
    </xdr:from>
    <xdr:to>
      <xdr:col>24</xdr:col>
      <xdr:colOff>152400</xdr:colOff>
      <xdr:row>70</xdr:row>
      <xdr:rowOff>33604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3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32474</xdr:rowOff>
    </xdr:from>
    <xdr:to>
      <xdr:col>24</xdr:col>
      <xdr:colOff>63500</xdr:colOff>
      <xdr:row>76</xdr:row>
      <xdr:rowOff>82995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91224"/>
          <a:ext cx="838200" cy="2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717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163094</xdr:rowOff>
    </xdr:from>
    <xdr:to>
      <xdr:col>24</xdr:col>
      <xdr:colOff>114300</xdr:colOff>
      <xdr:row>77</xdr:row>
      <xdr:rowOff>93244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1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32474</xdr:rowOff>
    </xdr:from>
    <xdr:to>
      <xdr:col>19</xdr:col>
      <xdr:colOff>177800</xdr:colOff>
      <xdr:row>76</xdr:row>
      <xdr:rowOff>122276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91224"/>
          <a:ext cx="889000" cy="2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30862</xdr:rowOff>
    </xdr:from>
    <xdr:to>
      <xdr:col>20</xdr:col>
      <xdr:colOff>38100</xdr:colOff>
      <xdr:row>76</xdr:row>
      <xdr:rowOff>132462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123589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15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122276</xdr:rowOff>
    </xdr:from>
    <xdr:to>
      <xdr:col>15</xdr:col>
      <xdr:colOff>50800</xdr:colOff>
      <xdr:row>77</xdr:row>
      <xdr:rowOff>83172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2476"/>
          <a:ext cx="889000" cy="1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169850</xdr:rowOff>
    </xdr:from>
    <xdr:to>
      <xdr:col>15</xdr:col>
      <xdr:colOff>101600</xdr:colOff>
      <xdr:row>78</xdr:row>
      <xdr:rowOff>100000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91127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105448</xdr:rowOff>
    </xdr:from>
    <xdr:to>
      <xdr:col>10</xdr:col>
      <xdr:colOff>114300</xdr:colOff>
      <xdr:row>77</xdr:row>
      <xdr:rowOff>83172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35648"/>
          <a:ext cx="889000" cy="14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32195</xdr:rowOff>
    </xdr:from>
    <xdr:to>
      <xdr:col>24</xdr:col>
      <xdr:colOff>114300</xdr:colOff>
      <xdr:row>76</xdr:row>
      <xdr:rowOff>133795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55071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1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153124</xdr:rowOff>
    </xdr:from>
    <xdr:to>
      <xdr:col>20</xdr:col>
      <xdr:colOff>38100</xdr:colOff>
      <xdr:row>75</xdr:row>
      <xdr:rowOff>83274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99801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1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71476</xdr:rowOff>
    </xdr:from>
    <xdr:to>
      <xdr:col>15</xdr:col>
      <xdr:colOff>101600</xdr:colOff>
      <xdr:row>77</xdr:row>
      <xdr:rowOff>1626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18152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7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32372</xdr:rowOff>
    </xdr:from>
    <xdr:to>
      <xdr:col>10</xdr:col>
      <xdr:colOff>165100</xdr:colOff>
      <xdr:row>77</xdr:row>
      <xdr:rowOff>133972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3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150499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0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54648</xdr:rowOff>
    </xdr:from>
    <xdr:to>
      <xdr:col>6</xdr:col>
      <xdr:colOff>38100</xdr:colOff>
      <xdr:row>76</xdr:row>
      <xdr:rowOff>156248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1325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6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106781</xdr:rowOff>
    </xdr:from>
    <xdr:to>
      <xdr:col>24</xdr:col>
      <xdr:colOff>62865</xdr:colOff>
      <xdr:row>99</xdr:row>
      <xdr:rowOff>120802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37281"/>
          <a:ext cx="1270" cy="15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124629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9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120802</xdr:rowOff>
    </xdr:from>
    <xdr:to>
      <xdr:col>24</xdr:col>
      <xdr:colOff>152400</xdr:colOff>
      <xdr:row>99</xdr:row>
      <xdr:rowOff>120802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70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53458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106781</xdr:rowOff>
    </xdr:from>
    <xdr:to>
      <xdr:col>24</xdr:col>
      <xdr:colOff>152400</xdr:colOff>
      <xdr:row>90</xdr:row>
      <xdr:rowOff>106781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3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66281</xdr:rowOff>
    </xdr:from>
    <xdr:to>
      <xdr:col>24</xdr:col>
      <xdr:colOff>63500</xdr:colOff>
      <xdr:row>93</xdr:row>
      <xdr:rowOff>150673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011131"/>
          <a:ext cx="8382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80281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101854</xdr:rowOff>
    </xdr:from>
    <xdr:to>
      <xdr:col>24</xdr:col>
      <xdr:colOff>114300</xdr:colOff>
      <xdr:row>97</xdr:row>
      <xdr:rowOff>32004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6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150673</xdr:rowOff>
    </xdr:from>
    <xdr:to>
      <xdr:col>19</xdr:col>
      <xdr:colOff>177800</xdr:colOff>
      <xdr:row>95</xdr:row>
      <xdr:rowOff>153493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95523"/>
          <a:ext cx="889000" cy="3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90652</xdr:rowOff>
    </xdr:from>
    <xdr:to>
      <xdr:col>20</xdr:col>
      <xdr:colOff>38100</xdr:colOff>
      <xdr:row>97</xdr:row>
      <xdr:rowOff>20802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4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153493</xdr:rowOff>
    </xdr:from>
    <xdr:to>
      <xdr:col>15</xdr:col>
      <xdr:colOff>50800</xdr:colOff>
      <xdr:row>96</xdr:row>
      <xdr:rowOff>76225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41243"/>
          <a:ext cx="889000" cy="9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57658</xdr:rowOff>
    </xdr:from>
    <xdr:to>
      <xdr:col>15</xdr:col>
      <xdr:colOff>101600</xdr:colOff>
      <xdr:row>97</xdr:row>
      <xdr:rowOff>159258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150385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31572</xdr:rowOff>
    </xdr:from>
    <xdr:to>
      <xdr:col>10</xdr:col>
      <xdr:colOff>114300</xdr:colOff>
      <xdr:row>96</xdr:row>
      <xdr:rowOff>76225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19322"/>
          <a:ext cx="889000" cy="2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64097</xdr:rowOff>
    </xdr:from>
    <xdr:to>
      <xdr:col>10</xdr:col>
      <xdr:colOff>165100</xdr:colOff>
      <xdr:row>97</xdr:row>
      <xdr:rowOff>165697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156824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133401</xdr:rowOff>
    </xdr:from>
    <xdr:to>
      <xdr:col>6</xdr:col>
      <xdr:colOff>38100</xdr:colOff>
      <xdr:row>98</xdr:row>
      <xdr:rowOff>63551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54678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15481</xdr:rowOff>
    </xdr:from>
    <xdr:to>
      <xdr:col>24</xdr:col>
      <xdr:colOff>114300</xdr:colOff>
      <xdr:row>93</xdr:row>
      <xdr:rowOff>117081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96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38358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81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99873</xdr:rowOff>
    </xdr:from>
    <xdr:to>
      <xdr:col>20</xdr:col>
      <xdr:colOff>38100</xdr:colOff>
      <xdr:row>94</xdr:row>
      <xdr:rowOff>30023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0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46550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81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102693</xdr:rowOff>
    </xdr:from>
    <xdr:to>
      <xdr:col>15</xdr:col>
      <xdr:colOff>101600</xdr:colOff>
      <xdr:row>96</xdr:row>
      <xdr:rowOff>32843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9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49370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1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25425</xdr:rowOff>
    </xdr:from>
    <xdr:to>
      <xdr:col>10</xdr:col>
      <xdr:colOff>165100</xdr:colOff>
      <xdr:row>96</xdr:row>
      <xdr:rowOff>127025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8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143552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152222</xdr:rowOff>
    </xdr:from>
    <xdr:to>
      <xdr:col>6</xdr:col>
      <xdr:colOff>38100</xdr:colOff>
      <xdr:row>95</xdr:row>
      <xdr:rowOff>82372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98899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92075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35575"/>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38752</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1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92075</xdr:rowOff>
    </xdr:from>
    <xdr:to>
      <xdr:col>55</xdr:col>
      <xdr:colOff>88900</xdr:colOff>
      <xdr:row>30</xdr:row>
      <xdr:rowOff>92075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3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153797</xdr:rowOff>
    </xdr:from>
    <xdr:to>
      <xdr:col>55</xdr:col>
      <xdr:colOff>0</xdr:colOff>
      <xdr:row>35</xdr:row>
      <xdr:rowOff>69215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5983097"/>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38371</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820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59944</xdr:rowOff>
    </xdr:from>
    <xdr:to>
      <xdr:col>55</xdr:col>
      <xdr:colOff>50800</xdr:colOff>
      <xdr:row>37</xdr:row>
      <xdr:rowOff>161544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146177</xdr:rowOff>
    </xdr:from>
    <xdr:to>
      <xdr:col>50</xdr:col>
      <xdr:colOff>114300</xdr:colOff>
      <xdr:row>35</xdr:row>
      <xdr:rowOff>69215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5975477"/>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65659</xdr:rowOff>
    </xdr:from>
    <xdr:to>
      <xdr:col>50</xdr:col>
      <xdr:colOff>165100</xdr:colOff>
      <xdr:row>37</xdr:row>
      <xdr:rowOff>167260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158386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502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143891</xdr:rowOff>
    </xdr:from>
    <xdr:to>
      <xdr:col>45</xdr:col>
      <xdr:colOff>177800</xdr:colOff>
      <xdr:row>34</xdr:row>
      <xdr:rowOff>146177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9731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161053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73787</xdr:rowOff>
    </xdr:from>
    <xdr:to>
      <xdr:col>41</xdr:col>
      <xdr:colOff>50800</xdr:colOff>
      <xdr:row>34</xdr:row>
      <xdr:rowOff>143891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5903087"/>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126382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52705</xdr:rowOff>
    </xdr:from>
    <xdr:to>
      <xdr:col>36</xdr:col>
      <xdr:colOff>165100</xdr:colOff>
      <xdr:row>37</xdr:row>
      <xdr:rowOff>154305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145432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102997</xdr:rowOff>
    </xdr:from>
    <xdr:to>
      <xdr:col>55</xdr:col>
      <xdr:colOff>50800</xdr:colOff>
      <xdr:row>35</xdr:row>
      <xdr:rowOff>33147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593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125874</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57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18415</xdr:rowOff>
    </xdr:from>
    <xdr:to>
      <xdr:col>50</xdr:col>
      <xdr:colOff>165100</xdr:colOff>
      <xdr:row>35</xdr:row>
      <xdr:rowOff>120015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0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136542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579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95377</xdr:rowOff>
    </xdr:from>
    <xdr:to>
      <xdr:col>46</xdr:col>
      <xdr:colOff>38100</xdr:colOff>
      <xdr:row>35</xdr:row>
      <xdr:rowOff>25527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59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42054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69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93091</xdr:rowOff>
    </xdr:from>
    <xdr:to>
      <xdr:col>41</xdr:col>
      <xdr:colOff>101600</xdr:colOff>
      <xdr:row>35</xdr:row>
      <xdr:rowOff>23241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39768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22987</xdr:rowOff>
    </xdr:from>
    <xdr:to>
      <xdr:col>36</xdr:col>
      <xdr:colOff>165100</xdr:colOff>
      <xdr:row>34</xdr:row>
      <xdr:rowOff>124587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141114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59175</xdr:rowOff>
    </xdr:from>
    <xdr:to>
      <xdr:col>54</xdr:col>
      <xdr:colOff>189865</xdr:colOff>
      <xdr:row>58</xdr:row>
      <xdr:rowOff>157664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03125"/>
          <a:ext cx="1270" cy="129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161491</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157664</xdr:rowOff>
    </xdr:from>
    <xdr:to>
      <xdr:col>55</xdr:col>
      <xdr:colOff>88900</xdr:colOff>
      <xdr:row>58</xdr:row>
      <xdr:rowOff>157664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0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5852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71,227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59175</xdr:rowOff>
    </xdr:from>
    <xdr:to>
      <xdr:col>55</xdr:col>
      <xdr:colOff>88900</xdr:colOff>
      <xdr:row>51</xdr:row>
      <xdr:rowOff>59175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81121</xdr:rowOff>
    </xdr:from>
    <xdr:to>
      <xdr:col>55</xdr:col>
      <xdr:colOff>0</xdr:colOff>
      <xdr:row>56</xdr:row>
      <xdr:rowOff>98037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82321"/>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134116</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5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155689</xdr:rowOff>
    </xdr:from>
    <xdr:to>
      <xdr:col>55</xdr:col>
      <xdr:colOff>50800</xdr:colOff>
      <xdr:row>57</xdr:row>
      <xdr:rowOff>85839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5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95561</xdr:rowOff>
    </xdr:from>
    <xdr:to>
      <xdr:col>50</xdr:col>
      <xdr:colOff>114300</xdr:colOff>
      <xdr:row>56</xdr:row>
      <xdr:rowOff>98037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696761"/>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159556</xdr:rowOff>
    </xdr:from>
    <xdr:to>
      <xdr:col>50</xdr:col>
      <xdr:colOff>165100</xdr:colOff>
      <xdr:row>57</xdr:row>
      <xdr:rowOff>89706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80833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95561</xdr:rowOff>
    </xdr:from>
    <xdr:to>
      <xdr:col>45</xdr:col>
      <xdr:colOff>177800</xdr:colOff>
      <xdr:row>56</xdr:row>
      <xdr:rowOff>118859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696761"/>
          <a:ext cx="8890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24302</xdr:rowOff>
    </xdr:from>
    <xdr:to>
      <xdr:col>46</xdr:col>
      <xdr:colOff>38100</xdr:colOff>
      <xdr:row>57</xdr:row>
      <xdr:rowOff>125902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117029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8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99905</xdr:rowOff>
    </xdr:from>
    <xdr:to>
      <xdr:col>41</xdr:col>
      <xdr:colOff>50800</xdr:colOff>
      <xdr:row>56</xdr:row>
      <xdr:rowOff>118859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701105"/>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129191</xdr:rowOff>
    </xdr:from>
    <xdr:to>
      <xdr:col>41</xdr:col>
      <xdr:colOff>101600</xdr:colOff>
      <xdr:row>57</xdr:row>
      <xdr:rowOff>59341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50468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133610</xdr:rowOff>
    </xdr:from>
    <xdr:to>
      <xdr:col>36</xdr:col>
      <xdr:colOff>165100</xdr:colOff>
      <xdr:row>57</xdr:row>
      <xdr:rowOff>63760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54887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30321</xdr:rowOff>
    </xdr:from>
    <xdr:to>
      <xdr:col>55</xdr:col>
      <xdr:colOff>50800</xdr:colOff>
      <xdr:row>56</xdr:row>
      <xdr:rowOff>131921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53198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8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47237</xdr:rowOff>
    </xdr:from>
    <xdr:to>
      <xdr:col>50</xdr:col>
      <xdr:colOff>165100</xdr:colOff>
      <xdr:row>56</xdr:row>
      <xdr:rowOff>148837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165364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44761</xdr:rowOff>
    </xdr:from>
    <xdr:to>
      <xdr:col>46</xdr:col>
      <xdr:colOff>38100</xdr:colOff>
      <xdr:row>56</xdr:row>
      <xdr:rowOff>146361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162888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2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68059</xdr:rowOff>
    </xdr:from>
    <xdr:to>
      <xdr:col>41</xdr:col>
      <xdr:colOff>101600</xdr:colOff>
      <xdr:row>56</xdr:row>
      <xdr:rowOff>169659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14736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4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49105</xdr:rowOff>
    </xdr:from>
    <xdr:to>
      <xdr:col>36</xdr:col>
      <xdr:colOff>165100</xdr:colOff>
      <xdr:row>56</xdr:row>
      <xdr:rowOff>150705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167232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57077</xdr:rowOff>
    </xdr:from>
    <xdr:to>
      <xdr:col>54</xdr:col>
      <xdr:colOff>189865</xdr:colOff>
      <xdr:row>79</xdr:row>
      <xdr:rowOff>23408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30027"/>
          <a:ext cx="1270" cy="133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27235</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23408</xdr:rowOff>
    </xdr:from>
    <xdr:to>
      <xdr:col>55</xdr:col>
      <xdr:colOff>88900</xdr:colOff>
      <xdr:row>79</xdr:row>
      <xdr:rowOff>23408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57077</xdr:rowOff>
    </xdr:from>
    <xdr:to>
      <xdr:col>55</xdr:col>
      <xdr:colOff>88900</xdr:colOff>
      <xdr:row>71</xdr:row>
      <xdr:rowOff>57077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3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13741</xdr:rowOff>
    </xdr:from>
    <xdr:to>
      <xdr:col>55</xdr:col>
      <xdr:colOff>0</xdr:colOff>
      <xdr:row>74</xdr:row>
      <xdr:rowOff>29449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529591"/>
          <a:ext cx="838200" cy="18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52599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74172</xdr:rowOff>
    </xdr:from>
    <xdr:to>
      <xdr:col>55</xdr:col>
      <xdr:colOff>50800</xdr:colOff>
      <xdr:row>77</xdr:row>
      <xdr:rowOff>4322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0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68181</xdr:rowOff>
    </xdr:from>
    <xdr:to>
      <xdr:col>50</xdr:col>
      <xdr:colOff>114300</xdr:colOff>
      <xdr:row>74</xdr:row>
      <xdr:rowOff>29449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584031"/>
          <a:ext cx="889000" cy="13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130015</xdr:rowOff>
    </xdr:from>
    <xdr:to>
      <xdr:col>50</xdr:col>
      <xdr:colOff>165100</xdr:colOff>
      <xdr:row>77</xdr:row>
      <xdr:rowOff>60165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51292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5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68181</xdr:rowOff>
    </xdr:from>
    <xdr:to>
      <xdr:col>45</xdr:col>
      <xdr:colOff>177800</xdr:colOff>
      <xdr:row>76</xdr:row>
      <xdr:rowOff>83530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584031"/>
          <a:ext cx="889000" cy="52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124921</xdr:rowOff>
    </xdr:from>
    <xdr:to>
      <xdr:col>46</xdr:col>
      <xdr:colOff>38100</xdr:colOff>
      <xdr:row>77</xdr:row>
      <xdr:rowOff>55071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46198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83530</xdr:rowOff>
    </xdr:from>
    <xdr:to>
      <xdr:col>41</xdr:col>
      <xdr:colOff>50800</xdr:colOff>
      <xdr:row>76</xdr:row>
      <xdr:rowOff>92641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13730"/>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134391</xdr:rowOff>
    </xdr:from>
    <xdr:to>
      <xdr:col>55</xdr:col>
      <xdr:colOff>50800</xdr:colOff>
      <xdr:row>73</xdr:row>
      <xdr:rowOff>64541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4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157268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3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150099</xdr:rowOff>
    </xdr:from>
    <xdr:to>
      <xdr:col>50</xdr:col>
      <xdr:colOff>165100</xdr:colOff>
      <xdr:row>74</xdr:row>
      <xdr:rowOff>80249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6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96776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4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17381</xdr:rowOff>
    </xdr:from>
    <xdr:to>
      <xdr:col>46</xdr:col>
      <xdr:colOff>38100</xdr:colOff>
      <xdr:row>73</xdr:row>
      <xdr:rowOff>118981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5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135508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3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32730</xdr:rowOff>
    </xdr:from>
    <xdr:to>
      <xdr:col>41</xdr:col>
      <xdr:colOff>101600</xdr:colOff>
      <xdr:row>76</xdr:row>
      <xdr:rowOff>134330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0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150857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83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41841</xdr:rowOff>
    </xdr:from>
    <xdr:to>
      <xdr:col>36</xdr:col>
      <xdr:colOff>165100</xdr:colOff>
      <xdr:row>76</xdr:row>
      <xdr:rowOff>143441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0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159968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84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63210</xdr:rowOff>
    </xdr:from>
    <xdr:to>
      <xdr:col>54</xdr:col>
      <xdr:colOff>189865</xdr:colOff>
      <xdr:row>98</xdr:row>
      <xdr:rowOff>53335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93710"/>
          <a:ext cx="1270" cy="136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57162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5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53335</xdr:rowOff>
    </xdr:from>
    <xdr:to>
      <xdr:col>55</xdr:col>
      <xdr:colOff>88900</xdr:colOff>
      <xdr:row>98</xdr:row>
      <xdr:rowOff>53335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9887</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63210</xdr:rowOff>
    </xdr:from>
    <xdr:to>
      <xdr:col>55</xdr:col>
      <xdr:colOff>88900</xdr:colOff>
      <xdr:row>90</xdr:row>
      <xdr:rowOff>63210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93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70709</xdr:rowOff>
    </xdr:from>
    <xdr:to>
      <xdr:col>55</xdr:col>
      <xdr:colOff>0</xdr:colOff>
      <xdr:row>94</xdr:row>
      <xdr:rowOff>109844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187009"/>
          <a:ext cx="838200" cy="3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74688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62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96261</xdr:rowOff>
    </xdr:from>
    <xdr:to>
      <xdr:col>55</xdr:col>
      <xdr:colOff>50800</xdr:colOff>
      <xdr:row>96</xdr:row>
      <xdr:rowOff>26411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8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70709</xdr:rowOff>
    </xdr:from>
    <xdr:to>
      <xdr:col>50</xdr:col>
      <xdr:colOff>114300</xdr:colOff>
      <xdr:row>95</xdr:row>
      <xdr:rowOff>62823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187009"/>
          <a:ext cx="889000" cy="16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91872</xdr:rowOff>
    </xdr:from>
    <xdr:to>
      <xdr:col>50</xdr:col>
      <xdr:colOff>165100</xdr:colOff>
      <xdr:row>96</xdr:row>
      <xdr:rowOff>22022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7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13149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62823</xdr:rowOff>
    </xdr:from>
    <xdr:to>
      <xdr:col>45</xdr:col>
      <xdr:colOff>177800</xdr:colOff>
      <xdr:row>95</xdr:row>
      <xdr:rowOff>115880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350573"/>
          <a:ext cx="889000" cy="5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107600</xdr:rowOff>
    </xdr:from>
    <xdr:to>
      <xdr:col>46</xdr:col>
      <xdr:colOff>38100</xdr:colOff>
      <xdr:row>96</xdr:row>
      <xdr:rowOff>37750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9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28877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8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115880</xdr:rowOff>
    </xdr:from>
    <xdr:to>
      <xdr:col>41</xdr:col>
      <xdr:colOff>50800</xdr:colOff>
      <xdr:row>95</xdr:row>
      <xdr:rowOff>126030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403630"/>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91255</xdr:rowOff>
    </xdr:from>
    <xdr:to>
      <xdr:col>41</xdr:col>
      <xdr:colOff>101600</xdr:colOff>
      <xdr:row>96</xdr:row>
      <xdr:rowOff>21405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12532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134483</xdr:rowOff>
    </xdr:from>
    <xdr:to>
      <xdr:col>36</xdr:col>
      <xdr:colOff>165100</xdr:colOff>
      <xdr:row>96</xdr:row>
      <xdr:rowOff>64633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55760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59044</xdr:rowOff>
    </xdr:from>
    <xdr:to>
      <xdr:col>55</xdr:col>
      <xdr:colOff>50800</xdr:colOff>
      <xdr:row>94</xdr:row>
      <xdr:rowOff>160644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17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81921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2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19909</xdr:rowOff>
    </xdr:from>
    <xdr:to>
      <xdr:col>50</xdr:col>
      <xdr:colOff>165100</xdr:colOff>
      <xdr:row>94</xdr:row>
      <xdr:rowOff>121509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13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138036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12023</xdr:rowOff>
    </xdr:from>
    <xdr:to>
      <xdr:col>46</xdr:col>
      <xdr:colOff>38100</xdr:colOff>
      <xdr:row>95</xdr:row>
      <xdr:rowOff>113623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2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130150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0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65080</xdr:rowOff>
    </xdr:from>
    <xdr:to>
      <xdr:col>41</xdr:col>
      <xdr:colOff>101600</xdr:colOff>
      <xdr:row>95</xdr:row>
      <xdr:rowOff>166680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3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12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75230</xdr:rowOff>
    </xdr:from>
    <xdr:to>
      <xdr:col>36</xdr:col>
      <xdr:colOff>165100</xdr:colOff>
      <xdr:row>96</xdr:row>
      <xdr:rowOff>5380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3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21907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13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88311</xdr:rowOff>
    </xdr:from>
    <xdr:to>
      <xdr:col>85</xdr:col>
      <xdr:colOff>126364</xdr:colOff>
      <xdr:row>38</xdr:row>
      <xdr:rowOff>22840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1811"/>
          <a:ext cx="1269" cy="1306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26667</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22840</xdr:rowOff>
    </xdr:from>
    <xdr:to>
      <xdr:col>86</xdr:col>
      <xdr:colOff>25400</xdr:colOff>
      <xdr:row>38</xdr:row>
      <xdr:rowOff>22840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34988</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88311</xdr:rowOff>
    </xdr:from>
    <xdr:to>
      <xdr:col>86</xdr:col>
      <xdr:colOff>25400</xdr:colOff>
      <xdr:row>30</xdr:row>
      <xdr:rowOff>88311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149439</xdr:rowOff>
    </xdr:from>
    <xdr:to>
      <xdr:col>85</xdr:col>
      <xdr:colOff>127000</xdr:colOff>
      <xdr:row>36</xdr:row>
      <xdr:rowOff>41676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150189"/>
          <a:ext cx="838200" cy="6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166174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6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16297</xdr:rowOff>
    </xdr:from>
    <xdr:to>
      <xdr:col>85</xdr:col>
      <xdr:colOff>177800</xdr:colOff>
      <xdr:row>36</xdr:row>
      <xdr:rowOff>117897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86390</xdr:rowOff>
    </xdr:from>
    <xdr:to>
      <xdr:col>81</xdr:col>
      <xdr:colOff>50800</xdr:colOff>
      <xdr:row>36</xdr:row>
      <xdr:rowOff>41676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087140"/>
          <a:ext cx="889000" cy="1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30378</xdr:rowOff>
    </xdr:from>
    <xdr:to>
      <xdr:col>81</xdr:col>
      <xdr:colOff>101600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123105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86390</xdr:rowOff>
    </xdr:from>
    <xdr:to>
      <xdr:col>76</xdr:col>
      <xdr:colOff>114300</xdr:colOff>
      <xdr:row>36</xdr:row>
      <xdr:rowOff>51232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087140"/>
          <a:ext cx="889000" cy="1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130414</xdr:rowOff>
    </xdr:from>
    <xdr:to>
      <xdr:col>76</xdr:col>
      <xdr:colOff>165100</xdr:colOff>
      <xdr:row>36</xdr:row>
      <xdr:rowOff>60564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51691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51232</xdr:rowOff>
    </xdr:from>
    <xdr:to>
      <xdr:col>71</xdr:col>
      <xdr:colOff>177800</xdr:colOff>
      <xdr:row>36</xdr:row>
      <xdr:rowOff>82138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223432"/>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17028</xdr:rowOff>
    </xdr:from>
    <xdr:to>
      <xdr:col>72</xdr:col>
      <xdr:colOff>38100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4867</xdr:rowOff>
    </xdr:from>
    <xdr:to>
      <xdr:col>67</xdr:col>
      <xdr:colOff>101600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122994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98639</xdr:rowOff>
    </xdr:from>
    <xdr:to>
      <xdr:col>85</xdr:col>
      <xdr:colOff>177800</xdr:colOff>
      <xdr:row>36</xdr:row>
      <xdr:rowOff>28789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121516</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95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162326</xdr:rowOff>
    </xdr:from>
    <xdr:to>
      <xdr:col>81</xdr:col>
      <xdr:colOff>101600</xdr:colOff>
      <xdr:row>36</xdr:row>
      <xdr:rowOff>92476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6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109003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9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35590</xdr:rowOff>
    </xdr:from>
    <xdr:to>
      <xdr:col>76</xdr:col>
      <xdr:colOff>165100</xdr:colOff>
      <xdr:row>35</xdr:row>
      <xdr:rowOff>137190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0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153717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81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432</xdr:rowOff>
    </xdr:from>
    <xdr:to>
      <xdr:col>72</xdr:col>
      <xdr:colOff>38100</xdr:colOff>
      <xdr:row>36</xdr:row>
      <xdr:rowOff>102032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118559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31338</xdr:rowOff>
    </xdr:from>
    <xdr:to>
      <xdr:col>67</xdr:col>
      <xdr:colOff>101600</xdr:colOff>
      <xdr:row>36</xdr:row>
      <xdr:rowOff>132938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124065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29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140206</xdr:rowOff>
    </xdr:from>
    <xdr:to>
      <xdr:col>85</xdr:col>
      <xdr:colOff>126364</xdr:colOff>
      <xdr:row>58</xdr:row>
      <xdr:rowOff>52048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41256"/>
          <a:ext cx="1269" cy="145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55875</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9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52048</xdr:rowOff>
    </xdr:from>
    <xdr:to>
      <xdr:col>86</xdr:col>
      <xdr:colOff>25400</xdr:colOff>
      <xdr:row>58</xdr:row>
      <xdr:rowOff>52048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9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86883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1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140206</xdr:rowOff>
    </xdr:from>
    <xdr:to>
      <xdr:col>86</xdr:col>
      <xdr:colOff>25400</xdr:colOff>
      <xdr:row>49</xdr:row>
      <xdr:rowOff>140206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3030</xdr:rowOff>
    </xdr:from>
    <xdr:to>
      <xdr:col>85</xdr:col>
      <xdr:colOff>127000</xdr:colOff>
      <xdr:row>57</xdr:row>
      <xdr:rowOff>89065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75680"/>
          <a:ext cx="838200" cy="8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45990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75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23113</xdr:rowOff>
    </xdr:from>
    <xdr:to>
      <xdr:col>85</xdr:col>
      <xdr:colOff>177800</xdr:colOff>
      <xdr:row>56</xdr:row>
      <xdr:rowOff>124713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2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78076</xdr:rowOff>
    </xdr:from>
    <xdr:to>
      <xdr:col>81</xdr:col>
      <xdr:colOff>50800</xdr:colOff>
      <xdr:row>57</xdr:row>
      <xdr:rowOff>89065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79276"/>
          <a:ext cx="889000" cy="18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155618</xdr:rowOff>
    </xdr:from>
    <xdr:to>
      <xdr:col>81</xdr:col>
      <xdr:colOff>101600</xdr:colOff>
      <xdr:row>56</xdr:row>
      <xdr:rowOff>85768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8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102295</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36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72916</xdr:rowOff>
    </xdr:from>
    <xdr:to>
      <xdr:col>76</xdr:col>
      <xdr:colOff>114300</xdr:colOff>
      <xdr:row>56</xdr:row>
      <xdr:rowOff>78076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674116"/>
          <a:ext cx="889000" cy="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139616</xdr:rowOff>
    </xdr:from>
    <xdr:to>
      <xdr:col>76</xdr:col>
      <xdr:colOff>165100</xdr:colOff>
      <xdr:row>56</xdr:row>
      <xdr:rowOff>69766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6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86293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4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163475</xdr:rowOff>
    </xdr:from>
    <xdr:to>
      <xdr:col>71</xdr:col>
      <xdr:colOff>177800</xdr:colOff>
      <xdr:row>56</xdr:row>
      <xdr:rowOff>72916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250325"/>
          <a:ext cx="889000" cy="4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22753</xdr:rowOff>
    </xdr:from>
    <xdr:to>
      <xdr:col>72</xdr:col>
      <xdr:colOff>38100</xdr:colOff>
      <xdr:row>56</xdr:row>
      <xdr:rowOff>124353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115480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65207</xdr:rowOff>
    </xdr:from>
    <xdr:to>
      <xdr:col>67</xdr:col>
      <xdr:colOff>101600</xdr:colOff>
      <xdr:row>56</xdr:row>
      <xdr:rowOff>166807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157934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123680</xdr:rowOff>
    </xdr:from>
    <xdr:to>
      <xdr:col>85</xdr:col>
      <xdr:colOff>177800</xdr:colOff>
      <xdr:row>57</xdr:row>
      <xdr:rowOff>53830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102107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38265</xdr:rowOff>
    </xdr:from>
    <xdr:to>
      <xdr:col>81</xdr:col>
      <xdr:colOff>101600</xdr:colOff>
      <xdr:row>57</xdr:row>
      <xdr:rowOff>139865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1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130992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27276</xdr:rowOff>
    </xdr:from>
    <xdr:to>
      <xdr:col>76</xdr:col>
      <xdr:colOff>165100</xdr:colOff>
      <xdr:row>56</xdr:row>
      <xdr:rowOff>128876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120003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2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22116</xdr:rowOff>
    </xdr:from>
    <xdr:to>
      <xdr:col>72</xdr:col>
      <xdr:colOff>38100</xdr:colOff>
      <xdr:row>56</xdr:row>
      <xdr:rowOff>123716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140243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39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112675</xdr:rowOff>
    </xdr:from>
    <xdr:to>
      <xdr:col>67</xdr:col>
      <xdr:colOff>101600</xdr:colOff>
      <xdr:row>54</xdr:row>
      <xdr:rowOff>42825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19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59352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89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99385</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0885"/>
          <a:ext cx="1269" cy="1542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109941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544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46062</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99385</xdr:rowOff>
    </xdr:from>
    <xdr:to>
      <xdr:col>86</xdr:col>
      <xdr:colOff>25400</xdr:colOff>
      <xdr:row>70</xdr:row>
      <xdr:rowOff>99385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35916</xdr:rowOff>
    </xdr:from>
    <xdr:to>
      <xdr:col>85</xdr:col>
      <xdr:colOff>127000</xdr:colOff>
      <xdr:row>79</xdr:row>
      <xdr:rowOff>60686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80466"/>
          <a:ext cx="8382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27391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0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4514</xdr:rowOff>
    </xdr:from>
    <xdr:to>
      <xdr:col>85</xdr:col>
      <xdr:colOff>177800</xdr:colOff>
      <xdr:row>79</xdr:row>
      <xdr:rowOff>106114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4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76378</xdr:rowOff>
    </xdr:from>
    <xdr:to>
      <xdr:col>81</xdr:col>
      <xdr:colOff>50800</xdr:colOff>
      <xdr:row>79</xdr:row>
      <xdr:rowOff>35916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49478"/>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162624</xdr:rowOff>
    </xdr:from>
    <xdr:to>
      <xdr:col>81</xdr:col>
      <xdr:colOff>101600</xdr:colOff>
      <xdr:row>79</xdr:row>
      <xdr:rowOff>92774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83901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62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76378</xdr:rowOff>
    </xdr:from>
    <xdr:to>
      <xdr:col>76</xdr:col>
      <xdr:colOff>114300</xdr:colOff>
      <xdr:row>79</xdr:row>
      <xdr:rowOff>7831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49478"/>
          <a:ext cx="8890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157138</xdr:rowOff>
    </xdr:from>
    <xdr:to>
      <xdr:col>76</xdr:col>
      <xdr:colOff>165100</xdr:colOff>
      <xdr:row>79</xdr:row>
      <xdr:rowOff>87288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3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78415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2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7831</xdr:rowOff>
    </xdr:from>
    <xdr:to>
      <xdr:col>71</xdr:col>
      <xdr:colOff>177800</xdr:colOff>
      <xdr:row>79</xdr:row>
      <xdr:rowOff>98862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52381"/>
          <a:ext cx="8890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160517</xdr:rowOff>
    </xdr:from>
    <xdr:to>
      <xdr:col>72</xdr:col>
      <xdr:colOff>38100</xdr:colOff>
      <xdr:row>79</xdr:row>
      <xdr:rowOff>90667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81794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62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10066</xdr:rowOff>
    </xdr:from>
    <xdr:to>
      <xdr:col>67</xdr:col>
      <xdr:colOff>101600</xdr:colOff>
      <xdr:row>79</xdr:row>
      <xdr:rowOff>111666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5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128193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2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9886</xdr:rowOff>
    </xdr:from>
    <xdr:to>
      <xdr:col>85</xdr:col>
      <xdr:colOff>177800</xdr:colOff>
      <xdr:row>79</xdr:row>
      <xdr:rowOff>111486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5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154391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2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156566</xdr:rowOff>
    </xdr:from>
    <xdr:to>
      <xdr:col>81</xdr:col>
      <xdr:colOff>101600</xdr:colOff>
      <xdr:row>79</xdr:row>
      <xdr:rowOff>86716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103243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304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25578</xdr:rowOff>
    </xdr:from>
    <xdr:to>
      <xdr:col>76</xdr:col>
      <xdr:colOff>165100</xdr:colOff>
      <xdr:row>78</xdr:row>
      <xdr:rowOff>127178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143705</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1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128481</xdr:rowOff>
    </xdr:from>
    <xdr:to>
      <xdr:col>72</xdr:col>
      <xdr:colOff>38100</xdr:colOff>
      <xdr:row>79</xdr:row>
      <xdr:rowOff>58631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75158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7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48062</xdr:rowOff>
    </xdr:from>
    <xdr:to>
      <xdr:col>67</xdr:col>
      <xdr:colOff>101600</xdr:colOff>
      <xdr:row>79</xdr:row>
      <xdr:rowOff>149662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140789</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83255</xdr:rowOff>
    </xdr:from>
    <xdr:to>
      <xdr:col>85</xdr:col>
      <xdr:colOff>126364</xdr:colOff>
      <xdr:row>98</xdr:row>
      <xdr:rowOff>22219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755"/>
          <a:ext cx="1269" cy="13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26046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2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22219</xdr:rowOff>
    </xdr:from>
    <xdr:to>
      <xdr:col>86</xdr:col>
      <xdr:colOff>25400</xdr:colOff>
      <xdr:row>98</xdr:row>
      <xdr:rowOff>22219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2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29932</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83255</xdr:rowOff>
    </xdr:from>
    <xdr:to>
      <xdr:col>86</xdr:col>
      <xdr:colOff>25400</xdr:colOff>
      <xdr:row>90</xdr:row>
      <xdr:rowOff>83255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127527</xdr:rowOff>
    </xdr:from>
    <xdr:to>
      <xdr:col>85</xdr:col>
      <xdr:colOff>127000</xdr:colOff>
      <xdr:row>93</xdr:row>
      <xdr:rowOff>27039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5900927"/>
          <a:ext cx="838200" cy="7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151032</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67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1155</xdr:rowOff>
    </xdr:from>
    <xdr:to>
      <xdr:col>85</xdr:col>
      <xdr:colOff>177800</xdr:colOff>
      <xdr:row>95</xdr:row>
      <xdr:rowOff>102755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127527</xdr:rowOff>
    </xdr:from>
    <xdr:to>
      <xdr:col>81</xdr:col>
      <xdr:colOff>50800</xdr:colOff>
      <xdr:row>93</xdr:row>
      <xdr:rowOff>144138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5900927"/>
          <a:ext cx="889000" cy="18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30702</xdr:rowOff>
    </xdr:from>
    <xdr:to>
      <xdr:col>81</xdr:col>
      <xdr:colOff>101600</xdr:colOff>
      <xdr:row>95</xdr:row>
      <xdr:rowOff>132302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123429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144138</xdr:rowOff>
    </xdr:from>
    <xdr:to>
      <xdr:col>76</xdr:col>
      <xdr:colOff>114300</xdr:colOff>
      <xdr:row>94</xdr:row>
      <xdr:rowOff>24809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08898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84710</xdr:rowOff>
    </xdr:from>
    <xdr:to>
      <xdr:col>76</xdr:col>
      <xdr:colOff>165100</xdr:colOff>
      <xdr:row>96</xdr:row>
      <xdr:rowOff>14860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5987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24809</xdr:rowOff>
    </xdr:from>
    <xdr:to>
      <xdr:col>71</xdr:col>
      <xdr:colOff>177800</xdr:colOff>
      <xdr:row>94</xdr:row>
      <xdr:rowOff>77597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141109"/>
          <a:ext cx="889000" cy="5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13329</xdr:rowOff>
    </xdr:from>
    <xdr:to>
      <xdr:col>72</xdr:col>
      <xdr:colOff>38100</xdr:colOff>
      <xdr:row>95</xdr:row>
      <xdr:rowOff>114929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106056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7386</xdr:rowOff>
    </xdr:from>
    <xdr:to>
      <xdr:col>67</xdr:col>
      <xdr:colOff>101600</xdr:colOff>
      <xdr:row>95</xdr:row>
      <xdr:rowOff>108986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100113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147689</xdr:rowOff>
    </xdr:from>
    <xdr:to>
      <xdr:col>85</xdr:col>
      <xdr:colOff>177800</xdr:colOff>
      <xdr:row>93</xdr:row>
      <xdr:rowOff>77839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170566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7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76727</xdr:rowOff>
    </xdr:from>
    <xdr:to>
      <xdr:col>81</xdr:col>
      <xdr:colOff>101600</xdr:colOff>
      <xdr:row>93</xdr:row>
      <xdr:rowOff>6877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8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23404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6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93338</xdr:rowOff>
    </xdr:from>
    <xdr:to>
      <xdr:col>76</xdr:col>
      <xdr:colOff>165100</xdr:colOff>
      <xdr:row>94</xdr:row>
      <xdr:rowOff>23488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40015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145459</xdr:rowOff>
    </xdr:from>
    <xdr:to>
      <xdr:col>72</xdr:col>
      <xdr:colOff>38100</xdr:colOff>
      <xdr:row>94</xdr:row>
      <xdr:rowOff>75609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9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92136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26797</xdr:rowOff>
    </xdr:from>
    <xdr:to>
      <xdr:col>67</xdr:col>
      <xdr:colOff>101600</xdr:colOff>
      <xdr:row>94</xdr:row>
      <xdr:rowOff>128397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1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144924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91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58057</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201557"/>
          <a:ext cx="1269"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4734</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58057</xdr:rowOff>
    </xdr:from>
    <xdr:to>
      <xdr:col>116</xdr:col>
      <xdr:colOff>152400</xdr:colOff>
      <xdr:row>30</xdr:row>
      <xdr:rowOff>58057</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20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45901</xdr:rowOff>
    </xdr:from>
    <xdr:to>
      <xdr:col>112</xdr:col>
      <xdr:colOff>38100</xdr:colOff>
      <xdr:row>39</xdr:row>
      <xdr:rowOff>147501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164028</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5076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48078</xdr:rowOff>
    </xdr:from>
    <xdr:to>
      <xdr:col>107</xdr:col>
      <xdr:colOff>101600</xdr:colOff>
      <xdr:row>39</xdr:row>
      <xdr:rowOff>149678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5624</xdr:rowOff>
    </xdr:from>
    <xdr:to>
      <xdr:col>102</xdr:col>
      <xdr:colOff>165100</xdr:colOff>
      <xdr:row>39</xdr:row>
      <xdr:rowOff>107224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9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123751</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6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165117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166205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目的別歳出の構成項目で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番大きいのが民生費で、住民一人当たり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157,465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円となって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おり、前年度比で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17,478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円減少している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年度の子育て世帯臨時特別給付金や住民税非課税世帯臨時特別支援事業の影響であると考えられ、これを除くと微減である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。次に大きいのが総務費で、住民一人当たり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85,731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が、前年比で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3,970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円の減となっている。これは、令和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年度の普通交付税追加交付に伴う減債基金積立ての影響である。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次に大きいのが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費で住民一人当たり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56,427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これは、新型コロナワクチン接種事業や出産子育て応援交付金事業などの影響であると考えられる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年度から引き続きプラスとなった。財政調整基金は、決算余剰金等を積み立て、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今後も老朽化する公共施設の整備事業や長寿命化対策など大きな普通建設事業が予定されており、基金の取崩しで対応することとなるが、決算余剰金等を確実に積み立てながら事務事業の見直しを進め、健全な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山形県高畠町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の会計において黒字で推移している。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今後は社会保障費の増大や公共施設の老朽化に対応すべく、公共施設総合管理計画や個別施設計画、各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長寿命化計画などを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実施計画に反映させ、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の執行</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を平準化し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ながら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、将来にわたり健全な財政運営ができるよう努める。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12771839</v>
      </c>
      <c r="BO4" s="371"/>
      <c r="BP4" s="371"/>
      <c r="BQ4" s="371"/>
      <c r="BR4" s="371"/>
      <c r="BS4" s="371"/>
      <c r="BT4" s="371"/>
      <c r="BU4" s="372"/>
      <c r="BV4" s="370">
        <v>13254530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11.2</v>
      </c>
      <c r="CU4" s="377"/>
      <c r="CV4" s="377"/>
      <c r="CW4" s="377"/>
      <c r="CX4" s="377"/>
      <c r="CY4" s="377"/>
      <c r="CZ4" s="377"/>
      <c r="DA4" s="378"/>
      <c r="DB4" s="376">
        <v>10.9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11996936</v>
      </c>
      <c r="BO5" s="408"/>
      <c r="BP5" s="408"/>
      <c r="BQ5" s="408"/>
      <c r="BR5" s="408"/>
      <c r="BS5" s="408"/>
      <c r="BT5" s="408"/>
      <c r="BU5" s="409"/>
      <c r="BV5" s="407">
        <v>12474457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92.9</v>
      </c>
      <c r="CU5" s="405"/>
      <c r="CV5" s="405"/>
      <c r="CW5" s="405"/>
      <c r="CX5" s="405"/>
      <c r="CY5" s="405"/>
      <c r="CZ5" s="405"/>
      <c r="DA5" s="406"/>
      <c r="DB5" s="404">
        <v>87.3</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774903</v>
      </c>
      <c r="BO6" s="408"/>
      <c r="BP6" s="408"/>
      <c r="BQ6" s="408"/>
      <c r="BR6" s="408"/>
      <c r="BS6" s="408"/>
      <c r="BT6" s="408"/>
      <c r="BU6" s="409"/>
      <c r="BV6" s="407">
        <v>780073</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94.1</v>
      </c>
      <c r="CU6" s="445"/>
      <c r="CV6" s="445"/>
      <c r="CW6" s="445"/>
      <c r="CX6" s="445"/>
      <c r="CY6" s="445"/>
      <c r="CZ6" s="445"/>
      <c r="DA6" s="446"/>
      <c r="DB6" s="444">
        <v>91.3</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22986</v>
      </c>
      <c r="BO7" s="408"/>
      <c r="BP7" s="408"/>
      <c r="BQ7" s="408"/>
      <c r="BR7" s="408"/>
      <c r="BS7" s="408"/>
      <c r="BT7" s="408"/>
      <c r="BU7" s="409"/>
      <c r="BV7" s="407">
        <v>20025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6732422</v>
      </c>
      <c r="CU7" s="408"/>
      <c r="CV7" s="408"/>
      <c r="CW7" s="408"/>
      <c r="CX7" s="408"/>
      <c r="CY7" s="408"/>
      <c r="CZ7" s="408"/>
      <c r="DA7" s="409"/>
      <c r="DB7" s="407">
        <v>6976516</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751917</v>
      </c>
      <c r="BO8" s="408"/>
      <c r="BP8" s="408"/>
      <c r="BQ8" s="408"/>
      <c r="BR8" s="408"/>
      <c r="BS8" s="408"/>
      <c r="BT8" s="408"/>
      <c r="BU8" s="409"/>
      <c r="BV8" s="407">
        <v>760048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0.4</v>
      </c>
      <c r="CU8" s="448"/>
      <c r="CV8" s="448"/>
      <c r="CW8" s="448"/>
      <c r="CX8" s="448"/>
      <c r="CY8" s="448"/>
      <c r="CZ8" s="448"/>
      <c r="DA8" s="449"/>
      <c r="DB8" s="447">
        <v>0.4</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22463</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110</v>
      </c>
      <c r="AV9" s="440"/>
      <c r="AW9" s="440"/>
      <c r="AX9" s="440"/>
      <c r="AY9" s="441" t="s">
        <v>117</v>
      </c>
      <c r="AZ9" s="442"/>
      <c r="BA9" s="442"/>
      <c r="BB9" s="442"/>
      <c r="BC9" s="442"/>
      <c r="BD9" s="442"/>
      <c r="BE9" s="442"/>
      <c r="BF9" s="442"/>
      <c r="BG9" s="442"/>
      <c r="BH9" s="442"/>
      <c r="BI9" s="442"/>
      <c r="BJ9" s="442"/>
      <c r="BK9" s="442"/>
      <c r="BL9" s="442"/>
      <c r="BM9" s="443"/>
      <c r="BN9" s="407">
        <v>-8131</v>
      </c>
      <c r="BO9" s="408"/>
      <c r="BP9" s="408"/>
      <c r="BQ9" s="408"/>
      <c r="BR9" s="408"/>
      <c r="BS9" s="408"/>
      <c r="BT9" s="408"/>
      <c r="BU9" s="409"/>
      <c r="BV9" s="407">
        <v>114786</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12.6</v>
      </c>
      <c r="CU9" s="405"/>
      <c r="CV9" s="405"/>
      <c r="CW9" s="405"/>
      <c r="CX9" s="405"/>
      <c r="CY9" s="405"/>
      <c r="CZ9" s="405"/>
      <c r="DA9" s="406"/>
      <c r="DB9" s="404">
        <v>12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119</v>
      </c>
      <c r="M10" s="437"/>
      <c r="N10" s="437"/>
      <c r="O10" s="437"/>
      <c r="P10" s="437"/>
      <c r="Q10" s="438"/>
      <c r="R10" s="458">
        <v>23882</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410756</v>
      </c>
      <c r="BO10" s="408"/>
      <c r="BP10" s="408"/>
      <c r="BQ10" s="408"/>
      <c r="BR10" s="408"/>
      <c r="BS10" s="408"/>
      <c r="BT10" s="408"/>
      <c r="BU10" s="409"/>
      <c r="BV10" s="407">
        <v>333915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191496</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22094</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252004</v>
      </c>
      <c r="BO12" s="408"/>
      <c r="BP12" s="408"/>
      <c r="BQ12" s="408"/>
      <c r="BR12" s="408"/>
      <c r="BS12" s="408"/>
      <c r="BT12" s="408"/>
      <c r="BU12" s="409"/>
      <c r="BV12" s="407">
        <v>288871</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21914</v>
      </c>
      <c r="S13" s="492"/>
      <c r="T13" s="492"/>
      <c r="U13" s="492"/>
      <c r="V13" s="493"/>
      <c r="W13" s="423" t="s">
        <v>142</v>
      </c>
      <c r="X13" s="424"/>
      <c r="Y13" s="424"/>
      <c r="Z13" s="424"/>
      <c r="AA13" s="424"/>
      <c r="AB13" s="414"/>
      <c r="AC13" s="458">
        <v>1663</v>
      </c>
      <c r="AD13" s="459"/>
      <c r="AE13" s="459"/>
      <c r="AF13" s="459"/>
      <c r="AG13" s="501"/>
      <c r="AH13" s="458">
        <v>1871</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150621</v>
      </c>
      <c r="BO13" s="408"/>
      <c r="BP13" s="408"/>
      <c r="BQ13" s="408"/>
      <c r="BR13" s="408"/>
      <c r="BS13" s="408"/>
      <c r="BT13" s="408"/>
      <c r="BU13" s="409"/>
      <c r="BV13" s="407">
        <v>351326</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11.5</v>
      </c>
      <c r="CU13" s="405"/>
      <c r="CV13" s="405"/>
      <c r="CW13" s="405"/>
      <c r="CX13" s="405"/>
      <c r="CY13" s="405"/>
      <c r="CZ13" s="405"/>
      <c r="DA13" s="406"/>
      <c r="DB13" s="404">
        <v>10.6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147</v>
      </c>
      <c r="M14" s="489"/>
      <c r="N14" s="489"/>
      <c r="O14" s="489"/>
      <c r="P14" s="489"/>
      <c r="Q14" s="490"/>
      <c r="R14" s="491">
        <v>22454</v>
      </c>
      <c r="S14" s="492"/>
      <c r="T14" s="492"/>
      <c r="U14" s="492"/>
      <c r="V14" s="493"/>
      <c r="W14" s="397"/>
      <c r="X14" s="398"/>
      <c r="Y14" s="398"/>
      <c r="Z14" s="398"/>
      <c r="AA14" s="398"/>
      <c r="AB14" s="387"/>
      <c r="AC14" s="494">
        <v>13.8</v>
      </c>
      <c r="AD14" s="495"/>
      <c r="AE14" s="495"/>
      <c r="AF14" s="495"/>
      <c r="AG14" s="496"/>
      <c r="AH14" s="494">
        <v>14.7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77.400000000000006</v>
      </c>
      <c r="CU14" s="506"/>
      <c r="CV14" s="506"/>
      <c r="CW14" s="506"/>
      <c r="CX14" s="506"/>
      <c r="CY14" s="506"/>
      <c r="CZ14" s="506"/>
      <c r="DA14" s="507"/>
      <c r="DB14" s="505">
        <v>88.2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141</v>
      </c>
      <c r="N15" s="499"/>
      <c r="O15" s="499"/>
      <c r="P15" s="499"/>
      <c r="Q15" s="500"/>
      <c r="R15" s="491">
        <v>22272</v>
      </c>
      <c r="S15" s="492"/>
      <c r="T15" s="492"/>
      <c r="U15" s="492"/>
      <c r="V15" s="493"/>
      <c r="W15" s="423" t="s">
        <v>149</v>
      </c>
      <c r="X15" s="424"/>
      <c r="Y15" s="424"/>
      <c r="Z15" s="424"/>
      <c r="AA15" s="424"/>
      <c r="AB15" s="414"/>
      <c r="AC15" s="458">
        <v>4328</v>
      </c>
      <c r="AD15" s="459"/>
      <c r="AE15" s="459"/>
      <c r="AF15" s="459"/>
      <c r="AG15" s="501"/>
      <c r="AH15" s="458">
        <v>4622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2429732</v>
      </c>
      <c r="BO15" s="371"/>
      <c r="BP15" s="371"/>
      <c r="BQ15" s="371"/>
      <c r="BR15" s="371"/>
      <c r="BS15" s="371"/>
      <c r="BT15" s="371"/>
      <c r="BU15" s="372"/>
      <c r="BV15" s="370">
        <v>2326831</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35.799999999999997</v>
      </c>
      <c r="AD16" s="495"/>
      <c r="AE16" s="495"/>
      <c r="AF16" s="495"/>
      <c r="AG16" s="496"/>
      <c r="AH16" s="494">
        <v>36.299999999999997</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6061987</v>
      </c>
      <c r="BO16" s="408"/>
      <c r="BP16" s="408"/>
      <c r="BQ16" s="408"/>
      <c r="BR16" s="408"/>
      <c r="BS16" s="408"/>
      <c r="BT16" s="408"/>
      <c r="BU16" s="409"/>
      <c r="BV16" s="407">
        <v>6109662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153</v>
      </c>
      <c r="S17" s="514"/>
      <c r="T17" s="514"/>
      <c r="U17" s="514"/>
      <c r="V17" s="515"/>
      <c r="W17" s="423" t="s">
        <v>156</v>
      </c>
      <c r="X17" s="424"/>
      <c r="Y17" s="424"/>
      <c r="Z17" s="424"/>
      <c r="AA17" s="424"/>
      <c r="AB17" s="414"/>
      <c r="AC17" s="458">
        <v>6083</v>
      </c>
      <c r="AD17" s="459"/>
      <c r="AE17" s="459"/>
      <c r="AF17" s="459"/>
      <c r="AG17" s="501"/>
      <c r="AH17" s="458">
        <v>6232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3013388</v>
      </c>
      <c r="BO17" s="408"/>
      <c r="BP17" s="408"/>
      <c r="BQ17" s="408"/>
      <c r="BR17" s="408"/>
      <c r="BS17" s="408"/>
      <c r="BT17" s="408"/>
      <c r="BU17" s="409"/>
      <c r="BV17" s="407">
        <v>2882574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180.26</v>
      </c>
      <c r="M18" s="531"/>
      <c r="N18" s="531"/>
      <c r="O18" s="531"/>
      <c r="P18" s="531"/>
      <c r="Q18" s="531"/>
      <c r="R18" s="532"/>
      <c r="S18" s="532"/>
      <c r="T18" s="532"/>
      <c r="U18" s="532"/>
      <c r="V18" s="533"/>
      <c r="W18" s="425"/>
      <c r="X18" s="426"/>
      <c r="Y18" s="426"/>
      <c r="Z18" s="426"/>
      <c r="AA18" s="426"/>
      <c r="AB18" s="417"/>
      <c r="AC18" s="534">
        <v>50.4</v>
      </c>
      <c r="AD18" s="535"/>
      <c r="AE18" s="535"/>
      <c r="AF18" s="535"/>
      <c r="AG18" s="536"/>
      <c r="AH18" s="534">
        <v>49</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6347555</v>
      </c>
      <c r="BO18" s="408"/>
      <c r="BP18" s="408"/>
      <c r="BQ18" s="408"/>
      <c r="BR18" s="408"/>
      <c r="BS18" s="408"/>
      <c r="BT18" s="408"/>
      <c r="BU18" s="409"/>
      <c r="BV18" s="407">
        <v>6245897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125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9422551</v>
      </c>
      <c r="BO19" s="408"/>
      <c r="BP19" s="408"/>
      <c r="BQ19" s="408"/>
      <c r="BR19" s="408"/>
      <c r="BS19" s="408"/>
      <c r="BT19" s="408"/>
      <c r="BU19" s="409"/>
      <c r="BV19" s="407">
        <v>9352123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7358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12586228</v>
      </c>
      <c r="BO22" s="371"/>
      <c r="BP22" s="371"/>
      <c r="BQ22" s="371"/>
      <c r="BR22" s="371"/>
      <c r="BS22" s="371"/>
      <c r="BT22" s="371"/>
      <c r="BU22" s="372"/>
      <c r="BV22" s="370">
        <v>13182514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8865981</v>
      </c>
      <c r="BO23" s="408"/>
      <c r="BP23" s="408"/>
      <c r="BQ23" s="408"/>
      <c r="BR23" s="408"/>
      <c r="BS23" s="408"/>
      <c r="BT23" s="408"/>
      <c r="BU23" s="409"/>
      <c r="BV23" s="407">
        <v>9323910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8600</v>
      </c>
      <c r="R24" s="459"/>
      <c r="S24" s="459"/>
      <c r="T24" s="459"/>
      <c r="U24" s="459"/>
      <c r="V24" s="501"/>
      <c r="W24" s="553"/>
      <c r="X24" s="554"/>
      <c r="Y24" s="555"/>
      <c r="Z24" s="457" t="s">
        <v>173</v>
      </c>
      <c r="AA24" s="437"/>
      <c r="AB24" s="437"/>
      <c r="AC24" s="437"/>
      <c r="AD24" s="437"/>
      <c r="AE24" s="437"/>
      <c r="AF24" s="437"/>
      <c r="AG24" s="438"/>
      <c r="AH24" s="458">
        <v>169</v>
      </c>
      <c r="AI24" s="459"/>
      <c r="AJ24" s="459"/>
      <c r="AK24" s="459"/>
      <c r="AL24" s="501"/>
      <c r="AM24" s="458">
        <v>527449</v>
      </c>
      <c r="AN24" s="459"/>
      <c r="AO24" s="459"/>
      <c r="AP24" s="459"/>
      <c r="AQ24" s="459"/>
      <c r="AR24" s="501"/>
      <c r="AS24" s="458">
        <v>3121</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8719665</v>
      </c>
      <c r="BO24" s="408"/>
      <c r="BP24" s="408"/>
      <c r="BQ24" s="408"/>
      <c r="BR24" s="408"/>
      <c r="BS24" s="408"/>
      <c r="BT24" s="408"/>
      <c r="BU24" s="409"/>
      <c r="BV24" s="407">
        <v>9009743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6850</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177</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1070848</v>
      </c>
      <c r="BO25" s="371"/>
      <c r="BP25" s="371"/>
      <c r="BQ25" s="371"/>
      <c r="BR25" s="371"/>
      <c r="BS25" s="371"/>
      <c r="BT25" s="371"/>
      <c r="BU25" s="372"/>
      <c r="BV25" s="370">
        <v>1368045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5950</v>
      </c>
      <c r="R26" s="459"/>
      <c r="S26" s="459"/>
      <c r="T26" s="459"/>
      <c r="U26" s="459"/>
      <c r="V26" s="501"/>
      <c r="W26" s="553"/>
      <c r="X26" s="554"/>
      <c r="Y26" s="555"/>
      <c r="Z26" s="457" t="s">
        <v>181</v>
      </c>
      <c r="AA26" s="559"/>
      <c r="AB26" s="559"/>
      <c r="AC26" s="559"/>
      <c r="AD26" s="559"/>
      <c r="AE26" s="559"/>
      <c r="AF26" s="559"/>
      <c r="AG26" s="560"/>
      <c r="AH26" s="458">
        <v>11</v>
      </c>
      <c r="AI26" s="459"/>
      <c r="AJ26" s="459"/>
      <c r="AK26" s="459"/>
      <c r="AL26" s="501"/>
      <c r="AM26" s="458">
        <v>41107</v>
      </c>
      <c r="AN26" s="459"/>
      <c r="AO26" s="459"/>
      <c r="AP26" s="459"/>
      <c r="AQ26" s="459"/>
      <c r="AR26" s="501"/>
      <c r="AS26" s="458">
        <v>3737</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3700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v>4334</v>
      </c>
      <c r="BO27" s="527"/>
      <c r="BP27" s="527"/>
      <c r="BQ27" s="527"/>
      <c r="BR27" s="527"/>
      <c r="BS27" s="527"/>
      <c r="BT27" s="527"/>
      <c r="BU27" s="528"/>
      <c r="BV27" s="526">
        <v>4323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3100</v>
      </c>
      <c r="R28" s="459"/>
      <c r="S28" s="459"/>
      <c r="T28" s="459"/>
      <c r="U28" s="459"/>
      <c r="V28" s="501"/>
      <c r="W28" s="553"/>
      <c r="X28" s="554"/>
      <c r="Y28" s="555"/>
      <c r="Z28" s="457" t="s">
        <v>188</v>
      </c>
      <c r="AA28" s="437"/>
      <c r="AB28" s="437"/>
      <c r="AC28" s="437"/>
      <c r="AD28" s="437"/>
      <c r="AE28" s="437"/>
      <c r="AF28" s="437"/>
      <c r="AG28" s="438"/>
      <c r="AH28" s="458" t="s">
        <v>178</v>
      </c>
      <c r="AI28" s="459"/>
      <c r="AJ28" s="459"/>
      <c r="AK28" s="459"/>
      <c r="AL28" s="501"/>
      <c r="AM28" s="458" t="s">
        <v>178</v>
      </c>
      <c r="AN28" s="459"/>
      <c r="AO28" s="459"/>
      <c r="AP28" s="459"/>
      <c r="AQ28" s="459"/>
      <c r="AR28" s="501"/>
      <c r="AS28" s="458" t="s">
        <v>178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773184</v>
      </c>
      <c r="BO28" s="371"/>
      <c r="BP28" s="371"/>
      <c r="BQ28" s="371"/>
      <c r="BR28" s="371"/>
      <c r="BS28" s="371"/>
      <c r="BT28" s="371"/>
      <c r="BU28" s="372"/>
      <c r="BV28" s="370">
        <v>614433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13</v>
      </c>
      <c r="M29" s="459"/>
      <c r="N29" s="459"/>
      <c r="O29" s="459"/>
      <c r="P29" s="501"/>
      <c r="Q29" s="458">
        <v>2900</v>
      </c>
      <c r="R29" s="459"/>
      <c r="S29" s="459"/>
      <c r="T29" s="459"/>
      <c r="U29" s="459"/>
      <c r="V29" s="501"/>
      <c r="W29" s="556"/>
      <c r="X29" s="557"/>
      <c r="Y29" s="558"/>
      <c r="Z29" s="457" t="s">
        <v>191</v>
      </c>
      <c r="AA29" s="437"/>
      <c r="AB29" s="437"/>
      <c r="AC29" s="437"/>
      <c r="AD29" s="437"/>
      <c r="AE29" s="437"/>
      <c r="AF29" s="437"/>
      <c r="AG29" s="438"/>
      <c r="AH29" s="458">
        <v>171</v>
      </c>
      <c r="AI29" s="459"/>
      <c r="AJ29" s="459"/>
      <c r="AK29" s="459"/>
      <c r="AL29" s="501"/>
      <c r="AM29" s="458">
        <v>535427</v>
      </c>
      <c r="AN29" s="459"/>
      <c r="AO29" s="459"/>
      <c r="AP29" s="459"/>
      <c r="AQ29" s="459"/>
      <c r="AR29" s="501"/>
      <c r="AS29" s="458">
        <v>3131</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414228</v>
      </c>
      <c r="BO29" s="408"/>
      <c r="BP29" s="408"/>
      <c r="BQ29" s="408"/>
      <c r="BR29" s="408"/>
      <c r="BS29" s="408"/>
      <c r="BT29" s="408"/>
      <c r="BU29" s="409"/>
      <c r="BV29" s="407">
        <v>512917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1451101</v>
      </c>
      <c r="BO30" s="527"/>
      <c r="BP30" s="527"/>
      <c r="BQ30" s="527"/>
      <c r="BR30" s="527"/>
      <c r="BS30" s="527"/>
      <c r="BT30" s="527"/>
      <c r="BU30" s="528"/>
      <c r="BV30" s="526">
        <v>1254059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207</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IF('各会計、関係団体の財政状況及び健全化判断比率'!B34="","",'各会計、関係団体の財政状況及び健全化判断比率'!B34)</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12</v>
      </c>
      <c r="BX34" s="597"/>
      <c r="BY34" s="598" t="str">
        <f>IF('各会計、関係団体の財政状況及び健全化判断比率'!B68="","",'各会計、関係団体の財政状況及び健全化判断比率'!B68)</f>
        <v>山形県消防補償等組合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高畠町土地開発公社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飲料水供給事業特別会計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病院事業会計</v>
      </c>
      <c r="AP35" s="598"/>
      <c r="AQ35" s="598"/>
      <c r="AR35" s="598"/>
      <c r="AS35" s="598"/>
      <c r="AT35" s="598"/>
      <c r="AU35" s="598"/>
      <c r="AV35" s="598"/>
      <c r="AW35" s="598"/>
      <c r="AX35" s="598"/>
      <c r="AY35" s="598"/>
      <c r="AZ35" s="598"/>
      <c r="BA35" s="598"/>
      <c r="BB35" s="598"/>
      <c r="BC35" s="598"/>
      <c r="BD35" s="181"/>
      <c r="BE35" s="597">
        <f t="shared" ref="BE35:BE43" si="1">IF(BG35="","",BE34+1)</f>
        <v>10</v>
      </c>
      <c r="BF35" s="597"/>
      <c r="BG35" s="598" t="str">
        <f>IF('各会計、関係団体の財政状況及び健全化判断比率'!B35="","",'各会計、関係団体の財政状況及び健全化判断比率'!B35)</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13</v>
      </c>
      <c r="BX35" s="597"/>
      <c r="BY35" s="598" t="str">
        <f>IF('各会計、関係団体の財政状況及び健全化判断比率'!B69="","",'各会計、関係団体の財政状況及び健全化判断比率'!B69)</f>
        <v>山形県自治会館管理組合</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浜田広介記念館</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f t="shared" si="1"/>
        <v>11</v>
      </c>
      <c r="BF36" s="597"/>
      <c r="BG36" s="598" t="str">
        <f>IF('各会計、関係団体の財政状況及び健全化判断比率'!B36="","",'各会計、関係団体の財政状況及び健全化判断比率'!B36)</f>
        <v>特定地域生活排水処理事業特別会計</v>
      </c>
      <c r="BH36" s="598"/>
      <c r="BI36" s="598"/>
      <c r="BJ36" s="598"/>
      <c r="BK36" s="598"/>
      <c r="BL36" s="598"/>
      <c r="BM36" s="598"/>
      <c r="BN36" s="598"/>
      <c r="BO36" s="598"/>
      <c r="BP36" s="598"/>
      <c r="BQ36" s="598"/>
      <c r="BR36" s="598"/>
      <c r="BS36" s="598"/>
      <c r="BT36" s="598"/>
      <c r="BU36" s="598"/>
      <c r="BV36" s="181"/>
      <c r="BW36" s="597">
        <f t="shared" si="2"/>
        <v>14</v>
      </c>
      <c r="BX36" s="597"/>
      <c r="BY36" s="598" t="str">
        <f>IF('各会計、関係団体の財政状況及び健全化判断比率'!B70="","",'各会計、関係団体の財政状況及び健全化判断比率'!B70)</f>
        <v>山形県市町村職員退職手当組合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訪問看護事業特別会計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15</v>
      </c>
      <c r="BX37" s="597"/>
      <c r="BY37" s="598" t="str">
        <f>IF('各会計、関係団体の財政状況及び健全化判断比率'!B71="","",'各会計、関係団体の財政状況及び健全化判断比率'!B71)</f>
        <v>松川堰組合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16</v>
      </c>
      <c r="BX38" s="597"/>
      <c r="BY38" s="598" t="str">
        <f>IF('各会計、関係団体の財政状況及び健全化判断比率'!B72="","",'各会計、関係団体の財政状況及び健全化判断比率'!B72)</f>
        <v>山形県市町村交通災害共済組合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17</v>
      </c>
      <c r="BX39" s="597"/>
      <c r="BY39" s="598" t="str">
        <f>IF('各会計、関係団体の財政状況及び健全化判断比率'!B73="","",'各会計、関係団体の財政状況及び健全化判断比率'!B73)</f>
        <v>置賜広域行政事務組合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18</v>
      </c>
      <c r="BX40" s="597"/>
      <c r="BY40" s="598" t="str">
        <f>IF('各会計、関係団体の財政状況及び健全化判断比率'!B74="","",'各会計、関係団体の財政状況及び健全化判断比率'!B74)</f>
        <v>山形県後期高齢者医療広域連合（普通会計分）</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19</v>
      </c>
      <c r="BX41" s="597"/>
      <c r="BY41" s="598" t="str">
        <f>IF('各会計、関係団体の財政状況及び健全化判断比率'!B75="","",'各会計、関係団体の財政状況及び健全化判断比率'!B75)</f>
        <v>山形県後期高齢者医療広域連合（事業会計分）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Z9dHEIW7VlMY3tVFQ1tVXNfrqphs4AeT4kurbLTWtQPWJmov4V+cSJoyhAH6wQbO0X1XY24Z3Sz5cIWntys/1w==" saltValue="tr8KVnIQRcgZTDc3pbMfa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151" t="s">
        <v>568</v>
      </c>
      <c r="D34" s="1151"/>
      <c r="E34" s="1152"/>
      <c r="F34" s="32">
        <v>14.2</v>
      </c>
      <c r="G34" s="33">
        <v>15.52</v>
      </c>
      <c r="H34" s="33">
        <v>16.29</v>
      </c>
      <c r="I34" s="33">
        <v>16.04</v>
      </c>
      <c r="J34" s="34">
        <v>17.34</v>
      </c>
      <c r="K34" s="22"/>
      <c r="L34" s="22"/>
      <c r="M34" s="22"/>
      <c r="N34" s="22"/>
      <c r="O34" s="22"/>
      <c r="P34" s="22"/>
    </row>
    <row r="35" spans="1:16" ht="39" customHeight="1" x14ac:dyDescent="0.2">
      <c r="A35" s="22"/>
      <c r="B35" s="35"/>
      <c r="C35" s="1145" t="s">
        <v>569</v>
      </c>
      <c r="D35" s="1146"/>
      <c r="E35" s="1147"/>
      <c r="F35" s="36">
        <v>6.84</v>
      </c>
      <c r="G35" s="37">
        <v>8.08</v>
      </c>
      <c r="H35" s="37">
        <v>9.6199999999999992</v>
      </c>
      <c r="I35" s="37">
        <v>10.88</v>
      </c>
      <c r="J35" s="38">
        <v>11.16</v>
      </c>
      <c r="K35" s="22"/>
      <c r="L35" s="22"/>
      <c r="M35" s="22"/>
      <c r="N35" s="22"/>
      <c r="O35" s="22"/>
      <c r="P35" s="22"/>
    </row>
    <row r="36" spans="1:16" ht="39" customHeight="1" x14ac:dyDescent="0.2">
      <c r="A36" s="22"/>
      <c r="B36" s="35"/>
      <c r="C36" s="1145" t="s">
        <v>570</v>
      </c>
      <c r="D36" s="1146"/>
      <c r="E36" s="1147"/>
      <c r="F36" s="36">
        <v>6.84</v>
      </c>
      <c r="G36" s="37">
        <v>7.46</v>
      </c>
      <c r="H36" s="37">
        <v>7.18</v>
      </c>
      <c r="I36" s="37">
        <v>8.3000000000000007</v>
      </c>
      <c r="J36" s="38">
        <v>9.89</v>
      </c>
      <c r="K36" s="22"/>
      <c r="L36" s="22"/>
      <c r="M36" s="22"/>
      <c r="N36" s="22"/>
      <c r="O36" s="22"/>
      <c r="P36" s="22"/>
    </row>
    <row r="37" spans="1:16" ht="39" customHeight="1" x14ac:dyDescent="0.2">
      <c r="A37" s="22"/>
      <c r="B37" s="35"/>
      <c r="C37" s="1145" t="s">
        <v>571</v>
      </c>
      <c r="D37" s="1146"/>
      <c r="E37" s="1147"/>
      <c r="F37" s="36">
        <v>1.0900000000000001</v>
      </c>
      <c r="G37" s="37">
        <v>1.26</v>
      </c>
      <c r="H37" s="37">
        <v>1.29</v>
      </c>
      <c r="I37" s="37">
        <v>1.7</v>
      </c>
      <c r="J37" s="38">
        <v>2.81</v>
      </c>
      <c r="K37" s="22"/>
      <c r="L37" s="22"/>
      <c r="M37" s="22"/>
      <c r="N37" s="22"/>
      <c r="O37" s="22"/>
      <c r="P37" s="22"/>
    </row>
    <row r="38" spans="1:16" ht="39" customHeight="1" x14ac:dyDescent="0.2">
      <c r="A38" s="22"/>
      <c r="B38" s="35"/>
      <c r="C38" s="1145" t="s">
        <v>572</v>
      </c>
      <c r="D38" s="1146"/>
      <c r="E38" s="1147"/>
      <c r="F38" s="36">
        <v>0.92</v>
      </c>
      <c r="G38" s="37">
        <v>1.19</v>
      </c>
      <c r="H38" s="37">
        <v>1.53</v>
      </c>
      <c r="I38" s="37">
        <v>1.55</v>
      </c>
      <c r="J38" s="38">
        <v>0.74</v>
      </c>
      <c r="K38" s="22"/>
      <c r="L38" s="22"/>
      <c r="M38" s="22"/>
      <c r="N38" s="22"/>
      <c r="O38" s="22"/>
      <c r="P38" s="22"/>
    </row>
    <row r="39" spans="1:16" ht="39" customHeight="1" x14ac:dyDescent="0.2">
      <c r="A39" s="22"/>
      <c r="B39" s="35"/>
      <c r="C39" s="1145" t="s">
        <v>573</v>
      </c>
      <c r="D39" s="1146"/>
      <c r="E39" s="1147"/>
      <c r="F39" s="36">
        <v>0.11</v>
      </c>
      <c r="G39" s="37">
        <v>0.2</v>
      </c>
      <c r="H39" s="37">
        <v>0.12</v>
      </c>
      <c r="I39" s="37">
        <v>0.17</v>
      </c>
      <c r="J39" s="38">
        <v>0.16</v>
      </c>
      <c r="K39" s="22"/>
      <c r="L39" s="22"/>
      <c r="M39" s="22"/>
      <c r="N39" s="22"/>
      <c r="O39" s="22"/>
      <c r="P39" s="22"/>
    </row>
    <row r="40" spans="1:16" ht="39" customHeight="1" x14ac:dyDescent="0.2">
      <c r="A40" s="22"/>
      <c r="B40" s="35"/>
      <c r="C40" s="1145" t="s">
        <v>574</v>
      </c>
      <c r="D40" s="1146"/>
      <c r="E40" s="1147"/>
      <c r="F40" s="36">
        <v>0.04</v>
      </c>
      <c r="G40" s="37">
        <v>0.04</v>
      </c>
      <c r="H40" s="37">
        <v>0.05</v>
      </c>
      <c r="I40" s="37">
        <v>0.05</v>
      </c>
      <c r="J40" s="38">
        <v>7.0000000000000007E-2</v>
      </c>
      <c r="K40" s="22"/>
      <c r="L40" s="22"/>
      <c r="M40" s="22"/>
      <c r="N40" s="22"/>
      <c r="O40" s="22"/>
      <c r="P40" s="22"/>
    </row>
    <row r="41" spans="1:16" ht="39" customHeight="1" x14ac:dyDescent="0.2">
      <c r="A41" s="22"/>
      <c r="B41" s="35"/>
      <c r="C41" s="1145" t="s">
        <v>575</v>
      </c>
      <c r="D41" s="1146"/>
      <c r="E41" s="1147"/>
      <c r="F41" s="36">
        <v>7.0000000000000007E-2</v>
      </c>
      <c r="G41" s="37">
        <v>0.06</v>
      </c>
      <c r="H41" s="37">
        <v>0.05</v>
      </c>
      <c r="I41" s="37">
        <v>7.0000000000000007E-2</v>
      </c>
      <c r="J41" s="38">
        <v>0.06</v>
      </c>
      <c r="K41" s="22"/>
      <c r="L41" s="22"/>
      <c r="M41" s="22"/>
      <c r="N41" s="22"/>
      <c r="O41" s="22"/>
      <c r="P41" s="22"/>
    </row>
    <row r="42" spans="1:16" ht="39" customHeight="1" x14ac:dyDescent="0.2">
      <c r="A42" s="22"/>
      <c r="B42" s="39"/>
      <c r="C42" s="1145" t="s">
        <v>576</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577</v>
      </c>
      <c r="D43" s="1149"/>
      <c r="E43" s="1150"/>
      <c r="F43" s="41">
        <v>0.02</v>
      </c>
      <c r="G43" s="42">
        <v>0.06</v>
      </c>
      <c r="H43" s="42">
        <v>0.02</v>
      </c>
      <c r="I43" s="42">
        <v>0.04</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Io/lL91uJhGz10ejUT5/oQ68/Xt/ivrwb2UkYuIJBxfQJO0ikix0e/Jx9o/y/yQEgkQc0QPJOdcJL47L3njyfg==" saltValue="5YWoHfGCOqgLy8QDYwwL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1006</v>
      </c>
      <c r="L45" s="60">
        <v>1066</v>
      </c>
      <c r="M45" s="60">
        <v>1113</v>
      </c>
      <c r="N45" s="60">
        <v>1125</v>
      </c>
      <c r="O45" s="61">
        <v>1213</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2">
      <c r="A48" s="48"/>
      <c r="B48" s="1155"/>
      <c r="C48" s="1156"/>
      <c r="D48" s="62"/>
      <c r="E48" s="1161" t="s">
        <v>15</v>
      </c>
      <c r="F48" s="1161"/>
      <c r="G48" s="1161"/>
      <c r="H48" s="1161"/>
      <c r="I48" s="1161"/>
      <c r="J48" s="1162"/>
      <c r="K48" s="63">
        <v>721</v>
      </c>
      <c r="L48" s="64">
        <v>677</v>
      </c>
      <c r="M48" s="64">
        <v>659</v>
      </c>
      <c r="N48" s="64">
        <v>626</v>
      </c>
      <c r="O48" s="65">
        <v>626</v>
      </c>
      <c r="P48" s="48"/>
      <c r="Q48" s="48"/>
      <c r="R48" s="48"/>
      <c r="S48" s="48"/>
      <c r="T48" s="48"/>
      <c r="U48" s="48"/>
    </row>
    <row r="49" spans="1:21" ht="30.75" customHeight="1" x14ac:dyDescent="0.2">
      <c r="A49" s="48"/>
      <c r="B49" s="1155"/>
      <c r="C49" s="1156"/>
      <c r="D49" s="62"/>
      <c r="E49" s="1161" t="s">
        <v>16</v>
      </c>
      <c r="F49" s="1161"/>
      <c r="G49" s="1161"/>
      <c r="H49" s="1161"/>
      <c r="I49" s="1161"/>
      <c r="J49" s="1162"/>
      <c r="K49" s="63">
        <v>42</v>
      </c>
      <c r="L49" s="64">
        <v>45</v>
      </c>
      <c r="M49" s="64">
        <v>46</v>
      </c>
      <c r="N49" s="64">
        <v>38</v>
      </c>
      <c r="O49" s="65">
        <v>41</v>
      </c>
      <c r="P49" s="48"/>
      <c r="Q49" s="48"/>
      <c r="R49" s="48"/>
      <c r="S49" s="48"/>
      <c r="T49" s="48"/>
      <c r="U49" s="48"/>
    </row>
    <row r="50" spans="1:21" ht="30.75" customHeight="1" x14ac:dyDescent="0.2">
      <c r="A50" s="48"/>
      <c r="B50" s="1155"/>
      <c r="C50" s="1156"/>
      <c r="D50" s="62"/>
      <c r="E50" s="1161" t="s">
        <v>17</v>
      </c>
      <c r="F50" s="1161"/>
      <c r="G50" s="1161"/>
      <c r="H50" s="1161"/>
      <c r="I50" s="1161"/>
      <c r="J50" s="1162"/>
      <c r="K50" s="63">
        <v>36</v>
      </c>
      <c r="L50" s="64">
        <v>4</v>
      </c>
      <c r="M50" s="64" t="s">
        <v>522</v>
      </c>
      <c r="N50" s="64" t="s">
        <v>522</v>
      </c>
      <c r="O50" s="65" t="s">
        <v>522</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1211</v>
      </c>
      <c r="L52" s="64">
        <v>1204</v>
      </c>
      <c r="M52" s="64">
        <v>1183</v>
      </c>
      <c r="N52" s="64">
        <v>1171</v>
      </c>
      <c r="O52" s="65">
        <v>1111</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594</v>
      </c>
      <c r="L53" s="69">
        <v>588</v>
      </c>
      <c r="M53" s="69">
        <v>635</v>
      </c>
      <c r="N53" s="69">
        <v>618</v>
      </c>
      <c r="O53" s="70">
        <v>769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5">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598</v>
      </c>
      <c r="L58" s="84" t="s">
        <v>598</v>
      </c>
      <c r="M58" s="84" t="s">
        <v>598</v>
      </c>
      <c r="N58" s="84" t="s">
        <v>598</v>
      </c>
      <c r="O58" s="85" t="s">
        <v>598</v>
      </c>
    </row>
    <row r="59" spans="1:21" ht="31.5" customHeight="1" x14ac:dyDescent="0.2">
      <c r="B59" s="1171"/>
      <c r="C59" s="1172"/>
      <c r="D59" s="1178" t="s">
        <v>28</v>
      </c>
      <c r="E59" s="1179"/>
      <c r="F59" s="1179"/>
      <c r="G59" s="1179"/>
      <c r="H59" s="1179"/>
      <c r="I59" s="1179"/>
      <c r="J59" s="1180"/>
      <c r="K59" s="86" t="s">
        <v>598</v>
      </c>
      <c r="L59" s="87" t="s">
        <v>598</v>
      </c>
      <c r="M59" s="87" t="s">
        <v>598</v>
      </c>
      <c r="N59" s="87" t="s">
        <v>598</v>
      </c>
      <c r="O59" s="88" t="s">
        <v>598</v>
      </c>
    </row>
    <row r="60" spans="1:21" ht="31.5" customHeight="1" thickBot="1" x14ac:dyDescent="0.25">
      <c r="B60" s="1173"/>
      <c r="C60" s="1174"/>
      <c r="D60" s="1181" t="s">
        <v>29</v>
      </c>
      <c r="E60" s="1182"/>
      <c r="F60" s="1182"/>
      <c r="G60" s="1182"/>
      <c r="H60" s="1182"/>
      <c r="I60" s="1182"/>
      <c r="J60" s="1183"/>
      <c r="K60" s="89" t="s">
        <v>598</v>
      </c>
      <c r="L60" s="90" t="s">
        <v>598</v>
      </c>
      <c r="M60" s="90" t="s">
        <v>598</v>
      </c>
      <c r="N60" s="90" t="s">
        <v>598</v>
      </c>
      <c r="O60" s="91" t="s">
        <v>598</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IjDCF21he0FLjUQ6ZvKpecxiP5zugYmdzcpt1DznS4Me8N3ZxKkAIxTeQOAcev7r/FsY//a55P8FHUry9ORFA==" saltValue="PFHkqOOKDEURlg0LoovSR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563</v>
      </c>
      <c r="J40" s="103" t="s">
        <v>564</v>
      </c>
      <c r="K40" s="103" t="s">
        <v>565</v>
      </c>
      <c r="L40" s="103" t="s">
        <v>566</v>
      </c>
      <c r="M40" s="104" t="s">
        <v>567</v>
      </c>
    </row>
    <row r="41" spans="2:13" ht="27.75" customHeight="1" x14ac:dyDescent="0.2">
      <c r="B41" s="1184" t="s">
        <v>32</v>
      </c>
      <c r="C41" s="1185"/>
      <c r="D41" s="105"/>
      <c r="E41" s="1190" t="s">
        <v>33</v>
      </c>
      <c r="F41" s="1190"/>
      <c r="G41" s="1190"/>
      <c r="H41" s="1191"/>
      <c r="I41" s="355">
        <v>13794</v>
      </c>
      <c r="J41" s="356">
        <v>13884</v>
      </c>
      <c r="K41" s="356">
        <v>13535</v>
      </c>
      <c r="L41" s="356">
        <v>13183</v>
      </c>
      <c r="M41" s="357">
        <v>12586</v>
      </c>
    </row>
    <row r="42" spans="2:13" ht="27.75" customHeight="1" x14ac:dyDescent="0.2">
      <c r="B42" s="1186"/>
      <c r="C42" s="1187"/>
      <c r="D42" s="106"/>
      <c r="E42" s="1192" t="s">
        <v>34</v>
      </c>
      <c r="F42" s="1192"/>
      <c r="G42" s="1192"/>
      <c r="H42" s="1193"/>
      <c r="I42" s="358">
        <v>4</v>
      </c>
      <c r="J42" s="359" t="s">
        <v>522</v>
      </c>
      <c r="K42" s="359" t="s">
        <v>522</v>
      </c>
      <c r="L42" s="359" t="s">
        <v>522</v>
      </c>
      <c r="M42" s="360" t="s">
        <v>522</v>
      </c>
    </row>
    <row r="43" spans="2:13" ht="27.75" customHeight="1" x14ac:dyDescent="0.2">
      <c r="B43" s="1186"/>
      <c r="C43" s="1187"/>
      <c r="D43" s="106"/>
      <c r="E43" s="1192" t="s">
        <v>35</v>
      </c>
      <c r="F43" s="1192"/>
      <c r="G43" s="1192"/>
      <c r="H43" s="1193"/>
      <c r="I43" s="358">
        <v>5160</v>
      </c>
      <c r="J43" s="359">
        <v>4766</v>
      </c>
      <c r="K43" s="359">
        <v>4312</v>
      </c>
      <c r="L43" s="359">
        <v>3664</v>
      </c>
      <c r="M43" s="360">
        <v>3161</v>
      </c>
    </row>
    <row r="44" spans="2:13" ht="27.75" customHeight="1" x14ac:dyDescent="0.2">
      <c r="B44" s="1186"/>
      <c r="C44" s="1187"/>
      <c r="D44" s="106"/>
      <c r="E44" s="1192" t="s">
        <v>36</v>
      </c>
      <c r="F44" s="1192"/>
      <c r="G44" s="1192"/>
      <c r="H44" s="1193"/>
      <c r="I44" s="358">
        <v>387</v>
      </c>
      <c r="J44" s="359">
        <v>364</v>
      </c>
      <c r="K44" s="359">
        <v>369</v>
      </c>
      <c r="L44" s="359">
        <v>342</v>
      </c>
      <c r="M44" s="360">
        <v>315</v>
      </c>
    </row>
    <row r="45" spans="2:13" ht="27.75" customHeight="1" x14ac:dyDescent="0.2">
      <c r="B45" s="1186"/>
      <c r="C45" s="1187"/>
      <c r="D45" s="106"/>
      <c r="E45" s="1192" t="s">
        <v>37</v>
      </c>
      <c r="F45" s="1192"/>
      <c r="G45" s="1192"/>
      <c r="H45" s="1193"/>
      <c r="I45" s="358">
        <v>1269</v>
      </c>
      <c r="J45" s="359">
        <v>1216</v>
      </c>
      <c r="K45" s="359">
        <v>1160</v>
      </c>
      <c r="L45" s="359">
        <v>1067</v>
      </c>
      <c r="M45" s="360">
        <v>946</v>
      </c>
    </row>
    <row r="46" spans="2:13" ht="27.75" customHeight="1" x14ac:dyDescent="0.2">
      <c r="B46" s="1186"/>
      <c r="C46" s="1187"/>
      <c r="D46" s="107"/>
      <c r="E46" s="1192" t="s">
        <v>38</v>
      </c>
      <c r="F46" s="1192"/>
      <c r="G46" s="1192"/>
      <c r="H46" s="1193"/>
      <c r="I46" s="358">
        <v>126</v>
      </c>
      <c r="J46" s="359">
        <v>80</v>
      </c>
      <c r="K46" s="359">
        <v>68</v>
      </c>
      <c r="L46" s="359">
        <v>37</v>
      </c>
      <c r="M46" s="360">
        <v>45</v>
      </c>
    </row>
    <row r="47" spans="2:13" ht="27.75" customHeight="1" x14ac:dyDescent="0.2">
      <c r="B47" s="1186"/>
      <c r="C47" s="1187"/>
      <c r="D47" s="108"/>
      <c r="E47" s="1194" t="s">
        <v>39</v>
      </c>
      <c r="F47" s="1195"/>
      <c r="G47" s="1195"/>
      <c r="H47" s="1196"/>
      <c r="I47" s="358" t="s">
        <v>522</v>
      </c>
      <c r="J47" s="359" t="s">
        <v>522</v>
      </c>
      <c r="K47" s="359" t="s">
        <v>522</v>
      </c>
      <c r="L47" s="359" t="s">
        <v>522</v>
      </c>
      <c r="M47" s="360" t="s">
        <v>522</v>
      </c>
    </row>
    <row r="48" spans="2:13" ht="27.75" customHeight="1" x14ac:dyDescent="0.2">
      <c r="B48" s="1186"/>
      <c r="C48" s="1187"/>
      <c r="D48" s="106"/>
      <c r="E48" s="1192" t="s">
        <v>40</v>
      </c>
      <c r="F48" s="1192"/>
      <c r="G48" s="1192"/>
      <c r="H48" s="1193"/>
      <c r="I48" s="358" t="s">
        <v>522</v>
      </c>
      <c r="J48" s="359" t="s">
        <v>522</v>
      </c>
      <c r="K48" s="359" t="s">
        <v>522</v>
      </c>
      <c r="L48" s="359" t="s">
        <v>522</v>
      </c>
      <c r="M48" s="360" t="s">
        <v>522</v>
      </c>
    </row>
    <row r="49" spans="2:13" ht="27.75" customHeight="1" x14ac:dyDescent="0.2">
      <c r="B49" s="1188"/>
      <c r="C49" s="1189"/>
      <c r="D49" s="106"/>
      <c r="E49" s="1192" t="s">
        <v>41</v>
      </c>
      <c r="F49" s="1192"/>
      <c r="G49" s="1192"/>
      <c r="H49" s="1193"/>
      <c r="I49" s="358" t="s">
        <v>522</v>
      </c>
      <c r="J49" s="359" t="s">
        <v>522</v>
      </c>
      <c r="K49" s="359" t="s">
        <v>522</v>
      </c>
      <c r="L49" s="359" t="s">
        <v>522</v>
      </c>
      <c r="M49" s="360" t="s">
        <v>522</v>
      </c>
    </row>
    <row r="50" spans="2:13" ht="27.75" customHeight="1" x14ac:dyDescent="0.2">
      <c r="B50" s="1197" t="s">
        <v>42</v>
      </c>
      <c r="C50" s="1198"/>
      <c r="D50" s="109"/>
      <c r="E50" s="1192" t="s">
        <v>43</v>
      </c>
      <c r="F50" s="1192"/>
      <c r="G50" s="1192"/>
      <c r="H50" s="1193"/>
      <c r="I50" s="358">
        <v>2238</v>
      </c>
      <c r="J50" s="359">
        <v>2255</v>
      </c>
      <c r="K50" s="359">
        <v>2259</v>
      </c>
      <c r="L50" s="359">
        <v>2798</v>
      </c>
      <c r="M50" s="360">
        <v>3055</v>
      </c>
    </row>
    <row r="51" spans="2:13" ht="27.75" customHeight="1" x14ac:dyDescent="0.2">
      <c r="B51" s="1186"/>
      <c r="C51" s="1187"/>
      <c r="D51" s="106"/>
      <c r="E51" s="1192" t="s">
        <v>44</v>
      </c>
      <c r="F51" s="1192"/>
      <c r="G51" s="1192"/>
      <c r="H51" s="1193"/>
      <c r="I51" s="358">
        <v>1401</v>
      </c>
      <c r="J51" s="359">
        <v>1342</v>
      </c>
      <c r="K51" s="359">
        <v>1422</v>
      </c>
      <c r="L51" s="359">
        <v>1250</v>
      </c>
      <c r="M51" s="360">
        <v>1181</v>
      </c>
    </row>
    <row r="52" spans="2:13" ht="27.75" customHeight="1" x14ac:dyDescent="0.2">
      <c r="B52" s="1188"/>
      <c r="C52" s="1189"/>
      <c r="D52" s="106"/>
      <c r="E52" s="1192" t="s">
        <v>45</v>
      </c>
      <c r="F52" s="1192"/>
      <c r="G52" s="1192"/>
      <c r="H52" s="1193"/>
      <c r="I52" s="358">
        <v>10367</v>
      </c>
      <c r="J52" s="359">
        <v>9881</v>
      </c>
      <c r="K52" s="359">
        <v>9442</v>
      </c>
      <c r="L52" s="359">
        <v>8955</v>
      </c>
      <c r="M52" s="360">
        <v>8345</v>
      </c>
    </row>
    <row r="53" spans="2:13" ht="27.75" customHeight="1" thickBot="1" x14ac:dyDescent="0.25">
      <c r="B53" s="1199" t="s">
        <v>46</v>
      </c>
      <c r="C53" s="1200"/>
      <c r="D53" s="110"/>
      <c r="E53" s="1201" t="s">
        <v>47</v>
      </c>
      <c r="F53" s="1201"/>
      <c r="G53" s="1201"/>
      <c r="H53" s="1202"/>
      <c r="I53" s="361">
        <v>6733</v>
      </c>
      <c r="J53" s="362">
        <v>6833</v>
      </c>
      <c r="K53" s="362">
        <v>6320</v>
      </c>
      <c r="L53" s="362">
        <v>5288</v>
      </c>
      <c r="M53" s="363">
        <v>4472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JMafXfscnUZb6f2IfUh9dCBSL5p+b0loYqvxOY5UFW6H8igXRqjU0OxVoYc530mTIDwHQ/TYVKHUioQ/5tk9pg==" saltValue="79VNDnjr+o/7irCxp1Fy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565</v>
      </c>
      <c r="G54" s="119" t="s">
        <v>566</v>
      </c>
      <c r="H54" s="120" t="s">
        <v>567</v>
      </c>
    </row>
    <row r="55" spans="2:8" ht="52.5" customHeight="1" x14ac:dyDescent="0.2">
      <c r="B55" s="121"/>
      <c r="C55" s="1211" t="s">
        <v>50</v>
      </c>
      <c r="D55" s="1211"/>
      <c r="E55" s="1212"/>
      <c r="F55" s="122">
        <v>569</v>
      </c>
      <c r="G55" s="122">
        <v>614</v>
      </c>
      <c r="H55" s="123">
        <v>773</v>
      </c>
    </row>
    <row r="56" spans="2:8" ht="52.5" customHeight="1" x14ac:dyDescent="0.2">
      <c r="B56" s="124"/>
      <c r="C56" s="1213" t="s">
        <v>51</v>
      </c>
      <c r="D56" s="1213"/>
      <c r="E56" s="1214"/>
      <c r="F56" s="125">
        <v>320</v>
      </c>
      <c r="G56" s="125">
        <v>513</v>
      </c>
      <c r="H56" s="126">
        <v>414</v>
      </c>
    </row>
    <row r="57" spans="2:8" ht="53.25" customHeight="1" x14ac:dyDescent="0.2">
      <c r="B57" s="124"/>
      <c r="C57" s="1215" t="s">
        <v>52</v>
      </c>
      <c r="D57" s="1215"/>
      <c r="E57" s="1216"/>
      <c r="F57" s="127">
        <v>974</v>
      </c>
      <c r="G57" s="127">
        <v>1254</v>
      </c>
      <c r="H57" s="128">
        <v>1451</v>
      </c>
    </row>
    <row r="58" spans="2:8" ht="45.75" customHeight="1" x14ac:dyDescent="0.2">
      <c r="B58" s="129"/>
      <c r="C58" s="1203" t="s">
        <v>599</v>
      </c>
      <c r="D58" s="1204"/>
      <c r="E58" s="1205"/>
      <c r="F58" s="130">
        <v>642</v>
      </c>
      <c r="G58" s="130">
        <v>942</v>
      </c>
      <c r="H58" s="131">
        <v>1184</v>
      </c>
    </row>
    <row r="59" spans="2:8" ht="45.75" customHeight="1" x14ac:dyDescent="0.2">
      <c r="B59" s="129"/>
      <c r="C59" s="1203" t="s">
        <v>600</v>
      </c>
      <c r="D59" s="1204"/>
      <c r="E59" s="1205"/>
      <c r="F59" s="130">
        <v>191</v>
      </c>
      <c r="G59" s="130">
        <v>146</v>
      </c>
      <c r="H59" s="131">
        <v>103</v>
      </c>
    </row>
    <row r="60" spans="2:8" ht="45.75" customHeight="1" x14ac:dyDescent="0.2">
      <c r="B60" s="129"/>
      <c r="C60" s="1203" t="s">
        <v>601</v>
      </c>
      <c r="D60" s="1204"/>
      <c r="E60" s="1205"/>
      <c r="F60" s="130">
        <v>67</v>
      </c>
      <c r="G60" s="130">
        <v>67</v>
      </c>
      <c r="H60" s="131">
        <v>67</v>
      </c>
    </row>
    <row r="61" spans="2:8" ht="45.75" customHeight="1" x14ac:dyDescent="0.2">
      <c r="B61" s="129"/>
      <c r="C61" s="1203" t="s">
        <v>602</v>
      </c>
      <c r="D61" s="1204"/>
      <c r="E61" s="1205"/>
      <c r="F61" s="130">
        <v>12</v>
      </c>
      <c r="G61" s="130">
        <v>35</v>
      </c>
      <c r="H61" s="131">
        <v>35</v>
      </c>
    </row>
    <row r="62" spans="2:8" ht="45.75" customHeight="1" thickBot="1" x14ac:dyDescent="0.25">
      <c r="B62" s="132"/>
      <c r="C62" s="1206" t="s">
        <v>603</v>
      </c>
      <c r="D62" s="1207"/>
      <c r="E62" s="1208"/>
      <c r="F62" s="133">
        <v>7</v>
      </c>
      <c r="G62" s="133">
        <v>10</v>
      </c>
      <c r="H62" s="134">
        <v>17</v>
      </c>
    </row>
    <row r="63" spans="2:8" ht="52.5" customHeight="1" thickBot="1" x14ac:dyDescent="0.25">
      <c r="B63" s="135"/>
      <c r="C63" s="1209" t="s">
        <v>53</v>
      </c>
      <c r="D63" s="1209"/>
      <c r="E63" s="1210"/>
      <c r="F63" s="136">
        <v>1863</v>
      </c>
      <c r="G63" s="136">
        <v>2381</v>
      </c>
      <c r="H63" s="137">
        <v>2639</v>
      </c>
    </row>
    <row r="64" spans="2:8" ht="13.2" x14ac:dyDescent="0.2"/>
  </sheetData>
  <sheetProtection algorithmName="SHA-512" hashValue="Bq9tFZJnRpb08iYJsJXAvgXNZNZZrFo6vx8aW2966FcGL0SVbpAs4S1peIVemPfJGZyy0qPw9oDSg24qDzO66w==" saltValue="YMOVPgSgrXILzDDdCNO0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560</v>
      </c>
      <c r="G2" s="151"/>
      <c r="H2" s="152"/>
    </row>
    <row r="3" spans="1:8" x14ac:dyDescent="0.2">
      <c r="A3" s="148" t="s">
        <v>553</v>
      </c>
      <c r="B3" s="153"/>
      <c r="C3" s="154"/>
      <c r="D3" s="155">
        <v>103054</v>
      </c>
      <c r="E3" s="156"/>
      <c r="F3" s="157">
        <v>53869</v>
      </c>
      <c r="G3" s="158"/>
      <c r="H3" s="159"/>
    </row>
    <row r="4" spans="1:8" x14ac:dyDescent="0.2">
      <c r="A4" s="160"/>
      <c r="B4" s="161"/>
      <c r="C4" s="162"/>
      <c r="D4" s="163">
        <v>78085</v>
      </c>
      <c r="E4" s="164"/>
      <c r="F4" s="165">
        <v>35046</v>
      </c>
      <c r="G4" s="166"/>
      <c r="H4" s="167"/>
    </row>
    <row r="5" spans="1:8" x14ac:dyDescent="0.2">
      <c r="A5" s="148" t="s">
        <v>555</v>
      </c>
      <c r="B5" s="153"/>
      <c r="C5" s="154"/>
      <c r="D5" s="155">
        <v>51984</v>
      </c>
      <c r="E5" s="156"/>
      <c r="F5" s="157">
        <v>59119</v>
      </c>
      <c r="G5" s="158"/>
      <c r="H5" s="159"/>
    </row>
    <row r="6" spans="1:8" x14ac:dyDescent="0.2">
      <c r="A6" s="160"/>
      <c r="B6" s="161"/>
      <c r="C6" s="162"/>
      <c r="D6" s="163">
        <v>24430</v>
      </c>
      <c r="E6" s="164"/>
      <c r="F6" s="165">
        <v>29900</v>
      </c>
      <c r="G6" s="166"/>
      <c r="H6" s="167"/>
    </row>
    <row r="7" spans="1:8" x14ac:dyDescent="0.2">
      <c r="A7" s="148" t="s">
        <v>556</v>
      </c>
      <c r="B7" s="153"/>
      <c r="C7" s="154"/>
      <c r="D7" s="155">
        <v>47361</v>
      </c>
      <c r="E7" s="156"/>
      <c r="F7" s="157">
        <v>53895</v>
      </c>
      <c r="G7" s="158"/>
      <c r="H7" s="159"/>
    </row>
    <row r="8" spans="1:8" x14ac:dyDescent="0.2">
      <c r="A8" s="160"/>
      <c r="B8" s="161"/>
      <c r="C8" s="162"/>
      <c r="D8" s="163">
        <v>20325</v>
      </c>
      <c r="E8" s="164"/>
      <c r="F8" s="165">
        <v>31224</v>
      </c>
      <c r="G8" s="166"/>
      <c r="H8" s="167"/>
    </row>
    <row r="9" spans="1:8" x14ac:dyDescent="0.2">
      <c r="A9" s="148" t="s">
        <v>557</v>
      </c>
      <c r="B9" s="153"/>
      <c r="C9" s="154"/>
      <c r="D9" s="155">
        <v>41622</v>
      </c>
      <c r="E9" s="156"/>
      <c r="F9" s="157">
        <v>56181</v>
      </c>
      <c r="G9" s="158"/>
      <c r="H9" s="159"/>
    </row>
    <row r="10" spans="1:8" x14ac:dyDescent="0.2">
      <c r="A10" s="160"/>
      <c r="B10" s="161"/>
      <c r="C10" s="162"/>
      <c r="D10" s="163">
        <v>21548</v>
      </c>
      <c r="E10" s="164"/>
      <c r="F10" s="165">
        <v>32039</v>
      </c>
      <c r="G10" s="166"/>
      <c r="H10" s="167"/>
    </row>
    <row r="11" spans="1:8" x14ac:dyDescent="0.2">
      <c r="A11" s="148" t="s">
        <v>558</v>
      </c>
      <c r="B11" s="153"/>
      <c r="C11" s="154"/>
      <c r="D11" s="155">
        <v>44081</v>
      </c>
      <c r="E11" s="156"/>
      <c r="F11" s="157">
        <v>47730</v>
      </c>
      <c r="G11" s="158"/>
      <c r="H11" s="159"/>
    </row>
    <row r="12" spans="1:8" x14ac:dyDescent="0.2">
      <c r="A12" s="160"/>
      <c r="B12" s="161"/>
      <c r="C12" s="168"/>
      <c r="D12" s="163">
        <v>22849</v>
      </c>
      <c r="E12" s="164"/>
      <c r="F12" s="165">
        <v>26378</v>
      </c>
      <c r="G12" s="166"/>
      <c r="H12" s="167"/>
    </row>
    <row r="13" spans="1:8" x14ac:dyDescent="0.2">
      <c r="A13" s="148"/>
      <c r="B13" s="153"/>
      <c r="C13" s="169"/>
      <c r="D13" s="170">
        <v>57620</v>
      </c>
      <c r="E13" s="171"/>
      <c r="F13" s="172">
        <v>54159</v>
      </c>
      <c r="G13" s="173"/>
      <c r="H13" s="159"/>
    </row>
    <row r="14" spans="1:8" x14ac:dyDescent="0.2">
      <c r="A14" s="160"/>
      <c r="B14" s="161"/>
      <c r="C14" s="162"/>
      <c r="D14" s="163">
        <v>33447</v>
      </c>
      <c r="E14" s="164"/>
      <c r="F14" s="165">
        <v>30917</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6.85</v>
      </c>
      <c r="C19" s="174">
        <f>ROUND(VALUE(SUBSTITUTE(実質収支比率等に係る経年分析!G$48,"▲","-")),2)</f>
        <v>8.09</v>
      </c>
      <c r="D19" s="174">
        <f>ROUND(VALUE(SUBSTITUTE(実質収支比率等に係る経年分析!H$48,"▲","-")),2)</f>
        <v>9.64</v>
      </c>
      <c r="E19" s="174">
        <f>ROUND(VALUE(SUBSTITUTE(実質収支比率等に係る経年分析!I$48,"▲","-")),2)</f>
        <v>10.89</v>
      </c>
      <c r="F19" s="174">
        <f>ROUND(VALUE(SUBSTITUTE(実質収支比率等に係る経年分析!J$48,"▲","-")),2)</f>
        <v>11.17</v>
      </c>
    </row>
    <row r="20" spans="1:11" x14ac:dyDescent="0.2">
      <c r="A20" s="174" t="s">
        <v>57</v>
      </c>
      <c r="B20" s="174">
        <f>ROUND(VALUE(SUBSTITUTE(実質収支比率等に係る経年分析!F$47,"▲","-")),2)</f>
        <v>8.2799999999999994</v>
      </c>
      <c r="C20" s="174">
        <f>ROUND(VALUE(SUBSTITUTE(実質収支比率等に係る経年分析!G$47,"▲","-")),2)</f>
        <v>7.68</v>
      </c>
      <c r="D20" s="174">
        <f>ROUND(VALUE(SUBSTITUTE(実質収支比率等に係る経年分析!H$47,"▲","-")),2)</f>
        <v>8.5</v>
      </c>
      <c r="E20" s="174">
        <f>ROUND(VALUE(SUBSTITUTE(実質収支比率等に係る経年分析!I$47,"▲","-")),2)</f>
        <v>8.81</v>
      </c>
      <c r="F20" s="174">
        <f>ROUND(VALUE(SUBSTITUTE(実質収支比率等に係る経年分析!J$47,"▲","-")),2)</f>
        <v>11.48</v>
      </c>
    </row>
    <row r="21" spans="1:11" x14ac:dyDescent="0.2">
      <c r="A21" s="174" t="s">
        <v>58</v>
      </c>
      <c r="B21" s="174">
        <f>IF(ISNUMBER(VALUE(SUBSTITUTE(実質収支比率等に係る経年分析!F$49,"▲","-"))),ROUND(VALUE(SUBSTITUTE(実質収支比率等に係る経年分析!F$49,"▲","-")),2),NA())</f>
        <v>1.87</v>
      </c>
      <c r="C21" s="174">
        <f>IF(ISNUMBER(VALUE(SUBSTITUTE(実質収支比率等に係る経年分析!G$49,"▲","-"))),ROUND(VALUE(SUBSTITUTE(実質収支比率等に係る経年分析!G$49,"▲","-")),2),NA())</f>
        <v>0.98</v>
      </c>
      <c r="D21" s="174">
        <f>IF(ISNUMBER(VALUE(SUBSTITUTE(実質収支比率等に係る経年分析!H$49,"▲","-"))),ROUND(VALUE(SUBSTITUTE(実質収支比率等に係る経年分析!H$49,"▲","-")),2),NA())</f>
        <v>2.35</v>
      </c>
      <c r="E21" s="174">
        <f>IF(ISNUMBER(VALUE(SUBSTITUTE(実質収支比率等に係る経年分析!I$49,"▲","-"))),ROUND(VALUE(SUBSTITUTE(実質収支比率等に係る経年分析!I$49,"▲","-")),2),NA())</f>
        <v>5.04</v>
      </c>
      <c r="F21" s="174">
        <f>IF(ISNUMBER(VALUE(SUBSTITUTE(実質収支比率等に係る経年分析!J$49,"▲","-"))),ROUND(VALUE(SUBSTITUTE(実質収支比率等に係る経年分析!J$49,"▲","-")),2),NA())</f>
        <v>2.2400000000000002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0.06</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特定地域生活排水処理事業特別会計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2">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7.0000000000000007E-2</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0.16</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1.53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1.55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0.74</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1.0900000000000001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1.26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1.29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2.81</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6.84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7.18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8.3000000000000007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9.89</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9.6199999999999992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11.16</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15.52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16.29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17.34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1211</v>
      </c>
      <c r="E42" s="176"/>
      <c r="F42" s="176"/>
      <c r="G42" s="176">
        <f>'実質公債費比率（分子）の構造'!L$52</f>
        <v>1204</v>
      </c>
      <c r="H42" s="176"/>
      <c r="I42" s="176"/>
      <c r="J42" s="176">
        <f>'実質公債費比率（分子）の構造'!M$52</f>
        <v>1183</v>
      </c>
      <c r="K42" s="176"/>
      <c r="L42" s="176"/>
      <c r="M42" s="176">
        <f>'実質公債費比率（分子）の構造'!N$52</f>
        <v>1171</v>
      </c>
      <c r="N42" s="176"/>
      <c r="O42" s="176"/>
      <c r="P42" s="176">
        <f>'実質公債費比率（分子）の構造'!O$52</f>
        <v>1111</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36</v>
      </c>
      <c r="C44" s="176"/>
      <c r="D44" s="176"/>
      <c r="E44" s="176">
        <f>'実質公債費比率（分子）の構造'!L$50</f>
        <v>4</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42</v>
      </c>
      <c r="C45" s="176"/>
      <c r="D45" s="176"/>
      <c r="E45" s="176">
        <f>'実質公債費比率（分子）の構造'!L$49</f>
        <v>45</v>
      </c>
      <c r="F45" s="176"/>
      <c r="G45" s="176"/>
      <c r="H45" s="176">
        <f>'実質公債費比率（分子）の構造'!M$49</f>
        <v>46</v>
      </c>
      <c r="I45" s="176"/>
      <c r="J45" s="176"/>
      <c r="K45" s="176">
        <f>'実質公債費比率（分子）の構造'!N$49</f>
        <v>38</v>
      </c>
      <c r="L45" s="176"/>
      <c r="M45" s="176"/>
      <c r="N45" s="176">
        <f>'実質公債費比率（分子）の構造'!O$49</f>
        <v>41</v>
      </c>
      <c r="O45" s="176"/>
      <c r="P45" s="176"/>
    </row>
    <row r="46" spans="1:16" x14ac:dyDescent="0.2">
      <c r="A46" s="176" t="s">
        <v>69</v>
      </c>
      <c r="B46" s="176">
        <f>'実質公債費比率（分子）の構造'!K$48</f>
        <v>721</v>
      </c>
      <c r="C46" s="176"/>
      <c r="D46" s="176"/>
      <c r="E46" s="176">
        <f>'実質公債費比率（分子）の構造'!L$48</f>
        <v>677</v>
      </c>
      <c r="F46" s="176"/>
      <c r="G46" s="176"/>
      <c r="H46" s="176">
        <f>'実質公債費比率（分子）の構造'!M$48</f>
        <v>659</v>
      </c>
      <c r="I46" s="176"/>
      <c r="J46" s="176"/>
      <c r="K46" s="176">
        <f>'実質公債費比率（分子）の構造'!N$48</f>
        <v>626</v>
      </c>
      <c r="L46" s="176"/>
      <c r="M46" s="176"/>
      <c r="N46" s="176">
        <f>'実質公債費比率（分子）の構造'!O$48</f>
        <v>626</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1006</v>
      </c>
      <c r="C49" s="176"/>
      <c r="D49" s="176"/>
      <c r="E49" s="176">
        <f>'実質公債費比率（分子）の構造'!L$45</f>
        <v>1066</v>
      </c>
      <c r="F49" s="176"/>
      <c r="G49" s="176"/>
      <c r="H49" s="176">
        <f>'実質公債費比率（分子）の構造'!M$45</f>
        <v>1113</v>
      </c>
      <c r="I49" s="176"/>
      <c r="J49" s="176"/>
      <c r="K49" s="176">
        <f>'実質公債費比率（分子）の構造'!N$45</f>
        <v>1125</v>
      </c>
      <c r="L49" s="176"/>
      <c r="M49" s="176"/>
      <c r="N49" s="176">
        <f>'実質公債費比率（分子）の構造'!O$45</f>
        <v>1213</v>
      </c>
      <c r="O49" s="176"/>
      <c r="P49" s="176"/>
    </row>
    <row r="50" spans="1:16" x14ac:dyDescent="0.2">
      <c r="A50" s="176" t="s">
        <v>72</v>
      </c>
      <c r="B50" s="176" t="e">
        <f>NA()</f>
        <v>#N/A</v>
      </c>
      <c r="C50" s="176">
        <f>IF(ISNUMBER('実質公債費比率（分子）の構造'!K$53),'実質公債費比率（分子）の構造'!K$53,NA())</f>
        <v>594</v>
      </c>
      <c r="D50" s="176" t="e">
        <f>NA()</f>
        <v>#N/A</v>
      </c>
      <c r="E50" s="176" t="e">
        <f>NA()</f>
        <v>#N/A</v>
      </c>
      <c r="F50" s="176">
        <f>IF(ISNUMBER('実質公債費比率（分子）の構造'!L$53),'実質公債費比率（分子）の構造'!L$53,NA())</f>
        <v>588</v>
      </c>
      <c r="G50" s="176" t="e">
        <f>NA()</f>
        <v>#N/A</v>
      </c>
      <c r="H50" s="176" t="e">
        <f>NA()</f>
        <v>#N/A</v>
      </c>
      <c r="I50" s="176">
        <f>IF(ISNUMBER('実質公債費比率（分子）の構造'!M$53),'実質公債費比率（分子）の構造'!M$53,NA())</f>
        <v>635</v>
      </c>
      <c r="J50" s="176" t="e">
        <f>NA()</f>
        <v>#N/A</v>
      </c>
      <c r="K50" s="176" t="e">
        <f>NA()</f>
        <v>#N/A</v>
      </c>
      <c r="L50" s="176">
        <f>IF(ISNUMBER('実質公債費比率（分子）の構造'!N$53),'実質公債費比率（分子）の構造'!N$53,NA())</f>
        <v>618</v>
      </c>
      <c r="M50" s="176" t="e">
        <f>NA()</f>
        <v>#N/A</v>
      </c>
      <c r="N50" s="176" t="e">
        <f>NA()</f>
        <v>#N/A</v>
      </c>
      <c r="O50" s="176">
        <f>IF(ISNUMBER('実質公債費比率（分子）の構造'!O$53),'実質公債費比率（分子）の構造'!O$53,NA())</f>
        <v>769</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45</v>
      </c>
      <c r="B56" s="175"/>
      <c r="C56" s="175"/>
      <c r="D56" s="175">
        <f>'将来負担比率（分子）の構造'!I$52</f>
        <v>10367</v>
      </c>
      <c r="E56" s="175"/>
      <c r="F56" s="175"/>
      <c r="G56" s="175">
        <f>'将来負担比率（分子）の構造'!J$52</f>
        <v>9881</v>
      </c>
      <c r="H56" s="175"/>
      <c r="I56" s="175"/>
      <c r="J56" s="175">
        <f>'将来負担比率（分子）の構造'!K$52</f>
        <v>9442</v>
      </c>
      <c r="K56" s="175"/>
      <c r="L56" s="175"/>
      <c r="M56" s="175">
        <f>'将来負担比率（分子）の構造'!L$52</f>
        <v>8955</v>
      </c>
      <c r="N56" s="175"/>
      <c r="O56" s="175"/>
      <c r="P56" s="175">
        <f>'将来負担比率（分子）の構造'!M$52</f>
        <v>8345</v>
      </c>
    </row>
    <row r="57" spans="1:16" x14ac:dyDescent="0.2">
      <c r="A57" s="175" t="s">
        <v>44</v>
      </c>
      <c r="B57" s="175"/>
      <c r="C57" s="175"/>
      <c r="D57" s="175">
        <f>'将来負担比率（分子）の構造'!I$51</f>
        <v>1401</v>
      </c>
      <c r="E57" s="175"/>
      <c r="F57" s="175"/>
      <c r="G57" s="175">
        <f>'将来負担比率（分子）の構造'!J$51</f>
        <v>1342</v>
      </c>
      <c r="H57" s="175"/>
      <c r="I57" s="175"/>
      <c r="J57" s="175">
        <f>'将来負担比率（分子）の構造'!K$51</f>
        <v>1422</v>
      </c>
      <c r="K57" s="175"/>
      <c r="L57" s="175"/>
      <c r="M57" s="175">
        <f>'将来負担比率（分子）の構造'!L$51</f>
        <v>1250</v>
      </c>
      <c r="N57" s="175"/>
      <c r="O57" s="175"/>
      <c r="P57" s="175">
        <f>'将来負担比率（分子）の構造'!M$51</f>
        <v>1181</v>
      </c>
    </row>
    <row r="58" spans="1:16" x14ac:dyDescent="0.2">
      <c r="A58" s="175" t="s">
        <v>43</v>
      </c>
      <c r="B58" s="175"/>
      <c r="C58" s="175"/>
      <c r="D58" s="175">
        <f>'将来負担比率（分子）の構造'!I$50</f>
        <v>2238</v>
      </c>
      <c r="E58" s="175"/>
      <c r="F58" s="175"/>
      <c r="G58" s="175">
        <f>'将来負担比率（分子）の構造'!J$50</f>
        <v>2255</v>
      </c>
      <c r="H58" s="175"/>
      <c r="I58" s="175"/>
      <c r="J58" s="175">
        <f>'将来負担比率（分子）の構造'!K$50</f>
        <v>2259</v>
      </c>
      <c r="K58" s="175"/>
      <c r="L58" s="175"/>
      <c r="M58" s="175">
        <f>'将来負担比率（分子）の構造'!L$50</f>
        <v>2798</v>
      </c>
      <c r="N58" s="175"/>
      <c r="O58" s="175"/>
      <c r="P58" s="175">
        <f>'将来負担比率（分子）の構造'!M$50</f>
        <v>3055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126</v>
      </c>
      <c r="C61" s="175"/>
      <c r="D61" s="175"/>
      <c r="E61" s="175">
        <f>'将来負担比率（分子）の構造'!J$46</f>
        <v>80</v>
      </c>
      <c r="F61" s="175"/>
      <c r="G61" s="175"/>
      <c r="H61" s="175">
        <f>'将来負担比率（分子）の構造'!K$46</f>
        <v>68</v>
      </c>
      <c r="I61" s="175"/>
      <c r="J61" s="175"/>
      <c r="K61" s="175">
        <f>'将来負担比率（分子）の構造'!L$46</f>
        <v>37</v>
      </c>
      <c r="L61" s="175"/>
      <c r="M61" s="175"/>
      <c r="N61" s="175">
        <f>'将来負担比率（分子）の構造'!M$46</f>
        <v>45</v>
      </c>
      <c r="O61" s="175"/>
      <c r="P61" s="175"/>
    </row>
    <row r="62" spans="1:16" x14ac:dyDescent="0.2">
      <c r="A62" s="175" t="s">
        <v>37</v>
      </c>
      <c r="B62" s="175">
        <f>'将来負担比率（分子）の構造'!I$45</f>
        <v>1269</v>
      </c>
      <c r="C62" s="175"/>
      <c r="D62" s="175"/>
      <c r="E62" s="175">
        <f>'将来負担比率（分子）の構造'!J$45</f>
        <v>1216</v>
      </c>
      <c r="F62" s="175"/>
      <c r="G62" s="175"/>
      <c r="H62" s="175">
        <f>'将来負担比率（分子）の構造'!K$45</f>
        <v>1160</v>
      </c>
      <c r="I62" s="175"/>
      <c r="J62" s="175"/>
      <c r="K62" s="175">
        <f>'将来負担比率（分子）の構造'!L$45</f>
        <v>1067</v>
      </c>
      <c r="L62" s="175"/>
      <c r="M62" s="175"/>
      <c r="N62" s="175">
        <f>'将来負担比率（分子）の構造'!M$45</f>
        <v>946</v>
      </c>
      <c r="O62" s="175"/>
      <c r="P62" s="175"/>
    </row>
    <row r="63" spans="1:16" x14ac:dyDescent="0.2">
      <c r="A63" s="175" t="s">
        <v>36</v>
      </c>
      <c r="B63" s="175">
        <f>'将来負担比率（分子）の構造'!I$44</f>
        <v>387</v>
      </c>
      <c r="C63" s="175"/>
      <c r="D63" s="175"/>
      <c r="E63" s="175">
        <f>'将来負担比率（分子）の構造'!J$44</f>
        <v>364</v>
      </c>
      <c r="F63" s="175"/>
      <c r="G63" s="175"/>
      <c r="H63" s="175">
        <f>'将来負担比率（分子）の構造'!K$44</f>
        <v>369</v>
      </c>
      <c r="I63" s="175"/>
      <c r="J63" s="175"/>
      <c r="K63" s="175">
        <f>'将来負担比率（分子）の構造'!L$44</f>
        <v>342</v>
      </c>
      <c r="L63" s="175"/>
      <c r="M63" s="175"/>
      <c r="N63" s="175">
        <f>'将来負担比率（分子）の構造'!M$44</f>
        <v>315</v>
      </c>
      <c r="O63" s="175"/>
      <c r="P63" s="175"/>
    </row>
    <row r="64" spans="1:16" x14ac:dyDescent="0.2">
      <c r="A64" s="175" t="s">
        <v>35</v>
      </c>
      <c r="B64" s="175">
        <f>'将来負担比率（分子）の構造'!I$43</f>
        <v>5160</v>
      </c>
      <c r="C64" s="175"/>
      <c r="D64" s="175"/>
      <c r="E64" s="175">
        <f>'将来負担比率（分子）の構造'!J$43</f>
        <v>4766</v>
      </c>
      <c r="F64" s="175"/>
      <c r="G64" s="175"/>
      <c r="H64" s="175">
        <f>'将来負担比率（分子）の構造'!K$43</f>
        <v>4312</v>
      </c>
      <c r="I64" s="175"/>
      <c r="J64" s="175"/>
      <c r="K64" s="175">
        <f>'将来負担比率（分子）の構造'!L$43</f>
        <v>3664</v>
      </c>
      <c r="L64" s="175"/>
      <c r="M64" s="175"/>
      <c r="N64" s="175">
        <f>'将来負担比率（分子）の構造'!M$43</f>
        <v>3161</v>
      </c>
      <c r="O64" s="175"/>
      <c r="P64" s="175"/>
    </row>
    <row r="65" spans="1:16" x14ac:dyDescent="0.2">
      <c r="A65" s="175" t="s">
        <v>34</v>
      </c>
      <c r="B65" s="175">
        <f>'将来負担比率（分子）の構造'!I$42</f>
        <v>4</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13794</v>
      </c>
      <c r="C66" s="175"/>
      <c r="D66" s="175"/>
      <c r="E66" s="175">
        <f>'将来負担比率（分子）の構造'!J$41</f>
        <v>13884</v>
      </c>
      <c r="F66" s="175"/>
      <c r="G66" s="175"/>
      <c r="H66" s="175">
        <f>'将来負担比率（分子）の構造'!K$41</f>
        <v>13535</v>
      </c>
      <c r="I66" s="175"/>
      <c r="J66" s="175"/>
      <c r="K66" s="175">
        <f>'将来負担比率（分子）の構造'!L$41</f>
        <v>13183</v>
      </c>
      <c r="L66" s="175"/>
      <c r="M66" s="175"/>
      <c r="N66" s="175">
        <f>'将来負担比率（分子）の構造'!M$41</f>
        <v>12586</v>
      </c>
      <c r="O66" s="175"/>
      <c r="P66" s="175"/>
    </row>
    <row r="67" spans="1:16" x14ac:dyDescent="0.2">
      <c r="A67" s="175" t="s">
        <v>76</v>
      </c>
      <c r="B67" s="175" t="e">
        <f>NA()</f>
        <v>#N/A</v>
      </c>
      <c r="C67" s="175">
        <f>IF(ISNUMBER('将来負担比率（分子）の構造'!I$53), IF('将来負担比率（分子）の構造'!I$53 &lt; 0, 0, '将来負担比率（分子）の構造'!I$53), NA())</f>
        <v>6733</v>
      </c>
      <c r="D67" s="175" t="e">
        <f>NA()</f>
        <v>#N/A</v>
      </c>
      <c r="E67" s="175" t="e">
        <f>NA()</f>
        <v>#N/A</v>
      </c>
      <c r="F67" s="175">
        <f>IF(ISNUMBER('将来負担比率（分子）の構造'!J$53), IF('将来負担比率（分子）の構造'!J$53 &lt; 0, 0, '将来負担比率（分子）の構造'!J$53), NA())</f>
        <v>6833</v>
      </c>
      <c r="G67" s="175" t="e">
        <f>NA()</f>
        <v>#N/A</v>
      </c>
      <c r="H67" s="175" t="e">
        <f>NA()</f>
        <v>#N/A</v>
      </c>
      <c r="I67" s="175">
        <f>IF(ISNUMBER('将来負担比率（分子）の構造'!K$53), IF('将来負担比率（分子）の構造'!K$53 &lt; 0, 0, '将来負担比率（分子）の構造'!K$53), NA())</f>
        <v>6320</v>
      </c>
      <c r="J67" s="175" t="e">
        <f>NA()</f>
        <v>#N/A</v>
      </c>
      <c r="K67" s="175" t="e">
        <f>NA()</f>
        <v>#N/A</v>
      </c>
      <c r="L67" s="175">
        <f>IF(ISNUMBER('将来負担比率（分子）の構造'!L$53), IF('将来負担比率（分子）の構造'!L$53 &lt; 0, 0, '将来負担比率（分子）の構造'!L$53), NA())</f>
        <v>5288</v>
      </c>
      <c r="M67" s="175" t="e">
        <f>NA()</f>
        <v>#N/A</v>
      </c>
      <c r="N67" s="175" t="e">
        <f>NA()</f>
        <v>#N/A</v>
      </c>
      <c r="O67" s="175">
        <f>IF(ISNUMBER('将来負担比率（分子）の構造'!M$53), IF('将来負担比率（分子）の構造'!M$53 &lt; 0, 0, '将来負担比率（分子）の構造'!M$53), NA())</f>
        <v>4472</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569</v>
      </c>
      <c r="C72" s="179">
        <f>基金残高に係る経年分析!G55</f>
        <v>614</v>
      </c>
      <c r="D72" s="179">
        <f>基金残高に係る経年分析!H55</f>
        <v>773</v>
      </c>
    </row>
    <row r="73" spans="1:16" x14ac:dyDescent="0.2">
      <c r="A73" s="178" t="s">
        <v>79</v>
      </c>
      <c r="B73" s="179">
        <f>基金残高に係る経年分析!F56</f>
        <v>320</v>
      </c>
      <c r="C73" s="179">
        <f>基金残高に係る経年分析!G56</f>
        <v>513</v>
      </c>
      <c r="D73" s="179">
        <f>基金残高に係る経年分析!H56</f>
        <v>414</v>
      </c>
    </row>
    <row r="74" spans="1:16" x14ac:dyDescent="0.2">
      <c r="A74" s="178" t="s">
        <v>80</v>
      </c>
      <c r="B74" s="179">
        <f>基金残高に係る経年分析!F57</f>
        <v>974</v>
      </c>
      <c r="C74" s="179">
        <f>基金残高に係る経年分析!G57</f>
        <v>1254</v>
      </c>
      <c r="D74" s="179">
        <f>基金残高に係る経年分析!H57</f>
        <v>1451</v>
      </c>
    </row>
  </sheetData>
  <sheetProtection algorithmName="SHA-512" hashValue="05gT0Qyx8JhGUAumBVkDrz+TRcS2r9yNP9im7270JoMdkr0BL+71ncy+2e6Jsa91WYE1+yTFpP5/Xp2IlolfFg==" saltValue="DL7MLVRE2jrIi5s1j197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2438832</v>
      </c>
      <c r="S5" s="613"/>
      <c r="T5" s="613"/>
      <c r="U5" s="613"/>
      <c r="V5" s="613"/>
      <c r="W5" s="613"/>
      <c r="X5" s="613"/>
      <c r="Y5" s="614"/>
      <c r="Z5" s="615">
        <v>19.100000000000001</v>
      </c>
      <c r="AA5" s="615"/>
      <c r="AB5" s="615"/>
      <c r="AC5" s="615"/>
      <c r="AD5" s="616">
        <v>2301733</v>
      </c>
      <c r="AE5" s="616"/>
      <c r="AF5" s="616"/>
      <c r="AG5" s="616"/>
      <c r="AH5" s="616"/>
      <c r="AI5" s="616"/>
      <c r="AJ5" s="616"/>
      <c r="AK5" s="616"/>
      <c r="AL5" s="617">
        <v>34.1</v>
      </c>
      <c r="AM5" s="618"/>
      <c r="AN5" s="618"/>
      <c r="AO5" s="619"/>
      <c r="AP5" s="609" t="s">
        <v>233</v>
      </c>
      <c r="AQ5" s="610"/>
      <c r="AR5" s="610"/>
      <c r="AS5" s="610"/>
      <c r="AT5" s="610"/>
      <c r="AU5" s="610"/>
      <c r="AV5" s="610"/>
      <c r="AW5" s="610"/>
      <c r="AX5" s="610"/>
      <c r="AY5" s="610"/>
      <c r="AZ5" s="610"/>
      <c r="BA5" s="610"/>
      <c r="BB5" s="610"/>
      <c r="BC5" s="610"/>
      <c r="BD5" s="610"/>
      <c r="BE5" s="610"/>
      <c r="BF5" s="611"/>
      <c r="BG5" s="623">
        <v>2301500</v>
      </c>
      <c r="BH5" s="624"/>
      <c r="BI5" s="624"/>
      <c r="BJ5" s="624"/>
      <c r="BK5" s="624"/>
      <c r="BL5" s="624"/>
      <c r="BM5" s="624"/>
      <c r="BN5" s="625"/>
      <c r="BO5" s="626">
        <v>94.4</v>
      </c>
      <c r="BP5" s="626"/>
      <c r="BQ5" s="626"/>
      <c r="BR5" s="626"/>
      <c r="BS5" s="627">
        <v>5422</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156444</v>
      </c>
      <c r="S6" s="624"/>
      <c r="T6" s="624"/>
      <c r="U6" s="624"/>
      <c r="V6" s="624"/>
      <c r="W6" s="624"/>
      <c r="X6" s="624"/>
      <c r="Y6" s="625"/>
      <c r="Z6" s="626">
        <v>1.2</v>
      </c>
      <c r="AA6" s="626"/>
      <c r="AB6" s="626"/>
      <c r="AC6" s="626"/>
      <c r="AD6" s="627">
        <v>156444</v>
      </c>
      <c r="AE6" s="627"/>
      <c r="AF6" s="627"/>
      <c r="AG6" s="627"/>
      <c r="AH6" s="627"/>
      <c r="AI6" s="627"/>
      <c r="AJ6" s="627"/>
      <c r="AK6" s="627"/>
      <c r="AL6" s="628">
        <v>2.2999999999999998</v>
      </c>
      <c r="AM6" s="629"/>
      <c r="AN6" s="629"/>
      <c r="AO6" s="630"/>
      <c r="AP6" s="620" t="s">
        <v>238</v>
      </c>
      <c r="AQ6" s="621"/>
      <c r="AR6" s="621"/>
      <c r="AS6" s="621"/>
      <c r="AT6" s="621"/>
      <c r="AU6" s="621"/>
      <c r="AV6" s="621"/>
      <c r="AW6" s="621"/>
      <c r="AX6" s="621"/>
      <c r="AY6" s="621"/>
      <c r="AZ6" s="621"/>
      <c r="BA6" s="621"/>
      <c r="BB6" s="621"/>
      <c r="BC6" s="621"/>
      <c r="BD6" s="621"/>
      <c r="BE6" s="621"/>
      <c r="BF6" s="622"/>
      <c r="BG6" s="623">
        <v>2301500</v>
      </c>
      <c r="BH6" s="624"/>
      <c r="BI6" s="624"/>
      <c r="BJ6" s="624"/>
      <c r="BK6" s="624"/>
      <c r="BL6" s="624"/>
      <c r="BM6" s="624"/>
      <c r="BN6" s="625"/>
      <c r="BO6" s="626">
        <v>94.4</v>
      </c>
      <c r="BP6" s="626"/>
      <c r="BQ6" s="626"/>
      <c r="BR6" s="626"/>
      <c r="BS6" s="627">
        <v>5422</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127288</v>
      </c>
      <c r="CS6" s="624"/>
      <c r="CT6" s="624"/>
      <c r="CU6" s="624"/>
      <c r="CV6" s="624"/>
      <c r="CW6" s="624"/>
      <c r="CX6" s="624"/>
      <c r="CY6" s="625"/>
      <c r="CZ6" s="617">
        <v>1.1000000000000001</v>
      </c>
      <c r="DA6" s="618"/>
      <c r="DB6" s="618"/>
      <c r="DC6" s="634"/>
      <c r="DD6" s="632" t="s">
        <v>131</v>
      </c>
      <c r="DE6" s="624"/>
      <c r="DF6" s="624"/>
      <c r="DG6" s="624"/>
      <c r="DH6" s="624"/>
      <c r="DI6" s="624"/>
      <c r="DJ6" s="624"/>
      <c r="DK6" s="624"/>
      <c r="DL6" s="624"/>
      <c r="DM6" s="624"/>
      <c r="DN6" s="624"/>
      <c r="DO6" s="624"/>
      <c r="DP6" s="625"/>
      <c r="DQ6" s="632">
        <v>127221</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779</v>
      </c>
      <c r="S7" s="624"/>
      <c r="T7" s="624"/>
      <c r="U7" s="624"/>
      <c r="V7" s="624"/>
      <c r="W7" s="624"/>
      <c r="X7" s="624"/>
      <c r="Y7" s="625"/>
      <c r="Z7" s="626">
        <v>0</v>
      </c>
      <c r="AA7" s="626"/>
      <c r="AB7" s="626"/>
      <c r="AC7" s="626"/>
      <c r="AD7" s="627">
        <v>779</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990812</v>
      </c>
      <c r="BH7" s="624"/>
      <c r="BI7" s="624"/>
      <c r="BJ7" s="624"/>
      <c r="BK7" s="624"/>
      <c r="BL7" s="624"/>
      <c r="BM7" s="624"/>
      <c r="BN7" s="625"/>
      <c r="BO7" s="626">
        <v>40.6</v>
      </c>
      <c r="BP7" s="626"/>
      <c r="BQ7" s="626"/>
      <c r="BR7" s="626"/>
      <c r="BS7" s="627">
        <v>5422</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1894151</v>
      </c>
      <c r="CS7" s="624"/>
      <c r="CT7" s="624"/>
      <c r="CU7" s="624"/>
      <c r="CV7" s="624"/>
      <c r="CW7" s="624"/>
      <c r="CX7" s="624"/>
      <c r="CY7" s="625"/>
      <c r="CZ7" s="626">
        <v>15.8</v>
      </c>
      <c r="DA7" s="626"/>
      <c r="DB7" s="626"/>
      <c r="DC7" s="626"/>
      <c r="DD7" s="632">
        <v>182380</v>
      </c>
      <c r="DE7" s="624"/>
      <c r="DF7" s="624"/>
      <c r="DG7" s="624"/>
      <c r="DH7" s="624"/>
      <c r="DI7" s="624"/>
      <c r="DJ7" s="624"/>
      <c r="DK7" s="624"/>
      <c r="DL7" s="624"/>
      <c r="DM7" s="624"/>
      <c r="DN7" s="624"/>
      <c r="DO7" s="624"/>
      <c r="DP7" s="625"/>
      <c r="DQ7" s="632">
        <v>1640628</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6797</v>
      </c>
      <c r="S8" s="624"/>
      <c r="T8" s="624"/>
      <c r="U8" s="624"/>
      <c r="V8" s="624"/>
      <c r="W8" s="624"/>
      <c r="X8" s="624"/>
      <c r="Y8" s="625"/>
      <c r="Z8" s="626">
        <v>0.1</v>
      </c>
      <c r="AA8" s="626"/>
      <c r="AB8" s="626"/>
      <c r="AC8" s="626"/>
      <c r="AD8" s="627">
        <v>6797</v>
      </c>
      <c r="AE8" s="627"/>
      <c r="AF8" s="627"/>
      <c r="AG8" s="627"/>
      <c r="AH8" s="627"/>
      <c r="AI8" s="627"/>
      <c r="AJ8" s="627"/>
      <c r="AK8" s="627"/>
      <c r="AL8" s="628">
        <v>0.1</v>
      </c>
      <c r="AM8" s="629"/>
      <c r="AN8" s="629"/>
      <c r="AO8" s="630"/>
      <c r="AP8" s="620" t="s">
        <v>244</v>
      </c>
      <c r="AQ8" s="621"/>
      <c r="AR8" s="621"/>
      <c r="AS8" s="621"/>
      <c r="AT8" s="621"/>
      <c r="AU8" s="621"/>
      <c r="AV8" s="621"/>
      <c r="AW8" s="621"/>
      <c r="AX8" s="621"/>
      <c r="AY8" s="621"/>
      <c r="AZ8" s="621"/>
      <c r="BA8" s="621"/>
      <c r="BB8" s="621"/>
      <c r="BC8" s="621"/>
      <c r="BD8" s="621"/>
      <c r="BE8" s="621"/>
      <c r="BF8" s="622"/>
      <c r="BG8" s="623">
        <v>40621</v>
      </c>
      <c r="BH8" s="624"/>
      <c r="BI8" s="624"/>
      <c r="BJ8" s="624"/>
      <c r="BK8" s="624"/>
      <c r="BL8" s="624"/>
      <c r="BM8" s="624"/>
      <c r="BN8" s="625"/>
      <c r="BO8" s="626">
        <v>1.7</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3479031</v>
      </c>
      <c r="CS8" s="624"/>
      <c r="CT8" s="624"/>
      <c r="CU8" s="624"/>
      <c r="CV8" s="624"/>
      <c r="CW8" s="624"/>
      <c r="CX8" s="624"/>
      <c r="CY8" s="625"/>
      <c r="CZ8" s="626">
        <v>29</v>
      </c>
      <c r="DA8" s="626"/>
      <c r="DB8" s="626"/>
      <c r="DC8" s="626"/>
      <c r="DD8" s="632">
        <v>62747</v>
      </c>
      <c r="DE8" s="624"/>
      <c r="DF8" s="624"/>
      <c r="DG8" s="624"/>
      <c r="DH8" s="624"/>
      <c r="DI8" s="624"/>
      <c r="DJ8" s="624"/>
      <c r="DK8" s="624"/>
      <c r="DL8" s="624"/>
      <c r="DM8" s="624"/>
      <c r="DN8" s="624"/>
      <c r="DO8" s="624"/>
      <c r="DP8" s="625"/>
      <c r="DQ8" s="632">
        <v>1708651</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4781</v>
      </c>
      <c r="S9" s="624"/>
      <c r="T9" s="624"/>
      <c r="U9" s="624"/>
      <c r="V9" s="624"/>
      <c r="W9" s="624"/>
      <c r="X9" s="624"/>
      <c r="Y9" s="625"/>
      <c r="Z9" s="626">
        <v>0</v>
      </c>
      <c r="AA9" s="626"/>
      <c r="AB9" s="626"/>
      <c r="AC9" s="626"/>
      <c r="AD9" s="627">
        <v>4781</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820104</v>
      </c>
      <c r="BH9" s="624"/>
      <c r="BI9" s="624"/>
      <c r="BJ9" s="624"/>
      <c r="BK9" s="624"/>
      <c r="BL9" s="624"/>
      <c r="BM9" s="624"/>
      <c r="BN9" s="625"/>
      <c r="BO9" s="626">
        <v>33.6</v>
      </c>
      <c r="BP9" s="626"/>
      <c r="BQ9" s="626"/>
      <c r="BR9" s="626"/>
      <c r="BS9" s="627" t="s">
        <v>131</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1246707</v>
      </c>
      <c r="CS9" s="624"/>
      <c r="CT9" s="624"/>
      <c r="CU9" s="624"/>
      <c r="CV9" s="624"/>
      <c r="CW9" s="624"/>
      <c r="CX9" s="624"/>
      <c r="CY9" s="625"/>
      <c r="CZ9" s="626">
        <v>10.4</v>
      </c>
      <c r="DA9" s="626"/>
      <c r="DB9" s="626"/>
      <c r="DC9" s="626"/>
      <c r="DD9" s="632">
        <v>20384</v>
      </c>
      <c r="DE9" s="624"/>
      <c r="DF9" s="624"/>
      <c r="DG9" s="624"/>
      <c r="DH9" s="624"/>
      <c r="DI9" s="624"/>
      <c r="DJ9" s="624"/>
      <c r="DK9" s="624"/>
      <c r="DL9" s="624"/>
      <c r="DM9" s="624"/>
      <c r="DN9" s="624"/>
      <c r="DO9" s="624"/>
      <c r="DP9" s="625"/>
      <c r="DQ9" s="632">
        <v>992127</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245</v>
      </c>
      <c r="AA10" s="626"/>
      <c r="AB10" s="626"/>
      <c r="AC10" s="626"/>
      <c r="AD10" s="627" t="s">
        <v>245</v>
      </c>
      <c r="AE10" s="627"/>
      <c r="AF10" s="627"/>
      <c r="AG10" s="627"/>
      <c r="AH10" s="627"/>
      <c r="AI10" s="627"/>
      <c r="AJ10" s="627"/>
      <c r="AK10" s="627"/>
      <c r="AL10" s="628" t="s">
        <v>245</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62618</v>
      </c>
      <c r="BH10" s="624"/>
      <c r="BI10" s="624"/>
      <c r="BJ10" s="624"/>
      <c r="BK10" s="624"/>
      <c r="BL10" s="624"/>
      <c r="BM10" s="624"/>
      <c r="BN10" s="625"/>
      <c r="BO10" s="626">
        <v>2.6</v>
      </c>
      <c r="BP10" s="626"/>
      <c r="BQ10" s="626"/>
      <c r="BR10" s="626"/>
      <c r="BS10" s="627" t="s">
        <v>245</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43368</v>
      </c>
      <c r="CS10" s="624"/>
      <c r="CT10" s="624"/>
      <c r="CU10" s="624"/>
      <c r="CV10" s="624"/>
      <c r="CW10" s="624"/>
      <c r="CX10" s="624"/>
      <c r="CY10" s="625"/>
      <c r="CZ10" s="626">
        <v>0.4</v>
      </c>
      <c r="DA10" s="626"/>
      <c r="DB10" s="626"/>
      <c r="DC10" s="626"/>
      <c r="DD10" s="632" t="s">
        <v>245</v>
      </c>
      <c r="DE10" s="624"/>
      <c r="DF10" s="624"/>
      <c r="DG10" s="624"/>
      <c r="DH10" s="624"/>
      <c r="DI10" s="624"/>
      <c r="DJ10" s="624"/>
      <c r="DK10" s="624"/>
      <c r="DL10" s="624"/>
      <c r="DM10" s="624"/>
      <c r="DN10" s="624"/>
      <c r="DO10" s="624"/>
      <c r="DP10" s="625"/>
      <c r="DQ10" s="632">
        <v>13645</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557249</v>
      </c>
      <c r="S11" s="624"/>
      <c r="T11" s="624"/>
      <c r="U11" s="624"/>
      <c r="V11" s="624"/>
      <c r="W11" s="624"/>
      <c r="X11" s="624"/>
      <c r="Y11" s="625"/>
      <c r="Z11" s="628">
        <v>4.4000000000000004</v>
      </c>
      <c r="AA11" s="629"/>
      <c r="AB11" s="629"/>
      <c r="AC11" s="635"/>
      <c r="AD11" s="632">
        <v>557249</v>
      </c>
      <c r="AE11" s="624"/>
      <c r="AF11" s="624"/>
      <c r="AG11" s="624"/>
      <c r="AH11" s="624"/>
      <c r="AI11" s="624"/>
      <c r="AJ11" s="624"/>
      <c r="AK11" s="625"/>
      <c r="AL11" s="628">
        <v>8.3000000000000007</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67469</v>
      </c>
      <c r="BH11" s="624"/>
      <c r="BI11" s="624"/>
      <c r="BJ11" s="624"/>
      <c r="BK11" s="624"/>
      <c r="BL11" s="624"/>
      <c r="BM11" s="624"/>
      <c r="BN11" s="625"/>
      <c r="BO11" s="626">
        <v>2.8</v>
      </c>
      <c r="BP11" s="626"/>
      <c r="BQ11" s="626"/>
      <c r="BR11" s="626"/>
      <c r="BS11" s="627">
        <v>5422</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553997</v>
      </c>
      <c r="CS11" s="624"/>
      <c r="CT11" s="624"/>
      <c r="CU11" s="624"/>
      <c r="CV11" s="624"/>
      <c r="CW11" s="624"/>
      <c r="CX11" s="624"/>
      <c r="CY11" s="625"/>
      <c r="CZ11" s="626">
        <v>4.5999999999999996</v>
      </c>
      <c r="DA11" s="626"/>
      <c r="DB11" s="626"/>
      <c r="DC11" s="626"/>
      <c r="DD11" s="632">
        <v>82108</v>
      </c>
      <c r="DE11" s="624"/>
      <c r="DF11" s="624"/>
      <c r="DG11" s="624"/>
      <c r="DH11" s="624"/>
      <c r="DI11" s="624"/>
      <c r="DJ11" s="624"/>
      <c r="DK11" s="624"/>
      <c r="DL11" s="624"/>
      <c r="DM11" s="624"/>
      <c r="DN11" s="624"/>
      <c r="DO11" s="624"/>
      <c r="DP11" s="625"/>
      <c r="DQ11" s="632">
        <v>325382</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t="s">
        <v>245</v>
      </c>
      <c r="S12" s="624"/>
      <c r="T12" s="624"/>
      <c r="U12" s="624"/>
      <c r="V12" s="624"/>
      <c r="W12" s="624"/>
      <c r="X12" s="624"/>
      <c r="Y12" s="625"/>
      <c r="Z12" s="626" t="s">
        <v>131</v>
      </c>
      <c r="AA12" s="626"/>
      <c r="AB12" s="626"/>
      <c r="AC12" s="626"/>
      <c r="AD12" s="627" t="s">
        <v>245</v>
      </c>
      <c r="AE12" s="627"/>
      <c r="AF12" s="627"/>
      <c r="AG12" s="627"/>
      <c r="AH12" s="627"/>
      <c r="AI12" s="627"/>
      <c r="AJ12" s="627"/>
      <c r="AK12" s="627"/>
      <c r="AL12" s="628" t="s">
        <v>245</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1041859</v>
      </c>
      <c r="BH12" s="624"/>
      <c r="BI12" s="624"/>
      <c r="BJ12" s="624"/>
      <c r="BK12" s="624"/>
      <c r="BL12" s="624"/>
      <c r="BM12" s="624"/>
      <c r="BN12" s="625"/>
      <c r="BO12" s="626">
        <v>42.7</v>
      </c>
      <c r="BP12" s="626"/>
      <c r="BQ12" s="626"/>
      <c r="BR12" s="626"/>
      <c r="BS12" s="627" t="s">
        <v>131</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753550</v>
      </c>
      <c r="CS12" s="624"/>
      <c r="CT12" s="624"/>
      <c r="CU12" s="624"/>
      <c r="CV12" s="624"/>
      <c r="CW12" s="624"/>
      <c r="CX12" s="624"/>
      <c r="CY12" s="625"/>
      <c r="CZ12" s="626">
        <v>6.3</v>
      </c>
      <c r="DA12" s="626"/>
      <c r="DB12" s="626"/>
      <c r="DC12" s="626"/>
      <c r="DD12" s="632">
        <v>12194</v>
      </c>
      <c r="DE12" s="624"/>
      <c r="DF12" s="624"/>
      <c r="DG12" s="624"/>
      <c r="DH12" s="624"/>
      <c r="DI12" s="624"/>
      <c r="DJ12" s="624"/>
      <c r="DK12" s="624"/>
      <c r="DL12" s="624"/>
      <c r="DM12" s="624"/>
      <c r="DN12" s="624"/>
      <c r="DO12" s="624"/>
      <c r="DP12" s="625"/>
      <c r="DQ12" s="632">
        <v>623962</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1039657</v>
      </c>
      <c r="BH13" s="624"/>
      <c r="BI13" s="624"/>
      <c r="BJ13" s="624"/>
      <c r="BK13" s="624"/>
      <c r="BL13" s="624"/>
      <c r="BM13" s="624"/>
      <c r="BN13" s="625"/>
      <c r="BO13" s="626">
        <v>42.6</v>
      </c>
      <c r="BP13" s="626"/>
      <c r="BQ13" s="626"/>
      <c r="BR13" s="626"/>
      <c r="BS13" s="627" t="s">
        <v>245</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1133551</v>
      </c>
      <c r="CS13" s="624"/>
      <c r="CT13" s="624"/>
      <c r="CU13" s="624"/>
      <c r="CV13" s="624"/>
      <c r="CW13" s="624"/>
      <c r="CX13" s="624"/>
      <c r="CY13" s="625"/>
      <c r="CZ13" s="626">
        <v>9.4</v>
      </c>
      <c r="DA13" s="626"/>
      <c r="DB13" s="626"/>
      <c r="DC13" s="626"/>
      <c r="DD13" s="632">
        <v>511390</v>
      </c>
      <c r="DE13" s="624"/>
      <c r="DF13" s="624"/>
      <c r="DG13" s="624"/>
      <c r="DH13" s="624"/>
      <c r="DI13" s="624"/>
      <c r="DJ13" s="624"/>
      <c r="DK13" s="624"/>
      <c r="DL13" s="624"/>
      <c r="DM13" s="624"/>
      <c r="DN13" s="624"/>
      <c r="DO13" s="624"/>
      <c r="DP13" s="625"/>
      <c r="DQ13" s="632">
        <v>640799</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226</v>
      </c>
      <c r="S14" s="624"/>
      <c r="T14" s="624"/>
      <c r="U14" s="624"/>
      <c r="V14" s="624"/>
      <c r="W14" s="624"/>
      <c r="X14" s="624"/>
      <c r="Y14" s="625"/>
      <c r="Z14" s="626">
        <v>0</v>
      </c>
      <c r="AA14" s="626"/>
      <c r="AB14" s="626"/>
      <c r="AC14" s="626"/>
      <c r="AD14" s="627">
        <v>226</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95098</v>
      </c>
      <c r="BH14" s="624"/>
      <c r="BI14" s="624"/>
      <c r="BJ14" s="624"/>
      <c r="BK14" s="624"/>
      <c r="BL14" s="624"/>
      <c r="BM14" s="624"/>
      <c r="BN14" s="625"/>
      <c r="BO14" s="626">
        <v>3.9</v>
      </c>
      <c r="BP14" s="626"/>
      <c r="BQ14" s="626"/>
      <c r="BR14" s="626"/>
      <c r="BS14" s="627" t="s">
        <v>131</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464793</v>
      </c>
      <c r="CS14" s="624"/>
      <c r="CT14" s="624"/>
      <c r="CU14" s="624"/>
      <c r="CV14" s="624"/>
      <c r="CW14" s="624"/>
      <c r="CX14" s="624"/>
      <c r="CY14" s="625"/>
      <c r="CZ14" s="626">
        <v>3.9</v>
      </c>
      <c r="DA14" s="626"/>
      <c r="DB14" s="626"/>
      <c r="DC14" s="626"/>
      <c r="DD14" s="632">
        <v>23082</v>
      </c>
      <c r="DE14" s="624"/>
      <c r="DF14" s="624"/>
      <c r="DG14" s="624"/>
      <c r="DH14" s="624"/>
      <c r="DI14" s="624"/>
      <c r="DJ14" s="624"/>
      <c r="DK14" s="624"/>
      <c r="DL14" s="624"/>
      <c r="DM14" s="624"/>
      <c r="DN14" s="624"/>
      <c r="DO14" s="624"/>
      <c r="DP14" s="625"/>
      <c r="DQ14" s="632">
        <v>446751</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245</v>
      </c>
      <c r="AA15" s="626"/>
      <c r="AB15" s="626"/>
      <c r="AC15" s="626"/>
      <c r="AD15" s="627" t="s">
        <v>245</v>
      </c>
      <c r="AE15" s="627"/>
      <c r="AF15" s="627"/>
      <c r="AG15" s="627"/>
      <c r="AH15" s="627"/>
      <c r="AI15" s="627"/>
      <c r="AJ15" s="627"/>
      <c r="AK15" s="627"/>
      <c r="AL15" s="628" t="s">
        <v>131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173731</v>
      </c>
      <c r="BH15" s="624"/>
      <c r="BI15" s="624"/>
      <c r="BJ15" s="624"/>
      <c r="BK15" s="624"/>
      <c r="BL15" s="624"/>
      <c r="BM15" s="624"/>
      <c r="BN15" s="625"/>
      <c r="BO15" s="626">
        <v>7.1</v>
      </c>
      <c r="BP15" s="626"/>
      <c r="BQ15" s="626"/>
      <c r="BR15" s="626"/>
      <c r="BS15" s="627" t="s">
        <v>131</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1035556</v>
      </c>
      <c r="CS15" s="624"/>
      <c r="CT15" s="624"/>
      <c r="CU15" s="624"/>
      <c r="CV15" s="624"/>
      <c r="CW15" s="624"/>
      <c r="CX15" s="624"/>
      <c r="CY15" s="625"/>
      <c r="CZ15" s="626">
        <v>8.6</v>
      </c>
      <c r="DA15" s="626"/>
      <c r="DB15" s="626"/>
      <c r="DC15" s="626"/>
      <c r="DD15" s="632">
        <v>79644</v>
      </c>
      <c r="DE15" s="624"/>
      <c r="DF15" s="624"/>
      <c r="DG15" s="624"/>
      <c r="DH15" s="624"/>
      <c r="DI15" s="624"/>
      <c r="DJ15" s="624"/>
      <c r="DK15" s="624"/>
      <c r="DL15" s="624"/>
      <c r="DM15" s="624"/>
      <c r="DN15" s="624"/>
      <c r="DO15" s="624"/>
      <c r="DP15" s="625"/>
      <c r="DQ15" s="632">
        <v>921892</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13382</v>
      </c>
      <c r="S16" s="624"/>
      <c r="T16" s="624"/>
      <c r="U16" s="624"/>
      <c r="V16" s="624"/>
      <c r="W16" s="624"/>
      <c r="X16" s="624"/>
      <c r="Y16" s="625"/>
      <c r="Z16" s="626">
        <v>0.1</v>
      </c>
      <c r="AA16" s="626"/>
      <c r="AB16" s="626"/>
      <c r="AC16" s="626"/>
      <c r="AD16" s="627">
        <v>13382</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51667</v>
      </c>
      <c r="CS16" s="624"/>
      <c r="CT16" s="624"/>
      <c r="CU16" s="624"/>
      <c r="CV16" s="624"/>
      <c r="CW16" s="624"/>
      <c r="CX16" s="624"/>
      <c r="CY16" s="625"/>
      <c r="CZ16" s="626">
        <v>0.4</v>
      </c>
      <c r="DA16" s="626"/>
      <c r="DB16" s="626"/>
      <c r="DC16" s="626"/>
      <c r="DD16" s="632" t="s">
        <v>131</v>
      </c>
      <c r="DE16" s="624"/>
      <c r="DF16" s="624"/>
      <c r="DG16" s="624"/>
      <c r="DH16" s="624"/>
      <c r="DI16" s="624"/>
      <c r="DJ16" s="624"/>
      <c r="DK16" s="624"/>
      <c r="DL16" s="624"/>
      <c r="DM16" s="624"/>
      <c r="DN16" s="624"/>
      <c r="DO16" s="624"/>
      <c r="DP16" s="625"/>
      <c r="DQ16" s="632">
        <v>14946</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29393</v>
      </c>
      <c r="S17" s="624"/>
      <c r="T17" s="624"/>
      <c r="U17" s="624"/>
      <c r="V17" s="624"/>
      <c r="W17" s="624"/>
      <c r="X17" s="624"/>
      <c r="Y17" s="625"/>
      <c r="Z17" s="626">
        <v>0.2</v>
      </c>
      <c r="AA17" s="626"/>
      <c r="AB17" s="626"/>
      <c r="AC17" s="626"/>
      <c r="AD17" s="627">
        <v>29393</v>
      </c>
      <c r="AE17" s="627"/>
      <c r="AF17" s="627"/>
      <c r="AG17" s="627"/>
      <c r="AH17" s="627"/>
      <c r="AI17" s="627"/>
      <c r="AJ17" s="627"/>
      <c r="AK17" s="627"/>
      <c r="AL17" s="628">
        <v>0.4</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245</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1213277</v>
      </c>
      <c r="CS17" s="624"/>
      <c r="CT17" s="624"/>
      <c r="CU17" s="624"/>
      <c r="CV17" s="624"/>
      <c r="CW17" s="624"/>
      <c r="CX17" s="624"/>
      <c r="CY17" s="625"/>
      <c r="CZ17" s="626">
        <v>10.1</v>
      </c>
      <c r="DA17" s="626"/>
      <c r="DB17" s="626"/>
      <c r="DC17" s="626"/>
      <c r="DD17" s="632" t="s">
        <v>245</v>
      </c>
      <c r="DE17" s="624"/>
      <c r="DF17" s="624"/>
      <c r="DG17" s="624"/>
      <c r="DH17" s="624"/>
      <c r="DI17" s="624"/>
      <c r="DJ17" s="624"/>
      <c r="DK17" s="624"/>
      <c r="DL17" s="624"/>
      <c r="DM17" s="624"/>
      <c r="DN17" s="624"/>
      <c r="DO17" s="624"/>
      <c r="DP17" s="625"/>
      <c r="DQ17" s="632">
        <v>1191644</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21772</v>
      </c>
      <c r="S18" s="624"/>
      <c r="T18" s="624"/>
      <c r="U18" s="624"/>
      <c r="V18" s="624"/>
      <c r="W18" s="624"/>
      <c r="X18" s="624"/>
      <c r="Y18" s="625"/>
      <c r="Z18" s="626">
        <v>0.2</v>
      </c>
      <c r="AA18" s="626"/>
      <c r="AB18" s="626"/>
      <c r="AC18" s="626"/>
      <c r="AD18" s="627">
        <v>21772</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245</v>
      </c>
      <c r="BP18" s="626"/>
      <c r="BQ18" s="626"/>
      <c r="BR18" s="626"/>
      <c r="BS18" s="627" t="s">
        <v>131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21772</v>
      </c>
      <c r="S19" s="624"/>
      <c r="T19" s="624"/>
      <c r="U19" s="624"/>
      <c r="V19" s="624"/>
      <c r="W19" s="624"/>
      <c r="X19" s="624"/>
      <c r="Y19" s="625"/>
      <c r="Z19" s="626">
        <v>0.2</v>
      </c>
      <c r="AA19" s="626"/>
      <c r="AB19" s="626"/>
      <c r="AC19" s="626"/>
      <c r="AD19" s="627">
        <v>21772</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137332</v>
      </c>
      <c r="BH19" s="624"/>
      <c r="BI19" s="624"/>
      <c r="BJ19" s="624"/>
      <c r="BK19" s="624"/>
      <c r="BL19" s="624"/>
      <c r="BM19" s="624"/>
      <c r="BN19" s="625"/>
      <c r="BO19" s="626">
        <v>5.6</v>
      </c>
      <c r="BP19" s="626"/>
      <c r="BQ19" s="626"/>
      <c r="BR19" s="626"/>
      <c r="BS19" s="627" t="s">
        <v>131</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245</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245</v>
      </c>
      <c r="AE20" s="627"/>
      <c r="AF20" s="627"/>
      <c r="AG20" s="627"/>
      <c r="AH20" s="627"/>
      <c r="AI20" s="627"/>
      <c r="AJ20" s="627"/>
      <c r="AK20" s="627"/>
      <c r="AL20" s="628" t="s">
        <v>131</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137332</v>
      </c>
      <c r="BH20" s="624"/>
      <c r="BI20" s="624"/>
      <c r="BJ20" s="624"/>
      <c r="BK20" s="624"/>
      <c r="BL20" s="624"/>
      <c r="BM20" s="624"/>
      <c r="BN20" s="625"/>
      <c r="BO20" s="626">
        <v>5.6</v>
      </c>
      <c r="BP20" s="626"/>
      <c r="BQ20" s="626"/>
      <c r="BR20" s="626"/>
      <c r="BS20" s="627" t="s">
        <v>245</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11996936</v>
      </c>
      <c r="CS20" s="624"/>
      <c r="CT20" s="624"/>
      <c r="CU20" s="624"/>
      <c r="CV20" s="624"/>
      <c r="CW20" s="624"/>
      <c r="CX20" s="624"/>
      <c r="CY20" s="625"/>
      <c r="CZ20" s="626">
        <v>100</v>
      </c>
      <c r="DA20" s="626"/>
      <c r="DB20" s="626"/>
      <c r="DC20" s="626"/>
      <c r="DD20" s="632">
        <v>973929</v>
      </c>
      <c r="DE20" s="624"/>
      <c r="DF20" s="624"/>
      <c r="DG20" s="624"/>
      <c r="DH20" s="624"/>
      <c r="DI20" s="624"/>
      <c r="DJ20" s="624"/>
      <c r="DK20" s="624"/>
      <c r="DL20" s="624"/>
      <c r="DM20" s="624"/>
      <c r="DN20" s="624"/>
      <c r="DO20" s="624"/>
      <c r="DP20" s="625"/>
      <c r="DQ20" s="632">
        <v>8647648</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4084570</v>
      </c>
      <c r="S21" s="624"/>
      <c r="T21" s="624"/>
      <c r="U21" s="624"/>
      <c r="V21" s="624"/>
      <c r="W21" s="624"/>
      <c r="X21" s="624"/>
      <c r="Y21" s="625"/>
      <c r="Z21" s="626">
        <v>32</v>
      </c>
      <c r="AA21" s="626"/>
      <c r="AB21" s="626"/>
      <c r="AC21" s="626"/>
      <c r="AD21" s="627">
        <v>3634473</v>
      </c>
      <c r="AE21" s="627"/>
      <c r="AF21" s="627"/>
      <c r="AG21" s="627"/>
      <c r="AH21" s="627"/>
      <c r="AI21" s="627"/>
      <c r="AJ21" s="627"/>
      <c r="AK21" s="627"/>
      <c r="AL21" s="628">
        <v>53.9</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233</v>
      </c>
      <c r="BH21" s="624"/>
      <c r="BI21" s="624"/>
      <c r="BJ21" s="624"/>
      <c r="BK21" s="624"/>
      <c r="BL21" s="624"/>
      <c r="BM21" s="624"/>
      <c r="BN21" s="625"/>
      <c r="BO21" s="626">
        <v>0</v>
      </c>
      <c r="BP21" s="626"/>
      <c r="BQ21" s="626"/>
      <c r="BR21" s="626"/>
      <c r="BS21" s="627" t="s">
        <v>245</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3634473</v>
      </c>
      <c r="S22" s="624"/>
      <c r="T22" s="624"/>
      <c r="U22" s="624"/>
      <c r="V22" s="624"/>
      <c r="W22" s="624"/>
      <c r="X22" s="624"/>
      <c r="Y22" s="625"/>
      <c r="Z22" s="626">
        <v>28.5</v>
      </c>
      <c r="AA22" s="626"/>
      <c r="AB22" s="626"/>
      <c r="AC22" s="626"/>
      <c r="AD22" s="627">
        <v>3634473</v>
      </c>
      <c r="AE22" s="627"/>
      <c r="AF22" s="627"/>
      <c r="AG22" s="627"/>
      <c r="AH22" s="627"/>
      <c r="AI22" s="627"/>
      <c r="AJ22" s="627"/>
      <c r="AK22" s="627"/>
      <c r="AL22" s="628">
        <v>53.9</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245</v>
      </c>
      <c r="BH22" s="624"/>
      <c r="BI22" s="624"/>
      <c r="BJ22" s="624"/>
      <c r="BK22" s="624"/>
      <c r="BL22" s="624"/>
      <c r="BM22" s="624"/>
      <c r="BN22" s="625"/>
      <c r="BO22" s="626" t="s">
        <v>245</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450097</v>
      </c>
      <c r="S23" s="624"/>
      <c r="T23" s="624"/>
      <c r="U23" s="624"/>
      <c r="V23" s="624"/>
      <c r="W23" s="624"/>
      <c r="X23" s="624"/>
      <c r="Y23" s="625"/>
      <c r="Z23" s="626">
        <v>3.5</v>
      </c>
      <c r="AA23" s="626"/>
      <c r="AB23" s="626"/>
      <c r="AC23" s="626"/>
      <c r="AD23" s="627" t="s">
        <v>131</v>
      </c>
      <c r="AE23" s="627"/>
      <c r="AF23" s="627"/>
      <c r="AG23" s="627"/>
      <c r="AH23" s="627"/>
      <c r="AI23" s="627"/>
      <c r="AJ23" s="627"/>
      <c r="AK23" s="627"/>
      <c r="AL23" s="628" t="s">
        <v>245</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137099</v>
      </c>
      <c r="BH23" s="624"/>
      <c r="BI23" s="624"/>
      <c r="BJ23" s="624"/>
      <c r="BK23" s="624"/>
      <c r="BL23" s="624"/>
      <c r="BM23" s="624"/>
      <c r="BN23" s="625"/>
      <c r="BO23" s="626">
        <v>5.6</v>
      </c>
      <c r="BP23" s="626"/>
      <c r="BQ23" s="626"/>
      <c r="BR23" s="626"/>
      <c r="BS23" s="627" t="s">
        <v>245</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245</v>
      </c>
      <c r="AA24" s="626"/>
      <c r="AB24" s="626"/>
      <c r="AC24" s="626"/>
      <c r="AD24" s="627" t="s">
        <v>245</v>
      </c>
      <c r="AE24" s="627"/>
      <c r="AF24" s="627"/>
      <c r="AG24" s="627"/>
      <c r="AH24" s="627"/>
      <c r="AI24" s="627"/>
      <c r="AJ24" s="627"/>
      <c r="AK24" s="627"/>
      <c r="AL24" s="628" t="s">
        <v>131</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4795429</v>
      </c>
      <c r="CS24" s="613"/>
      <c r="CT24" s="613"/>
      <c r="CU24" s="613"/>
      <c r="CV24" s="613"/>
      <c r="CW24" s="613"/>
      <c r="CX24" s="613"/>
      <c r="CY24" s="614"/>
      <c r="CZ24" s="617">
        <v>40</v>
      </c>
      <c r="DA24" s="618"/>
      <c r="DB24" s="618"/>
      <c r="DC24" s="634"/>
      <c r="DD24" s="653">
        <v>3312288</v>
      </c>
      <c r="DE24" s="613"/>
      <c r="DF24" s="613"/>
      <c r="DG24" s="613"/>
      <c r="DH24" s="613"/>
      <c r="DI24" s="613"/>
      <c r="DJ24" s="613"/>
      <c r="DK24" s="614"/>
      <c r="DL24" s="653">
        <v>3217461</v>
      </c>
      <c r="DM24" s="613"/>
      <c r="DN24" s="613"/>
      <c r="DO24" s="613"/>
      <c r="DP24" s="613"/>
      <c r="DQ24" s="613"/>
      <c r="DR24" s="613"/>
      <c r="DS24" s="613"/>
      <c r="DT24" s="613"/>
      <c r="DU24" s="613"/>
      <c r="DV24" s="614"/>
      <c r="DW24" s="617">
        <v>47.1</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7314225</v>
      </c>
      <c r="S25" s="624"/>
      <c r="T25" s="624"/>
      <c r="U25" s="624"/>
      <c r="V25" s="624"/>
      <c r="W25" s="624"/>
      <c r="X25" s="624"/>
      <c r="Y25" s="625"/>
      <c r="Z25" s="626">
        <v>57.3</v>
      </c>
      <c r="AA25" s="626"/>
      <c r="AB25" s="626"/>
      <c r="AC25" s="626"/>
      <c r="AD25" s="627">
        <v>6727029</v>
      </c>
      <c r="AE25" s="627"/>
      <c r="AF25" s="627"/>
      <c r="AG25" s="627"/>
      <c r="AH25" s="627"/>
      <c r="AI25" s="627"/>
      <c r="AJ25" s="627"/>
      <c r="AK25" s="627"/>
      <c r="AL25" s="628">
        <v>99.7</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245</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1686801</v>
      </c>
      <c r="CS25" s="656"/>
      <c r="CT25" s="656"/>
      <c r="CU25" s="656"/>
      <c r="CV25" s="656"/>
      <c r="CW25" s="656"/>
      <c r="CX25" s="656"/>
      <c r="CY25" s="657"/>
      <c r="CZ25" s="628">
        <v>14.1</v>
      </c>
      <c r="DA25" s="654"/>
      <c r="DB25" s="654"/>
      <c r="DC25" s="658"/>
      <c r="DD25" s="632">
        <v>1531903</v>
      </c>
      <c r="DE25" s="656"/>
      <c r="DF25" s="656"/>
      <c r="DG25" s="656"/>
      <c r="DH25" s="656"/>
      <c r="DI25" s="656"/>
      <c r="DJ25" s="656"/>
      <c r="DK25" s="657"/>
      <c r="DL25" s="632">
        <v>1525107</v>
      </c>
      <c r="DM25" s="656"/>
      <c r="DN25" s="656"/>
      <c r="DO25" s="656"/>
      <c r="DP25" s="656"/>
      <c r="DQ25" s="656"/>
      <c r="DR25" s="656"/>
      <c r="DS25" s="656"/>
      <c r="DT25" s="656"/>
      <c r="DU25" s="656"/>
      <c r="DV25" s="657"/>
      <c r="DW25" s="628">
        <v>22.3</v>
      </c>
      <c r="DX25" s="654"/>
      <c r="DY25" s="654"/>
      <c r="DZ25" s="654"/>
      <c r="EA25" s="654"/>
      <c r="EB25" s="654"/>
      <c r="EC25" s="655"/>
    </row>
    <row r="26" spans="2:133" ht="11.25" customHeight="1" x14ac:dyDescent="0.2">
      <c r="B26" s="620" t="s">
        <v>301</v>
      </c>
      <c r="C26" s="621"/>
      <c r="D26" s="621"/>
      <c r="E26" s="621"/>
      <c r="F26" s="621"/>
      <c r="G26" s="621"/>
      <c r="H26" s="621"/>
      <c r="I26" s="621"/>
      <c r="J26" s="621"/>
      <c r="K26" s="621"/>
      <c r="L26" s="621"/>
      <c r="M26" s="621"/>
      <c r="N26" s="621"/>
      <c r="O26" s="621"/>
      <c r="P26" s="621"/>
      <c r="Q26" s="622"/>
      <c r="R26" s="623">
        <v>2389</v>
      </c>
      <c r="S26" s="624"/>
      <c r="T26" s="624"/>
      <c r="U26" s="624"/>
      <c r="V26" s="624"/>
      <c r="W26" s="624"/>
      <c r="X26" s="624"/>
      <c r="Y26" s="625"/>
      <c r="Z26" s="626">
        <v>0</v>
      </c>
      <c r="AA26" s="626"/>
      <c r="AB26" s="626"/>
      <c r="AC26" s="626"/>
      <c r="AD26" s="627">
        <v>2389</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245</v>
      </c>
      <c r="BP26" s="626"/>
      <c r="BQ26" s="626"/>
      <c r="BR26" s="626"/>
      <c r="BS26" s="627" t="s">
        <v>245</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1009727</v>
      </c>
      <c r="CS26" s="624"/>
      <c r="CT26" s="624"/>
      <c r="CU26" s="624"/>
      <c r="CV26" s="624"/>
      <c r="CW26" s="624"/>
      <c r="CX26" s="624"/>
      <c r="CY26" s="625"/>
      <c r="CZ26" s="628">
        <v>8.4</v>
      </c>
      <c r="DA26" s="654"/>
      <c r="DB26" s="654"/>
      <c r="DC26" s="658"/>
      <c r="DD26" s="632">
        <v>905726</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4"/>
      <c r="DY26" s="654"/>
      <c r="DZ26" s="654"/>
      <c r="EA26" s="654"/>
      <c r="EB26" s="654"/>
      <c r="EC26" s="655"/>
    </row>
    <row r="27" spans="2:133" ht="11.25" customHeight="1" x14ac:dyDescent="0.2">
      <c r="B27" s="620" t="s">
        <v>304</v>
      </c>
      <c r="C27" s="621"/>
      <c r="D27" s="621"/>
      <c r="E27" s="621"/>
      <c r="F27" s="621"/>
      <c r="G27" s="621"/>
      <c r="H27" s="621"/>
      <c r="I27" s="621"/>
      <c r="J27" s="621"/>
      <c r="K27" s="621"/>
      <c r="L27" s="621"/>
      <c r="M27" s="621"/>
      <c r="N27" s="621"/>
      <c r="O27" s="621"/>
      <c r="P27" s="621"/>
      <c r="Q27" s="622"/>
      <c r="R27" s="623">
        <v>84204</v>
      </c>
      <c r="S27" s="624"/>
      <c r="T27" s="624"/>
      <c r="U27" s="624"/>
      <c r="V27" s="624"/>
      <c r="W27" s="624"/>
      <c r="X27" s="624"/>
      <c r="Y27" s="625"/>
      <c r="Z27" s="626">
        <v>0.7</v>
      </c>
      <c r="AA27" s="626"/>
      <c r="AB27" s="626"/>
      <c r="AC27" s="626"/>
      <c r="AD27" s="627">
        <v>823</v>
      </c>
      <c r="AE27" s="627"/>
      <c r="AF27" s="627"/>
      <c r="AG27" s="627"/>
      <c r="AH27" s="627"/>
      <c r="AI27" s="627"/>
      <c r="AJ27" s="627"/>
      <c r="AK27" s="627"/>
      <c r="AL27" s="628">
        <v>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2438832</v>
      </c>
      <c r="BH27" s="624"/>
      <c r="BI27" s="624"/>
      <c r="BJ27" s="624"/>
      <c r="BK27" s="624"/>
      <c r="BL27" s="624"/>
      <c r="BM27" s="624"/>
      <c r="BN27" s="625"/>
      <c r="BO27" s="626">
        <v>100</v>
      </c>
      <c r="BP27" s="626"/>
      <c r="BQ27" s="626"/>
      <c r="BR27" s="626"/>
      <c r="BS27" s="627">
        <v>5422</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1895351</v>
      </c>
      <c r="CS27" s="656"/>
      <c r="CT27" s="656"/>
      <c r="CU27" s="656"/>
      <c r="CV27" s="656"/>
      <c r="CW27" s="656"/>
      <c r="CX27" s="656"/>
      <c r="CY27" s="657"/>
      <c r="CZ27" s="628">
        <v>15.8</v>
      </c>
      <c r="DA27" s="654"/>
      <c r="DB27" s="654"/>
      <c r="DC27" s="658"/>
      <c r="DD27" s="632">
        <v>588741</v>
      </c>
      <c r="DE27" s="656"/>
      <c r="DF27" s="656"/>
      <c r="DG27" s="656"/>
      <c r="DH27" s="656"/>
      <c r="DI27" s="656"/>
      <c r="DJ27" s="656"/>
      <c r="DK27" s="657"/>
      <c r="DL27" s="632">
        <v>507210</v>
      </c>
      <c r="DM27" s="656"/>
      <c r="DN27" s="656"/>
      <c r="DO27" s="656"/>
      <c r="DP27" s="656"/>
      <c r="DQ27" s="656"/>
      <c r="DR27" s="656"/>
      <c r="DS27" s="656"/>
      <c r="DT27" s="656"/>
      <c r="DU27" s="656"/>
      <c r="DV27" s="657"/>
      <c r="DW27" s="628">
        <v>7.4</v>
      </c>
      <c r="DX27" s="654"/>
      <c r="DY27" s="654"/>
      <c r="DZ27" s="654"/>
      <c r="EA27" s="654"/>
      <c r="EB27" s="654"/>
      <c r="EC27" s="655"/>
    </row>
    <row r="28" spans="2:133" ht="11.25" customHeight="1" x14ac:dyDescent="0.2">
      <c r="B28" s="620" t="s">
        <v>307</v>
      </c>
      <c r="C28" s="621"/>
      <c r="D28" s="621"/>
      <c r="E28" s="621"/>
      <c r="F28" s="621"/>
      <c r="G28" s="621"/>
      <c r="H28" s="621"/>
      <c r="I28" s="621"/>
      <c r="J28" s="621"/>
      <c r="K28" s="621"/>
      <c r="L28" s="621"/>
      <c r="M28" s="621"/>
      <c r="N28" s="621"/>
      <c r="O28" s="621"/>
      <c r="P28" s="621"/>
      <c r="Q28" s="622"/>
      <c r="R28" s="623">
        <v>42671</v>
      </c>
      <c r="S28" s="624"/>
      <c r="T28" s="624"/>
      <c r="U28" s="624"/>
      <c r="V28" s="624"/>
      <c r="W28" s="624"/>
      <c r="X28" s="624"/>
      <c r="Y28" s="625"/>
      <c r="Z28" s="626">
        <v>0.3</v>
      </c>
      <c r="AA28" s="626"/>
      <c r="AB28" s="626"/>
      <c r="AC28" s="626"/>
      <c r="AD28" s="627">
        <v>5323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1213277</v>
      </c>
      <c r="CS28" s="624"/>
      <c r="CT28" s="624"/>
      <c r="CU28" s="624"/>
      <c r="CV28" s="624"/>
      <c r="CW28" s="624"/>
      <c r="CX28" s="624"/>
      <c r="CY28" s="625"/>
      <c r="CZ28" s="628">
        <v>10.1</v>
      </c>
      <c r="DA28" s="654"/>
      <c r="DB28" s="654"/>
      <c r="DC28" s="658"/>
      <c r="DD28" s="632">
        <v>1191644</v>
      </c>
      <c r="DE28" s="624"/>
      <c r="DF28" s="624"/>
      <c r="DG28" s="624"/>
      <c r="DH28" s="624"/>
      <c r="DI28" s="624"/>
      <c r="DJ28" s="624"/>
      <c r="DK28" s="625"/>
      <c r="DL28" s="632">
        <v>1185144</v>
      </c>
      <c r="DM28" s="624"/>
      <c r="DN28" s="624"/>
      <c r="DO28" s="624"/>
      <c r="DP28" s="624"/>
      <c r="DQ28" s="624"/>
      <c r="DR28" s="624"/>
      <c r="DS28" s="624"/>
      <c r="DT28" s="624"/>
      <c r="DU28" s="624"/>
      <c r="DV28" s="625"/>
      <c r="DW28" s="628">
        <v>17.3</v>
      </c>
      <c r="DX28" s="654"/>
      <c r="DY28" s="654"/>
      <c r="DZ28" s="654"/>
      <c r="EA28" s="654"/>
      <c r="EB28" s="654"/>
      <c r="EC28" s="655"/>
    </row>
    <row r="29" spans="2:133" ht="11.25" customHeight="1" x14ac:dyDescent="0.2">
      <c r="B29" s="620" t="s">
        <v>309</v>
      </c>
      <c r="C29" s="621"/>
      <c r="D29" s="621"/>
      <c r="E29" s="621"/>
      <c r="F29" s="621"/>
      <c r="G29" s="621"/>
      <c r="H29" s="621"/>
      <c r="I29" s="621"/>
      <c r="J29" s="621"/>
      <c r="K29" s="621"/>
      <c r="L29" s="621"/>
      <c r="M29" s="621"/>
      <c r="N29" s="621"/>
      <c r="O29" s="621"/>
      <c r="P29" s="621"/>
      <c r="Q29" s="622"/>
      <c r="R29" s="623">
        <v>12992</v>
      </c>
      <c r="S29" s="624"/>
      <c r="T29" s="624"/>
      <c r="U29" s="624"/>
      <c r="V29" s="624"/>
      <c r="W29" s="624"/>
      <c r="X29" s="624"/>
      <c r="Y29" s="625"/>
      <c r="Z29" s="626">
        <v>0.1</v>
      </c>
      <c r="AA29" s="626"/>
      <c r="AB29" s="626"/>
      <c r="AC29" s="626"/>
      <c r="AD29" s="627" t="s">
        <v>131</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71</v>
      </c>
      <c r="CG29" s="621"/>
      <c r="CH29" s="621"/>
      <c r="CI29" s="621"/>
      <c r="CJ29" s="621"/>
      <c r="CK29" s="621"/>
      <c r="CL29" s="621"/>
      <c r="CM29" s="621"/>
      <c r="CN29" s="621"/>
      <c r="CO29" s="621"/>
      <c r="CP29" s="621"/>
      <c r="CQ29" s="622"/>
      <c r="CR29" s="623">
        <v>1213275</v>
      </c>
      <c r="CS29" s="656"/>
      <c r="CT29" s="656"/>
      <c r="CU29" s="656"/>
      <c r="CV29" s="656"/>
      <c r="CW29" s="656"/>
      <c r="CX29" s="656"/>
      <c r="CY29" s="657"/>
      <c r="CZ29" s="628">
        <v>10.1</v>
      </c>
      <c r="DA29" s="654"/>
      <c r="DB29" s="654"/>
      <c r="DC29" s="658"/>
      <c r="DD29" s="632">
        <v>1191642</v>
      </c>
      <c r="DE29" s="656"/>
      <c r="DF29" s="656"/>
      <c r="DG29" s="656"/>
      <c r="DH29" s="656"/>
      <c r="DI29" s="656"/>
      <c r="DJ29" s="656"/>
      <c r="DK29" s="657"/>
      <c r="DL29" s="632">
        <v>1185142</v>
      </c>
      <c r="DM29" s="656"/>
      <c r="DN29" s="656"/>
      <c r="DO29" s="656"/>
      <c r="DP29" s="656"/>
      <c r="DQ29" s="656"/>
      <c r="DR29" s="656"/>
      <c r="DS29" s="656"/>
      <c r="DT29" s="656"/>
      <c r="DU29" s="656"/>
      <c r="DV29" s="657"/>
      <c r="DW29" s="628">
        <v>17.3</v>
      </c>
      <c r="DX29" s="654"/>
      <c r="DY29" s="654"/>
      <c r="DZ29" s="654"/>
      <c r="EA29" s="654"/>
      <c r="EB29" s="654"/>
      <c r="EC29" s="655"/>
    </row>
    <row r="30" spans="2:133" ht="11.25" customHeight="1" x14ac:dyDescent="0.2">
      <c r="B30" s="620" t="s">
        <v>311</v>
      </c>
      <c r="C30" s="621"/>
      <c r="D30" s="621"/>
      <c r="E30" s="621"/>
      <c r="F30" s="621"/>
      <c r="G30" s="621"/>
      <c r="H30" s="621"/>
      <c r="I30" s="621"/>
      <c r="J30" s="621"/>
      <c r="K30" s="621"/>
      <c r="L30" s="621"/>
      <c r="M30" s="621"/>
      <c r="N30" s="621"/>
      <c r="O30" s="621"/>
      <c r="P30" s="621"/>
      <c r="Q30" s="622"/>
      <c r="R30" s="623">
        <v>1970102</v>
      </c>
      <c r="S30" s="624"/>
      <c r="T30" s="624"/>
      <c r="U30" s="624"/>
      <c r="V30" s="624"/>
      <c r="W30" s="624"/>
      <c r="X30" s="624"/>
      <c r="Y30" s="625"/>
      <c r="Z30" s="626">
        <v>15.4</v>
      </c>
      <c r="AA30" s="626"/>
      <c r="AB30" s="626"/>
      <c r="AC30" s="626"/>
      <c r="AD30" s="627" t="s">
        <v>245</v>
      </c>
      <c r="AE30" s="627"/>
      <c r="AF30" s="627"/>
      <c r="AG30" s="627"/>
      <c r="AH30" s="627"/>
      <c r="AI30" s="627"/>
      <c r="AJ30" s="627"/>
      <c r="AK30" s="627"/>
      <c r="AL30" s="628" t="s">
        <v>131</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1151947</v>
      </c>
      <c r="CS30" s="624"/>
      <c r="CT30" s="624"/>
      <c r="CU30" s="624"/>
      <c r="CV30" s="624"/>
      <c r="CW30" s="624"/>
      <c r="CX30" s="624"/>
      <c r="CY30" s="625"/>
      <c r="CZ30" s="628">
        <v>9.6</v>
      </c>
      <c r="DA30" s="654"/>
      <c r="DB30" s="654"/>
      <c r="DC30" s="658"/>
      <c r="DD30" s="632">
        <v>1132192</v>
      </c>
      <c r="DE30" s="624"/>
      <c r="DF30" s="624"/>
      <c r="DG30" s="624"/>
      <c r="DH30" s="624"/>
      <c r="DI30" s="624"/>
      <c r="DJ30" s="624"/>
      <c r="DK30" s="625"/>
      <c r="DL30" s="632">
        <v>1125692</v>
      </c>
      <c r="DM30" s="624"/>
      <c r="DN30" s="624"/>
      <c r="DO30" s="624"/>
      <c r="DP30" s="624"/>
      <c r="DQ30" s="624"/>
      <c r="DR30" s="624"/>
      <c r="DS30" s="624"/>
      <c r="DT30" s="624"/>
      <c r="DU30" s="624"/>
      <c r="DV30" s="625"/>
      <c r="DW30" s="628">
        <v>16.5</v>
      </c>
      <c r="DX30" s="654"/>
      <c r="DY30" s="654"/>
      <c r="DZ30" s="654"/>
      <c r="EA30" s="654"/>
      <c r="EB30" s="654"/>
      <c r="EC30" s="655"/>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245</v>
      </c>
      <c r="AE31" s="627"/>
      <c r="AF31" s="627"/>
      <c r="AG31" s="627"/>
      <c r="AH31" s="627"/>
      <c r="AI31" s="627"/>
      <c r="AJ31" s="627"/>
      <c r="AK31" s="627"/>
      <c r="AL31" s="628" t="s">
        <v>245</v>
      </c>
      <c r="AM31" s="629"/>
      <c r="AN31" s="629"/>
      <c r="AO31" s="630"/>
      <c r="AP31" s="669" t="s">
        <v>316</v>
      </c>
      <c r="AQ31" s="670"/>
      <c r="AR31" s="670"/>
      <c r="AS31" s="670"/>
      <c r="AT31" s="675" t="s">
        <v>317</v>
      </c>
      <c r="AU31" s="218"/>
      <c r="AV31" s="218"/>
      <c r="AW31" s="218"/>
      <c r="AX31" s="609" t="s">
        <v>191</v>
      </c>
      <c r="AY31" s="610"/>
      <c r="AZ31" s="610"/>
      <c r="BA31" s="610"/>
      <c r="BB31" s="610"/>
      <c r="BC31" s="610"/>
      <c r="BD31" s="610"/>
      <c r="BE31" s="610"/>
      <c r="BF31" s="611"/>
      <c r="BG31" s="679">
        <v>99.4</v>
      </c>
      <c r="BH31" s="667"/>
      <c r="BI31" s="667"/>
      <c r="BJ31" s="667"/>
      <c r="BK31" s="667"/>
      <c r="BL31" s="667"/>
      <c r="BM31" s="618">
        <v>96.9</v>
      </c>
      <c r="BN31" s="667"/>
      <c r="BO31" s="667"/>
      <c r="BP31" s="667"/>
      <c r="BQ31" s="668"/>
      <c r="BR31" s="679">
        <v>99.3</v>
      </c>
      <c r="BS31" s="667"/>
      <c r="BT31" s="667"/>
      <c r="BU31" s="667"/>
      <c r="BV31" s="667"/>
      <c r="BW31" s="667"/>
      <c r="BX31" s="618">
        <v>95.8</v>
      </c>
      <c r="BY31" s="667"/>
      <c r="BZ31" s="667"/>
      <c r="CA31" s="667"/>
      <c r="CB31" s="668"/>
      <c r="CD31" s="661"/>
      <c r="CE31" s="662"/>
      <c r="CF31" s="620" t="s">
        <v>318</v>
      </c>
      <c r="CG31" s="621"/>
      <c r="CH31" s="621"/>
      <c r="CI31" s="621"/>
      <c r="CJ31" s="621"/>
      <c r="CK31" s="621"/>
      <c r="CL31" s="621"/>
      <c r="CM31" s="621"/>
      <c r="CN31" s="621"/>
      <c r="CO31" s="621"/>
      <c r="CP31" s="621"/>
      <c r="CQ31" s="622"/>
      <c r="CR31" s="623">
        <v>61328</v>
      </c>
      <c r="CS31" s="656"/>
      <c r="CT31" s="656"/>
      <c r="CU31" s="656"/>
      <c r="CV31" s="656"/>
      <c r="CW31" s="656"/>
      <c r="CX31" s="656"/>
      <c r="CY31" s="657"/>
      <c r="CZ31" s="628">
        <v>0.5</v>
      </c>
      <c r="DA31" s="654"/>
      <c r="DB31" s="654"/>
      <c r="DC31" s="658"/>
      <c r="DD31" s="632">
        <v>59450</v>
      </c>
      <c r="DE31" s="656"/>
      <c r="DF31" s="656"/>
      <c r="DG31" s="656"/>
      <c r="DH31" s="656"/>
      <c r="DI31" s="656"/>
      <c r="DJ31" s="656"/>
      <c r="DK31" s="657"/>
      <c r="DL31" s="632">
        <v>59450</v>
      </c>
      <c r="DM31" s="656"/>
      <c r="DN31" s="656"/>
      <c r="DO31" s="656"/>
      <c r="DP31" s="656"/>
      <c r="DQ31" s="656"/>
      <c r="DR31" s="656"/>
      <c r="DS31" s="656"/>
      <c r="DT31" s="656"/>
      <c r="DU31" s="656"/>
      <c r="DV31" s="657"/>
      <c r="DW31" s="628">
        <v>0.9</v>
      </c>
      <c r="DX31" s="654"/>
      <c r="DY31" s="654"/>
      <c r="DZ31" s="654"/>
      <c r="EA31" s="654"/>
      <c r="EB31" s="654"/>
      <c r="EC31" s="655"/>
    </row>
    <row r="32" spans="2:133" ht="11.25" customHeight="1" x14ac:dyDescent="0.2">
      <c r="B32" s="620" t="s">
        <v>319</v>
      </c>
      <c r="C32" s="621"/>
      <c r="D32" s="621"/>
      <c r="E32" s="621"/>
      <c r="F32" s="621"/>
      <c r="G32" s="621"/>
      <c r="H32" s="621"/>
      <c r="I32" s="621"/>
      <c r="J32" s="621"/>
      <c r="K32" s="621"/>
      <c r="L32" s="621"/>
      <c r="M32" s="621"/>
      <c r="N32" s="621"/>
      <c r="O32" s="621"/>
      <c r="P32" s="621"/>
      <c r="Q32" s="622"/>
      <c r="R32" s="623">
        <v>953834</v>
      </c>
      <c r="S32" s="624"/>
      <c r="T32" s="624"/>
      <c r="U32" s="624"/>
      <c r="V32" s="624"/>
      <c r="W32" s="624"/>
      <c r="X32" s="624"/>
      <c r="Y32" s="625"/>
      <c r="Z32" s="626">
        <v>7.5</v>
      </c>
      <c r="AA32" s="626"/>
      <c r="AB32" s="626"/>
      <c r="AC32" s="626"/>
      <c r="AD32" s="627" t="s">
        <v>131</v>
      </c>
      <c r="AE32" s="627"/>
      <c r="AF32" s="627"/>
      <c r="AG32" s="627"/>
      <c r="AH32" s="627"/>
      <c r="AI32" s="627"/>
      <c r="AJ32" s="627"/>
      <c r="AK32" s="627"/>
      <c r="AL32" s="628" t="s">
        <v>245</v>
      </c>
      <c r="AM32" s="629"/>
      <c r="AN32" s="629"/>
      <c r="AO32" s="630"/>
      <c r="AP32" s="671"/>
      <c r="AQ32" s="672"/>
      <c r="AR32" s="672"/>
      <c r="AS32" s="672"/>
      <c r="AT32" s="676"/>
      <c r="AU32" s="214" t="s">
        <v>320</v>
      </c>
      <c r="AX32" s="620" t="s">
        <v>321</v>
      </c>
      <c r="AY32" s="621"/>
      <c r="AZ32" s="621"/>
      <c r="BA32" s="621"/>
      <c r="BB32" s="621"/>
      <c r="BC32" s="621"/>
      <c r="BD32" s="621"/>
      <c r="BE32" s="621"/>
      <c r="BF32" s="622"/>
      <c r="BG32" s="680">
        <v>99.5</v>
      </c>
      <c r="BH32" s="656"/>
      <c r="BI32" s="656"/>
      <c r="BJ32" s="656"/>
      <c r="BK32" s="656"/>
      <c r="BL32" s="656"/>
      <c r="BM32" s="629">
        <v>97.3</v>
      </c>
      <c r="BN32" s="656"/>
      <c r="BO32" s="656"/>
      <c r="BP32" s="656"/>
      <c r="BQ32" s="678"/>
      <c r="BR32" s="680">
        <v>99.3</v>
      </c>
      <c r="BS32" s="656"/>
      <c r="BT32" s="656"/>
      <c r="BU32" s="656"/>
      <c r="BV32" s="656"/>
      <c r="BW32" s="656"/>
      <c r="BX32" s="629">
        <v>96.7</v>
      </c>
      <c r="BY32" s="656"/>
      <c r="BZ32" s="656"/>
      <c r="CA32" s="656"/>
      <c r="CB32" s="678"/>
      <c r="CD32" s="663"/>
      <c r="CE32" s="664"/>
      <c r="CF32" s="620" t="s">
        <v>322</v>
      </c>
      <c r="CG32" s="621"/>
      <c r="CH32" s="621"/>
      <c r="CI32" s="621"/>
      <c r="CJ32" s="621"/>
      <c r="CK32" s="621"/>
      <c r="CL32" s="621"/>
      <c r="CM32" s="621"/>
      <c r="CN32" s="621"/>
      <c r="CO32" s="621"/>
      <c r="CP32" s="621"/>
      <c r="CQ32" s="622"/>
      <c r="CR32" s="623">
        <v>2</v>
      </c>
      <c r="CS32" s="624"/>
      <c r="CT32" s="624"/>
      <c r="CU32" s="624"/>
      <c r="CV32" s="624"/>
      <c r="CW32" s="624"/>
      <c r="CX32" s="624"/>
      <c r="CY32" s="625"/>
      <c r="CZ32" s="628">
        <v>0</v>
      </c>
      <c r="DA32" s="654"/>
      <c r="DB32" s="654"/>
      <c r="DC32" s="658"/>
      <c r="DD32" s="632">
        <v>2</v>
      </c>
      <c r="DE32" s="624"/>
      <c r="DF32" s="624"/>
      <c r="DG32" s="624"/>
      <c r="DH32" s="624"/>
      <c r="DI32" s="624"/>
      <c r="DJ32" s="624"/>
      <c r="DK32" s="625"/>
      <c r="DL32" s="632">
        <v>2</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2">
      <c r="B33" s="620" t="s">
        <v>323</v>
      </c>
      <c r="C33" s="621"/>
      <c r="D33" s="621"/>
      <c r="E33" s="621"/>
      <c r="F33" s="621"/>
      <c r="G33" s="621"/>
      <c r="H33" s="621"/>
      <c r="I33" s="621"/>
      <c r="J33" s="621"/>
      <c r="K33" s="621"/>
      <c r="L33" s="621"/>
      <c r="M33" s="621"/>
      <c r="N33" s="621"/>
      <c r="O33" s="621"/>
      <c r="P33" s="621"/>
      <c r="Q33" s="622"/>
      <c r="R33" s="623">
        <v>34905</v>
      </c>
      <c r="S33" s="624"/>
      <c r="T33" s="624"/>
      <c r="U33" s="624"/>
      <c r="V33" s="624"/>
      <c r="W33" s="624"/>
      <c r="X33" s="624"/>
      <c r="Y33" s="625"/>
      <c r="Z33" s="626">
        <v>0.3</v>
      </c>
      <c r="AA33" s="626"/>
      <c r="AB33" s="626"/>
      <c r="AC33" s="626"/>
      <c r="AD33" s="627">
        <v>11291</v>
      </c>
      <c r="AE33" s="627"/>
      <c r="AF33" s="627"/>
      <c r="AG33" s="627"/>
      <c r="AH33" s="627"/>
      <c r="AI33" s="627"/>
      <c r="AJ33" s="627"/>
      <c r="AK33" s="627"/>
      <c r="AL33" s="628">
        <v>0.2</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99.2</v>
      </c>
      <c r="BH33" s="682"/>
      <c r="BI33" s="682"/>
      <c r="BJ33" s="682"/>
      <c r="BK33" s="682"/>
      <c r="BL33" s="682"/>
      <c r="BM33" s="683">
        <v>96.2</v>
      </c>
      <c r="BN33" s="682"/>
      <c r="BO33" s="682"/>
      <c r="BP33" s="682"/>
      <c r="BQ33" s="684"/>
      <c r="BR33" s="681">
        <v>99.3</v>
      </c>
      <c r="BS33" s="682"/>
      <c r="BT33" s="682"/>
      <c r="BU33" s="682"/>
      <c r="BV33" s="682"/>
      <c r="BW33" s="682"/>
      <c r="BX33" s="683">
        <v>94.4</v>
      </c>
      <c r="BY33" s="682"/>
      <c r="BZ33" s="682"/>
      <c r="CA33" s="682"/>
      <c r="CB33" s="684"/>
      <c r="CD33" s="620" t="s">
        <v>325</v>
      </c>
      <c r="CE33" s="621"/>
      <c r="CF33" s="621"/>
      <c r="CG33" s="621"/>
      <c r="CH33" s="621"/>
      <c r="CI33" s="621"/>
      <c r="CJ33" s="621"/>
      <c r="CK33" s="621"/>
      <c r="CL33" s="621"/>
      <c r="CM33" s="621"/>
      <c r="CN33" s="621"/>
      <c r="CO33" s="621"/>
      <c r="CP33" s="621"/>
      <c r="CQ33" s="622"/>
      <c r="CR33" s="623">
        <v>6175911</v>
      </c>
      <c r="CS33" s="656"/>
      <c r="CT33" s="656"/>
      <c r="CU33" s="656"/>
      <c r="CV33" s="656"/>
      <c r="CW33" s="656"/>
      <c r="CX33" s="656"/>
      <c r="CY33" s="657"/>
      <c r="CZ33" s="628">
        <v>51.5</v>
      </c>
      <c r="DA33" s="654"/>
      <c r="DB33" s="654"/>
      <c r="DC33" s="658"/>
      <c r="DD33" s="632">
        <v>5036212</v>
      </c>
      <c r="DE33" s="656"/>
      <c r="DF33" s="656"/>
      <c r="DG33" s="656"/>
      <c r="DH33" s="656"/>
      <c r="DI33" s="656"/>
      <c r="DJ33" s="656"/>
      <c r="DK33" s="657"/>
      <c r="DL33" s="632">
        <v>3130094</v>
      </c>
      <c r="DM33" s="656"/>
      <c r="DN33" s="656"/>
      <c r="DO33" s="656"/>
      <c r="DP33" s="656"/>
      <c r="DQ33" s="656"/>
      <c r="DR33" s="656"/>
      <c r="DS33" s="656"/>
      <c r="DT33" s="656"/>
      <c r="DU33" s="656"/>
      <c r="DV33" s="657"/>
      <c r="DW33" s="628">
        <v>45.8</v>
      </c>
      <c r="DX33" s="654"/>
      <c r="DY33" s="654"/>
      <c r="DZ33" s="654"/>
      <c r="EA33" s="654"/>
      <c r="EB33" s="654"/>
      <c r="EC33" s="655"/>
    </row>
    <row r="34" spans="2:133" ht="11.25" customHeight="1" x14ac:dyDescent="0.2">
      <c r="B34" s="620" t="s">
        <v>326</v>
      </c>
      <c r="C34" s="621"/>
      <c r="D34" s="621"/>
      <c r="E34" s="621"/>
      <c r="F34" s="621"/>
      <c r="G34" s="621"/>
      <c r="H34" s="621"/>
      <c r="I34" s="621"/>
      <c r="J34" s="621"/>
      <c r="K34" s="621"/>
      <c r="L34" s="621"/>
      <c r="M34" s="621"/>
      <c r="N34" s="621"/>
      <c r="O34" s="621"/>
      <c r="P34" s="621"/>
      <c r="Q34" s="622"/>
      <c r="R34" s="623">
        <v>349757</v>
      </c>
      <c r="S34" s="624"/>
      <c r="T34" s="624"/>
      <c r="U34" s="624"/>
      <c r="V34" s="624"/>
      <c r="W34" s="624"/>
      <c r="X34" s="624"/>
      <c r="Y34" s="625"/>
      <c r="Z34" s="626">
        <v>2.7</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1717245</v>
      </c>
      <c r="CS34" s="624"/>
      <c r="CT34" s="624"/>
      <c r="CU34" s="624"/>
      <c r="CV34" s="624"/>
      <c r="CW34" s="624"/>
      <c r="CX34" s="624"/>
      <c r="CY34" s="625"/>
      <c r="CZ34" s="628">
        <v>14.3</v>
      </c>
      <c r="DA34" s="654"/>
      <c r="DB34" s="654"/>
      <c r="DC34" s="658"/>
      <c r="DD34" s="632">
        <v>1295598</v>
      </c>
      <c r="DE34" s="624"/>
      <c r="DF34" s="624"/>
      <c r="DG34" s="624"/>
      <c r="DH34" s="624"/>
      <c r="DI34" s="624"/>
      <c r="DJ34" s="624"/>
      <c r="DK34" s="625"/>
      <c r="DL34" s="632">
        <v>988666</v>
      </c>
      <c r="DM34" s="624"/>
      <c r="DN34" s="624"/>
      <c r="DO34" s="624"/>
      <c r="DP34" s="624"/>
      <c r="DQ34" s="624"/>
      <c r="DR34" s="624"/>
      <c r="DS34" s="624"/>
      <c r="DT34" s="624"/>
      <c r="DU34" s="624"/>
      <c r="DV34" s="625"/>
      <c r="DW34" s="628">
        <v>14.5</v>
      </c>
      <c r="DX34" s="654"/>
      <c r="DY34" s="654"/>
      <c r="DZ34" s="654"/>
      <c r="EA34" s="654"/>
      <c r="EB34" s="654"/>
      <c r="EC34" s="655"/>
    </row>
    <row r="35" spans="2:133" ht="11.25" customHeight="1" x14ac:dyDescent="0.2">
      <c r="B35" s="620" t="s">
        <v>328</v>
      </c>
      <c r="C35" s="621"/>
      <c r="D35" s="621"/>
      <c r="E35" s="621"/>
      <c r="F35" s="621"/>
      <c r="G35" s="621"/>
      <c r="H35" s="621"/>
      <c r="I35" s="621"/>
      <c r="J35" s="621"/>
      <c r="K35" s="621"/>
      <c r="L35" s="621"/>
      <c r="M35" s="621"/>
      <c r="N35" s="621"/>
      <c r="O35" s="621"/>
      <c r="P35" s="621"/>
      <c r="Q35" s="622"/>
      <c r="R35" s="623">
        <v>468894</v>
      </c>
      <c r="S35" s="624"/>
      <c r="T35" s="624"/>
      <c r="U35" s="624"/>
      <c r="V35" s="624"/>
      <c r="W35" s="624"/>
      <c r="X35" s="624"/>
      <c r="Y35" s="625"/>
      <c r="Z35" s="626">
        <v>3.7</v>
      </c>
      <c r="AA35" s="626"/>
      <c r="AB35" s="626"/>
      <c r="AC35" s="626"/>
      <c r="AD35" s="627" t="s">
        <v>131</v>
      </c>
      <c r="AE35" s="627"/>
      <c r="AF35" s="627"/>
      <c r="AG35" s="627"/>
      <c r="AH35" s="627"/>
      <c r="AI35" s="627"/>
      <c r="AJ35" s="627"/>
      <c r="AK35" s="627"/>
      <c r="AL35" s="628" t="s">
        <v>245</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261687</v>
      </c>
      <c r="CS35" s="656"/>
      <c r="CT35" s="656"/>
      <c r="CU35" s="656"/>
      <c r="CV35" s="656"/>
      <c r="CW35" s="656"/>
      <c r="CX35" s="656"/>
      <c r="CY35" s="657"/>
      <c r="CZ35" s="628">
        <v>2.2000000000000002</v>
      </c>
      <c r="DA35" s="654"/>
      <c r="DB35" s="654"/>
      <c r="DC35" s="658"/>
      <c r="DD35" s="632">
        <v>202854</v>
      </c>
      <c r="DE35" s="656"/>
      <c r="DF35" s="656"/>
      <c r="DG35" s="656"/>
      <c r="DH35" s="656"/>
      <c r="DI35" s="656"/>
      <c r="DJ35" s="656"/>
      <c r="DK35" s="657"/>
      <c r="DL35" s="632">
        <v>127080</v>
      </c>
      <c r="DM35" s="656"/>
      <c r="DN35" s="656"/>
      <c r="DO35" s="656"/>
      <c r="DP35" s="656"/>
      <c r="DQ35" s="656"/>
      <c r="DR35" s="656"/>
      <c r="DS35" s="656"/>
      <c r="DT35" s="656"/>
      <c r="DU35" s="656"/>
      <c r="DV35" s="657"/>
      <c r="DW35" s="628">
        <v>1.9</v>
      </c>
      <c r="DX35" s="654"/>
      <c r="DY35" s="654"/>
      <c r="DZ35" s="654"/>
      <c r="EA35" s="654"/>
      <c r="EB35" s="654"/>
      <c r="EC35" s="655"/>
    </row>
    <row r="36" spans="2:133" ht="11.25" customHeight="1" x14ac:dyDescent="0.2">
      <c r="B36" s="620" t="s">
        <v>332</v>
      </c>
      <c r="C36" s="621"/>
      <c r="D36" s="621"/>
      <c r="E36" s="621"/>
      <c r="F36" s="621"/>
      <c r="G36" s="621"/>
      <c r="H36" s="621"/>
      <c r="I36" s="621"/>
      <c r="J36" s="621"/>
      <c r="K36" s="621"/>
      <c r="L36" s="621"/>
      <c r="M36" s="621"/>
      <c r="N36" s="621"/>
      <c r="O36" s="621"/>
      <c r="P36" s="621"/>
      <c r="Q36" s="622"/>
      <c r="R36" s="623">
        <v>780073</v>
      </c>
      <c r="S36" s="624"/>
      <c r="T36" s="624"/>
      <c r="U36" s="624"/>
      <c r="V36" s="624"/>
      <c r="W36" s="624"/>
      <c r="X36" s="624"/>
      <c r="Y36" s="625"/>
      <c r="Z36" s="626">
        <v>6.1</v>
      </c>
      <c r="AA36" s="626"/>
      <c r="AB36" s="626"/>
      <c r="AC36" s="626"/>
      <c r="AD36" s="627" t="s">
        <v>245</v>
      </c>
      <c r="AE36" s="627"/>
      <c r="AF36" s="627"/>
      <c r="AG36" s="627"/>
      <c r="AH36" s="627"/>
      <c r="AI36" s="627"/>
      <c r="AJ36" s="627"/>
      <c r="AK36" s="627"/>
      <c r="AL36" s="628" t="s">
        <v>131</v>
      </c>
      <c r="AM36" s="629"/>
      <c r="AN36" s="629"/>
      <c r="AO36" s="630"/>
      <c r="AP36" s="222"/>
      <c r="AQ36" s="689" t="s">
        <v>333</v>
      </c>
      <c r="AR36" s="690"/>
      <c r="AS36" s="690"/>
      <c r="AT36" s="690"/>
      <c r="AU36" s="690"/>
      <c r="AV36" s="690"/>
      <c r="AW36" s="690"/>
      <c r="AX36" s="690"/>
      <c r="AY36" s="691"/>
      <c r="AZ36" s="612">
        <v>1909738</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49929</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1835130</v>
      </c>
      <c r="CS36" s="624"/>
      <c r="CT36" s="624"/>
      <c r="CU36" s="624"/>
      <c r="CV36" s="624"/>
      <c r="CW36" s="624"/>
      <c r="CX36" s="624"/>
      <c r="CY36" s="625"/>
      <c r="CZ36" s="628">
        <v>15.3</v>
      </c>
      <c r="DA36" s="654"/>
      <c r="DB36" s="654"/>
      <c r="DC36" s="658"/>
      <c r="DD36" s="632">
        <v>1436237</v>
      </c>
      <c r="DE36" s="624"/>
      <c r="DF36" s="624"/>
      <c r="DG36" s="624"/>
      <c r="DH36" s="624"/>
      <c r="DI36" s="624"/>
      <c r="DJ36" s="624"/>
      <c r="DK36" s="625"/>
      <c r="DL36" s="632">
        <v>802830</v>
      </c>
      <c r="DM36" s="624"/>
      <c r="DN36" s="624"/>
      <c r="DO36" s="624"/>
      <c r="DP36" s="624"/>
      <c r="DQ36" s="624"/>
      <c r="DR36" s="624"/>
      <c r="DS36" s="624"/>
      <c r="DT36" s="624"/>
      <c r="DU36" s="624"/>
      <c r="DV36" s="625"/>
      <c r="DW36" s="628">
        <v>11.8</v>
      </c>
      <c r="DX36" s="654"/>
      <c r="DY36" s="654"/>
      <c r="DZ36" s="654"/>
      <c r="EA36" s="654"/>
      <c r="EB36" s="654"/>
      <c r="EC36" s="655"/>
    </row>
    <row r="37" spans="2:133" ht="11.25" customHeight="1" x14ac:dyDescent="0.2">
      <c r="B37" s="620" t="s">
        <v>336</v>
      </c>
      <c r="C37" s="621"/>
      <c r="D37" s="621"/>
      <c r="E37" s="621"/>
      <c r="F37" s="621"/>
      <c r="G37" s="621"/>
      <c r="H37" s="621"/>
      <c r="I37" s="621"/>
      <c r="J37" s="621"/>
      <c r="K37" s="621"/>
      <c r="L37" s="621"/>
      <c r="M37" s="621"/>
      <c r="N37" s="621"/>
      <c r="O37" s="621"/>
      <c r="P37" s="621"/>
      <c r="Q37" s="622"/>
      <c r="R37" s="623">
        <v>202132</v>
      </c>
      <c r="S37" s="624"/>
      <c r="T37" s="624"/>
      <c r="U37" s="624"/>
      <c r="V37" s="624"/>
      <c r="W37" s="624"/>
      <c r="X37" s="624"/>
      <c r="Y37" s="625"/>
      <c r="Z37" s="626">
        <v>1.6</v>
      </c>
      <c r="AA37" s="626"/>
      <c r="AB37" s="626"/>
      <c r="AC37" s="626"/>
      <c r="AD37" s="627">
        <v>873</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482627</v>
      </c>
      <c r="BA37" s="624"/>
      <c r="BB37" s="624"/>
      <c r="BC37" s="624"/>
      <c r="BD37" s="656"/>
      <c r="BE37" s="656"/>
      <c r="BF37" s="678"/>
      <c r="BG37" s="620" t="s">
        <v>338</v>
      </c>
      <c r="BH37" s="621"/>
      <c r="BI37" s="621"/>
      <c r="BJ37" s="621"/>
      <c r="BK37" s="621"/>
      <c r="BL37" s="621"/>
      <c r="BM37" s="621"/>
      <c r="BN37" s="621"/>
      <c r="BO37" s="621"/>
      <c r="BP37" s="621"/>
      <c r="BQ37" s="621"/>
      <c r="BR37" s="621"/>
      <c r="BS37" s="621"/>
      <c r="BT37" s="621"/>
      <c r="BU37" s="622"/>
      <c r="BV37" s="623">
        <v>57511</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556657</v>
      </c>
      <c r="CS37" s="656"/>
      <c r="CT37" s="656"/>
      <c r="CU37" s="656"/>
      <c r="CV37" s="656"/>
      <c r="CW37" s="656"/>
      <c r="CX37" s="656"/>
      <c r="CY37" s="657"/>
      <c r="CZ37" s="628">
        <v>4.5999999999999996</v>
      </c>
      <c r="DA37" s="654"/>
      <c r="DB37" s="654"/>
      <c r="DC37" s="658"/>
      <c r="DD37" s="632">
        <v>556514</v>
      </c>
      <c r="DE37" s="656"/>
      <c r="DF37" s="656"/>
      <c r="DG37" s="656"/>
      <c r="DH37" s="656"/>
      <c r="DI37" s="656"/>
      <c r="DJ37" s="656"/>
      <c r="DK37" s="657"/>
      <c r="DL37" s="632">
        <v>530233</v>
      </c>
      <c r="DM37" s="656"/>
      <c r="DN37" s="656"/>
      <c r="DO37" s="656"/>
      <c r="DP37" s="656"/>
      <c r="DQ37" s="656"/>
      <c r="DR37" s="656"/>
      <c r="DS37" s="656"/>
      <c r="DT37" s="656"/>
      <c r="DU37" s="656"/>
      <c r="DV37" s="657"/>
      <c r="DW37" s="628">
        <v>7.8</v>
      </c>
      <c r="DX37" s="654"/>
      <c r="DY37" s="654"/>
      <c r="DZ37" s="654"/>
      <c r="EA37" s="654"/>
      <c r="EB37" s="654"/>
      <c r="EC37" s="655"/>
    </row>
    <row r="38" spans="2:133" ht="11.25" customHeight="1" x14ac:dyDescent="0.2">
      <c r="B38" s="620" t="s">
        <v>340</v>
      </c>
      <c r="C38" s="621"/>
      <c r="D38" s="621"/>
      <c r="E38" s="621"/>
      <c r="F38" s="621"/>
      <c r="G38" s="621"/>
      <c r="H38" s="621"/>
      <c r="I38" s="621"/>
      <c r="J38" s="621"/>
      <c r="K38" s="621"/>
      <c r="L38" s="621"/>
      <c r="M38" s="621"/>
      <c r="N38" s="621"/>
      <c r="O38" s="621"/>
      <c r="P38" s="621"/>
      <c r="Q38" s="622"/>
      <c r="R38" s="623">
        <v>555661</v>
      </c>
      <c r="S38" s="624"/>
      <c r="T38" s="624"/>
      <c r="U38" s="624"/>
      <c r="V38" s="624"/>
      <c r="W38" s="624"/>
      <c r="X38" s="624"/>
      <c r="Y38" s="625"/>
      <c r="Z38" s="626">
        <v>4.4000000000000004</v>
      </c>
      <c r="AA38" s="626"/>
      <c r="AB38" s="626"/>
      <c r="AC38" s="626"/>
      <c r="AD38" s="627" t="s">
        <v>131</v>
      </c>
      <c r="AE38" s="627"/>
      <c r="AF38" s="627"/>
      <c r="AG38" s="627"/>
      <c r="AH38" s="627"/>
      <c r="AI38" s="627"/>
      <c r="AJ38" s="627"/>
      <c r="AK38" s="627"/>
      <c r="AL38" s="628" t="s">
        <v>245</v>
      </c>
      <c r="AM38" s="629"/>
      <c r="AN38" s="629"/>
      <c r="AO38" s="630"/>
      <c r="AQ38" s="686" t="s">
        <v>341</v>
      </c>
      <c r="AR38" s="687"/>
      <c r="AS38" s="687"/>
      <c r="AT38" s="687"/>
      <c r="AU38" s="687"/>
      <c r="AV38" s="687"/>
      <c r="AW38" s="687"/>
      <c r="AX38" s="687"/>
      <c r="AY38" s="688"/>
      <c r="AZ38" s="623">
        <v>413458</v>
      </c>
      <c r="BA38" s="624"/>
      <c r="BB38" s="624"/>
      <c r="BC38" s="624"/>
      <c r="BD38" s="656"/>
      <c r="BE38" s="656"/>
      <c r="BF38" s="678"/>
      <c r="BG38" s="620" t="s">
        <v>342</v>
      </c>
      <c r="BH38" s="621"/>
      <c r="BI38" s="621"/>
      <c r="BJ38" s="621"/>
      <c r="BK38" s="621"/>
      <c r="BL38" s="621"/>
      <c r="BM38" s="621"/>
      <c r="BN38" s="621"/>
      <c r="BO38" s="621"/>
      <c r="BP38" s="621"/>
      <c r="BQ38" s="621"/>
      <c r="BR38" s="621"/>
      <c r="BS38" s="621"/>
      <c r="BT38" s="621"/>
      <c r="BU38" s="622"/>
      <c r="BV38" s="623">
        <v>2725</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1425265</v>
      </c>
      <c r="CS38" s="624"/>
      <c r="CT38" s="624"/>
      <c r="CU38" s="624"/>
      <c r="CV38" s="624"/>
      <c r="CW38" s="624"/>
      <c r="CX38" s="624"/>
      <c r="CY38" s="625"/>
      <c r="CZ38" s="628">
        <v>11.9</v>
      </c>
      <c r="DA38" s="654"/>
      <c r="DB38" s="654"/>
      <c r="DC38" s="658"/>
      <c r="DD38" s="632">
        <v>1266824</v>
      </c>
      <c r="DE38" s="624"/>
      <c r="DF38" s="624"/>
      <c r="DG38" s="624"/>
      <c r="DH38" s="624"/>
      <c r="DI38" s="624"/>
      <c r="DJ38" s="624"/>
      <c r="DK38" s="625"/>
      <c r="DL38" s="632">
        <v>1211518</v>
      </c>
      <c r="DM38" s="624"/>
      <c r="DN38" s="624"/>
      <c r="DO38" s="624"/>
      <c r="DP38" s="624"/>
      <c r="DQ38" s="624"/>
      <c r="DR38" s="624"/>
      <c r="DS38" s="624"/>
      <c r="DT38" s="624"/>
      <c r="DU38" s="624"/>
      <c r="DV38" s="625"/>
      <c r="DW38" s="628">
        <v>17.7</v>
      </c>
      <c r="DX38" s="654"/>
      <c r="DY38" s="654"/>
      <c r="DZ38" s="654"/>
      <c r="EA38" s="654"/>
      <c r="EB38" s="654"/>
      <c r="EC38" s="655"/>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245</v>
      </c>
      <c r="AM39" s="629"/>
      <c r="AN39" s="629"/>
      <c r="AO39" s="630"/>
      <c r="AQ39" s="686" t="s">
        <v>345</v>
      </c>
      <c r="AR39" s="687"/>
      <c r="AS39" s="687"/>
      <c r="AT39" s="687"/>
      <c r="AU39" s="687"/>
      <c r="AV39" s="687"/>
      <c r="AW39" s="687"/>
      <c r="AX39" s="687"/>
      <c r="AY39" s="688"/>
      <c r="AZ39" s="623">
        <v>7720</v>
      </c>
      <c r="BA39" s="624"/>
      <c r="BB39" s="624"/>
      <c r="BC39" s="624"/>
      <c r="BD39" s="656"/>
      <c r="BE39" s="656"/>
      <c r="BF39" s="678"/>
      <c r="BG39" s="620" t="s">
        <v>346</v>
      </c>
      <c r="BH39" s="621"/>
      <c r="BI39" s="621"/>
      <c r="BJ39" s="621"/>
      <c r="BK39" s="621"/>
      <c r="BL39" s="621"/>
      <c r="BM39" s="621"/>
      <c r="BN39" s="621"/>
      <c r="BO39" s="621"/>
      <c r="BP39" s="621"/>
      <c r="BQ39" s="621"/>
      <c r="BR39" s="621"/>
      <c r="BS39" s="621"/>
      <c r="BT39" s="621"/>
      <c r="BU39" s="622"/>
      <c r="BV39" s="623">
        <v>4400</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671972</v>
      </c>
      <c r="CS39" s="656"/>
      <c r="CT39" s="656"/>
      <c r="CU39" s="656"/>
      <c r="CV39" s="656"/>
      <c r="CW39" s="656"/>
      <c r="CX39" s="656"/>
      <c r="CY39" s="657"/>
      <c r="CZ39" s="628">
        <v>5.6</v>
      </c>
      <c r="DA39" s="654"/>
      <c r="DB39" s="654"/>
      <c r="DC39" s="658"/>
      <c r="DD39" s="632">
        <v>665913</v>
      </c>
      <c r="DE39" s="656"/>
      <c r="DF39" s="656"/>
      <c r="DG39" s="656"/>
      <c r="DH39" s="656"/>
      <c r="DI39" s="656"/>
      <c r="DJ39" s="656"/>
      <c r="DK39" s="657"/>
      <c r="DL39" s="632" t="s">
        <v>131</v>
      </c>
      <c r="DM39" s="656"/>
      <c r="DN39" s="656"/>
      <c r="DO39" s="656"/>
      <c r="DP39" s="656"/>
      <c r="DQ39" s="656"/>
      <c r="DR39" s="656"/>
      <c r="DS39" s="656"/>
      <c r="DT39" s="656"/>
      <c r="DU39" s="656"/>
      <c r="DV39" s="657"/>
      <c r="DW39" s="628" t="s">
        <v>131</v>
      </c>
      <c r="DX39" s="654"/>
      <c r="DY39" s="654"/>
      <c r="DZ39" s="654"/>
      <c r="EA39" s="654"/>
      <c r="EB39" s="654"/>
      <c r="EC39" s="655"/>
    </row>
    <row r="40" spans="2:133" ht="11.25" customHeight="1" x14ac:dyDescent="0.2">
      <c r="B40" s="620" t="s">
        <v>348</v>
      </c>
      <c r="C40" s="621"/>
      <c r="D40" s="621"/>
      <c r="E40" s="621"/>
      <c r="F40" s="621"/>
      <c r="G40" s="621"/>
      <c r="H40" s="621"/>
      <c r="I40" s="621"/>
      <c r="J40" s="621"/>
      <c r="K40" s="621"/>
      <c r="L40" s="621"/>
      <c r="M40" s="621"/>
      <c r="N40" s="621"/>
      <c r="O40" s="621"/>
      <c r="P40" s="621"/>
      <c r="Q40" s="622"/>
      <c r="R40" s="623">
        <v>84561</v>
      </c>
      <c r="S40" s="624"/>
      <c r="T40" s="624"/>
      <c r="U40" s="624"/>
      <c r="V40" s="624"/>
      <c r="W40" s="624"/>
      <c r="X40" s="624"/>
      <c r="Y40" s="625"/>
      <c r="Z40" s="626">
        <v>0.7</v>
      </c>
      <c r="AA40" s="626"/>
      <c r="AB40" s="626"/>
      <c r="AC40" s="626"/>
      <c r="AD40" s="627" t="s">
        <v>131</v>
      </c>
      <c r="AE40" s="627"/>
      <c r="AF40" s="627"/>
      <c r="AG40" s="627"/>
      <c r="AH40" s="627"/>
      <c r="AI40" s="627"/>
      <c r="AJ40" s="627"/>
      <c r="AK40" s="627"/>
      <c r="AL40" s="628" t="s">
        <v>245</v>
      </c>
      <c r="AM40" s="629"/>
      <c r="AN40" s="629"/>
      <c r="AO40" s="630"/>
      <c r="AQ40" s="686" t="s">
        <v>349</v>
      </c>
      <c r="AR40" s="687"/>
      <c r="AS40" s="687"/>
      <c r="AT40" s="687"/>
      <c r="AU40" s="687"/>
      <c r="AV40" s="687"/>
      <c r="AW40" s="687"/>
      <c r="AX40" s="687"/>
      <c r="AY40" s="688"/>
      <c r="AZ40" s="623">
        <v>1846</v>
      </c>
      <c r="BA40" s="624"/>
      <c r="BB40" s="624"/>
      <c r="BC40" s="624"/>
      <c r="BD40" s="656"/>
      <c r="BE40" s="656"/>
      <c r="BF40" s="678"/>
      <c r="BG40" s="671" t="s">
        <v>350</v>
      </c>
      <c r="BH40" s="672"/>
      <c r="BI40" s="672"/>
      <c r="BJ40" s="672"/>
      <c r="BK40" s="672"/>
      <c r="BL40" s="223"/>
      <c r="BM40" s="621" t="s">
        <v>351</v>
      </c>
      <c r="BN40" s="621"/>
      <c r="BO40" s="621"/>
      <c r="BP40" s="621"/>
      <c r="BQ40" s="621"/>
      <c r="BR40" s="621"/>
      <c r="BS40" s="621"/>
      <c r="BT40" s="621"/>
      <c r="BU40" s="622"/>
      <c r="BV40" s="623">
        <v>86</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264612</v>
      </c>
      <c r="CS40" s="624"/>
      <c r="CT40" s="624"/>
      <c r="CU40" s="624"/>
      <c r="CV40" s="624"/>
      <c r="CW40" s="624"/>
      <c r="CX40" s="624"/>
      <c r="CY40" s="625"/>
      <c r="CZ40" s="628">
        <v>2.2000000000000002</v>
      </c>
      <c r="DA40" s="654"/>
      <c r="DB40" s="654"/>
      <c r="DC40" s="658"/>
      <c r="DD40" s="632">
        <v>168786</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4"/>
      <c r="DY40" s="654"/>
      <c r="DZ40" s="654"/>
      <c r="EA40" s="654"/>
      <c r="EB40" s="654"/>
      <c r="EC40" s="655"/>
    </row>
    <row r="41" spans="2:133" ht="11.25" customHeight="1" x14ac:dyDescent="0.2">
      <c r="B41" s="644" t="s">
        <v>353</v>
      </c>
      <c r="C41" s="645"/>
      <c r="D41" s="645"/>
      <c r="E41" s="645"/>
      <c r="F41" s="645"/>
      <c r="G41" s="645"/>
      <c r="H41" s="645"/>
      <c r="I41" s="645"/>
      <c r="J41" s="645"/>
      <c r="K41" s="645"/>
      <c r="L41" s="645"/>
      <c r="M41" s="645"/>
      <c r="N41" s="645"/>
      <c r="O41" s="645"/>
      <c r="P41" s="645"/>
      <c r="Q41" s="646"/>
      <c r="R41" s="695">
        <v>12771839</v>
      </c>
      <c r="S41" s="696"/>
      <c r="T41" s="696"/>
      <c r="U41" s="696"/>
      <c r="V41" s="696"/>
      <c r="W41" s="696"/>
      <c r="X41" s="696"/>
      <c r="Y41" s="700"/>
      <c r="Z41" s="701">
        <v>100</v>
      </c>
      <c r="AA41" s="701"/>
      <c r="AB41" s="701"/>
      <c r="AC41" s="701"/>
      <c r="AD41" s="702">
        <v>6747728</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184148</v>
      </c>
      <c r="BA41" s="624"/>
      <c r="BB41" s="624"/>
      <c r="BC41" s="624"/>
      <c r="BD41" s="656"/>
      <c r="BE41" s="656"/>
      <c r="BF41" s="678"/>
      <c r="BG41" s="671"/>
      <c r="BH41" s="672"/>
      <c r="BI41" s="672"/>
      <c r="BJ41" s="672"/>
      <c r="BK41" s="672"/>
      <c r="BL41" s="223"/>
      <c r="BM41" s="621" t="s">
        <v>355</v>
      </c>
      <c r="BN41" s="621"/>
      <c r="BO41" s="621"/>
      <c r="BP41" s="621"/>
      <c r="BQ41" s="621"/>
      <c r="BR41" s="621"/>
      <c r="BS41" s="621"/>
      <c r="BT41" s="621"/>
      <c r="BU41" s="622"/>
      <c r="BV41" s="623" t="s">
        <v>245</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245</v>
      </c>
      <c r="DA41" s="654"/>
      <c r="DB41" s="654"/>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819939</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400</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1025596</v>
      </c>
      <c r="CS42" s="656"/>
      <c r="CT42" s="656"/>
      <c r="CU42" s="656"/>
      <c r="CV42" s="656"/>
      <c r="CW42" s="656"/>
      <c r="CX42" s="656"/>
      <c r="CY42" s="657"/>
      <c r="CZ42" s="628">
        <v>8.5</v>
      </c>
      <c r="DA42" s="654"/>
      <c r="DB42" s="654"/>
      <c r="DC42" s="658"/>
      <c r="DD42" s="632">
        <v>299148</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22459</v>
      </c>
      <c r="CS43" s="656"/>
      <c r="CT43" s="656"/>
      <c r="CU43" s="656"/>
      <c r="CV43" s="656"/>
      <c r="CW43" s="656"/>
      <c r="CX43" s="656"/>
      <c r="CY43" s="657"/>
      <c r="CZ43" s="628">
        <v>0.2</v>
      </c>
      <c r="DA43" s="654"/>
      <c r="DB43" s="654"/>
      <c r="DC43" s="658"/>
      <c r="DD43" s="632">
        <v>22459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973929</v>
      </c>
      <c r="CS44" s="624"/>
      <c r="CT44" s="624"/>
      <c r="CU44" s="624"/>
      <c r="CV44" s="624"/>
      <c r="CW44" s="624"/>
      <c r="CX44" s="624"/>
      <c r="CY44" s="625"/>
      <c r="CZ44" s="628">
        <v>8.1</v>
      </c>
      <c r="DA44" s="629"/>
      <c r="DB44" s="629"/>
      <c r="DC44" s="635"/>
      <c r="DD44" s="632">
        <v>284202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390754</v>
      </c>
      <c r="CS45" s="656"/>
      <c r="CT45" s="656"/>
      <c r="CU45" s="656"/>
      <c r="CV45" s="656"/>
      <c r="CW45" s="656"/>
      <c r="CX45" s="656"/>
      <c r="CY45" s="657"/>
      <c r="CZ45" s="628">
        <v>3.3</v>
      </c>
      <c r="DA45" s="654"/>
      <c r="DB45" s="654"/>
      <c r="DC45" s="658"/>
      <c r="DD45" s="632">
        <v>46350</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504828</v>
      </c>
      <c r="CS46" s="624"/>
      <c r="CT46" s="624"/>
      <c r="CU46" s="624"/>
      <c r="CV46" s="624"/>
      <c r="CW46" s="624"/>
      <c r="CX46" s="624"/>
      <c r="CY46" s="625"/>
      <c r="CZ46" s="628">
        <v>4.2</v>
      </c>
      <c r="DA46" s="629"/>
      <c r="DB46" s="629"/>
      <c r="DC46" s="635"/>
      <c r="DD46" s="632">
        <v>227905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51667</v>
      </c>
      <c r="CS47" s="656"/>
      <c r="CT47" s="656"/>
      <c r="CU47" s="656"/>
      <c r="CV47" s="656"/>
      <c r="CW47" s="656"/>
      <c r="CX47" s="656"/>
      <c r="CY47" s="657"/>
      <c r="CZ47" s="628">
        <v>0.4</v>
      </c>
      <c r="DA47" s="654"/>
      <c r="DB47" s="654"/>
      <c r="DC47" s="658"/>
      <c r="DD47" s="632">
        <v>14946</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245</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11996936</v>
      </c>
      <c r="CS49" s="682"/>
      <c r="CT49" s="682"/>
      <c r="CU49" s="682"/>
      <c r="CV49" s="682"/>
      <c r="CW49" s="682"/>
      <c r="CX49" s="682"/>
      <c r="CY49" s="711"/>
      <c r="CZ49" s="703">
        <v>100</v>
      </c>
      <c r="DA49" s="712"/>
      <c r="DB49" s="712"/>
      <c r="DC49" s="713"/>
      <c r="DD49" s="714">
        <v>8647648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XISl7sMsScdSEWP9dzj3JAdzG9KHwPKC8GlybS1uP+ktq2i4fCTdx/JZviWAcmqLSdjXWHXS+TWv50C0wQEnw==" saltValue="RlEf1Cq/1vufxgLAnr7yS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12771</v>
      </c>
      <c r="R7" s="753"/>
      <c r="S7" s="753"/>
      <c r="T7" s="753"/>
      <c r="U7" s="753"/>
      <c r="V7" s="753">
        <v>11994</v>
      </c>
      <c r="W7" s="753"/>
      <c r="X7" s="753"/>
      <c r="Y7" s="753"/>
      <c r="Z7" s="753"/>
      <c r="AA7" s="753">
        <v>774</v>
      </c>
      <c r="AB7" s="753"/>
      <c r="AC7" s="753"/>
      <c r="AD7" s="753"/>
      <c r="AE7" s="754"/>
      <c r="AF7" s="755">
        <v>751</v>
      </c>
      <c r="AG7" s="756"/>
      <c r="AH7" s="756"/>
      <c r="AI7" s="756"/>
      <c r="AJ7" s="757"/>
      <c r="AK7" s="758">
        <v>469</v>
      </c>
      <c r="AL7" s="759"/>
      <c r="AM7" s="759"/>
      <c r="AN7" s="759"/>
      <c r="AO7" s="759"/>
      <c r="AP7" s="759">
        <v>12572</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584</v>
      </c>
      <c r="BS7" s="746" t="s">
        <v>585</v>
      </c>
      <c r="BT7" s="747"/>
      <c r="BU7" s="747"/>
      <c r="BV7" s="747"/>
      <c r="BW7" s="747"/>
      <c r="BX7" s="747"/>
      <c r="BY7" s="747"/>
      <c r="BZ7" s="747"/>
      <c r="CA7" s="747"/>
      <c r="CB7" s="747"/>
      <c r="CC7" s="747"/>
      <c r="CD7" s="747"/>
      <c r="CE7" s="747"/>
      <c r="CF7" s="747"/>
      <c r="CG7" s="762"/>
      <c r="CH7" s="743">
        <v>-1</v>
      </c>
      <c r="CI7" s="744"/>
      <c r="CJ7" s="744"/>
      <c r="CK7" s="744"/>
      <c r="CL7" s="745"/>
      <c r="CM7" s="743">
        <v>22</v>
      </c>
      <c r="CN7" s="744"/>
      <c r="CO7" s="744"/>
      <c r="CP7" s="744"/>
      <c r="CQ7" s="745"/>
      <c r="CR7" s="743">
        <v>5</v>
      </c>
      <c r="CS7" s="744"/>
      <c r="CT7" s="744"/>
      <c r="CU7" s="744"/>
      <c r="CV7" s="745"/>
      <c r="CW7" s="743" t="s">
        <v>597</v>
      </c>
      <c r="CX7" s="744"/>
      <c r="CY7" s="744"/>
      <c r="CZ7" s="744"/>
      <c r="DA7" s="745"/>
      <c r="DB7" s="743" t="s">
        <v>597</v>
      </c>
      <c r="DC7" s="744"/>
      <c r="DD7" s="744"/>
      <c r="DE7" s="744"/>
      <c r="DF7" s="745"/>
      <c r="DG7" s="743" t="s">
        <v>605</v>
      </c>
      <c r="DH7" s="744"/>
      <c r="DI7" s="744"/>
      <c r="DJ7" s="744"/>
      <c r="DK7" s="745"/>
      <c r="DL7" s="743">
        <v>187</v>
      </c>
      <c r="DM7" s="744"/>
      <c r="DN7" s="744"/>
      <c r="DO7" s="744"/>
      <c r="DP7" s="745"/>
      <c r="DQ7" s="743">
        <v>45</v>
      </c>
      <c r="DR7" s="744"/>
      <c r="DS7" s="744"/>
      <c r="DT7" s="744"/>
      <c r="DU7" s="745"/>
      <c r="DV7" s="746"/>
      <c r="DW7" s="747"/>
      <c r="DX7" s="747"/>
      <c r="DY7" s="747"/>
      <c r="DZ7" s="748"/>
      <c r="EA7" s="234"/>
    </row>
    <row r="8" spans="1:131" s="235" customFormat="1" ht="26.25" customHeight="1" x14ac:dyDescent="0.2">
      <c r="A8" s="238">
        <v>2</v>
      </c>
      <c r="B8" s="780" t="s">
        <v>393</v>
      </c>
      <c r="C8" s="781"/>
      <c r="D8" s="781"/>
      <c r="E8" s="781"/>
      <c r="F8" s="781"/>
      <c r="G8" s="781"/>
      <c r="H8" s="781"/>
      <c r="I8" s="781"/>
      <c r="J8" s="781"/>
      <c r="K8" s="781"/>
      <c r="L8" s="781"/>
      <c r="M8" s="781"/>
      <c r="N8" s="781"/>
      <c r="O8" s="781"/>
      <c r="P8" s="782"/>
      <c r="Q8" s="783">
        <v>1</v>
      </c>
      <c r="R8" s="784"/>
      <c r="S8" s="784"/>
      <c r="T8" s="784"/>
      <c r="U8" s="784"/>
      <c r="V8" s="784">
        <v>3</v>
      </c>
      <c r="W8" s="784"/>
      <c r="X8" s="784"/>
      <c r="Y8" s="784"/>
      <c r="Z8" s="784"/>
      <c r="AA8" s="784">
        <v>1</v>
      </c>
      <c r="AB8" s="784"/>
      <c r="AC8" s="784"/>
      <c r="AD8" s="784"/>
      <c r="AE8" s="785"/>
      <c r="AF8" s="786">
        <v>1</v>
      </c>
      <c r="AG8" s="787"/>
      <c r="AH8" s="787"/>
      <c r="AI8" s="787"/>
      <c r="AJ8" s="788"/>
      <c r="AK8" s="769">
        <v>2</v>
      </c>
      <c r="AL8" s="770"/>
      <c r="AM8" s="770"/>
      <c r="AN8" s="770"/>
      <c r="AO8" s="770"/>
      <c r="AP8" s="770">
        <v>14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586</v>
      </c>
      <c r="BT8" s="774"/>
      <c r="BU8" s="774"/>
      <c r="BV8" s="774"/>
      <c r="BW8" s="774"/>
      <c r="BX8" s="774"/>
      <c r="BY8" s="774"/>
      <c r="BZ8" s="774"/>
      <c r="CA8" s="774"/>
      <c r="CB8" s="774"/>
      <c r="CC8" s="774"/>
      <c r="CD8" s="774"/>
      <c r="CE8" s="774"/>
      <c r="CF8" s="774"/>
      <c r="CG8" s="775"/>
      <c r="CH8" s="776">
        <v>-2</v>
      </c>
      <c r="CI8" s="777"/>
      <c r="CJ8" s="777"/>
      <c r="CK8" s="777"/>
      <c r="CL8" s="778"/>
      <c r="CM8" s="776">
        <v>57</v>
      </c>
      <c r="CN8" s="777"/>
      <c r="CO8" s="777"/>
      <c r="CP8" s="777"/>
      <c r="CQ8" s="778"/>
      <c r="CR8" s="776">
        <v>53</v>
      </c>
      <c r="CS8" s="777"/>
      <c r="CT8" s="777"/>
      <c r="CU8" s="777"/>
      <c r="CV8" s="778"/>
      <c r="CW8" s="776">
        <v>1</v>
      </c>
      <c r="CX8" s="777"/>
      <c r="CY8" s="777"/>
      <c r="CZ8" s="777"/>
      <c r="DA8" s="778"/>
      <c r="DB8" s="776" t="s">
        <v>597</v>
      </c>
      <c r="DC8" s="777"/>
      <c r="DD8" s="777"/>
      <c r="DE8" s="777"/>
      <c r="DF8" s="778"/>
      <c r="DG8" s="776" t="s">
        <v>597</v>
      </c>
      <c r="DH8" s="777"/>
      <c r="DI8" s="777"/>
      <c r="DJ8" s="777"/>
      <c r="DK8" s="778"/>
      <c r="DL8" s="776" t="s">
        <v>597</v>
      </c>
      <c r="DM8" s="777"/>
      <c r="DN8" s="777"/>
      <c r="DO8" s="777"/>
      <c r="DP8" s="778"/>
      <c r="DQ8" s="776" t="s">
        <v>597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12772</v>
      </c>
      <c r="R23" s="793"/>
      <c r="S23" s="793"/>
      <c r="T23" s="793"/>
      <c r="U23" s="793"/>
      <c r="V23" s="793">
        <v>11997</v>
      </c>
      <c r="W23" s="793"/>
      <c r="X23" s="793"/>
      <c r="Y23" s="793"/>
      <c r="Z23" s="793"/>
      <c r="AA23" s="793">
        <v>775</v>
      </c>
      <c r="AB23" s="793"/>
      <c r="AC23" s="793"/>
      <c r="AD23" s="793"/>
      <c r="AE23" s="794"/>
      <c r="AF23" s="795">
        <v>752</v>
      </c>
      <c r="AG23" s="793"/>
      <c r="AH23" s="793"/>
      <c r="AI23" s="793"/>
      <c r="AJ23" s="796"/>
      <c r="AK23" s="797"/>
      <c r="AL23" s="798"/>
      <c r="AM23" s="798"/>
      <c r="AN23" s="798"/>
      <c r="AO23" s="798"/>
      <c r="AP23" s="793">
        <v>12586</v>
      </c>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2602</v>
      </c>
      <c r="R28" s="823"/>
      <c r="S28" s="823"/>
      <c r="T28" s="823"/>
      <c r="U28" s="823"/>
      <c r="V28" s="823">
        <v>2552</v>
      </c>
      <c r="W28" s="823"/>
      <c r="X28" s="823"/>
      <c r="Y28" s="823"/>
      <c r="Z28" s="823"/>
      <c r="AA28" s="823">
        <v>50</v>
      </c>
      <c r="AB28" s="823"/>
      <c r="AC28" s="823"/>
      <c r="AD28" s="823"/>
      <c r="AE28" s="824"/>
      <c r="AF28" s="825">
        <v>50</v>
      </c>
      <c r="AG28" s="823"/>
      <c r="AH28" s="823"/>
      <c r="AI28" s="823"/>
      <c r="AJ28" s="826"/>
      <c r="AK28" s="827" t="s">
        <v>587</v>
      </c>
      <c r="AL28" s="828"/>
      <c r="AM28" s="828"/>
      <c r="AN28" s="828"/>
      <c r="AO28" s="828"/>
      <c r="AP28" s="828" t="s">
        <v>587</v>
      </c>
      <c r="AQ28" s="828"/>
      <c r="AR28" s="828"/>
      <c r="AS28" s="828"/>
      <c r="AT28" s="828"/>
      <c r="AU28" s="828" t="s">
        <v>587</v>
      </c>
      <c r="AV28" s="828"/>
      <c r="AW28" s="828"/>
      <c r="AX28" s="828"/>
      <c r="AY28" s="828"/>
      <c r="AZ28" s="829" t="s">
        <v>604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2803</v>
      </c>
      <c r="R29" s="784"/>
      <c r="S29" s="784"/>
      <c r="T29" s="784"/>
      <c r="U29" s="784"/>
      <c r="V29" s="784">
        <v>2614</v>
      </c>
      <c r="W29" s="784"/>
      <c r="X29" s="784"/>
      <c r="Y29" s="784"/>
      <c r="Z29" s="784"/>
      <c r="AA29" s="784">
        <v>189</v>
      </c>
      <c r="AB29" s="784"/>
      <c r="AC29" s="784"/>
      <c r="AD29" s="784"/>
      <c r="AE29" s="785"/>
      <c r="AF29" s="786">
        <v>189</v>
      </c>
      <c r="AG29" s="787"/>
      <c r="AH29" s="787"/>
      <c r="AI29" s="787"/>
      <c r="AJ29" s="788"/>
      <c r="AK29" s="834" t="s">
        <v>587</v>
      </c>
      <c r="AL29" s="830"/>
      <c r="AM29" s="830"/>
      <c r="AN29" s="830"/>
      <c r="AO29" s="830"/>
      <c r="AP29" s="830" t="s">
        <v>587</v>
      </c>
      <c r="AQ29" s="830"/>
      <c r="AR29" s="830"/>
      <c r="AS29" s="830"/>
      <c r="AT29" s="830"/>
      <c r="AU29" s="830" t="s">
        <v>587</v>
      </c>
      <c r="AV29" s="830"/>
      <c r="AW29" s="830"/>
      <c r="AX29" s="830"/>
      <c r="AY29" s="830"/>
      <c r="AZ29" s="831" t="s">
        <v>604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264</v>
      </c>
      <c r="R30" s="784"/>
      <c r="S30" s="784"/>
      <c r="T30" s="784"/>
      <c r="U30" s="784"/>
      <c r="V30" s="784">
        <v>263</v>
      </c>
      <c r="W30" s="784"/>
      <c r="X30" s="784"/>
      <c r="Y30" s="784"/>
      <c r="Z30" s="784"/>
      <c r="AA30" s="784">
        <v>1</v>
      </c>
      <c r="AB30" s="784"/>
      <c r="AC30" s="784"/>
      <c r="AD30" s="784"/>
      <c r="AE30" s="785"/>
      <c r="AF30" s="786">
        <v>1</v>
      </c>
      <c r="AG30" s="787"/>
      <c r="AH30" s="787"/>
      <c r="AI30" s="787"/>
      <c r="AJ30" s="788"/>
      <c r="AK30" s="834" t="s">
        <v>587</v>
      </c>
      <c r="AL30" s="830"/>
      <c r="AM30" s="830"/>
      <c r="AN30" s="830"/>
      <c r="AO30" s="830"/>
      <c r="AP30" s="830" t="s">
        <v>587</v>
      </c>
      <c r="AQ30" s="830"/>
      <c r="AR30" s="830"/>
      <c r="AS30" s="830"/>
      <c r="AT30" s="830"/>
      <c r="AU30" s="830" t="s">
        <v>587</v>
      </c>
      <c r="AV30" s="830"/>
      <c r="AW30" s="830"/>
      <c r="AX30" s="830"/>
      <c r="AY30" s="830"/>
      <c r="AZ30" s="831" t="s">
        <v>604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29</v>
      </c>
      <c r="R31" s="784"/>
      <c r="S31" s="784"/>
      <c r="T31" s="784"/>
      <c r="U31" s="784"/>
      <c r="V31" s="784">
        <v>27</v>
      </c>
      <c r="W31" s="784"/>
      <c r="X31" s="784"/>
      <c r="Y31" s="784"/>
      <c r="Z31" s="784"/>
      <c r="AA31" s="784">
        <v>2</v>
      </c>
      <c r="AB31" s="784"/>
      <c r="AC31" s="784"/>
      <c r="AD31" s="784"/>
      <c r="AE31" s="785"/>
      <c r="AF31" s="786">
        <v>2</v>
      </c>
      <c r="AG31" s="787"/>
      <c r="AH31" s="787"/>
      <c r="AI31" s="787"/>
      <c r="AJ31" s="788"/>
      <c r="AK31" s="834">
        <v>8</v>
      </c>
      <c r="AL31" s="830"/>
      <c r="AM31" s="830"/>
      <c r="AN31" s="830"/>
      <c r="AO31" s="830"/>
      <c r="AP31" s="830" t="s">
        <v>587</v>
      </c>
      <c r="AQ31" s="830"/>
      <c r="AR31" s="830"/>
      <c r="AS31" s="830"/>
      <c r="AT31" s="830"/>
      <c r="AU31" s="830" t="s">
        <v>587</v>
      </c>
      <c r="AV31" s="830"/>
      <c r="AW31" s="830"/>
      <c r="AX31" s="830"/>
      <c r="AY31" s="830"/>
      <c r="AZ31" s="831" t="s">
        <v>604</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520</v>
      </c>
      <c r="R32" s="784"/>
      <c r="S32" s="784"/>
      <c r="T32" s="784"/>
      <c r="U32" s="784"/>
      <c r="V32" s="784">
        <v>459</v>
      </c>
      <c r="W32" s="784"/>
      <c r="X32" s="784"/>
      <c r="Y32" s="784"/>
      <c r="Z32" s="784"/>
      <c r="AA32" s="784">
        <v>61</v>
      </c>
      <c r="AB32" s="784"/>
      <c r="AC32" s="784"/>
      <c r="AD32" s="784"/>
      <c r="AE32" s="785"/>
      <c r="AF32" s="786">
        <v>1168</v>
      </c>
      <c r="AG32" s="787"/>
      <c r="AH32" s="787"/>
      <c r="AI32" s="787"/>
      <c r="AJ32" s="788"/>
      <c r="AK32" s="834">
        <v>2</v>
      </c>
      <c r="AL32" s="830"/>
      <c r="AM32" s="830"/>
      <c r="AN32" s="830"/>
      <c r="AO32" s="830"/>
      <c r="AP32" s="830">
        <v>377</v>
      </c>
      <c r="AQ32" s="830"/>
      <c r="AR32" s="830"/>
      <c r="AS32" s="830"/>
      <c r="AT32" s="830"/>
      <c r="AU32" s="830">
        <v>13</v>
      </c>
      <c r="AV32" s="830"/>
      <c r="AW32" s="830"/>
      <c r="AX32" s="830"/>
      <c r="AY32" s="830"/>
      <c r="AZ32" s="831" t="s">
        <v>604</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2755</v>
      </c>
      <c r="R33" s="784"/>
      <c r="S33" s="784"/>
      <c r="T33" s="784"/>
      <c r="U33" s="784"/>
      <c r="V33" s="784">
        <v>2594</v>
      </c>
      <c r="W33" s="784"/>
      <c r="X33" s="784"/>
      <c r="Y33" s="784"/>
      <c r="Z33" s="784"/>
      <c r="AA33" s="784">
        <v>160</v>
      </c>
      <c r="AB33" s="784"/>
      <c r="AC33" s="784"/>
      <c r="AD33" s="784"/>
      <c r="AE33" s="785"/>
      <c r="AF33" s="786">
        <v>666</v>
      </c>
      <c r="AG33" s="787"/>
      <c r="AH33" s="787"/>
      <c r="AI33" s="787"/>
      <c r="AJ33" s="788"/>
      <c r="AK33" s="834">
        <v>483</v>
      </c>
      <c r="AL33" s="830"/>
      <c r="AM33" s="830"/>
      <c r="AN33" s="830"/>
      <c r="AO33" s="830"/>
      <c r="AP33" s="830">
        <v>1127</v>
      </c>
      <c r="AQ33" s="830"/>
      <c r="AR33" s="830"/>
      <c r="AS33" s="830"/>
      <c r="AT33" s="830"/>
      <c r="AU33" s="830">
        <v>742</v>
      </c>
      <c r="AV33" s="830"/>
      <c r="AW33" s="830"/>
      <c r="AX33" s="830"/>
      <c r="AY33" s="830"/>
      <c r="AZ33" s="831" t="s">
        <v>604</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801</v>
      </c>
      <c r="R34" s="784"/>
      <c r="S34" s="784"/>
      <c r="T34" s="784"/>
      <c r="U34" s="784"/>
      <c r="V34" s="784">
        <v>790</v>
      </c>
      <c r="W34" s="784"/>
      <c r="X34" s="784"/>
      <c r="Y34" s="784"/>
      <c r="Z34" s="784"/>
      <c r="AA34" s="784">
        <v>11</v>
      </c>
      <c r="AB34" s="784"/>
      <c r="AC34" s="784"/>
      <c r="AD34" s="784"/>
      <c r="AE34" s="785"/>
      <c r="AF34" s="786">
        <v>11</v>
      </c>
      <c r="AG34" s="787"/>
      <c r="AH34" s="787"/>
      <c r="AI34" s="787"/>
      <c r="AJ34" s="788"/>
      <c r="AK34" s="834">
        <v>323</v>
      </c>
      <c r="AL34" s="830"/>
      <c r="AM34" s="830"/>
      <c r="AN34" s="830"/>
      <c r="AO34" s="830"/>
      <c r="AP34" s="830">
        <v>2566</v>
      </c>
      <c r="AQ34" s="830"/>
      <c r="AR34" s="830"/>
      <c r="AS34" s="830"/>
      <c r="AT34" s="830"/>
      <c r="AU34" s="830">
        <v>1968</v>
      </c>
      <c r="AV34" s="830"/>
      <c r="AW34" s="830"/>
      <c r="AX34" s="830"/>
      <c r="AY34" s="830"/>
      <c r="AZ34" s="831" t="s">
        <v>604</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417</v>
      </c>
      <c r="C35" s="781"/>
      <c r="D35" s="781"/>
      <c r="E35" s="781"/>
      <c r="F35" s="781"/>
      <c r="G35" s="781"/>
      <c r="H35" s="781"/>
      <c r="I35" s="781"/>
      <c r="J35" s="781"/>
      <c r="K35" s="781"/>
      <c r="L35" s="781"/>
      <c r="M35" s="781"/>
      <c r="N35" s="781"/>
      <c r="O35" s="781"/>
      <c r="P35" s="782"/>
      <c r="Q35" s="783">
        <v>86</v>
      </c>
      <c r="R35" s="784"/>
      <c r="S35" s="784"/>
      <c r="T35" s="784"/>
      <c r="U35" s="784"/>
      <c r="V35" s="784">
        <v>81</v>
      </c>
      <c r="W35" s="784"/>
      <c r="X35" s="784"/>
      <c r="Y35" s="784"/>
      <c r="Z35" s="784"/>
      <c r="AA35" s="784">
        <v>5</v>
      </c>
      <c r="AB35" s="784"/>
      <c r="AC35" s="784"/>
      <c r="AD35" s="784"/>
      <c r="AE35" s="785"/>
      <c r="AF35" s="786">
        <v>5</v>
      </c>
      <c r="AG35" s="787"/>
      <c r="AH35" s="787"/>
      <c r="AI35" s="787"/>
      <c r="AJ35" s="788"/>
      <c r="AK35" s="834">
        <v>63</v>
      </c>
      <c r="AL35" s="830"/>
      <c r="AM35" s="830"/>
      <c r="AN35" s="830"/>
      <c r="AO35" s="830"/>
      <c r="AP35" s="830">
        <v>156</v>
      </c>
      <c r="AQ35" s="830"/>
      <c r="AR35" s="830"/>
      <c r="AS35" s="830"/>
      <c r="AT35" s="830"/>
      <c r="AU35" s="830">
        <v>156</v>
      </c>
      <c r="AV35" s="830"/>
      <c r="AW35" s="830"/>
      <c r="AX35" s="830"/>
      <c r="AY35" s="830"/>
      <c r="AZ35" s="831" t="s">
        <v>604</v>
      </c>
      <c r="BA35" s="831"/>
      <c r="BB35" s="831"/>
      <c r="BC35" s="831"/>
      <c r="BD35" s="831"/>
      <c r="BE35" s="832" t="s">
        <v>416</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t="s">
        <v>418</v>
      </c>
      <c r="C36" s="781"/>
      <c r="D36" s="781"/>
      <c r="E36" s="781"/>
      <c r="F36" s="781"/>
      <c r="G36" s="781"/>
      <c r="H36" s="781"/>
      <c r="I36" s="781"/>
      <c r="J36" s="781"/>
      <c r="K36" s="781"/>
      <c r="L36" s="781"/>
      <c r="M36" s="781"/>
      <c r="N36" s="781"/>
      <c r="O36" s="781"/>
      <c r="P36" s="782"/>
      <c r="Q36" s="783">
        <v>70</v>
      </c>
      <c r="R36" s="784"/>
      <c r="S36" s="784"/>
      <c r="T36" s="784"/>
      <c r="U36" s="784"/>
      <c r="V36" s="784">
        <v>65</v>
      </c>
      <c r="W36" s="784"/>
      <c r="X36" s="784"/>
      <c r="Y36" s="784"/>
      <c r="Z36" s="784"/>
      <c r="AA36" s="784">
        <v>5</v>
      </c>
      <c r="AB36" s="784"/>
      <c r="AC36" s="784"/>
      <c r="AD36" s="784"/>
      <c r="AE36" s="785"/>
      <c r="AF36" s="786">
        <v>5</v>
      </c>
      <c r="AG36" s="787"/>
      <c r="AH36" s="787"/>
      <c r="AI36" s="787"/>
      <c r="AJ36" s="788"/>
      <c r="AK36" s="834">
        <v>27</v>
      </c>
      <c r="AL36" s="830"/>
      <c r="AM36" s="830"/>
      <c r="AN36" s="830"/>
      <c r="AO36" s="830"/>
      <c r="AP36" s="830">
        <v>281</v>
      </c>
      <c r="AQ36" s="830"/>
      <c r="AR36" s="830"/>
      <c r="AS36" s="830"/>
      <c r="AT36" s="830"/>
      <c r="AU36" s="830">
        <v>281</v>
      </c>
      <c r="AV36" s="830"/>
      <c r="AW36" s="830"/>
      <c r="AX36" s="830"/>
      <c r="AY36" s="830"/>
      <c r="AZ36" s="831" t="s">
        <v>604</v>
      </c>
      <c r="BA36" s="831"/>
      <c r="BB36" s="831"/>
      <c r="BC36" s="831"/>
      <c r="BD36" s="831"/>
      <c r="BE36" s="832" t="s">
        <v>416</v>
      </c>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2097</v>
      </c>
      <c r="AG63" s="844"/>
      <c r="AH63" s="844"/>
      <c r="AI63" s="844"/>
      <c r="AJ63" s="845"/>
      <c r="AK63" s="846"/>
      <c r="AL63" s="841"/>
      <c r="AM63" s="841"/>
      <c r="AN63" s="841"/>
      <c r="AO63" s="841"/>
      <c r="AP63" s="844">
        <v>4508</v>
      </c>
      <c r="AQ63" s="844"/>
      <c r="AR63" s="844"/>
      <c r="AS63" s="844"/>
      <c r="AT63" s="844"/>
      <c r="AU63" s="844">
        <v>3160</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4" t="s">
        <v>427</v>
      </c>
      <c r="AG66" s="815"/>
      <c r="AH66" s="815"/>
      <c r="AI66" s="815"/>
      <c r="AJ66" s="855"/>
      <c r="AK66" s="733" t="s">
        <v>428</v>
      </c>
      <c r="AL66" s="728"/>
      <c r="AM66" s="728"/>
      <c r="AN66" s="728"/>
      <c r="AO66" s="729"/>
      <c r="AP66" s="733" t="s">
        <v>404</v>
      </c>
      <c r="AQ66" s="734"/>
      <c r="AR66" s="734"/>
      <c r="AS66" s="734"/>
      <c r="AT66" s="735"/>
      <c r="AU66" s="733" t="s">
        <v>429</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588</v>
      </c>
      <c r="C68" s="870"/>
      <c r="D68" s="870"/>
      <c r="E68" s="870"/>
      <c r="F68" s="870"/>
      <c r="G68" s="870"/>
      <c r="H68" s="870"/>
      <c r="I68" s="870"/>
      <c r="J68" s="870"/>
      <c r="K68" s="870"/>
      <c r="L68" s="870"/>
      <c r="M68" s="870"/>
      <c r="N68" s="870"/>
      <c r="O68" s="870"/>
      <c r="P68" s="871"/>
      <c r="Q68" s="872">
        <v>1108</v>
      </c>
      <c r="R68" s="866"/>
      <c r="S68" s="866"/>
      <c r="T68" s="866"/>
      <c r="U68" s="866"/>
      <c r="V68" s="866">
        <v>1104</v>
      </c>
      <c r="W68" s="866"/>
      <c r="X68" s="866"/>
      <c r="Y68" s="866"/>
      <c r="Z68" s="866"/>
      <c r="AA68" s="866">
        <v>3</v>
      </c>
      <c r="AB68" s="866"/>
      <c r="AC68" s="866"/>
      <c r="AD68" s="866"/>
      <c r="AE68" s="866"/>
      <c r="AF68" s="866">
        <v>3</v>
      </c>
      <c r="AG68" s="866"/>
      <c r="AH68" s="866"/>
      <c r="AI68" s="866"/>
      <c r="AJ68" s="866"/>
      <c r="AK68" s="866" t="s">
        <v>596</v>
      </c>
      <c r="AL68" s="866"/>
      <c r="AM68" s="866"/>
      <c r="AN68" s="866"/>
      <c r="AO68" s="866"/>
      <c r="AP68" s="866" t="s">
        <v>587</v>
      </c>
      <c r="AQ68" s="866"/>
      <c r="AR68" s="866"/>
      <c r="AS68" s="866"/>
      <c r="AT68" s="866"/>
      <c r="AU68" s="866" t="s">
        <v>587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589</v>
      </c>
      <c r="C69" s="874"/>
      <c r="D69" s="874"/>
      <c r="E69" s="874"/>
      <c r="F69" s="874"/>
      <c r="G69" s="874"/>
      <c r="H69" s="874"/>
      <c r="I69" s="874"/>
      <c r="J69" s="874"/>
      <c r="K69" s="874"/>
      <c r="L69" s="874"/>
      <c r="M69" s="874"/>
      <c r="N69" s="874"/>
      <c r="O69" s="874"/>
      <c r="P69" s="875"/>
      <c r="Q69" s="876">
        <v>85</v>
      </c>
      <c r="R69" s="830"/>
      <c r="S69" s="830"/>
      <c r="T69" s="830"/>
      <c r="U69" s="830"/>
      <c r="V69" s="830">
        <v>71</v>
      </c>
      <c r="W69" s="830"/>
      <c r="X69" s="830"/>
      <c r="Y69" s="830"/>
      <c r="Z69" s="830"/>
      <c r="AA69" s="830">
        <v>14</v>
      </c>
      <c r="AB69" s="830"/>
      <c r="AC69" s="830"/>
      <c r="AD69" s="830"/>
      <c r="AE69" s="830"/>
      <c r="AF69" s="830">
        <v>14</v>
      </c>
      <c r="AG69" s="830"/>
      <c r="AH69" s="830"/>
      <c r="AI69" s="830"/>
      <c r="AJ69" s="830"/>
      <c r="AK69" s="830" t="s">
        <v>596</v>
      </c>
      <c r="AL69" s="830"/>
      <c r="AM69" s="830"/>
      <c r="AN69" s="830"/>
      <c r="AO69" s="830"/>
      <c r="AP69" s="830" t="s">
        <v>587</v>
      </c>
      <c r="AQ69" s="830"/>
      <c r="AR69" s="830"/>
      <c r="AS69" s="830"/>
      <c r="AT69" s="830"/>
      <c r="AU69" s="830" t="s">
        <v>587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590</v>
      </c>
      <c r="C70" s="874"/>
      <c r="D70" s="874"/>
      <c r="E70" s="874"/>
      <c r="F70" s="874"/>
      <c r="G70" s="874"/>
      <c r="H70" s="874"/>
      <c r="I70" s="874"/>
      <c r="J70" s="874"/>
      <c r="K70" s="874"/>
      <c r="L70" s="874"/>
      <c r="M70" s="874"/>
      <c r="N70" s="874"/>
      <c r="O70" s="874"/>
      <c r="P70" s="875"/>
      <c r="Q70" s="876">
        <v>6733</v>
      </c>
      <c r="R70" s="830"/>
      <c r="S70" s="830"/>
      <c r="T70" s="830"/>
      <c r="U70" s="830"/>
      <c r="V70" s="830">
        <v>6652</v>
      </c>
      <c r="W70" s="830"/>
      <c r="X70" s="830"/>
      <c r="Y70" s="830"/>
      <c r="Z70" s="830"/>
      <c r="AA70" s="830">
        <v>82</v>
      </c>
      <c r="AB70" s="830"/>
      <c r="AC70" s="830"/>
      <c r="AD70" s="830"/>
      <c r="AE70" s="830"/>
      <c r="AF70" s="830">
        <v>82</v>
      </c>
      <c r="AG70" s="830"/>
      <c r="AH70" s="830"/>
      <c r="AI70" s="830"/>
      <c r="AJ70" s="830"/>
      <c r="AK70" s="830" t="s">
        <v>596</v>
      </c>
      <c r="AL70" s="830"/>
      <c r="AM70" s="830"/>
      <c r="AN70" s="830"/>
      <c r="AO70" s="830"/>
      <c r="AP70" s="830" t="s">
        <v>587</v>
      </c>
      <c r="AQ70" s="830"/>
      <c r="AR70" s="830"/>
      <c r="AS70" s="830"/>
      <c r="AT70" s="830"/>
      <c r="AU70" s="830" t="s">
        <v>587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591</v>
      </c>
      <c r="C71" s="874"/>
      <c r="D71" s="874"/>
      <c r="E71" s="874"/>
      <c r="F71" s="874"/>
      <c r="G71" s="874"/>
      <c r="H71" s="874"/>
      <c r="I71" s="874"/>
      <c r="J71" s="874"/>
      <c r="K71" s="874"/>
      <c r="L71" s="874"/>
      <c r="M71" s="874"/>
      <c r="N71" s="874"/>
      <c r="O71" s="874"/>
      <c r="P71" s="875"/>
      <c r="Q71" s="876">
        <v>11</v>
      </c>
      <c r="R71" s="830"/>
      <c r="S71" s="830"/>
      <c r="T71" s="830"/>
      <c r="U71" s="830"/>
      <c r="V71" s="830">
        <v>10</v>
      </c>
      <c r="W71" s="830"/>
      <c r="X71" s="830"/>
      <c r="Y71" s="830"/>
      <c r="Z71" s="830"/>
      <c r="AA71" s="830">
        <v>1</v>
      </c>
      <c r="AB71" s="830"/>
      <c r="AC71" s="830"/>
      <c r="AD71" s="830"/>
      <c r="AE71" s="830"/>
      <c r="AF71" s="830">
        <v>1</v>
      </c>
      <c r="AG71" s="830"/>
      <c r="AH71" s="830"/>
      <c r="AI71" s="830"/>
      <c r="AJ71" s="830"/>
      <c r="AK71" s="830" t="s">
        <v>596</v>
      </c>
      <c r="AL71" s="830"/>
      <c r="AM71" s="830"/>
      <c r="AN71" s="830"/>
      <c r="AO71" s="830"/>
      <c r="AP71" s="830" t="s">
        <v>587</v>
      </c>
      <c r="AQ71" s="830"/>
      <c r="AR71" s="830"/>
      <c r="AS71" s="830"/>
      <c r="AT71" s="830"/>
      <c r="AU71" s="830" t="s">
        <v>587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592</v>
      </c>
      <c r="C72" s="874"/>
      <c r="D72" s="874"/>
      <c r="E72" s="874"/>
      <c r="F72" s="874"/>
      <c r="G72" s="874"/>
      <c r="H72" s="874"/>
      <c r="I72" s="874"/>
      <c r="J72" s="874"/>
      <c r="K72" s="874"/>
      <c r="L72" s="874"/>
      <c r="M72" s="874"/>
      <c r="N72" s="874"/>
      <c r="O72" s="874"/>
      <c r="P72" s="875"/>
      <c r="Q72" s="876">
        <v>32</v>
      </c>
      <c r="R72" s="830"/>
      <c r="S72" s="830"/>
      <c r="T72" s="830"/>
      <c r="U72" s="830"/>
      <c r="V72" s="830">
        <v>31</v>
      </c>
      <c r="W72" s="830"/>
      <c r="X72" s="830"/>
      <c r="Y72" s="830"/>
      <c r="Z72" s="830"/>
      <c r="AA72" s="830">
        <v>0</v>
      </c>
      <c r="AB72" s="830"/>
      <c r="AC72" s="830"/>
      <c r="AD72" s="830"/>
      <c r="AE72" s="830"/>
      <c r="AF72" s="830">
        <v>0</v>
      </c>
      <c r="AG72" s="830"/>
      <c r="AH72" s="830"/>
      <c r="AI72" s="830"/>
      <c r="AJ72" s="830"/>
      <c r="AK72" s="830">
        <v>9</v>
      </c>
      <c r="AL72" s="830"/>
      <c r="AM72" s="830"/>
      <c r="AN72" s="830"/>
      <c r="AO72" s="830"/>
      <c r="AP72" s="830" t="s">
        <v>587</v>
      </c>
      <c r="AQ72" s="830"/>
      <c r="AR72" s="830"/>
      <c r="AS72" s="830"/>
      <c r="AT72" s="830"/>
      <c r="AU72" s="830" t="s">
        <v>587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593</v>
      </c>
      <c r="C73" s="874"/>
      <c r="D73" s="874"/>
      <c r="E73" s="874"/>
      <c r="F73" s="874"/>
      <c r="G73" s="874"/>
      <c r="H73" s="874"/>
      <c r="I73" s="874"/>
      <c r="J73" s="874"/>
      <c r="K73" s="874"/>
      <c r="L73" s="874"/>
      <c r="M73" s="874"/>
      <c r="N73" s="874"/>
      <c r="O73" s="874"/>
      <c r="P73" s="875"/>
      <c r="Q73" s="876">
        <v>6103</v>
      </c>
      <c r="R73" s="830"/>
      <c r="S73" s="830"/>
      <c r="T73" s="830"/>
      <c r="U73" s="830"/>
      <c r="V73" s="830">
        <v>5978</v>
      </c>
      <c r="W73" s="830"/>
      <c r="X73" s="830"/>
      <c r="Y73" s="830"/>
      <c r="Z73" s="830"/>
      <c r="AA73" s="830">
        <v>124</v>
      </c>
      <c r="AB73" s="830"/>
      <c r="AC73" s="830"/>
      <c r="AD73" s="830"/>
      <c r="AE73" s="830"/>
      <c r="AF73" s="830">
        <v>124</v>
      </c>
      <c r="AG73" s="830"/>
      <c r="AH73" s="830"/>
      <c r="AI73" s="830"/>
      <c r="AJ73" s="830"/>
      <c r="AK73" s="830">
        <v>137</v>
      </c>
      <c r="AL73" s="830"/>
      <c r="AM73" s="830"/>
      <c r="AN73" s="830"/>
      <c r="AO73" s="830"/>
      <c r="AP73" s="830">
        <v>5997</v>
      </c>
      <c r="AQ73" s="830"/>
      <c r="AR73" s="830"/>
      <c r="AS73" s="830"/>
      <c r="AT73" s="830"/>
      <c r="AU73" s="830">
        <v>315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594</v>
      </c>
      <c r="C74" s="874"/>
      <c r="D74" s="874"/>
      <c r="E74" s="874"/>
      <c r="F74" s="874"/>
      <c r="G74" s="874"/>
      <c r="H74" s="874"/>
      <c r="I74" s="874"/>
      <c r="J74" s="874"/>
      <c r="K74" s="874"/>
      <c r="L74" s="874"/>
      <c r="M74" s="874"/>
      <c r="N74" s="874"/>
      <c r="O74" s="874"/>
      <c r="P74" s="875"/>
      <c r="Q74" s="876">
        <v>259</v>
      </c>
      <c r="R74" s="830"/>
      <c r="S74" s="830"/>
      <c r="T74" s="830"/>
      <c r="U74" s="830"/>
      <c r="V74" s="830">
        <v>167</v>
      </c>
      <c r="W74" s="830"/>
      <c r="X74" s="830"/>
      <c r="Y74" s="830"/>
      <c r="Z74" s="830"/>
      <c r="AA74" s="830">
        <v>92</v>
      </c>
      <c r="AB74" s="830"/>
      <c r="AC74" s="830"/>
      <c r="AD74" s="830"/>
      <c r="AE74" s="830"/>
      <c r="AF74" s="830">
        <v>92</v>
      </c>
      <c r="AG74" s="830"/>
      <c r="AH74" s="830"/>
      <c r="AI74" s="830"/>
      <c r="AJ74" s="830"/>
      <c r="AK74" s="830" t="s">
        <v>596</v>
      </c>
      <c r="AL74" s="830"/>
      <c r="AM74" s="830"/>
      <c r="AN74" s="830"/>
      <c r="AO74" s="830"/>
      <c r="AP74" s="830" t="s">
        <v>587</v>
      </c>
      <c r="AQ74" s="830"/>
      <c r="AR74" s="830"/>
      <c r="AS74" s="830"/>
      <c r="AT74" s="830"/>
      <c r="AU74" s="830" t="s">
        <v>587</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595</v>
      </c>
      <c r="C75" s="874"/>
      <c r="D75" s="874"/>
      <c r="E75" s="874"/>
      <c r="F75" s="874"/>
      <c r="G75" s="874"/>
      <c r="H75" s="874"/>
      <c r="I75" s="874"/>
      <c r="J75" s="874"/>
      <c r="K75" s="874"/>
      <c r="L75" s="874"/>
      <c r="M75" s="874"/>
      <c r="N75" s="874"/>
      <c r="O75" s="874"/>
      <c r="P75" s="875"/>
      <c r="Q75" s="877">
        <v>157883</v>
      </c>
      <c r="R75" s="878"/>
      <c r="S75" s="878"/>
      <c r="T75" s="878"/>
      <c r="U75" s="834"/>
      <c r="V75" s="879">
        <v>155213</v>
      </c>
      <c r="W75" s="878"/>
      <c r="X75" s="878"/>
      <c r="Y75" s="878"/>
      <c r="Z75" s="834"/>
      <c r="AA75" s="879">
        <v>2669</v>
      </c>
      <c r="AB75" s="878"/>
      <c r="AC75" s="878"/>
      <c r="AD75" s="878"/>
      <c r="AE75" s="834"/>
      <c r="AF75" s="879">
        <v>2669</v>
      </c>
      <c r="AG75" s="878"/>
      <c r="AH75" s="878"/>
      <c r="AI75" s="878"/>
      <c r="AJ75" s="834"/>
      <c r="AK75" s="879">
        <v>1728</v>
      </c>
      <c r="AL75" s="878"/>
      <c r="AM75" s="878"/>
      <c r="AN75" s="878"/>
      <c r="AO75" s="834"/>
      <c r="AP75" s="879" t="s">
        <v>587</v>
      </c>
      <c r="AQ75" s="878"/>
      <c r="AR75" s="878"/>
      <c r="AS75" s="878"/>
      <c r="AT75" s="834"/>
      <c r="AU75" s="879" t="s">
        <v>587</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430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2985</v>
      </c>
      <c r="AG88" s="844"/>
      <c r="AH88" s="844"/>
      <c r="AI88" s="844"/>
      <c r="AJ88" s="844"/>
      <c r="AK88" s="841"/>
      <c r="AL88" s="841"/>
      <c r="AM88" s="841"/>
      <c r="AN88" s="841"/>
      <c r="AO88" s="841"/>
      <c r="AP88" s="844">
        <v>5997</v>
      </c>
      <c r="AQ88" s="844"/>
      <c r="AR88" s="844"/>
      <c r="AS88" s="844"/>
      <c r="AT88" s="844"/>
      <c r="AU88" s="844">
        <v>315</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431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58</v>
      </c>
      <c r="CS102" s="852"/>
      <c r="CT102" s="852"/>
      <c r="CU102" s="852"/>
      <c r="CV102" s="891"/>
      <c r="CW102" s="890">
        <v>1</v>
      </c>
      <c r="CX102" s="852"/>
      <c r="CY102" s="852"/>
      <c r="CZ102" s="852"/>
      <c r="DA102" s="891"/>
      <c r="DB102" s="890" t="s">
        <v>597</v>
      </c>
      <c r="DC102" s="852"/>
      <c r="DD102" s="852"/>
      <c r="DE102" s="852"/>
      <c r="DF102" s="891"/>
      <c r="DG102" s="890">
        <v>187</v>
      </c>
      <c r="DH102" s="852"/>
      <c r="DI102" s="852"/>
      <c r="DJ102" s="852"/>
      <c r="DK102" s="891"/>
      <c r="DL102" s="890" t="s">
        <v>597</v>
      </c>
      <c r="DM102" s="852"/>
      <c r="DN102" s="852"/>
      <c r="DO102" s="852"/>
      <c r="DP102" s="891"/>
      <c r="DQ102" s="890">
        <v>45</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439</v>
      </c>
      <c r="AB109" s="893"/>
      <c r="AC109" s="893"/>
      <c r="AD109" s="893"/>
      <c r="AE109" s="894"/>
      <c r="AF109" s="892" t="s">
        <v>440</v>
      </c>
      <c r="AG109" s="893"/>
      <c r="AH109" s="893"/>
      <c r="AI109" s="893"/>
      <c r="AJ109" s="894"/>
      <c r="AK109" s="892" t="s">
        <v>312</v>
      </c>
      <c r="AL109" s="893"/>
      <c r="AM109" s="893"/>
      <c r="AN109" s="893"/>
      <c r="AO109" s="894"/>
      <c r="AP109" s="892" t="s">
        <v>441</v>
      </c>
      <c r="AQ109" s="893"/>
      <c r="AR109" s="893"/>
      <c r="AS109" s="893"/>
      <c r="AT109" s="895"/>
      <c r="AU109" s="912" t="s">
        <v>438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439</v>
      </c>
      <c r="BR109" s="893"/>
      <c r="BS109" s="893"/>
      <c r="BT109" s="893"/>
      <c r="BU109" s="894"/>
      <c r="BV109" s="892" t="s">
        <v>440</v>
      </c>
      <c r="BW109" s="893"/>
      <c r="BX109" s="893"/>
      <c r="BY109" s="893"/>
      <c r="BZ109" s="894"/>
      <c r="CA109" s="892" t="s">
        <v>312</v>
      </c>
      <c r="CB109" s="893"/>
      <c r="CC109" s="893"/>
      <c r="CD109" s="893"/>
      <c r="CE109" s="894"/>
      <c r="CF109" s="913" t="s">
        <v>441</v>
      </c>
      <c r="CG109" s="913"/>
      <c r="CH109" s="913"/>
      <c r="CI109" s="913"/>
      <c r="CJ109" s="913"/>
      <c r="CK109" s="892" t="s">
        <v>442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439</v>
      </c>
      <c r="DH109" s="893"/>
      <c r="DI109" s="893"/>
      <c r="DJ109" s="893"/>
      <c r="DK109" s="894"/>
      <c r="DL109" s="892" t="s">
        <v>440</v>
      </c>
      <c r="DM109" s="893"/>
      <c r="DN109" s="893"/>
      <c r="DO109" s="893"/>
      <c r="DP109" s="894"/>
      <c r="DQ109" s="892" t="s">
        <v>312</v>
      </c>
      <c r="DR109" s="893"/>
      <c r="DS109" s="893"/>
      <c r="DT109" s="893"/>
      <c r="DU109" s="894"/>
      <c r="DV109" s="892" t="s">
        <v>441</v>
      </c>
      <c r="DW109" s="893"/>
      <c r="DX109" s="893"/>
      <c r="DY109" s="893"/>
      <c r="DZ109" s="895"/>
    </row>
    <row r="110" spans="1:131" s="230" customFormat="1" ht="26.25" customHeight="1" x14ac:dyDescent="0.2">
      <c r="A110" s="896" t="s">
        <v>443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1113460</v>
      </c>
      <c r="AB110" s="900"/>
      <c r="AC110" s="900"/>
      <c r="AD110" s="900"/>
      <c r="AE110" s="901"/>
      <c r="AF110" s="902">
        <v>1125193</v>
      </c>
      <c r="AG110" s="900"/>
      <c r="AH110" s="900"/>
      <c r="AI110" s="900"/>
      <c r="AJ110" s="901"/>
      <c r="AK110" s="902">
        <v>1213275</v>
      </c>
      <c r="AL110" s="900"/>
      <c r="AM110" s="900"/>
      <c r="AN110" s="900"/>
      <c r="AO110" s="901"/>
      <c r="AP110" s="903">
        <v>21</v>
      </c>
      <c r="AQ110" s="904"/>
      <c r="AR110" s="904"/>
      <c r="AS110" s="904"/>
      <c r="AT110" s="905"/>
      <c r="AU110" s="906" t="s">
        <v>74</v>
      </c>
      <c r="AV110" s="907"/>
      <c r="AW110" s="907"/>
      <c r="AX110" s="907"/>
      <c r="AY110" s="907"/>
      <c r="AZ110" s="929" t="s">
        <v>444</v>
      </c>
      <c r="BA110" s="897"/>
      <c r="BB110" s="897"/>
      <c r="BC110" s="897"/>
      <c r="BD110" s="897"/>
      <c r="BE110" s="897"/>
      <c r="BF110" s="897"/>
      <c r="BG110" s="897"/>
      <c r="BH110" s="897"/>
      <c r="BI110" s="897"/>
      <c r="BJ110" s="897"/>
      <c r="BK110" s="897"/>
      <c r="BL110" s="897"/>
      <c r="BM110" s="897"/>
      <c r="BN110" s="897"/>
      <c r="BO110" s="897"/>
      <c r="BP110" s="898"/>
      <c r="BQ110" s="930">
        <v>13534883</v>
      </c>
      <c r="BR110" s="931"/>
      <c r="BS110" s="931"/>
      <c r="BT110" s="931"/>
      <c r="BU110" s="931"/>
      <c r="BV110" s="931">
        <v>13182514</v>
      </c>
      <c r="BW110" s="931"/>
      <c r="BX110" s="931"/>
      <c r="BY110" s="931"/>
      <c r="BZ110" s="931"/>
      <c r="CA110" s="931">
        <v>12586228</v>
      </c>
      <c r="CB110" s="931"/>
      <c r="CC110" s="931"/>
      <c r="CD110" s="931"/>
      <c r="CE110" s="931"/>
      <c r="CF110" s="944">
        <v>218.1</v>
      </c>
      <c r="CG110" s="945"/>
      <c r="CH110" s="945"/>
      <c r="CI110" s="945"/>
      <c r="CJ110" s="945"/>
      <c r="CK110" s="946" t="s">
        <v>445</v>
      </c>
      <c r="CL110" s="947"/>
      <c r="CM110" s="929" t="s">
        <v>446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447</v>
      </c>
      <c r="DH110" s="931"/>
      <c r="DI110" s="931"/>
      <c r="DJ110" s="931"/>
      <c r="DK110" s="931"/>
      <c r="DL110" s="931" t="s">
        <v>447</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2">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449</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131</v>
      </c>
      <c r="BW111" s="926"/>
      <c r="BX111" s="926"/>
      <c r="BY111" s="926"/>
      <c r="BZ111" s="926"/>
      <c r="CA111" s="926" t="s">
        <v>131</v>
      </c>
      <c r="CB111" s="926"/>
      <c r="CC111" s="926"/>
      <c r="CD111" s="926"/>
      <c r="CE111" s="926"/>
      <c r="CF111" s="920" t="s">
        <v>447</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4311799</v>
      </c>
      <c r="BR112" s="926"/>
      <c r="BS112" s="926"/>
      <c r="BT112" s="926"/>
      <c r="BU112" s="926"/>
      <c r="BV112" s="926">
        <v>3663850</v>
      </c>
      <c r="BW112" s="926"/>
      <c r="BX112" s="926"/>
      <c r="BY112" s="926"/>
      <c r="BZ112" s="926"/>
      <c r="CA112" s="926">
        <v>3160927</v>
      </c>
      <c r="CB112" s="926"/>
      <c r="CC112" s="926"/>
      <c r="CD112" s="926"/>
      <c r="CE112" s="926"/>
      <c r="CF112" s="920">
        <v>54.8</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447</v>
      </c>
      <c r="DR112" s="926"/>
      <c r="DS112" s="926"/>
      <c r="DT112" s="926"/>
      <c r="DU112" s="926"/>
      <c r="DV112" s="927" t="s">
        <v>131</v>
      </c>
      <c r="DW112" s="927"/>
      <c r="DX112" s="927"/>
      <c r="DY112" s="927"/>
      <c r="DZ112" s="928"/>
    </row>
    <row r="113" spans="1:130" s="230" customFormat="1" ht="26.25" customHeight="1" x14ac:dyDescent="0.2">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659275</v>
      </c>
      <c r="AB113" s="938"/>
      <c r="AC113" s="938"/>
      <c r="AD113" s="938"/>
      <c r="AE113" s="939"/>
      <c r="AF113" s="940">
        <v>625583</v>
      </c>
      <c r="AG113" s="938"/>
      <c r="AH113" s="938"/>
      <c r="AI113" s="938"/>
      <c r="AJ113" s="939"/>
      <c r="AK113" s="940">
        <v>625582</v>
      </c>
      <c r="AL113" s="938"/>
      <c r="AM113" s="938"/>
      <c r="AN113" s="938"/>
      <c r="AO113" s="939"/>
      <c r="AP113" s="941">
        <v>10.8</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368516</v>
      </c>
      <c r="BR113" s="926"/>
      <c r="BS113" s="926"/>
      <c r="BT113" s="926"/>
      <c r="BU113" s="926"/>
      <c r="BV113" s="926">
        <v>341931</v>
      </c>
      <c r="BW113" s="926"/>
      <c r="BX113" s="926"/>
      <c r="BY113" s="926"/>
      <c r="BZ113" s="926"/>
      <c r="CA113" s="926">
        <v>315466</v>
      </c>
      <c r="CB113" s="926"/>
      <c r="CC113" s="926"/>
      <c r="CD113" s="926"/>
      <c r="CE113" s="926"/>
      <c r="CF113" s="920">
        <v>5.5</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447</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2">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45992</v>
      </c>
      <c r="AB114" s="959"/>
      <c r="AC114" s="959"/>
      <c r="AD114" s="959"/>
      <c r="AE114" s="960"/>
      <c r="AF114" s="961">
        <v>38005</v>
      </c>
      <c r="AG114" s="959"/>
      <c r="AH114" s="959"/>
      <c r="AI114" s="959"/>
      <c r="AJ114" s="960"/>
      <c r="AK114" s="961">
        <v>40637</v>
      </c>
      <c r="AL114" s="959"/>
      <c r="AM114" s="959"/>
      <c r="AN114" s="959"/>
      <c r="AO114" s="960"/>
      <c r="AP114" s="962">
        <v>0.7</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1159729</v>
      </c>
      <c r="BR114" s="926"/>
      <c r="BS114" s="926"/>
      <c r="BT114" s="926"/>
      <c r="BU114" s="926"/>
      <c r="BV114" s="926">
        <v>1066596</v>
      </c>
      <c r="BW114" s="926"/>
      <c r="BX114" s="926"/>
      <c r="BY114" s="926"/>
      <c r="BZ114" s="926"/>
      <c r="CA114" s="926">
        <v>945868</v>
      </c>
      <c r="CB114" s="926"/>
      <c r="CC114" s="926"/>
      <c r="CD114" s="926"/>
      <c r="CE114" s="926"/>
      <c r="CF114" s="920">
        <v>16.399999999999999</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2">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131</v>
      </c>
      <c r="AG115" s="938"/>
      <c r="AH115" s="938"/>
      <c r="AI115" s="938"/>
      <c r="AJ115" s="939"/>
      <c r="AK115" s="940" t="s">
        <v>131</v>
      </c>
      <c r="AL115" s="938"/>
      <c r="AM115" s="938"/>
      <c r="AN115" s="938"/>
      <c r="AO115" s="939"/>
      <c r="AP115" s="941" t="s">
        <v>131</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v>68132</v>
      </c>
      <c r="BR115" s="926"/>
      <c r="BS115" s="926"/>
      <c r="BT115" s="926"/>
      <c r="BU115" s="926"/>
      <c r="BV115" s="926">
        <v>36502</v>
      </c>
      <c r="BW115" s="926"/>
      <c r="BX115" s="926"/>
      <c r="BY115" s="926"/>
      <c r="BZ115" s="926"/>
      <c r="CA115" s="926">
        <v>45063</v>
      </c>
      <c r="CB115" s="926"/>
      <c r="CC115" s="926"/>
      <c r="CD115" s="926"/>
      <c r="CE115" s="926"/>
      <c r="CF115" s="920">
        <v>0.8</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2">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v>
      </c>
      <c r="AB116" s="959"/>
      <c r="AC116" s="959"/>
      <c r="AD116" s="959"/>
      <c r="AE116" s="960"/>
      <c r="AF116" s="961">
        <v>2</v>
      </c>
      <c r="AG116" s="959"/>
      <c r="AH116" s="959"/>
      <c r="AI116" s="959"/>
      <c r="AJ116" s="960"/>
      <c r="AK116" s="961">
        <v>2</v>
      </c>
      <c r="AL116" s="959"/>
      <c r="AM116" s="959"/>
      <c r="AN116" s="959"/>
      <c r="AO116" s="960"/>
      <c r="AP116" s="962">
        <v>0</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447</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1818728</v>
      </c>
      <c r="AB117" s="979"/>
      <c r="AC117" s="979"/>
      <c r="AD117" s="979"/>
      <c r="AE117" s="980"/>
      <c r="AF117" s="981">
        <v>1788783</v>
      </c>
      <c r="AG117" s="979"/>
      <c r="AH117" s="979"/>
      <c r="AI117" s="979"/>
      <c r="AJ117" s="980"/>
      <c r="AK117" s="981">
        <v>1879496</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447</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470</v>
      </c>
      <c r="DH117" s="959"/>
      <c r="DI117" s="959"/>
      <c r="DJ117" s="959"/>
      <c r="DK117" s="960"/>
      <c r="DL117" s="961" t="s">
        <v>131</v>
      </c>
      <c r="DM117" s="959"/>
      <c r="DN117" s="959"/>
      <c r="DO117" s="959"/>
      <c r="DP117" s="960"/>
      <c r="DQ117" s="961" t="s">
        <v>447</v>
      </c>
      <c r="DR117" s="959"/>
      <c r="DS117" s="959"/>
      <c r="DT117" s="959"/>
      <c r="DU117" s="960"/>
      <c r="DV117" s="962" t="s">
        <v>131</v>
      </c>
      <c r="DW117" s="963"/>
      <c r="DX117" s="963"/>
      <c r="DY117" s="963"/>
      <c r="DZ117" s="964"/>
    </row>
    <row r="118" spans="1:130" s="230" customFormat="1" ht="26.25" customHeight="1" x14ac:dyDescent="0.2">
      <c r="A118" s="912" t="s">
        <v>442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439</v>
      </c>
      <c r="AB118" s="893"/>
      <c r="AC118" s="893"/>
      <c r="AD118" s="893"/>
      <c r="AE118" s="894"/>
      <c r="AF118" s="892" t="s">
        <v>440</v>
      </c>
      <c r="AG118" s="893"/>
      <c r="AH118" s="893"/>
      <c r="AI118" s="893"/>
      <c r="AJ118" s="894"/>
      <c r="AK118" s="892" t="s">
        <v>312</v>
      </c>
      <c r="AL118" s="893"/>
      <c r="AM118" s="893"/>
      <c r="AN118" s="893"/>
      <c r="AO118" s="894"/>
      <c r="AP118" s="970" t="s">
        <v>441</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447</v>
      </c>
      <c r="BW118" s="1000"/>
      <c r="BX118" s="1000"/>
      <c r="BY118" s="1000"/>
      <c r="BZ118" s="1000"/>
      <c r="CA118" s="1000" t="s">
        <v>447</v>
      </c>
      <c r="CB118" s="1000"/>
      <c r="CC118" s="1000"/>
      <c r="CD118" s="1000"/>
      <c r="CE118" s="1000"/>
      <c r="CF118" s="920" t="s">
        <v>131</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447</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2">
      <c r="A119" s="1056" t="s">
        <v>445</v>
      </c>
      <c r="B119" s="947"/>
      <c r="C119" s="929" t="s">
        <v>446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447</v>
      </c>
      <c r="AL119" s="900"/>
      <c r="AM119" s="900"/>
      <c r="AN119" s="900"/>
      <c r="AO119" s="901"/>
      <c r="AP119" s="903" t="s">
        <v>447</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473</v>
      </c>
      <c r="BP119" s="1005"/>
      <c r="BQ119" s="999">
        <v>19443059</v>
      </c>
      <c r="BR119" s="1000"/>
      <c r="BS119" s="1000"/>
      <c r="BT119" s="1000"/>
      <c r="BU119" s="1000"/>
      <c r="BV119" s="1000">
        <v>18291393</v>
      </c>
      <c r="BW119" s="1000"/>
      <c r="BX119" s="1000"/>
      <c r="BY119" s="1000"/>
      <c r="BZ119" s="1000"/>
      <c r="CA119" s="1000">
        <v>17053552</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447</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2">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447</v>
      </c>
      <c r="AG120" s="959"/>
      <c r="AH120" s="959"/>
      <c r="AI120" s="959"/>
      <c r="AJ120" s="960"/>
      <c r="AK120" s="961" t="s">
        <v>447</v>
      </c>
      <c r="AL120" s="959"/>
      <c r="AM120" s="959"/>
      <c r="AN120" s="959"/>
      <c r="AO120" s="960"/>
      <c r="AP120" s="962" t="s">
        <v>447</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2258672</v>
      </c>
      <c r="BR120" s="931"/>
      <c r="BS120" s="931"/>
      <c r="BT120" s="931"/>
      <c r="BU120" s="931"/>
      <c r="BV120" s="931">
        <v>2798108</v>
      </c>
      <c r="BW120" s="931"/>
      <c r="BX120" s="931"/>
      <c r="BY120" s="931"/>
      <c r="BZ120" s="931"/>
      <c r="CA120" s="931">
        <v>3055467</v>
      </c>
      <c r="CB120" s="931"/>
      <c r="CC120" s="931"/>
      <c r="CD120" s="931"/>
      <c r="CE120" s="931"/>
      <c r="CF120" s="944">
        <v>52.9</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2528860</v>
      </c>
      <c r="DH120" s="931"/>
      <c r="DI120" s="931"/>
      <c r="DJ120" s="931"/>
      <c r="DK120" s="931"/>
      <c r="DL120" s="931">
        <v>2222467</v>
      </c>
      <c r="DM120" s="931"/>
      <c r="DN120" s="931"/>
      <c r="DO120" s="931"/>
      <c r="DP120" s="931"/>
      <c r="DQ120" s="931">
        <v>1968224</v>
      </c>
      <c r="DR120" s="931"/>
      <c r="DS120" s="931"/>
      <c r="DT120" s="931"/>
      <c r="DU120" s="931"/>
      <c r="DV120" s="932">
        <v>34.1</v>
      </c>
      <c r="DW120" s="932"/>
      <c r="DX120" s="932"/>
      <c r="DY120" s="932"/>
      <c r="DZ120" s="933"/>
    </row>
    <row r="121" spans="1:130" s="230" customFormat="1" ht="26.25" customHeight="1" x14ac:dyDescent="0.2">
      <c r="A121" s="1057"/>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447</v>
      </c>
      <c r="AL121" s="959"/>
      <c r="AM121" s="959"/>
      <c r="AN121" s="959"/>
      <c r="AO121" s="960"/>
      <c r="AP121" s="962" t="s">
        <v>131</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1422369</v>
      </c>
      <c r="BR121" s="926"/>
      <c r="BS121" s="926"/>
      <c r="BT121" s="926"/>
      <c r="BU121" s="926"/>
      <c r="BV121" s="926">
        <v>1250426</v>
      </c>
      <c r="BW121" s="926"/>
      <c r="BX121" s="926"/>
      <c r="BY121" s="926"/>
      <c r="BZ121" s="926"/>
      <c r="CA121" s="926">
        <v>1180537</v>
      </c>
      <c r="CB121" s="926"/>
      <c r="CC121" s="926"/>
      <c r="CD121" s="926"/>
      <c r="CE121" s="926"/>
      <c r="CF121" s="920">
        <v>20.5</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v>1241939</v>
      </c>
      <c r="DH121" s="926"/>
      <c r="DI121" s="926"/>
      <c r="DJ121" s="926"/>
      <c r="DK121" s="926"/>
      <c r="DL121" s="926">
        <v>945397</v>
      </c>
      <c r="DM121" s="926"/>
      <c r="DN121" s="926"/>
      <c r="DO121" s="926"/>
      <c r="DP121" s="926"/>
      <c r="DQ121" s="926">
        <v>742461</v>
      </c>
      <c r="DR121" s="926"/>
      <c r="DS121" s="926"/>
      <c r="DT121" s="926"/>
      <c r="DU121" s="926"/>
      <c r="DV121" s="927">
        <v>12.9</v>
      </c>
      <c r="DW121" s="927"/>
      <c r="DX121" s="927"/>
      <c r="DY121" s="927"/>
      <c r="DZ121" s="928"/>
    </row>
    <row r="122" spans="1:130" s="230" customFormat="1" ht="26.25" customHeight="1" x14ac:dyDescent="0.2">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447</v>
      </c>
      <c r="AL122" s="959"/>
      <c r="AM122" s="959"/>
      <c r="AN122" s="959"/>
      <c r="AO122" s="960"/>
      <c r="AP122" s="962" t="s">
        <v>447</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9442194</v>
      </c>
      <c r="BR122" s="1000"/>
      <c r="BS122" s="1000"/>
      <c r="BT122" s="1000"/>
      <c r="BU122" s="1000"/>
      <c r="BV122" s="1000">
        <v>8955258</v>
      </c>
      <c r="BW122" s="1000"/>
      <c r="BX122" s="1000"/>
      <c r="BY122" s="1000"/>
      <c r="BZ122" s="1000"/>
      <c r="CA122" s="1000">
        <v>8345093</v>
      </c>
      <c r="CB122" s="1000"/>
      <c r="CC122" s="1000"/>
      <c r="CD122" s="1000"/>
      <c r="CE122" s="1000"/>
      <c r="CF122" s="1017">
        <v>144.6</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v>284611</v>
      </c>
      <c r="DH122" s="926"/>
      <c r="DI122" s="926"/>
      <c r="DJ122" s="926"/>
      <c r="DK122" s="926"/>
      <c r="DL122" s="926">
        <v>283623</v>
      </c>
      <c r="DM122" s="926"/>
      <c r="DN122" s="926"/>
      <c r="DO122" s="926"/>
      <c r="DP122" s="926"/>
      <c r="DQ122" s="926">
        <v>281456</v>
      </c>
      <c r="DR122" s="926"/>
      <c r="DS122" s="926"/>
      <c r="DT122" s="926"/>
      <c r="DU122" s="926"/>
      <c r="DV122" s="927">
        <v>4.9000000000000004</v>
      </c>
      <c r="DW122" s="927"/>
      <c r="DX122" s="927"/>
      <c r="DY122" s="927"/>
      <c r="DZ122" s="928"/>
    </row>
    <row r="123" spans="1:130" s="230" customFormat="1" ht="26.25" customHeight="1" x14ac:dyDescent="0.2">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484</v>
      </c>
      <c r="BP123" s="1005"/>
      <c r="BQ123" s="1063">
        <v>13123235</v>
      </c>
      <c r="BR123" s="1064"/>
      <c r="BS123" s="1064"/>
      <c r="BT123" s="1064"/>
      <c r="BU123" s="1064"/>
      <c r="BV123" s="1064">
        <v>13003792</v>
      </c>
      <c r="BW123" s="1064"/>
      <c r="BX123" s="1064"/>
      <c r="BY123" s="1064"/>
      <c r="BZ123" s="1064"/>
      <c r="CA123" s="1064">
        <v>12581097</v>
      </c>
      <c r="CB123" s="1064"/>
      <c r="CC123" s="1064"/>
      <c r="CD123" s="1064"/>
      <c r="CE123" s="1064"/>
      <c r="CF123" s="1001"/>
      <c r="CG123" s="1002"/>
      <c r="CH123" s="1002"/>
      <c r="CI123" s="1002"/>
      <c r="CJ123" s="1003"/>
      <c r="CK123" s="1009"/>
      <c r="CL123" s="1010"/>
      <c r="CM123" s="1010"/>
      <c r="CN123" s="1010"/>
      <c r="CO123" s="1011"/>
      <c r="CP123" s="1019" t="s">
        <v>417</v>
      </c>
      <c r="CQ123" s="1020"/>
      <c r="CR123" s="1020"/>
      <c r="CS123" s="1020"/>
      <c r="CT123" s="1020"/>
      <c r="CU123" s="1020"/>
      <c r="CV123" s="1020"/>
      <c r="CW123" s="1020"/>
      <c r="CX123" s="1020"/>
      <c r="CY123" s="1020"/>
      <c r="CZ123" s="1020"/>
      <c r="DA123" s="1020"/>
      <c r="DB123" s="1020"/>
      <c r="DC123" s="1020"/>
      <c r="DD123" s="1020"/>
      <c r="DE123" s="1020"/>
      <c r="DF123" s="1021"/>
      <c r="DG123" s="958">
        <v>241765</v>
      </c>
      <c r="DH123" s="959"/>
      <c r="DI123" s="959"/>
      <c r="DJ123" s="959"/>
      <c r="DK123" s="960"/>
      <c r="DL123" s="961">
        <v>198002</v>
      </c>
      <c r="DM123" s="959"/>
      <c r="DN123" s="959"/>
      <c r="DO123" s="959"/>
      <c r="DP123" s="960"/>
      <c r="DQ123" s="961">
        <v>155957</v>
      </c>
      <c r="DR123" s="959"/>
      <c r="DS123" s="959"/>
      <c r="DT123" s="959"/>
      <c r="DU123" s="960"/>
      <c r="DV123" s="962">
        <v>2.7</v>
      </c>
      <c r="DW123" s="963"/>
      <c r="DX123" s="963"/>
      <c r="DY123" s="963"/>
      <c r="DZ123" s="964"/>
    </row>
    <row r="124" spans="1:130" s="230"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59" t="s">
        <v>485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111.1</v>
      </c>
      <c r="BR124" s="1027"/>
      <c r="BS124" s="1027"/>
      <c r="BT124" s="1027"/>
      <c r="BU124" s="1027"/>
      <c r="BV124" s="1027">
        <v>88.2</v>
      </c>
      <c r="BW124" s="1027"/>
      <c r="BX124" s="1027"/>
      <c r="BY124" s="1027"/>
      <c r="BZ124" s="1027"/>
      <c r="CA124" s="1027">
        <v>77.400000000000006</v>
      </c>
      <c r="CB124" s="1027"/>
      <c r="CC124" s="1027"/>
      <c r="CD124" s="1027"/>
      <c r="CE124" s="1027"/>
      <c r="CF124" s="1028"/>
      <c r="CG124" s="1029"/>
      <c r="CH124" s="1029"/>
      <c r="CI124" s="1029"/>
      <c r="CJ124" s="1030"/>
      <c r="CK124" s="1012"/>
      <c r="CL124" s="1012"/>
      <c r="CM124" s="1012"/>
      <c r="CN124" s="1012"/>
      <c r="CO124" s="1013"/>
      <c r="CP124" s="1019" t="s">
        <v>486</v>
      </c>
      <c r="CQ124" s="1020"/>
      <c r="CR124" s="1020"/>
      <c r="CS124" s="1020"/>
      <c r="CT124" s="1020"/>
      <c r="CU124" s="1020"/>
      <c r="CV124" s="1020"/>
      <c r="CW124" s="1020"/>
      <c r="CX124" s="1020"/>
      <c r="CY124" s="1020"/>
      <c r="CZ124" s="1020"/>
      <c r="DA124" s="1020"/>
      <c r="DB124" s="1020"/>
      <c r="DC124" s="1020"/>
      <c r="DD124" s="1020"/>
      <c r="DE124" s="1020"/>
      <c r="DF124" s="1021"/>
      <c r="DG124" s="1004">
        <v>14624</v>
      </c>
      <c r="DH124" s="986"/>
      <c r="DI124" s="986"/>
      <c r="DJ124" s="986"/>
      <c r="DK124" s="987"/>
      <c r="DL124" s="985">
        <v>14361</v>
      </c>
      <c r="DM124" s="986"/>
      <c r="DN124" s="986"/>
      <c r="DO124" s="986"/>
      <c r="DP124" s="987"/>
      <c r="DQ124" s="985">
        <v>12829</v>
      </c>
      <c r="DR124" s="986"/>
      <c r="DS124" s="986"/>
      <c r="DT124" s="986"/>
      <c r="DU124" s="987"/>
      <c r="DV124" s="988">
        <v>0.2</v>
      </c>
      <c r="DW124" s="989"/>
      <c r="DX124" s="989"/>
      <c r="DY124" s="989"/>
      <c r="DZ124" s="990"/>
    </row>
    <row r="125" spans="1:130" s="230" customFormat="1" ht="26.25" customHeight="1" x14ac:dyDescent="0.2">
      <c r="A125" s="1057"/>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447</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487</v>
      </c>
      <c r="CL125" s="1007"/>
      <c r="CM125" s="1007"/>
      <c r="CN125" s="1007"/>
      <c r="CO125" s="1008"/>
      <c r="CP125" s="929" t="s">
        <v>488</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447</v>
      </c>
      <c r="DW125" s="932"/>
      <c r="DX125" s="932"/>
      <c r="DY125" s="932"/>
      <c r="DZ125" s="933"/>
    </row>
    <row r="126" spans="1:130" s="230" customFormat="1" ht="26.25" customHeight="1" thickBot="1" x14ac:dyDescent="0.25">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489</v>
      </c>
      <c r="CQ126" s="923"/>
      <c r="CR126" s="923"/>
      <c r="CS126" s="923"/>
      <c r="CT126" s="923"/>
      <c r="CU126" s="923"/>
      <c r="CV126" s="923"/>
      <c r="CW126" s="923"/>
      <c r="CX126" s="923"/>
      <c r="CY126" s="923"/>
      <c r="CZ126" s="923"/>
      <c r="DA126" s="923"/>
      <c r="DB126" s="923"/>
      <c r="DC126" s="923"/>
      <c r="DD126" s="923"/>
      <c r="DE126" s="923"/>
      <c r="DF126" s="924"/>
      <c r="DG126" s="925">
        <v>68132</v>
      </c>
      <c r="DH126" s="926"/>
      <c r="DI126" s="926"/>
      <c r="DJ126" s="926"/>
      <c r="DK126" s="926"/>
      <c r="DL126" s="926">
        <v>36502</v>
      </c>
      <c r="DM126" s="926"/>
      <c r="DN126" s="926"/>
      <c r="DO126" s="926"/>
      <c r="DP126" s="926"/>
      <c r="DQ126" s="926">
        <v>45063</v>
      </c>
      <c r="DR126" s="926"/>
      <c r="DS126" s="926"/>
      <c r="DT126" s="926"/>
      <c r="DU126" s="926"/>
      <c r="DV126" s="927">
        <v>0.8</v>
      </c>
      <c r="DW126" s="927"/>
      <c r="DX126" s="927"/>
      <c r="DY126" s="927"/>
      <c r="DZ126" s="928"/>
    </row>
    <row r="127" spans="1:130" s="230" customFormat="1" ht="26.25" customHeight="1" x14ac:dyDescent="0.2">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131</v>
      </c>
      <c r="AB127" s="959"/>
      <c r="AC127" s="959"/>
      <c r="AD127" s="959"/>
      <c r="AE127" s="960"/>
      <c r="AF127" s="961" t="s">
        <v>131</v>
      </c>
      <c r="AG127" s="959"/>
      <c r="AH127" s="959"/>
      <c r="AI127" s="959"/>
      <c r="AJ127" s="960"/>
      <c r="AK127" s="961" t="s">
        <v>131</v>
      </c>
      <c r="AL127" s="959"/>
      <c r="AM127" s="959"/>
      <c r="AN127" s="959"/>
      <c r="AO127" s="960"/>
      <c r="AP127" s="962" t="s">
        <v>131</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5">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v>175356</v>
      </c>
      <c r="AB128" s="1046"/>
      <c r="AC128" s="1046"/>
      <c r="AD128" s="1046"/>
      <c r="AE128" s="1047"/>
      <c r="AF128" s="1048">
        <v>186909</v>
      </c>
      <c r="AG128" s="1046"/>
      <c r="AH128" s="1046"/>
      <c r="AI128" s="1046"/>
      <c r="AJ128" s="1047"/>
      <c r="AK128" s="1048">
        <v>149127</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131</v>
      </c>
      <c r="BG128" s="1053"/>
      <c r="BH128" s="1053"/>
      <c r="BI128" s="1053"/>
      <c r="BJ128" s="1053"/>
      <c r="BK128" s="1053"/>
      <c r="BL128" s="1054"/>
      <c r="BM128" s="1052">
        <v>14.14</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447</v>
      </c>
      <c r="DH128" s="1038"/>
      <c r="DI128" s="1038"/>
      <c r="DJ128" s="1038"/>
      <c r="DK128" s="1038"/>
      <c r="DL128" s="1038" t="s">
        <v>131</v>
      </c>
      <c r="DM128" s="1038"/>
      <c r="DN128" s="1038"/>
      <c r="DO128" s="1038"/>
      <c r="DP128" s="1038"/>
      <c r="DQ128" s="1038" t="s">
        <v>131</v>
      </c>
      <c r="DR128" s="1038"/>
      <c r="DS128" s="1038"/>
      <c r="DT128" s="1038"/>
      <c r="DU128" s="1038"/>
      <c r="DV128" s="1039" t="s">
        <v>131</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6695907</v>
      </c>
      <c r="AB129" s="959"/>
      <c r="AC129" s="959"/>
      <c r="AD129" s="959"/>
      <c r="AE129" s="960"/>
      <c r="AF129" s="961">
        <v>6976516</v>
      </c>
      <c r="AG129" s="959"/>
      <c r="AH129" s="959"/>
      <c r="AI129" s="959"/>
      <c r="AJ129" s="960"/>
      <c r="AK129" s="961">
        <v>6732422</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131</v>
      </c>
      <c r="BG129" s="1067"/>
      <c r="BH129" s="1067"/>
      <c r="BI129" s="1067"/>
      <c r="BJ129" s="1067"/>
      <c r="BK129" s="1067"/>
      <c r="BL129" s="1068"/>
      <c r="BM129" s="1066">
        <v>19.14</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1008517</v>
      </c>
      <c r="AB130" s="959"/>
      <c r="AC130" s="959"/>
      <c r="AD130" s="959"/>
      <c r="AE130" s="960"/>
      <c r="AF130" s="961">
        <v>984207</v>
      </c>
      <c r="AG130" s="959"/>
      <c r="AH130" s="959"/>
      <c r="AI130" s="959"/>
      <c r="AJ130" s="960"/>
      <c r="AK130" s="961">
        <v>961388</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11.5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5687390</v>
      </c>
      <c r="AB131" s="986"/>
      <c r="AC131" s="986"/>
      <c r="AD131" s="986"/>
      <c r="AE131" s="987"/>
      <c r="AF131" s="985">
        <v>5992309</v>
      </c>
      <c r="AG131" s="986"/>
      <c r="AH131" s="986"/>
      <c r="AI131" s="986"/>
      <c r="AJ131" s="987"/>
      <c r="AK131" s="985">
        <v>5771034</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v>77.400000000000006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11.162501600000001</v>
      </c>
      <c r="AB132" s="1097"/>
      <c r="AC132" s="1097"/>
      <c r="AD132" s="1097"/>
      <c r="AE132" s="1098"/>
      <c r="AF132" s="1099">
        <v>10.307662710000001</v>
      </c>
      <c r="AG132" s="1097"/>
      <c r="AH132" s="1097"/>
      <c r="AI132" s="1097"/>
      <c r="AJ132" s="1098"/>
      <c r="AK132" s="1099">
        <v>13.32483919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10.7</v>
      </c>
      <c r="AB133" s="1080"/>
      <c r="AC133" s="1080"/>
      <c r="AD133" s="1080"/>
      <c r="AE133" s="1081"/>
      <c r="AF133" s="1079">
        <v>10.6</v>
      </c>
      <c r="AG133" s="1080"/>
      <c r="AH133" s="1080"/>
      <c r="AI133" s="1080"/>
      <c r="AJ133" s="1081"/>
      <c r="AK133" s="1079">
        <v>11.5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kMdKQAj/5hHYt54PTsuD7UkIR2/9YV3gn5GoASs9rtdfNh8oPQu4CKcHbx337LgWr5vR1LCdOmLA1pgZ8JDew==" saltValue="b5HHFz6bGSYqVCgP8ZhuF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510</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K7/4tNjzzOo9RiZVqpycLEPqwmeKWS4SnUpDkoAbNqfpfkFv2XuBn8qzAobW28vl+p94MC03rpQYyyNrWHVZQ==" saltValue="Vfp/CtlOrzJphJJHoEWd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R2DycqaelRg3NTqB8S/ipimJHKON2ElbFnK3GAYy30ofSWQO4xc+dMpsaN51CbVpsjxoNgLL86/R0/j/EGfHA==" saltValue="+GIsFHgE1l02bXm34CaR2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1686801</v>
      </c>
      <c r="AP9" s="281">
        <v>76347</v>
      </c>
      <c r="AQ9" s="282">
        <v>76332</v>
      </c>
      <c r="AR9" s="283">
        <v>0</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353037</v>
      </c>
      <c r="AP10" s="284">
        <v>15979</v>
      </c>
      <c r="AQ10" s="285">
        <v>8203</v>
      </c>
      <c r="AR10" s="286">
        <v>94.8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288639</v>
      </c>
      <c r="AP11" s="284">
        <v>13064</v>
      </c>
      <c r="AQ11" s="285">
        <v>546</v>
      </c>
      <c r="AR11" s="286">
        <v>2292.6999999999998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4</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80251</v>
      </c>
      <c r="AP13" s="284">
        <v>3632</v>
      </c>
      <c r="AQ13" s="285">
        <v>2795</v>
      </c>
      <c r="AR13" s="286">
        <v>29.9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22459</v>
      </c>
      <c r="AP14" s="284">
        <v>1017</v>
      </c>
      <c r="AQ14" s="285">
        <v>1229</v>
      </c>
      <c r="AR14" s="286">
        <v>-17.2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-116712</v>
      </c>
      <c r="AP15" s="284">
        <v>-5283</v>
      </c>
      <c r="AQ15" s="285">
        <v>-5192</v>
      </c>
      <c r="AR15" s="286">
        <v>1.8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2314475</v>
      </c>
      <c r="AP16" s="284">
        <v>104756</v>
      </c>
      <c r="AQ16" s="285">
        <v>83916</v>
      </c>
      <c r="AR16" s="286">
        <v>24.8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7.74</v>
      </c>
      <c r="AP21" s="298">
        <v>7.81</v>
      </c>
      <c r="AQ21" s="299">
        <v>-7.0000000000000007E-2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98.2</v>
      </c>
      <c r="AP22" s="303">
        <v>97.3</v>
      </c>
      <c r="AQ22" s="304">
        <v>0.9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1213275</v>
      </c>
      <c r="AP32" s="312">
        <v>54914</v>
      </c>
      <c r="AQ32" s="313">
        <v>34996</v>
      </c>
      <c r="AR32" s="314">
        <v>56.9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t="s">
        <v>522</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625582</v>
      </c>
      <c r="AP35" s="312">
        <v>28315</v>
      </c>
      <c r="AQ35" s="313">
        <v>11520</v>
      </c>
      <c r="AR35" s="314">
        <v>145.80000000000001</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40637</v>
      </c>
      <c r="AP36" s="312">
        <v>1839</v>
      </c>
      <c r="AQ36" s="313">
        <v>3057</v>
      </c>
      <c r="AR36" s="314">
        <v>-39.799999999999997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t="s">
        <v>522</v>
      </c>
      <c r="AP37" s="312" t="s">
        <v>522</v>
      </c>
      <c r="AQ37" s="313">
        <v>208</v>
      </c>
      <c r="AR37" s="314" t="s">
        <v>522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v>2</v>
      </c>
      <c r="AP38" s="315">
        <v>0</v>
      </c>
      <c r="AQ38" s="316">
        <v>0</v>
      </c>
      <c r="AR38" s="304">
        <v>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-149127</v>
      </c>
      <c r="AP39" s="312">
        <v>-6750</v>
      </c>
      <c r="AQ39" s="313">
        <v>-2483</v>
      </c>
      <c r="AR39" s="314">
        <v>171.8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-961388</v>
      </c>
      <c r="AP40" s="312">
        <v>-43514</v>
      </c>
      <c r="AQ40" s="313">
        <v>-31447</v>
      </c>
      <c r="AR40" s="314">
        <v>38.4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768981</v>
      </c>
      <c r="AP41" s="312">
        <v>34805</v>
      </c>
      <c r="AQ41" s="313">
        <v>15852</v>
      </c>
      <c r="AR41" s="314">
        <v>119.6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2418054</v>
      </c>
      <c r="AN51" s="334">
        <v>103054</v>
      </c>
      <c r="AO51" s="335">
        <v>225.6</v>
      </c>
      <c r="AP51" s="336">
        <v>53869</v>
      </c>
      <c r="AQ51" s="337">
        <v>0.4</v>
      </c>
      <c r="AR51" s="338">
        <v>225.2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1832192</v>
      </c>
      <c r="AN52" s="342">
        <v>78085</v>
      </c>
      <c r="AO52" s="343">
        <v>331</v>
      </c>
      <c r="AP52" s="344">
        <v>35046</v>
      </c>
      <c r="AQ52" s="345">
        <v>7.1</v>
      </c>
      <c r="AR52" s="346">
        <v>323.89999999999998</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1203895</v>
      </c>
      <c r="AN53" s="334">
        <v>51984</v>
      </c>
      <c r="AO53" s="335">
        <v>-49.6</v>
      </c>
      <c r="AP53" s="336">
        <v>59119</v>
      </c>
      <c r="AQ53" s="337">
        <v>9.6999999999999993</v>
      </c>
      <c r="AR53" s="338">
        <v>-59.3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565771</v>
      </c>
      <c r="AN54" s="342">
        <v>24430</v>
      </c>
      <c r="AO54" s="343">
        <v>-68.7</v>
      </c>
      <c r="AP54" s="344">
        <v>29900</v>
      </c>
      <c r="AQ54" s="345">
        <v>-14.7</v>
      </c>
      <c r="AR54" s="346">
        <v>-54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1081434</v>
      </c>
      <c r="AN55" s="334">
        <v>47361</v>
      </c>
      <c r="AO55" s="335">
        <v>-8.9</v>
      </c>
      <c r="AP55" s="336">
        <v>53895</v>
      </c>
      <c r="AQ55" s="337">
        <v>-8.8000000000000007</v>
      </c>
      <c r="AR55" s="338">
        <v>-0.1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464105</v>
      </c>
      <c r="AN56" s="342">
        <v>20325</v>
      </c>
      <c r="AO56" s="343">
        <v>-16.8</v>
      </c>
      <c r="AP56" s="344">
        <v>31224</v>
      </c>
      <c r="AQ56" s="345">
        <v>4.4000000000000004</v>
      </c>
      <c r="AR56" s="346">
        <v>-21.2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934580</v>
      </c>
      <c r="AN57" s="334">
        <v>41622</v>
      </c>
      <c r="AO57" s="335">
        <v>-12.1</v>
      </c>
      <c r="AP57" s="336">
        <v>56181</v>
      </c>
      <c r="AQ57" s="337">
        <v>4.2</v>
      </c>
      <c r="AR57" s="338">
        <v>-16.3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483846</v>
      </c>
      <c r="AN58" s="342">
        <v>21548</v>
      </c>
      <c r="AO58" s="343">
        <v>6</v>
      </c>
      <c r="AP58" s="344">
        <v>32039</v>
      </c>
      <c r="AQ58" s="345">
        <v>2.6</v>
      </c>
      <c r="AR58" s="346">
        <v>3.4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973929</v>
      </c>
      <c r="AN59" s="334">
        <v>44081</v>
      </c>
      <c r="AO59" s="335">
        <v>5.9</v>
      </c>
      <c r="AP59" s="336">
        <v>47730</v>
      </c>
      <c r="AQ59" s="337">
        <v>-15</v>
      </c>
      <c r="AR59" s="338">
        <v>20.9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504828</v>
      </c>
      <c r="AN60" s="342">
        <v>22849</v>
      </c>
      <c r="AO60" s="343">
        <v>6</v>
      </c>
      <c r="AP60" s="344">
        <v>26378</v>
      </c>
      <c r="AQ60" s="345">
        <v>-17.7</v>
      </c>
      <c r="AR60" s="346">
        <v>23.7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1322378</v>
      </c>
      <c r="AN61" s="349">
        <v>57620</v>
      </c>
      <c r="AO61" s="350">
        <v>32.200000000000003</v>
      </c>
      <c r="AP61" s="351">
        <v>54159</v>
      </c>
      <c r="AQ61" s="352">
        <v>-1.9</v>
      </c>
      <c r="AR61" s="338">
        <v>34.1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770148</v>
      </c>
      <c r="AN62" s="342">
        <v>33447</v>
      </c>
      <c r="AO62" s="343">
        <v>51.5</v>
      </c>
      <c r="AP62" s="344">
        <v>30917</v>
      </c>
      <c r="AQ62" s="345">
        <v>-3.7</v>
      </c>
      <c r="AR62" s="346">
        <v>55.2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D7YiwTpyQcXm4+1CzpN2BxvAZp8GiBrRP3vexAtm9V+O4arFjZ8WFUQutFYQeEkGC4DNLhrYG08weTDA5AL2g==" saltValue="2ytnha6ThgYhaED4f4hc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561</v>
      </c>
    </row>
    <row r="120" spans="125:125" ht="13.5" hidden="1" customHeight="1" x14ac:dyDescent="0.2"/>
    <row r="121" spans="125:125" ht="13.5" hidden="1" customHeight="1" x14ac:dyDescent="0.2">
      <c r="DU121" s="259"/>
    </row>
  </sheetData>
  <sheetProtection algorithmName="SHA-512" hashValue="m904pim7q2tkF2zCDmQkPe/Zh94ViU65Sxdr0giu2n8i4gx3TyY5SvPLDAJU8R+lsz9WvY/Cc59hBzu3acZq5g==" saltValue="oUFwyYjdIaz47LQ1OWF7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562</v>
      </c>
    </row>
  </sheetData>
  <sheetProtection algorithmName="SHA-512" hashValue="beTG/y0osr3NNh/mei1iDewbrX0oKCErNkXWXMdWkg+CSlDFw9PRxVHvEcKl0VFnnl4hE4GHHKMAEOku9o2E7Q==" saltValue="6NdM7ooXtfz06mNC+Moi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139" t="s">
        <v>3</v>
      </c>
      <c r="D47" s="1139"/>
      <c r="E47" s="1140"/>
      <c r="F47" s="11">
        <v>8.2799999999999994</v>
      </c>
      <c r="G47" s="12">
        <v>7.68</v>
      </c>
      <c r="H47" s="12">
        <v>8.5</v>
      </c>
      <c r="I47" s="12">
        <v>8.81</v>
      </c>
      <c r="J47" s="13">
        <v>11.48</v>
      </c>
    </row>
    <row r="48" spans="2:10" ht="57.75" customHeight="1" x14ac:dyDescent="0.2">
      <c r="B48" s="14"/>
      <c r="C48" s="1141" t="s">
        <v>4</v>
      </c>
      <c r="D48" s="1141"/>
      <c r="E48" s="1142"/>
      <c r="F48" s="15">
        <v>6.85</v>
      </c>
      <c r="G48" s="16">
        <v>8.09</v>
      </c>
      <c r="H48" s="16">
        <v>9.64</v>
      </c>
      <c r="I48" s="16">
        <v>10.89</v>
      </c>
      <c r="J48" s="17">
        <v>11.17</v>
      </c>
    </row>
    <row r="49" spans="2:10" ht="57.75" customHeight="1" thickBot="1" x14ac:dyDescent="0.25">
      <c r="B49" s="18"/>
      <c r="C49" s="1143" t="s">
        <v>5</v>
      </c>
      <c r="D49" s="1143"/>
      <c r="E49" s="1144"/>
      <c r="F49" s="19">
        <v>1.87</v>
      </c>
      <c r="G49" s="20">
        <v>0.98</v>
      </c>
      <c r="H49" s="20">
        <v>2.35</v>
      </c>
      <c r="I49" s="20">
        <v>5.04</v>
      </c>
      <c r="J49" s="21">
        <v>2.2400000000000002</v>
      </c>
    </row>
    <row r="50" spans="2:10" ht="13.2" x14ac:dyDescent="0.2"/>
  </sheetData>
  <sheetProtection algorithmName="SHA-512" hashValue="JT+ILf23bEFkyZBOpaEKrCOhhEhnoPA8PjMNhOs56GP5E8O5qBdSc587F1nsxNzLP14mZQA+vNMhHE22+peH/g==" saltValue="4kdxtraMDUOBztKCnWVL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2024-03-14T07:18:15Z</cp:lastPrinted>
  <dcterms:created xsi:type="dcterms:W3CDTF">2024-02-05T00:08:56Z</dcterms:created>
  <dcterms:modified xsi:type="dcterms:W3CDTF">2024-03-21T06:20:34Z</dcterms:modified>
  <cp:category/>
</cp:coreProperties>
</file>