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23時50分確定" sheetId="1" r:id="rId1"/>
  </sheets>
  <definedNames>
    <definedName name="_xlnm.Print_Area" localSheetId="0">'23時50分確定'!$A$1:$M$32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<sst xmlns="http://schemas.openxmlformats.org/spreadsheetml/2006/main" count="50" uniqueCount="49">
  <si>
    <t>山形県選挙管理委員会</t>
  </si>
  <si>
    <t>　 　候　補　者　別　得　票　数</t>
  </si>
  <si>
    <t>得票総数</t>
  </si>
  <si>
    <t>有　　効</t>
  </si>
  <si>
    <t>無　　効</t>
  </si>
  <si>
    <t>投票総数</t>
  </si>
  <si>
    <t>　　　そ　の　他</t>
  </si>
  <si>
    <t>投 票 者</t>
  </si>
  <si>
    <t>確定時刻</t>
  </si>
  <si>
    <t>市町村名</t>
  </si>
  <si>
    <t>投 票 数</t>
  </si>
  <si>
    <t>不受理</t>
  </si>
  <si>
    <t>持帰り</t>
  </si>
  <si>
    <t>計</t>
  </si>
  <si>
    <t>総　　数</t>
  </si>
  <si>
    <t>等　　</t>
  </si>
  <si>
    <t>得 票 率</t>
  </si>
  <si>
    <t>開 票 率</t>
  </si>
  <si>
    <t>惜 敗 率</t>
  </si>
  <si>
    <t>鶴 岡 市</t>
  </si>
  <si>
    <t>酒 田 市</t>
  </si>
  <si>
    <t>藤 島 町</t>
  </si>
  <si>
    <t>羽 黒 町</t>
  </si>
  <si>
    <t>櫛 引 町</t>
  </si>
  <si>
    <t>三 川 町</t>
  </si>
  <si>
    <t>朝 日 村</t>
  </si>
  <si>
    <t>温 海 町</t>
  </si>
  <si>
    <t>遊 佐 町</t>
  </si>
  <si>
    <t>八 幡 町</t>
  </si>
  <si>
    <t>松 山 町</t>
  </si>
  <si>
    <t>平 田 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</si>
  <si>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</si>
  <si>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</si>
  <si>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</si>
  <si>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</si>
  <si>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</si>
  <si>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</si>
  <si>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</si>
  <si>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r>
      <t>新 庄</t>
    </r>
    <r>
      <rPr>
        <sz val="12"/>
        <rFont val="ＭＳ ゴシック"/>
        <family val="3"/>
      </rPr>
      <t xml:space="preserve"> </t>
    </r>
    <r>
      <rPr>
        <sz val="12"/>
        <rFont val="ＭＳ ゴシック"/>
        <family val="3"/>
      </rPr>
      <t>市</t>
    </r>
  </si>
  <si>
    <t>３ 区 計</t>
  </si>
  <si>
    <t>庄 内 町</t>
  </si>
  <si>
    <t>平成１７年９月１１日執行　衆議院小選挙区選出議員選挙（第３区）開票速報</t>
  </si>
  <si>
    <t>佐　　藤</t>
  </si>
  <si>
    <t>伊　　藤</t>
  </si>
  <si>
    <t>加　　藤</t>
  </si>
  <si>
    <t>紘　　一</t>
  </si>
  <si>
    <t>２３時５０分確定</t>
  </si>
  <si>
    <t>まさゆき</t>
  </si>
  <si>
    <t>おのいち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</si>
</sst>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00%"/>
    <numFmt numFmtId="178" formatCode="0;[Red]0"/>
  </numFmts>
  <fonts count="6">
    <font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"/>
      <family val="3"/>
    </font>
    <font>
      <sz val="6"/>
      <name val="ＭＳ Ｐゴシック"/>
      <family val="3"/>
    </font>
    <font>
      <b/>
      <sz val="14"/>
      <name val="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0">
    <xf numFmtId="37" fontId="0" fillId="0" borderId="0" xfId="0" applyAlignment="1">
      <alignment/>
    </xf>
    <xf numFmtId="37" fontId="3" fillId="0" borderId="0" xfId="0" applyFont="1" applyAlignment="1" applyProtection="1">
      <alignment vertical="center"/>
      <protection/>
    </xf>
    <xf numFmtId="37" fontId="0" fillId="0" borderId="0" xfId="0" applyFont="1" applyAlignment="1" applyProtection="1">
      <alignment vertical="center"/>
      <protection/>
    </xf>
    <xf numFmtId="37" fontId="0" fillId="0" borderId="1" xfId="0" applyFont="1" applyBorder="1" applyAlignment="1" applyProtection="1">
      <alignment vertical="center"/>
      <protection/>
    </xf>
    <xf numFmtId="37" fontId="0" fillId="0" borderId="2" xfId="0" applyFont="1" applyBorder="1" applyAlignment="1" applyProtection="1">
      <alignment horizontal="left" vertical="center"/>
      <protection/>
    </xf>
    <xf numFmtId="37" fontId="0" fillId="0" borderId="2" xfId="0" applyFont="1" applyBorder="1" applyAlignment="1" applyProtection="1">
      <alignment vertical="center"/>
      <protection/>
    </xf>
    <xf numFmtId="37" fontId="0" fillId="0" borderId="3" xfId="0" applyFont="1" applyBorder="1" applyAlignment="1" applyProtection="1">
      <alignment vertical="center"/>
      <protection/>
    </xf>
    <xf numFmtId="37" fontId="0" fillId="0" borderId="4" xfId="0" applyFont="1" applyBorder="1" applyAlignment="1" applyProtection="1">
      <alignment horizontal="center" vertical="center"/>
      <protection/>
    </xf>
    <xf numFmtId="37" fontId="0" fillId="0" borderId="5" xfId="0" applyFont="1" applyBorder="1" applyAlignment="1" applyProtection="1">
      <alignment horizontal="center" vertical="center"/>
      <protection/>
    </xf>
    <xf numFmtId="37" fontId="0" fillId="0" borderId="2" xfId="0" applyFont="1" applyBorder="1" applyAlignment="1" applyProtection="1">
      <alignment horizontal="center" vertical="center"/>
      <protection/>
    </xf>
    <xf numFmtId="37" fontId="0" fillId="0" borderId="6" xfId="0" applyFont="1" applyBorder="1" applyAlignment="1" applyProtection="1">
      <alignment horizontal="center" vertical="center"/>
      <protection/>
    </xf>
    <xf numFmtId="37" fontId="0" fillId="0" borderId="7" xfId="0" applyFont="1" applyBorder="1" applyAlignment="1" applyProtection="1">
      <alignment horizontal="center" vertical="center"/>
      <protection/>
    </xf>
    <xf numFmtId="37" fontId="0" fillId="0" borderId="8" xfId="0" applyFont="1" applyBorder="1" applyAlignment="1" applyProtection="1">
      <alignment vertical="center"/>
      <protection/>
    </xf>
    <xf numFmtId="37" fontId="0" fillId="0" borderId="7" xfId="0" applyFont="1" applyBorder="1" applyAlignment="1" applyProtection="1">
      <alignment vertical="center"/>
      <protection/>
    </xf>
    <xf numFmtId="37" fontId="0" fillId="0" borderId="9" xfId="0" applyFont="1" applyBorder="1" applyAlignment="1" applyProtection="1">
      <alignment vertical="center"/>
      <protection/>
    </xf>
    <xf numFmtId="37" fontId="0" fillId="0" borderId="10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0" fillId="0" borderId="13" xfId="0" applyFont="1" applyBorder="1" applyAlignment="1" applyProtection="1">
      <alignment vertical="center"/>
      <protection locked="0"/>
    </xf>
    <xf numFmtId="37" fontId="0" fillId="0" borderId="14" xfId="0" applyFont="1" applyBorder="1" applyAlignment="1" applyProtection="1">
      <alignment vertical="center"/>
      <protection/>
    </xf>
    <xf numFmtId="37" fontId="0" fillId="0" borderId="13" xfId="0" applyFont="1" applyBorder="1" applyAlignment="1" applyProtection="1">
      <alignment vertical="center"/>
      <protection/>
    </xf>
    <xf numFmtId="20" fontId="0" fillId="0" borderId="14" xfId="0" applyNumberFormat="1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6" xfId="0" applyFont="1" applyBorder="1" applyAlignment="1" applyProtection="1">
      <alignment vertical="center"/>
      <protection locked="0"/>
    </xf>
    <xf numFmtId="37" fontId="0" fillId="0" borderId="17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20" fontId="0" fillId="0" borderId="17" xfId="0" applyNumberFormat="1" applyFont="1" applyBorder="1" applyAlignment="1" applyProtection="1">
      <alignment vertical="center"/>
      <protection locked="0"/>
    </xf>
    <xf numFmtId="10" fontId="0" fillId="0" borderId="18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vertical="center"/>
      <protection/>
    </xf>
    <xf numFmtId="10" fontId="0" fillId="0" borderId="19" xfId="0" applyNumberFormat="1" applyFont="1" applyBorder="1" applyAlignment="1" applyProtection="1">
      <alignment vertical="center"/>
      <protection/>
    </xf>
    <xf numFmtId="10" fontId="0" fillId="0" borderId="20" xfId="0" applyNumberFormat="1" applyFont="1" applyBorder="1" applyAlignment="1" applyProtection="1">
      <alignment vertical="center"/>
      <protection/>
    </xf>
    <xf numFmtId="10" fontId="0" fillId="0" borderId="21" xfId="0" applyNumberFormat="1" applyFont="1" applyBorder="1" applyAlignment="1" applyProtection="1">
      <alignment vertical="center"/>
      <protection/>
    </xf>
    <xf numFmtId="177" fontId="0" fillId="0" borderId="19" xfId="0" applyNumberFormat="1" applyFont="1" applyBorder="1" applyAlignment="1" applyProtection="1">
      <alignment vertical="center"/>
      <protection/>
    </xf>
    <xf numFmtId="177" fontId="0" fillId="0" borderId="6" xfId="0" applyNumberFormat="1" applyFont="1" applyBorder="1" applyAlignment="1" applyProtection="1">
      <alignment vertical="center"/>
      <protection/>
    </xf>
    <xf numFmtId="10" fontId="0" fillId="0" borderId="22" xfId="0" applyNumberFormat="1" applyFont="1" applyBorder="1" applyAlignment="1" applyProtection="1">
      <alignment horizontal="center" vertical="center"/>
      <protection/>
    </xf>
    <xf numFmtId="37" fontId="5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K33"/>
  <sheetViews>
    <sheetView tabSelected="1" defaultGridColor="0" zoomScale="75" zoomScaleNormal="75" colorId="22" workbookViewId="0" topLeftCell="A1">
      <selection activeCell="N9" sqref="N9"/>
    </sheetView>
  </sheetViews>
  <sheetFormatPr defaultColWidth="10.59765625" defaultRowHeight="15"/>
  <cols>
    <col min="1" max="1" width="10.59765625" style="20" customWidth="1"/>
    <col min="2" max="2" width="11" style="20" bestFit="1" customWidth="1"/>
    <col min="3" max="3" width="10.59765625" style="20" customWidth="1"/>
    <col min="4" max="4" width="11" style="20" bestFit="1" customWidth="1"/>
    <col min="5" max="5" width="10.59765625" style="20" customWidth="1"/>
    <col min="6" max="8" width="8.59765625" style="20" customWidth="1"/>
    <col min="9" max="11" width="6.59765625" style="20" customWidth="1"/>
    <col min="12" max="13" width="8.59765625" style="20" customWidth="1"/>
    <col min="14" max="16384" width="10.59765625" style="20" customWidth="1"/>
  </cols>
  <sheetData>
    <row r="1" spans="1:245" ht="22.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245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ht="16.5" customHeight="1">
      <c r="A3" s="19"/>
      <c r="B3" s="2"/>
      <c r="C3" s="19"/>
      <c r="D3" s="19"/>
      <c r="E3" s="1" t="s">
        <v>46</v>
      </c>
      <c r="F3" s="2"/>
      <c r="G3" s="2"/>
      <c r="H3" s="2"/>
      <c r="I3" s="2"/>
      <c r="J3" s="2"/>
      <c r="K3" s="1" t="s">
        <v>0</v>
      </c>
      <c r="L3" s="1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ht="16.5" customHeight="1">
      <c r="A5" s="3"/>
      <c r="B5" s="4" t="s">
        <v>1</v>
      </c>
      <c r="C5" s="5"/>
      <c r="D5" s="6"/>
      <c r="E5" s="7" t="s">
        <v>2</v>
      </c>
      <c r="F5" s="8" t="s">
        <v>3</v>
      </c>
      <c r="G5" s="8" t="s">
        <v>4</v>
      </c>
      <c r="H5" s="8" t="s">
        <v>5</v>
      </c>
      <c r="I5" s="9" t="s">
        <v>6</v>
      </c>
      <c r="J5" s="5"/>
      <c r="K5" s="6"/>
      <c r="L5" s="8" t="s">
        <v>7</v>
      </c>
      <c r="M5" s="7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45" ht="16.5" customHeight="1">
      <c r="A6" s="10" t="s">
        <v>9</v>
      </c>
      <c r="B6" s="11" t="s">
        <v>42</v>
      </c>
      <c r="C6" s="11" t="s">
        <v>43</v>
      </c>
      <c r="D6" s="11" t="s">
        <v>44</v>
      </c>
      <c r="E6" s="12"/>
      <c r="F6" s="11" t="s">
        <v>10</v>
      </c>
      <c r="G6" s="11" t="s">
        <v>10</v>
      </c>
      <c r="H6" s="13"/>
      <c r="I6" s="11" t="s">
        <v>11</v>
      </c>
      <c r="J6" s="11" t="s">
        <v>12</v>
      </c>
      <c r="K6" s="11" t="s">
        <v>13</v>
      </c>
      <c r="L6" s="11" t="s">
        <v>14</v>
      </c>
      <c r="M6" s="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1:245" ht="16.5" customHeight="1" thickBot="1">
      <c r="A7" s="14"/>
      <c r="B7" s="15" t="s">
        <v>47</v>
      </c>
      <c r="C7" s="15" t="s">
        <v>48</v>
      </c>
      <c r="D7" s="15" t="s">
        <v>45</v>
      </c>
      <c r="E7" s="16"/>
      <c r="F7" s="17"/>
      <c r="G7" s="17"/>
      <c r="H7" s="17"/>
      <c r="I7" s="17"/>
      <c r="J7" s="15" t="s">
        <v>15</v>
      </c>
      <c r="K7" s="17"/>
      <c r="L7" s="17"/>
      <c r="M7" s="1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1:245" ht="17.25" customHeight="1" thickTop="1">
      <c r="A8" s="18" t="s">
        <v>19</v>
      </c>
      <c r="B8" s="21">
        <v>5310</v>
      </c>
      <c r="C8" s="21">
        <v>12723</v>
      </c>
      <c r="D8" s="21">
        <v>36807</v>
      </c>
      <c r="E8" s="22">
        <f aca="true" t="shared" si="0" ref="E8:E29">SUM(B8:D8)</f>
        <v>54840</v>
      </c>
      <c r="F8" s="21">
        <f aca="true" t="shared" si="1" ref="F8:F28">E8</f>
        <v>54840</v>
      </c>
      <c r="G8" s="21">
        <v>1352</v>
      </c>
      <c r="H8" s="23">
        <f aca="true" t="shared" si="2" ref="H8:H28">F8+G8</f>
        <v>56192</v>
      </c>
      <c r="I8" s="21">
        <v>0</v>
      </c>
      <c r="J8" s="21">
        <v>1</v>
      </c>
      <c r="K8" s="23">
        <f aca="true" t="shared" si="3" ref="K8:K29">SUM(I8:J8)</f>
        <v>1</v>
      </c>
      <c r="L8" s="23">
        <f aca="true" t="shared" si="4" ref="L8:L29">H8+K8</f>
        <v>56193</v>
      </c>
      <c r="M8" s="24">
        <v>0.9826388888888888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1:245" ht="17.25" customHeight="1">
      <c r="A9" s="18" t="s">
        <v>20</v>
      </c>
      <c r="B9" s="21">
        <v>6094</v>
      </c>
      <c r="C9" s="21">
        <v>12317</v>
      </c>
      <c r="D9" s="21">
        <v>32953</v>
      </c>
      <c r="E9" s="22">
        <f t="shared" si="0"/>
        <v>51364</v>
      </c>
      <c r="F9" s="21">
        <f t="shared" si="1"/>
        <v>51364</v>
      </c>
      <c r="G9" s="21">
        <v>2373</v>
      </c>
      <c r="H9" s="23">
        <f t="shared" si="2"/>
        <v>53737</v>
      </c>
      <c r="I9" s="21">
        <v>2</v>
      </c>
      <c r="J9" s="21">
        <v>3</v>
      </c>
      <c r="K9" s="23">
        <f t="shared" si="3"/>
        <v>5</v>
      </c>
      <c r="L9" s="23">
        <f t="shared" si="4"/>
        <v>53742</v>
      </c>
      <c r="M9" s="24">
        <v>0.9583333333333334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1:245" ht="17.25" customHeight="1">
      <c r="A10" s="18" t="s">
        <v>38</v>
      </c>
      <c r="B10" s="21">
        <v>1608</v>
      </c>
      <c r="C10" s="21">
        <v>4258</v>
      </c>
      <c r="D10" s="21">
        <v>16552</v>
      </c>
      <c r="E10" s="22">
        <f t="shared" si="0"/>
        <v>22418</v>
      </c>
      <c r="F10" s="21">
        <f t="shared" si="1"/>
        <v>22418</v>
      </c>
      <c r="G10" s="21">
        <v>589</v>
      </c>
      <c r="H10" s="23">
        <f t="shared" si="2"/>
        <v>23007</v>
      </c>
      <c r="I10" s="21">
        <v>0</v>
      </c>
      <c r="J10" s="21">
        <v>4</v>
      </c>
      <c r="K10" s="23">
        <f t="shared" si="3"/>
        <v>4</v>
      </c>
      <c r="L10" s="23">
        <f t="shared" si="4"/>
        <v>23011</v>
      </c>
      <c r="M10" s="24">
        <v>0.9708333333333333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7.25" customHeight="1">
      <c r="A11" s="18" t="s">
        <v>31</v>
      </c>
      <c r="B11" s="21">
        <v>198</v>
      </c>
      <c r="C11" s="21">
        <v>705</v>
      </c>
      <c r="D11" s="21">
        <v>3570</v>
      </c>
      <c r="E11" s="22">
        <f t="shared" si="0"/>
        <v>4473</v>
      </c>
      <c r="F11" s="21">
        <f t="shared" si="1"/>
        <v>4473</v>
      </c>
      <c r="G11" s="21">
        <v>132</v>
      </c>
      <c r="H11" s="23">
        <f t="shared" si="2"/>
        <v>4605</v>
      </c>
      <c r="I11" s="21">
        <v>0</v>
      </c>
      <c r="J11" s="21">
        <v>0</v>
      </c>
      <c r="K11" s="23">
        <f t="shared" si="3"/>
        <v>0</v>
      </c>
      <c r="L11" s="23">
        <f t="shared" si="4"/>
        <v>4605</v>
      </c>
      <c r="M11" s="24">
        <v>0.9215277777777778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1:245" ht="17.25" customHeight="1">
      <c r="A12" s="18" t="s">
        <v>32</v>
      </c>
      <c r="B12" s="21">
        <v>497</v>
      </c>
      <c r="C12" s="21">
        <v>1204</v>
      </c>
      <c r="D12" s="21">
        <v>5312</v>
      </c>
      <c r="E12" s="22">
        <f t="shared" si="0"/>
        <v>7013</v>
      </c>
      <c r="F12" s="21">
        <f t="shared" si="1"/>
        <v>7013</v>
      </c>
      <c r="G12" s="21">
        <v>165</v>
      </c>
      <c r="H12" s="23">
        <f t="shared" si="2"/>
        <v>7178</v>
      </c>
      <c r="I12" s="21">
        <v>0</v>
      </c>
      <c r="J12" s="21">
        <v>0</v>
      </c>
      <c r="K12" s="23">
        <f t="shared" si="3"/>
        <v>0</v>
      </c>
      <c r="L12" s="23">
        <f t="shared" si="4"/>
        <v>7178</v>
      </c>
      <c r="M12" s="24">
        <v>0.9236111111111112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ht="17.25" customHeight="1">
      <c r="A13" s="18" t="s">
        <v>33</v>
      </c>
      <c r="B13" s="21">
        <v>226</v>
      </c>
      <c r="C13" s="21">
        <v>746</v>
      </c>
      <c r="D13" s="21">
        <v>3420</v>
      </c>
      <c r="E13" s="22">
        <f t="shared" si="0"/>
        <v>4392</v>
      </c>
      <c r="F13" s="21">
        <f t="shared" si="1"/>
        <v>4392</v>
      </c>
      <c r="G13" s="21">
        <v>96</v>
      </c>
      <c r="H13" s="23">
        <f t="shared" si="2"/>
        <v>4488</v>
      </c>
      <c r="I13" s="21">
        <v>0</v>
      </c>
      <c r="J13" s="21">
        <v>0</v>
      </c>
      <c r="K13" s="23">
        <f t="shared" si="3"/>
        <v>0</v>
      </c>
      <c r="L13" s="23">
        <f t="shared" si="4"/>
        <v>4488</v>
      </c>
      <c r="M13" s="24">
        <v>0.8986111111111111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ht="17.25" customHeight="1">
      <c r="A14" s="18" t="s">
        <v>34</v>
      </c>
      <c r="B14" s="21">
        <v>224</v>
      </c>
      <c r="C14" s="21">
        <v>1168</v>
      </c>
      <c r="D14" s="21">
        <v>4876</v>
      </c>
      <c r="E14" s="22">
        <f t="shared" si="0"/>
        <v>6268</v>
      </c>
      <c r="F14" s="21">
        <f t="shared" si="1"/>
        <v>6268</v>
      </c>
      <c r="G14" s="21">
        <v>155</v>
      </c>
      <c r="H14" s="23">
        <f t="shared" si="2"/>
        <v>6423</v>
      </c>
      <c r="I14" s="21">
        <v>0</v>
      </c>
      <c r="J14" s="21">
        <v>0</v>
      </c>
      <c r="K14" s="23">
        <f t="shared" si="3"/>
        <v>0</v>
      </c>
      <c r="L14" s="23">
        <f t="shared" si="4"/>
        <v>6423</v>
      </c>
      <c r="M14" s="24">
        <v>0.9409722222222222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ht="17.25" customHeight="1">
      <c r="A15" s="18" t="s">
        <v>35</v>
      </c>
      <c r="B15" s="21">
        <v>166</v>
      </c>
      <c r="C15" s="21">
        <v>382</v>
      </c>
      <c r="D15" s="21">
        <v>2246</v>
      </c>
      <c r="E15" s="22">
        <f t="shared" si="0"/>
        <v>2794</v>
      </c>
      <c r="F15" s="21">
        <f t="shared" si="1"/>
        <v>2794</v>
      </c>
      <c r="G15" s="21">
        <v>52</v>
      </c>
      <c r="H15" s="23">
        <f t="shared" si="2"/>
        <v>2846</v>
      </c>
      <c r="I15" s="21">
        <v>0</v>
      </c>
      <c r="J15" s="21">
        <v>0</v>
      </c>
      <c r="K15" s="23">
        <f t="shared" si="3"/>
        <v>0</v>
      </c>
      <c r="L15" s="23">
        <f t="shared" si="4"/>
        <v>2846</v>
      </c>
      <c r="M15" s="24">
        <v>0.9118055555555555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ht="17.25" customHeight="1">
      <c r="A16" s="18" t="s">
        <v>36</v>
      </c>
      <c r="B16" s="21">
        <v>118</v>
      </c>
      <c r="C16" s="21">
        <v>516</v>
      </c>
      <c r="D16" s="21">
        <v>2888</v>
      </c>
      <c r="E16" s="22">
        <f t="shared" si="0"/>
        <v>3522</v>
      </c>
      <c r="F16" s="21">
        <f t="shared" si="1"/>
        <v>3522</v>
      </c>
      <c r="G16" s="21">
        <v>73</v>
      </c>
      <c r="H16" s="23">
        <f t="shared" si="2"/>
        <v>3595</v>
      </c>
      <c r="I16" s="21">
        <v>0</v>
      </c>
      <c r="J16" s="21">
        <v>0</v>
      </c>
      <c r="K16" s="23">
        <f t="shared" si="3"/>
        <v>0</v>
      </c>
      <c r="L16" s="23">
        <f t="shared" si="4"/>
        <v>3595</v>
      </c>
      <c r="M16" s="24">
        <v>0.9201388888888888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245" ht="17.25" customHeight="1">
      <c r="A17" s="18" t="s">
        <v>37</v>
      </c>
      <c r="B17" s="21">
        <v>195</v>
      </c>
      <c r="C17" s="21">
        <v>529</v>
      </c>
      <c r="D17" s="21">
        <v>3168</v>
      </c>
      <c r="E17" s="22">
        <f t="shared" si="0"/>
        <v>3892</v>
      </c>
      <c r="F17" s="21">
        <f t="shared" si="1"/>
        <v>3892</v>
      </c>
      <c r="G17" s="21">
        <v>95</v>
      </c>
      <c r="H17" s="23">
        <f t="shared" si="2"/>
        <v>3987</v>
      </c>
      <c r="I17" s="21">
        <v>0</v>
      </c>
      <c r="J17" s="21">
        <v>0</v>
      </c>
      <c r="K17" s="23">
        <f t="shared" si="3"/>
        <v>0</v>
      </c>
      <c r="L17" s="23">
        <f t="shared" si="4"/>
        <v>3987</v>
      </c>
      <c r="M17" s="24">
        <v>0.9104166666666668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ht="17.25" customHeight="1">
      <c r="A18" s="18" t="s">
        <v>21</v>
      </c>
      <c r="B18" s="21">
        <v>676</v>
      </c>
      <c r="C18" s="21">
        <v>1619</v>
      </c>
      <c r="D18" s="21">
        <v>4532</v>
      </c>
      <c r="E18" s="22">
        <f t="shared" si="0"/>
        <v>6827</v>
      </c>
      <c r="F18" s="21">
        <f t="shared" si="1"/>
        <v>6827</v>
      </c>
      <c r="G18" s="21">
        <v>215</v>
      </c>
      <c r="H18" s="23">
        <f t="shared" si="2"/>
        <v>7042</v>
      </c>
      <c r="I18" s="21">
        <v>0</v>
      </c>
      <c r="J18" s="21">
        <v>0</v>
      </c>
      <c r="K18" s="23">
        <f t="shared" si="3"/>
        <v>0</v>
      </c>
      <c r="L18" s="23">
        <f t="shared" si="4"/>
        <v>7042</v>
      </c>
      <c r="M18" s="24">
        <v>0.9506944444444444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245" ht="17.25" customHeight="1">
      <c r="A19" s="18" t="s">
        <v>22</v>
      </c>
      <c r="B19" s="21">
        <v>484</v>
      </c>
      <c r="C19" s="21">
        <v>1233</v>
      </c>
      <c r="D19" s="21">
        <v>3783</v>
      </c>
      <c r="E19" s="22">
        <f t="shared" si="0"/>
        <v>5500</v>
      </c>
      <c r="F19" s="21">
        <f t="shared" si="1"/>
        <v>5500</v>
      </c>
      <c r="G19" s="21">
        <v>156</v>
      </c>
      <c r="H19" s="23">
        <f t="shared" si="2"/>
        <v>5656</v>
      </c>
      <c r="I19" s="21">
        <v>0</v>
      </c>
      <c r="J19" s="21">
        <v>0</v>
      </c>
      <c r="K19" s="23">
        <f t="shared" si="3"/>
        <v>0</v>
      </c>
      <c r="L19" s="23">
        <f t="shared" si="4"/>
        <v>5656</v>
      </c>
      <c r="M19" s="24">
        <v>0.9145833333333333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245" ht="17.25" customHeight="1">
      <c r="A20" s="18" t="s">
        <v>23</v>
      </c>
      <c r="B20" s="21">
        <v>458</v>
      </c>
      <c r="C20" s="21">
        <v>1032</v>
      </c>
      <c r="D20" s="21">
        <v>3528</v>
      </c>
      <c r="E20" s="22">
        <f t="shared" si="0"/>
        <v>5018</v>
      </c>
      <c r="F20" s="21">
        <f t="shared" si="1"/>
        <v>5018</v>
      </c>
      <c r="G20" s="21">
        <v>181</v>
      </c>
      <c r="H20" s="23">
        <f t="shared" si="2"/>
        <v>5199</v>
      </c>
      <c r="I20" s="21">
        <v>0</v>
      </c>
      <c r="J20" s="21">
        <v>0</v>
      </c>
      <c r="K20" s="23">
        <f t="shared" si="3"/>
        <v>0</v>
      </c>
      <c r="L20" s="23">
        <f t="shared" si="4"/>
        <v>5199</v>
      </c>
      <c r="M20" s="24">
        <v>0.925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</row>
    <row r="21" spans="1:245" ht="17.25" customHeight="1">
      <c r="A21" s="18" t="s">
        <v>24</v>
      </c>
      <c r="B21" s="21">
        <v>500</v>
      </c>
      <c r="C21" s="21">
        <v>972</v>
      </c>
      <c r="D21" s="21">
        <v>3182</v>
      </c>
      <c r="E21" s="22">
        <f t="shared" si="0"/>
        <v>4654</v>
      </c>
      <c r="F21" s="21">
        <f t="shared" si="1"/>
        <v>4654</v>
      </c>
      <c r="G21" s="21">
        <v>131</v>
      </c>
      <c r="H21" s="23">
        <f t="shared" si="2"/>
        <v>4785</v>
      </c>
      <c r="I21" s="21">
        <v>0</v>
      </c>
      <c r="J21" s="21">
        <v>0</v>
      </c>
      <c r="K21" s="23">
        <f t="shared" si="3"/>
        <v>0</v>
      </c>
      <c r="L21" s="23">
        <f t="shared" si="4"/>
        <v>4785</v>
      </c>
      <c r="M21" s="24">
        <v>0.90625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</row>
    <row r="22" spans="1:245" ht="17.25" customHeight="1">
      <c r="A22" s="18" t="s">
        <v>25</v>
      </c>
      <c r="B22" s="21">
        <v>304</v>
      </c>
      <c r="C22" s="21">
        <v>768</v>
      </c>
      <c r="D22" s="21">
        <v>2452</v>
      </c>
      <c r="E22" s="22">
        <f t="shared" si="0"/>
        <v>3524</v>
      </c>
      <c r="F22" s="21">
        <f t="shared" si="1"/>
        <v>3524</v>
      </c>
      <c r="G22" s="21">
        <v>83</v>
      </c>
      <c r="H22" s="23">
        <f t="shared" si="2"/>
        <v>3607</v>
      </c>
      <c r="I22" s="21">
        <v>0</v>
      </c>
      <c r="J22" s="21">
        <v>0</v>
      </c>
      <c r="K22" s="23">
        <f t="shared" si="3"/>
        <v>0</v>
      </c>
      <c r="L22" s="23">
        <f t="shared" si="4"/>
        <v>3607</v>
      </c>
      <c r="M22" s="24">
        <v>0.9270833333333334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</row>
    <row r="23" spans="1:245" ht="17.25" customHeight="1">
      <c r="A23" s="18" t="s">
        <v>40</v>
      </c>
      <c r="B23" s="21">
        <v>1300</v>
      </c>
      <c r="C23" s="21">
        <v>3587</v>
      </c>
      <c r="D23" s="21">
        <v>9342</v>
      </c>
      <c r="E23" s="22">
        <f t="shared" si="0"/>
        <v>14229</v>
      </c>
      <c r="F23" s="21">
        <f t="shared" si="1"/>
        <v>14229</v>
      </c>
      <c r="G23" s="21">
        <v>449</v>
      </c>
      <c r="H23" s="23">
        <f t="shared" si="2"/>
        <v>14678</v>
      </c>
      <c r="I23" s="21">
        <v>0</v>
      </c>
      <c r="J23" s="21">
        <v>1</v>
      </c>
      <c r="K23" s="23">
        <f t="shared" si="3"/>
        <v>1</v>
      </c>
      <c r="L23" s="23">
        <f t="shared" si="4"/>
        <v>14679</v>
      </c>
      <c r="M23" s="24">
        <v>0.9722222222222222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</row>
    <row r="24" spans="1:245" ht="17.25" customHeight="1">
      <c r="A24" s="18" t="s">
        <v>26</v>
      </c>
      <c r="B24" s="21">
        <v>462</v>
      </c>
      <c r="C24" s="21">
        <v>916</v>
      </c>
      <c r="D24" s="21">
        <v>5049</v>
      </c>
      <c r="E24" s="22">
        <f t="shared" si="0"/>
        <v>6427</v>
      </c>
      <c r="F24" s="21">
        <f t="shared" si="1"/>
        <v>6427</v>
      </c>
      <c r="G24" s="21">
        <v>92</v>
      </c>
      <c r="H24" s="23">
        <f t="shared" si="2"/>
        <v>6519</v>
      </c>
      <c r="I24" s="21">
        <v>1</v>
      </c>
      <c r="J24" s="21">
        <v>0</v>
      </c>
      <c r="K24" s="23">
        <f t="shared" si="3"/>
        <v>1</v>
      </c>
      <c r="L24" s="23">
        <f t="shared" si="4"/>
        <v>6520</v>
      </c>
      <c r="M24" s="24">
        <v>0.9430555555555555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</row>
    <row r="25" spans="1:245" ht="17.25" customHeight="1">
      <c r="A25" s="18" t="s">
        <v>27</v>
      </c>
      <c r="B25" s="21">
        <v>800</v>
      </c>
      <c r="C25" s="21">
        <v>1889</v>
      </c>
      <c r="D25" s="21">
        <v>7336</v>
      </c>
      <c r="E25" s="22">
        <f t="shared" si="0"/>
        <v>10025</v>
      </c>
      <c r="F25" s="21">
        <f t="shared" si="1"/>
        <v>10025</v>
      </c>
      <c r="G25" s="21">
        <v>385</v>
      </c>
      <c r="H25" s="23">
        <f t="shared" si="2"/>
        <v>10410</v>
      </c>
      <c r="I25" s="21">
        <v>0</v>
      </c>
      <c r="J25" s="21">
        <v>0</v>
      </c>
      <c r="K25" s="23">
        <f t="shared" si="3"/>
        <v>0</v>
      </c>
      <c r="L25" s="23">
        <f t="shared" si="4"/>
        <v>10410</v>
      </c>
      <c r="M25" s="24">
        <v>0.9409722222222222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</row>
    <row r="26" spans="1:245" ht="17.25" customHeight="1">
      <c r="A26" s="18" t="s">
        <v>28</v>
      </c>
      <c r="B26" s="21">
        <v>466</v>
      </c>
      <c r="C26" s="21">
        <v>896</v>
      </c>
      <c r="D26" s="21">
        <v>3148</v>
      </c>
      <c r="E26" s="22">
        <f t="shared" si="0"/>
        <v>4510</v>
      </c>
      <c r="F26" s="21">
        <f t="shared" si="1"/>
        <v>4510</v>
      </c>
      <c r="G26" s="21">
        <v>218</v>
      </c>
      <c r="H26" s="23">
        <f t="shared" si="2"/>
        <v>4728</v>
      </c>
      <c r="I26" s="21">
        <v>0</v>
      </c>
      <c r="J26" s="21">
        <v>0</v>
      </c>
      <c r="K26" s="23">
        <f t="shared" si="3"/>
        <v>0</v>
      </c>
      <c r="L26" s="23">
        <f t="shared" si="4"/>
        <v>4728</v>
      </c>
      <c r="M26" s="24">
        <v>0.9152777777777777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</row>
    <row r="27" spans="1:245" ht="17.25" customHeight="1">
      <c r="A27" s="18" t="s">
        <v>29</v>
      </c>
      <c r="B27" s="21">
        <v>258</v>
      </c>
      <c r="C27" s="25">
        <v>671</v>
      </c>
      <c r="D27" s="21">
        <v>2432</v>
      </c>
      <c r="E27" s="22">
        <f t="shared" si="0"/>
        <v>3361</v>
      </c>
      <c r="F27" s="21">
        <f t="shared" si="1"/>
        <v>3361</v>
      </c>
      <c r="G27" s="21">
        <v>108</v>
      </c>
      <c r="H27" s="23">
        <f t="shared" si="2"/>
        <v>3469</v>
      </c>
      <c r="I27" s="21">
        <v>0</v>
      </c>
      <c r="J27" s="21">
        <v>0</v>
      </c>
      <c r="K27" s="23">
        <f t="shared" si="3"/>
        <v>0</v>
      </c>
      <c r="L27" s="23">
        <f t="shared" si="4"/>
        <v>3469</v>
      </c>
      <c r="M27" s="24">
        <v>0.9270833333333334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ht="17.25" customHeight="1" thickBot="1">
      <c r="A28" s="26" t="s">
        <v>30</v>
      </c>
      <c r="B28" s="27">
        <v>313</v>
      </c>
      <c r="C28" s="27">
        <v>926</v>
      </c>
      <c r="D28" s="27">
        <v>2910</v>
      </c>
      <c r="E28" s="28">
        <f t="shared" si="0"/>
        <v>4149</v>
      </c>
      <c r="F28" s="27">
        <f t="shared" si="1"/>
        <v>4149</v>
      </c>
      <c r="G28" s="27">
        <v>162</v>
      </c>
      <c r="H28" s="29">
        <f t="shared" si="2"/>
        <v>4311</v>
      </c>
      <c r="I28" s="27">
        <v>0</v>
      </c>
      <c r="J28" s="27">
        <v>0</v>
      </c>
      <c r="K28" s="29">
        <f t="shared" si="3"/>
        <v>0</v>
      </c>
      <c r="L28" s="29">
        <f t="shared" si="4"/>
        <v>4311</v>
      </c>
      <c r="M28" s="30">
        <v>0.9340277777777778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5" ht="17.25" customHeight="1" thickBot="1">
      <c r="A29" s="26" t="s">
        <v>39</v>
      </c>
      <c r="B29" s="29">
        <f>SUM(B8:B28)</f>
        <v>20657</v>
      </c>
      <c r="C29" s="29">
        <f>SUM(C8:C28)</f>
        <v>49057</v>
      </c>
      <c r="D29" s="29">
        <f>SUM(D8:D28)</f>
        <v>159486</v>
      </c>
      <c r="E29" s="28">
        <f t="shared" si="0"/>
        <v>229200</v>
      </c>
      <c r="F29" s="29">
        <f>SUM(F8:F28)</f>
        <v>229200</v>
      </c>
      <c r="G29" s="29">
        <f>SUM(G8:G28)</f>
        <v>7262</v>
      </c>
      <c r="H29" s="29">
        <f>SUM(H8:H28)</f>
        <v>236462</v>
      </c>
      <c r="I29" s="29">
        <f>SUM(I8:I28)</f>
        <v>3</v>
      </c>
      <c r="J29" s="29">
        <f>SUM(J8:J28)</f>
        <v>9</v>
      </c>
      <c r="K29" s="29">
        <f t="shared" si="3"/>
        <v>12</v>
      </c>
      <c r="L29" s="29">
        <f t="shared" si="4"/>
        <v>236474</v>
      </c>
      <c r="M29" s="3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ht="9.75" customHeight="1" thickBot="1"/>
    <row r="31" spans="1:13" ht="18.75" customHeight="1" thickBot="1">
      <c r="A31" s="38" t="s">
        <v>16</v>
      </c>
      <c r="B31" s="33">
        <f>B29/$E$29</f>
        <v>0.09012652705061082</v>
      </c>
      <c r="C31" s="35">
        <f>C29/$E$29</f>
        <v>0.21403577661431064</v>
      </c>
      <c r="D31" s="33">
        <f>D29/$E$29</f>
        <v>0.6958376963350785</v>
      </c>
      <c r="E31" s="32"/>
      <c r="F31" s="32"/>
      <c r="G31" s="32"/>
      <c r="H31" s="32"/>
      <c r="I31" s="32"/>
      <c r="J31" s="32"/>
      <c r="K31" s="32"/>
      <c r="L31" s="31" t="s">
        <v>17</v>
      </c>
      <c r="M31" s="33">
        <v>1</v>
      </c>
    </row>
    <row r="32" spans="1:13" ht="18.75" customHeight="1" thickBot="1">
      <c r="A32" s="31" t="s">
        <v>18</v>
      </c>
      <c r="B32" s="37"/>
      <c r="C32" s="36">
        <f>ROUNDDOWN(C29/MAX(B29:D29),5)</f>
        <v>0.30759</v>
      </c>
      <c r="D32" s="36">
        <f>ROUNDDOWN(D29/MAX(B29:D29),5)</f>
        <v>1</v>
      </c>
      <c r="E32" s="32"/>
      <c r="F32" s="32"/>
      <c r="G32" s="32"/>
      <c r="H32" s="32"/>
      <c r="I32" s="32"/>
      <c r="J32" s="32"/>
      <c r="K32" s="32"/>
      <c r="L32" s="34"/>
      <c r="M32" s="34"/>
    </row>
    <row r="33" spans="1:13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/>
  <mergeCells count="1">
    <mergeCell ref="A1:M1"/>
  </mergeCells>
  <printOptions/>
  <pageMargins left="0.7874015748031497" right="0.5118110236220472" top="0.4330708661417323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User</cp:lastModifiedBy>
  <cp:lastPrinted>2005-09-04T08:44:18Z</cp:lastPrinted>
  <dcterms:created xsi:type="dcterms:W3CDTF">2000-03-03T00:15:07Z</dcterms:created>
  <dcterms:modified xsi:type="dcterms:W3CDTF">2006-03-15T06:01:24Z</dcterms:modified>
  <cp:category/>
  <cp:version/>
  <cp:contentType/>
  <cp:contentStatus/>
</cp:coreProperties>
</file>