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市町村課\H31\R020127〆公営企業に係る「経営比較分析表」\回答（下水道）\"/>
    </mc:Choice>
  </mc:AlternateContent>
  <workbookProtection workbookAlgorithmName="SHA-512" workbookHashValue="jTOtO4zDPbiPJlUtrVE4gdRpjdVaSCVX70K2rag4D/OW1tX7ki+ODX6d5Z3EIWpYQQ9BheoLabHywMk5wLB7Yw==" workbookSaltValue="RkJTf04omD+u16FHfDCaGQ==" workbookSpinCount="100000" lockStructure="1"/>
  <bookViews>
    <workbookView xWindow="0" yWindow="0" windowWidth="20490" windowHeight="74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<sst xmlns="http://schemas.openxmlformats.org/spreadsheetml/2006/main" count="228" uniqueCount="114">
  <si>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</si>
  <si>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</si>
  <si>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</si>
  <si>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</si>
  <si>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</si>
  <si>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</si>
  <si>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</si>
  <si>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</si>
  <si>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</si>
  <si>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</si>
  <si>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</si>
  <si>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</si>
  <si>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</si>
  <si>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</si>
  <si>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</si>
  <si>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</si>
  <si>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</si>
  <si>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</si>
  <si>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</si>
  <si>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</si>
  <si>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</si>
  <si>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</si>
  <si>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</si>
  <si>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</si>
  <si>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</si>
  <si>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</si>
  <si>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</si>
  <si>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</si>
  <si>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</si>
  <si>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</si>
  <si>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</si>
  <si>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</si>
  <si>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</si>
  <si>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</si>
  <si>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</si>
  <si>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</si>
  <si>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</si>
  <si>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</si>
  <si>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</si>
  <si>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</si>
  <si>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</si>
  <si>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</si>
  <si>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</si>
  <si>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</si>
  <si>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</si>
  <si>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</si>
  <si>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</si>
  <si>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</si>
  <si>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</si>
  <si>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</si>
  <si>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</si>
  <si>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</si>
  <si>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</si>
  <si>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</si>
  <si>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</si>
  <si>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</si>
  <si>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</si>
  <si>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</si>
  <si>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</si>
  <si>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</si>
  <si>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</si>
  <si>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</si>
  <si>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</si>
  <si>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</si>
  <si>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</si>
  <si>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</si>
  <si>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</si>
  <si>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</si>
  <si>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</si>
  <si>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</si>
  <si>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</si>
  <si>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</si>
  <si>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</si>
  <si>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</si>
  <si>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</si>
  <si>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</si>
  <si>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</si>
  <si>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</si>
  <si>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</si>
  <si>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</si>
  <si>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</si>
  <si>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</si>
  <si>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</si>
  <si>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</si>
  <si>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</si>
  <si>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</si>
  <si>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</si>
  <si>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</si>
  <si>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</si>
  <si>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</si>
  <si>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</si>
  <si>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</si>
  <si>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</si>
  <si>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</si>
  <si>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</si>
  <si>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</si>
  <si>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</si>
  <si>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</si>
  <si>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</si>
  <si>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法非適用</t>
  </si>
  <si>
    <t>下水道事業</t>
  </si>
  <si>
    <t>公共下水道</t>
  </si>
  <si>
    <t>Bd1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</si>
  <si>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</si>
  <si>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</si>
  <si>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</si>
  <si>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</si>
  <si>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</si>
  <si>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</si>
  <si>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</si>
  <si>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</si>
  <si>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施設は、昭和５６年度に下水道建設を開始してから３８年が経過し、今後耐用年数を迎える管渠の更新に対応するため、ストックマネジメント計画を作成し、最適な施設管理を行っていく必要があります。
　しかしながら、①収益的収支比率が恒常的に100％を大きく下回っているため、今後発生する管渠の更新費用に対する財源確保に向けた対策を講じる必要があります。
　処理施設については、昭和６１年の供用開始から３０年以上が経過しました。耐用年数（１０～１５年）を超える機械・電気設備も多くあることから、引き続きストックマネジメント計画に基づき計画的に改築・更新を行っていきます。</t>
    <rPh sb="1" eb="3">
      <t>カンキョ</t>
    </rPh>
    <rPh sb="3" eb="5">
      <t>シセツ</t>
    </rPh>
    <rPh sb="7" eb="9">
      <t>ショウワ</t>
    </rPh>
    <rPh sb="11" eb="12">
      <t>ネン</t>
    </rPh>
    <rPh sb="12" eb="13">
      <t>ド</t>
    </rPh>
    <rPh sb="14" eb="17">
      <t>ゲスイドウ</t>
    </rPh>
    <rPh sb="17" eb="19">
      <t>ケンセツ</t>
    </rPh>
    <rPh sb="20" eb="22">
      <t>カイシ</t>
    </rPh>
    <rPh sb="28" eb="29">
      <t>ネン</t>
    </rPh>
    <rPh sb="30" eb="32">
      <t>ケイカ</t>
    </rPh>
    <rPh sb="34" eb="36">
      <t>コンゴ</t>
    </rPh>
    <rPh sb="36" eb="40">
      <t>タイヨウネンスウ</t>
    </rPh>
    <rPh sb="41" eb="42">
      <t>ムカ</t>
    </rPh>
    <rPh sb="44" eb="46">
      <t>カンキョ</t>
    </rPh>
    <rPh sb="47" eb="49">
      <t>コウシン</t>
    </rPh>
    <rPh sb="50" eb="52">
      <t>タイオウ</t>
    </rPh>
    <rPh sb="67" eb="69">
      <t>ケイカク</t>
    </rPh>
    <rPh sb="70" eb="72">
      <t>サクセイ</t>
    </rPh>
    <rPh sb="74" eb="76">
      <t>サイテキ</t>
    </rPh>
    <rPh sb="77" eb="79">
      <t>シセツ</t>
    </rPh>
    <rPh sb="79" eb="81">
      <t>カンリ</t>
    </rPh>
    <rPh sb="82" eb="83">
      <t>オコナ</t>
    </rPh>
    <rPh sb="87" eb="89">
      <t>ヒツヨウ</t>
    </rPh>
    <rPh sb="105" eb="107">
      <t>シュウエキ</t>
    </rPh>
    <rPh sb="107" eb="108">
      <t>テキ</t>
    </rPh>
    <rPh sb="108" eb="110">
      <t>シュウシ</t>
    </rPh>
    <rPh sb="110" eb="112">
      <t>ヒリツ</t>
    </rPh>
    <rPh sb="113" eb="116">
      <t>コウジョウテキ</t>
    </rPh>
    <rPh sb="122" eb="123">
      <t>オオ</t>
    </rPh>
    <rPh sb="125" eb="127">
      <t>シタマワ</t>
    </rPh>
    <rPh sb="134" eb="136">
      <t>コンゴ</t>
    </rPh>
    <rPh sb="136" eb="138">
      <t>ハッセイ</t>
    </rPh>
    <rPh sb="140" eb="142">
      <t>カンキョ</t>
    </rPh>
    <rPh sb="143" eb="146">
      <t>コウシンヒ</t>
    </rPh>
    <rPh sb="146" eb="147">
      <t>ヨウ</t>
    </rPh>
    <rPh sb="148" eb="149">
      <t>タイ</t>
    </rPh>
    <rPh sb="151" eb="155">
      <t>ザイゲンカクホ</t>
    </rPh>
    <rPh sb="156" eb="157">
      <t>ム</t>
    </rPh>
    <rPh sb="159" eb="161">
      <t>タイサク</t>
    </rPh>
    <rPh sb="162" eb="163">
      <t>コウ</t>
    </rPh>
    <rPh sb="165" eb="167">
      <t>ヒツヨウ</t>
    </rPh>
    <rPh sb="175" eb="177">
      <t>ショリ</t>
    </rPh>
    <rPh sb="177" eb="179">
      <t>シセツ</t>
    </rPh>
    <rPh sb="185" eb="187">
      <t>ショウワ</t>
    </rPh>
    <rPh sb="189" eb="190">
      <t>ネン</t>
    </rPh>
    <rPh sb="191" eb="193">
      <t>キョウヨウ</t>
    </rPh>
    <rPh sb="193" eb="195">
      <t>カイシ</t>
    </rPh>
    <rPh sb="199" eb="200">
      <t>ネン</t>
    </rPh>
    <rPh sb="200" eb="202">
      <t>イジョウ</t>
    </rPh>
    <rPh sb="203" eb="205">
      <t>ケイカ</t>
    </rPh>
    <rPh sb="210" eb="214">
      <t>タイヨウネンスウ</t>
    </rPh>
    <rPh sb="220" eb="221">
      <t>ネン</t>
    </rPh>
    <rPh sb="223" eb="224">
      <t>コ</t>
    </rPh>
    <rPh sb="226" eb="228">
      <t>キカイ</t>
    </rPh>
    <rPh sb="229" eb="231">
      <t>デンキ</t>
    </rPh>
    <rPh sb="231" eb="233">
      <t>セツビ</t>
    </rPh>
    <rPh sb="234" eb="235">
      <t>オオ</t>
    </rPh>
    <rPh sb="243" eb="244">
      <t>ヒ</t>
    </rPh>
    <rPh sb="245" eb="246">
      <t>ツヅ</t>
    </rPh>
    <rPh sb="257" eb="259">
      <t>ケイカク</t>
    </rPh>
    <rPh sb="260" eb="261">
      <t>モト</t>
    </rPh>
    <rPh sb="263" eb="266">
      <t>ケイカクテキ</t>
    </rPh>
    <rPh sb="267" eb="269">
      <t>カイチク</t>
    </rPh>
    <rPh sb="270" eb="272">
      <t>コウシン</t>
    </rPh>
    <rPh sb="273" eb="274">
      <t>オコナ</t>
    </rPh>
    <phoneticPr fontId="4"/>
  </si>
  <si>
    <t>　①収益的収支比率は79.08％と近年増加傾向にありますが100％に満たないため、この指標が100％に近づくよう使用料の改定など経営改善に向けた取り組みが必要になります。
　下水道整備に要する費用の平準化を図るため、平成２７年度から資本費平準化債を発行していることにより、④企業債残高対事業規模比率は類似団体平均値より高い状態で推移しており、低い水準へ改善するためには適正な料金への改定を行い営業収益を増やす必要があります。
　⑤経費回収率は前年度の98.31％から127.55％と大幅な上昇となりました。これは公営企業会計移行に伴う打ち切り決算による一時的なもので、本来は100％を下回る水準であることから使用料で賄えるよう適正な料金の改定と収入確保が必要となります。
　⑥汚水処理原価は平均値を大きく下回りました。その要因は公営企業会計移行に伴う打ち切り決算による一時的なもので、本来は200円前後を推移します。今後は水洗化率を向上させることにより有収水量を増やすとともに、経営の効率化を図る必要があります。
　⑦施設利用率は60.54％、⑧水洗化率は88.25％と類似団体平均値を大きく下回りました。水洗化率向上に努めるとともに、人口減少に伴う施設のダウンサイジングを検討する必要があります。</t>
    <rPh sb="21" eb="23">
      <t>ケイコウ</t>
    </rPh>
    <rPh sb="34" eb="35">
      <t>ミ</t>
    </rPh>
    <rPh sb="43" eb="45">
      <t>シヒョウ</t>
    </rPh>
    <rPh sb="51" eb="52">
      <t>チカ</t>
    </rPh>
    <rPh sb="56" eb="59">
      <t>シヨウリョウ</t>
    </rPh>
    <rPh sb="60" eb="62">
      <t>カイテイ</t>
    </rPh>
    <rPh sb="64" eb="66">
      <t>ケイエイ</t>
    </rPh>
    <rPh sb="66" eb="68">
      <t>カイゼン</t>
    </rPh>
    <rPh sb="69" eb="70">
      <t>ム</t>
    </rPh>
    <rPh sb="72" eb="73">
      <t>ト</t>
    </rPh>
    <rPh sb="74" eb="75">
      <t>ク</t>
    </rPh>
    <rPh sb="77" eb="79">
      <t>ヒツヨウ</t>
    </rPh>
    <rPh sb="87" eb="90">
      <t>ゲスイドウ</t>
    </rPh>
    <rPh sb="90" eb="92">
      <t>セイビ</t>
    </rPh>
    <rPh sb="93" eb="94">
      <t>ヨウ</t>
    </rPh>
    <rPh sb="96" eb="98">
      <t>ヒヨウ</t>
    </rPh>
    <rPh sb="99" eb="102">
      <t>ヘイジュンカ</t>
    </rPh>
    <rPh sb="103" eb="104">
      <t>ハカ</t>
    </rPh>
    <rPh sb="108" eb="110">
      <t>ヘイセイ</t>
    </rPh>
    <rPh sb="112" eb="114">
      <t>ネンド</t>
    </rPh>
    <rPh sb="116" eb="123">
      <t>シホンヒヘイジュンカサイ</t>
    </rPh>
    <rPh sb="124" eb="126">
      <t>ハッコウ</t>
    </rPh>
    <rPh sb="137" eb="139">
      <t>キギョウ</t>
    </rPh>
    <rPh sb="139" eb="140">
      <t>サイ</t>
    </rPh>
    <rPh sb="140" eb="142">
      <t>ザンダカ</t>
    </rPh>
    <rPh sb="142" eb="143">
      <t>タイ</t>
    </rPh>
    <rPh sb="143" eb="145">
      <t>ジギョウ</t>
    </rPh>
    <rPh sb="145" eb="147">
      <t>キボ</t>
    </rPh>
    <rPh sb="147" eb="149">
      <t>ヒリツ</t>
    </rPh>
    <rPh sb="150" eb="152">
      <t>ルイジ</t>
    </rPh>
    <rPh sb="152" eb="154">
      <t>ダンタイ</t>
    </rPh>
    <rPh sb="154" eb="157">
      <t>ヘイキンチ</t>
    </rPh>
    <rPh sb="159" eb="160">
      <t>タカ</t>
    </rPh>
    <rPh sb="161" eb="163">
      <t>ジョウタイ</t>
    </rPh>
    <rPh sb="164" eb="166">
      <t>スイイ</t>
    </rPh>
    <rPh sb="171" eb="172">
      <t>ヒク</t>
    </rPh>
    <rPh sb="173" eb="175">
      <t>スイジュン</t>
    </rPh>
    <rPh sb="176" eb="178">
      <t>カイゼン</t>
    </rPh>
    <rPh sb="184" eb="186">
      <t>テキセイ</t>
    </rPh>
    <rPh sb="187" eb="189">
      <t>リョウキン</t>
    </rPh>
    <rPh sb="191" eb="193">
      <t>カイテイ</t>
    </rPh>
    <rPh sb="194" eb="195">
      <t>オコナ</t>
    </rPh>
    <rPh sb="196" eb="200">
      <t>エイギョウシュウエキ</t>
    </rPh>
    <rPh sb="201" eb="202">
      <t>フ</t>
    </rPh>
    <rPh sb="204" eb="206">
      <t>ヒツヨウ</t>
    </rPh>
    <rPh sb="215" eb="217">
      <t>ケイヒ</t>
    </rPh>
    <rPh sb="217" eb="219">
      <t>カイシュウ</t>
    </rPh>
    <rPh sb="219" eb="220">
      <t>リツ</t>
    </rPh>
    <rPh sb="221" eb="224">
      <t>ゼンネンド</t>
    </rPh>
    <rPh sb="241" eb="243">
      <t>オオハバ</t>
    </rPh>
    <rPh sb="244" eb="246">
      <t>ジョウショウ</t>
    </rPh>
    <rPh sb="256" eb="258">
      <t>コウエイ</t>
    </rPh>
    <rPh sb="258" eb="260">
      <t>キギョウ</t>
    </rPh>
    <rPh sb="260" eb="262">
      <t>カイケイ</t>
    </rPh>
    <rPh sb="262" eb="264">
      <t>イコウ</t>
    </rPh>
    <rPh sb="265" eb="266">
      <t>トモナ</t>
    </rPh>
    <rPh sb="267" eb="268">
      <t>ウ</t>
    </rPh>
    <rPh sb="269" eb="270">
      <t>キ</t>
    </rPh>
    <rPh sb="271" eb="273">
      <t>ケッサン</t>
    </rPh>
    <rPh sb="276" eb="279">
      <t>イチジテキ</t>
    </rPh>
    <rPh sb="284" eb="286">
      <t>ホンライ</t>
    </rPh>
    <rPh sb="292" eb="294">
      <t>シタマワ</t>
    </rPh>
    <rPh sb="295" eb="297">
      <t>スイジュン</t>
    </rPh>
    <rPh sb="304" eb="307">
      <t>シヨウリョウ</t>
    </rPh>
    <rPh sb="308" eb="309">
      <t>マカナ</t>
    </rPh>
    <rPh sb="313" eb="315">
      <t>テキセイ</t>
    </rPh>
    <rPh sb="316" eb="318">
      <t>リョウキン</t>
    </rPh>
    <rPh sb="319" eb="321">
      <t>カイテイ</t>
    </rPh>
    <rPh sb="322" eb="324">
      <t>シュウニュウ</t>
    </rPh>
    <rPh sb="324" eb="326">
      <t>カクホ</t>
    </rPh>
    <rPh sb="327" eb="329">
      <t>ヒツヨウ</t>
    </rPh>
    <rPh sb="338" eb="340">
      <t>オスイ</t>
    </rPh>
    <rPh sb="340" eb="342">
      <t>ショリ</t>
    </rPh>
    <rPh sb="342" eb="344">
      <t>ゲンカ</t>
    </rPh>
    <rPh sb="345" eb="348">
      <t>ヘイキンチ</t>
    </rPh>
    <rPh sb="349" eb="350">
      <t>オオ</t>
    </rPh>
    <rPh sb="352" eb="354">
      <t>シタマワ</t>
    </rPh>
    <rPh sb="361" eb="363">
      <t>ヨウイン</t>
    </rPh>
    <rPh sb="364" eb="370">
      <t>コウエイキギョウカイケイ</t>
    </rPh>
    <rPh sb="370" eb="372">
      <t>イコウ</t>
    </rPh>
    <rPh sb="373" eb="374">
      <t>トモナ</t>
    </rPh>
    <rPh sb="375" eb="376">
      <t>ウ</t>
    </rPh>
    <rPh sb="377" eb="378">
      <t>キ</t>
    </rPh>
    <rPh sb="379" eb="381">
      <t>ケッサン</t>
    </rPh>
    <rPh sb="384" eb="387">
      <t>イチジテキ</t>
    </rPh>
    <rPh sb="392" eb="394">
      <t>ホンライ</t>
    </rPh>
    <rPh sb="398" eb="399">
      <t>エン</t>
    </rPh>
    <rPh sb="399" eb="401">
      <t>ゼンゴ</t>
    </rPh>
    <rPh sb="402" eb="404">
      <t>スイイ</t>
    </rPh>
    <rPh sb="408" eb="410">
      <t>コンゴ</t>
    </rPh>
    <rPh sb="411" eb="414">
      <t>スイセンカ</t>
    </rPh>
    <rPh sb="414" eb="415">
      <t>リツ</t>
    </rPh>
    <rPh sb="416" eb="418">
      <t>コウジョウ</t>
    </rPh>
    <rPh sb="426" eb="430">
      <t>ユウシュウスイリョウ</t>
    </rPh>
    <rPh sb="431" eb="432">
      <t>フ</t>
    </rPh>
    <rPh sb="439" eb="441">
      <t>ケイエイ</t>
    </rPh>
    <rPh sb="446" eb="447">
      <t>ハカ</t>
    </rPh>
    <rPh sb="448" eb="450">
      <t>ヒツヨウ</t>
    </rPh>
    <rPh sb="459" eb="461">
      <t>シセツ</t>
    </rPh>
    <rPh sb="461" eb="463">
      <t>リヨウ</t>
    </rPh>
    <rPh sb="463" eb="464">
      <t>リツ</t>
    </rPh>
    <rPh sb="473" eb="476">
      <t>スイセンカ</t>
    </rPh>
    <rPh sb="476" eb="477">
      <t>リツ</t>
    </rPh>
    <rPh sb="485" eb="489">
      <t>ルイジダンタイ</t>
    </rPh>
    <rPh sb="489" eb="492">
      <t>ヘイキンチ</t>
    </rPh>
    <rPh sb="493" eb="494">
      <t>オオ</t>
    </rPh>
    <rPh sb="496" eb="498">
      <t>シタマワ</t>
    </rPh>
    <rPh sb="503" eb="506">
      <t>スイセンカ</t>
    </rPh>
    <rPh sb="506" eb="507">
      <t>リツ</t>
    </rPh>
    <rPh sb="507" eb="509">
      <t>コウジョウ</t>
    </rPh>
    <rPh sb="510" eb="511">
      <t>ツト</t>
    </rPh>
    <rPh sb="518" eb="520">
      <t>ジンコウ</t>
    </rPh>
    <rPh sb="520" eb="522">
      <t>ゲンショウ</t>
    </rPh>
    <rPh sb="523" eb="524">
      <t>トモナ</t>
    </rPh>
    <rPh sb="525" eb="527">
      <t>シセツ</t>
    </rPh>
    <rPh sb="537" eb="539">
      <t>ケントウ</t>
    </rPh>
    <rPh sb="541" eb="543">
      <t>ヒツヨウ</t>
    </rPh>
    <phoneticPr fontId="4"/>
  </si>
  <si>
    <t>　今後見込まれる施設の改築更新費用の増加、人口減少による使用料収入の減少等を踏まえ、快適な市民生活を支える下水道事業を持続的に提供していくためには、安定した下水道経営の実現が不可欠です。そのためにも、的確な経営分析を行い、適正な料金となるよう使用料改定を行うとともに、有収水量の向上や業務の効率化に取り組む必要があります。
　今年度は、公営企業会計移行に伴う打ち切り決算による一時的な数値となっています。</t>
    <rPh sb="1" eb="3">
      <t>コンゴ</t>
    </rPh>
    <rPh sb="3" eb="5">
      <t>ミコ</t>
    </rPh>
    <rPh sb="8" eb="10">
      <t>シセツ</t>
    </rPh>
    <rPh sb="11" eb="13">
      <t>カイチク</t>
    </rPh>
    <rPh sb="13" eb="15">
      <t>コウシン</t>
    </rPh>
    <rPh sb="15" eb="17">
      <t>ヒヨウ</t>
    </rPh>
    <rPh sb="18" eb="20">
      <t>ゾウカ</t>
    </rPh>
    <rPh sb="21" eb="23">
      <t>ジンコウ</t>
    </rPh>
    <rPh sb="23" eb="25">
      <t>ゲンショウ</t>
    </rPh>
    <rPh sb="28" eb="31">
      <t>シヨウリョウ</t>
    </rPh>
    <rPh sb="31" eb="33">
      <t>シュウニュウ</t>
    </rPh>
    <rPh sb="34" eb="36">
      <t>ゲンショウ</t>
    </rPh>
    <rPh sb="36" eb="37">
      <t>トウ</t>
    </rPh>
    <rPh sb="38" eb="39">
      <t>フ</t>
    </rPh>
    <rPh sb="42" eb="44">
      <t>カイテキ</t>
    </rPh>
    <rPh sb="45" eb="47">
      <t>シミン</t>
    </rPh>
    <rPh sb="47" eb="49">
      <t>セイカツ</t>
    </rPh>
    <rPh sb="50" eb="51">
      <t>ササ</t>
    </rPh>
    <rPh sb="53" eb="56">
      <t>ゲスイドウ</t>
    </rPh>
    <rPh sb="56" eb="58">
      <t>ジギョウ</t>
    </rPh>
    <rPh sb="59" eb="62">
      <t>ジゾクテキ</t>
    </rPh>
    <rPh sb="63" eb="65">
      <t>テイキョウ</t>
    </rPh>
    <rPh sb="74" eb="76">
      <t>アンテイ</t>
    </rPh>
    <rPh sb="78" eb="81">
      <t>ゲスイドウ</t>
    </rPh>
    <rPh sb="81" eb="83">
      <t>ケイエイ</t>
    </rPh>
    <rPh sb="84" eb="86">
      <t>ジツゲン</t>
    </rPh>
    <rPh sb="87" eb="90">
      <t>フカケツ</t>
    </rPh>
    <rPh sb="100" eb="102">
      <t>テキカク</t>
    </rPh>
    <rPh sb="103" eb="105">
      <t>ケイエイ</t>
    </rPh>
    <rPh sb="105" eb="107">
      <t>ブンセキ</t>
    </rPh>
    <rPh sb="108" eb="109">
      <t>オコナ</t>
    </rPh>
    <rPh sb="111" eb="113">
      <t>テキセイ</t>
    </rPh>
    <rPh sb="114" eb="116">
      <t>リョウキン</t>
    </rPh>
    <rPh sb="121" eb="124">
      <t>シヨウリョウ</t>
    </rPh>
    <rPh sb="124" eb="126">
      <t>カイテイ</t>
    </rPh>
    <rPh sb="127" eb="128">
      <t>オコナ</t>
    </rPh>
    <rPh sb="134" eb="138">
      <t>ユウシュウスイリョウ</t>
    </rPh>
    <rPh sb="139" eb="141">
      <t>コウジョウ</t>
    </rPh>
    <rPh sb="142" eb="144">
      <t>ギョウム</t>
    </rPh>
    <rPh sb="145" eb="148">
      <t>コウリツカ</t>
    </rPh>
    <rPh sb="149" eb="150">
      <t>ト</t>
    </rPh>
    <rPh sb="151" eb="152">
      <t>ク</t>
    </rPh>
    <rPh sb="153" eb="155">
      <t>ヒツヨウ</t>
    </rPh>
    <rPh sb="163" eb="166">
      <t>コンネンド</t>
    </rPh>
    <rPh sb="168" eb="170">
      <t>コウエイ</t>
    </rPh>
    <rPh sb="170" eb="172">
      <t>キギョウ</t>
    </rPh>
    <rPh sb="172" eb="174">
      <t>カイケイ</t>
    </rPh>
    <rPh sb="174" eb="176">
      <t>イコウ</t>
    </rPh>
    <rPh sb="177" eb="178">
      <t>トモナ</t>
    </rPh>
    <rPh sb="179" eb="180">
      <t>ウ</t>
    </rPh>
    <rPh sb="181" eb="182">
      <t>キ</t>
    </rPh>
    <rPh sb="183" eb="185">
      <t>ケッサン</t>
    </rPh>
    <rPh sb="188" eb="191">
      <t>イチジテキ</t>
    </rPh>
    <rPh sb="192" eb="194">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</si>
</sst>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0.16</c:v>
                </c:pt>
                <c:pt idx="3">
                  <c:v>0</c:v>
                </c:pt>
                <c:pt idx="4">
                  <c:v>0</c:v>
                </c:pt>
              </c:numCache>
            </c:numRef>
          </c:val>
          <c:extLst>
            <c:ext xmlns:c16="http://schemas.microsoft.com/office/drawing/2014/chart" uri="{C3380CC4-5D6E-409C-BE32-E72D297353CC}">
              <c16:uniqueId val="{00000000-E706-41E4-BE62-2E4E921F8DF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0.38</c:v>
                </c:pt>
                <c:pt idx="2">
                  <c:v>0.01</c:v>
                </c:pt>
                <c:pt idx="3">
                  <c:v>0.11</c:v>
                </c:pt>
                <c:pt idx="4">
                  <c:v>0.1</c:v>
                </c:pt>
              </c:numCache>
            </c:numRef>
          </c:val>
          <c:smooth val="0"/>
          <c:extLst>
            <c:ext xmlns:c16="http://schemas.microsoft.com/office/drawing/2014/chart" uri="{C3380CC4-5D6E-409C-BE32-E72D297353CC}">
              <c16:uniqueId val="{00000001-E706-41E4-BE62-2E4E921F8DF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65.33</c:v>
                </c:pt>
                <c:pt idx="1">
                  <c:v>59.68</c:v>
                </c:pt>
                <c:pt idx="2">
                  <c:v>60.97</c:v>
                </c:pt>
                <c:pt idx="3">
                  <c:v>64.599999999999994</c:v>
                </c:pt>
                <c:pt idx="4">
                  <c:v>60.54</c:v>
                </c:pt>
              </c:numCache>
            </c:numRef>
          </c:val>
          <c:extLst>
            <c:ext xmlns:c16="http://schemas.microsoft.com/office/drawing/2014/chart" uri="{C3380CC4-5D6E-409C-BE32-E72D297353CC}">
              <c16:uniqueId val="{00000000-5749-4363-803F-FA1EBBBA8B0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62.23</c:v>
                </c:pt>
                <c:pt idx="1">
                  <c:v>60</c:v>
                </c:pt>
                <c:pt idx="2">
                  <c:v>61.03</c:v>
                </c:pt>
                <c:pt idx="3">
                  <c:v>59.55</c:v>
                </c:pt>
                <c:pt idx="4">
                  <c:v>65.040000000000006</c:v>
                </c:pt>
              </c:numCache>
            </c:numRef>
          </c:val>
          <c:smooth val="0"/>
          <c:extLst>
            <c:ext xmlns:c16="http://schemas.microsoft.com/office/drawing/2014/chart" uri="{C3380CC4-5D6E-409C-BE32-E72D297353CC}">
              <c16:uniqueId val="{00000001-5749-4363-803F-FA1EBBBA8B0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85.17</c:v>
                </c:pt>
                <c:pt idx="1">
                  <c:v>85.51</c:v>
                </c:pt>
                <c:pt idx="2">
                  <c:v>86.12</c:v>
                </c:pt>
                <c:pt idx="3">
                  <c:v>87.37</c:v>
                </c:pt>
                <c:pt idx="4">
                  <c:v>88.25</c:v>
                </c:pt>
              </c:numCache>
            </c:numRef>
          </c:val>
          <c:extLst>
            <c:ext xmlns:c16="http://schemas.microsoft.com/office/drawing/2014/chart" uri="{C3380CC4-5D6E-409C-BE32-E72D297353CC}">
              <c16:uniqueId val="{00000000-B724-4D90-AEFE-F5F0F7C202E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86.56</c:v>
                </c:pt>
                <c:pt idx="1">
                  <c:v>86.78</c:v>
                </c:pt>
                <c:pt idx="2">
                  <c:v>86.83</c:v>
                </c:pt>
                <c:pt idx="3">
                  <c:v>87.14</c:v>
                </c:pt>
                <c:pt idx="4">
                  <c:v>92.55</c:v>
                </c:pt>
              </c:numCache>
            </c:numRef>
          </c:val>
          <c:smooth val="0"/>
          <c:extLst>
            <c:ext xmlns:c16="http://schemas.microsoft.com/office/drawing/2014/chart" uri="{C3380CC4-5D6E-409C-BE32-E72D297353CC}">
              <c16:uniqueId val="{00000001-B724-4D90-AEFE-F5F0F7C202E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88.1</c:v>
                </c:pt>
                <c:pt idx="1">
                  <c:v>64.11</c:v>
                </c:pt>
                <c:pt idx="2">
                  <c:v>66.569999999999993</c:v>
                </c:pt>
                <c:pt idx="3">
                  <c:v>68.66</c:v>
                </c:pt>
                <c:pt idx="4">
                  <c:v>79.08</c:v>
                </c:pt>
              </c:numCache>
            </c:numRef>
          </c:val>
          <c:extLst>
            <c:ext xmlns:c16="http://schemas.microsoft.com/office/drawing/2014/chart" uri="{C3380CC4-5D6E-409C-BE32-E72D297353CC}">
              <c16:uniqueId val="{00000000-22A8-4C0E-806C-8D6843296D1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A8-4C0E-806C-8D6843296D1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49-4B32-A79F-BC02B0C0467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49-4B32-A79F-BC02B0C0467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88-4544-9F47-C725AC96E55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88-4544-9F47-C725AC96E55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AC-4E0E-8A98-C387DF95CDA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AC-4E0E-8A98-C387DF95CDA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97C-409D-B34B-3F869D08CDE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7C-409D-B34B-3F869D08CDE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765.04</c:v>
                </c:pt>
                <c:pt idx="1">
                  <c:v>1644.12</c:v>
                </c:pt>
                <c:pt idx="2">
                  <c:v>1596.71</c:v>
                </c:pt>
                <c:pt idx="3">
                  <c:v>1508.56</c:v>
                </c:pt>
                <c:pt idx="4">
                  <c:v>1677.26</c:v>
                </c:pt>
              </c:numCache>
            </c:numRef>
          </c:val>
          <c:extLst>
            <c:ext xmlns:c16="http://schemas.microsoft.com/office/drawing/2014/chart" uri="{C3380CC4-5D6E-409C-BE32-E72D297353CC}">
              <c16:uniqueId val="{00000000-523C-4746-8672-8D97808E073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1010.51</c:v>
                </c:pt>
                <c:pt idx="1">
                  <c:v>1031.56</c:v>
                </c:pt>
                <c:pt idx="2">
                  <c:v>1053.93</c:v>
                </c:pt>
                <c:pt idx="3">
                  <c:v>1046.25</c:v>
                </c:pt>
                <c:pt idx="4">
                  <c:v>820.36</c:v>
                </c:pt>
              </c:numCache>
            </c:numRef>
          </c:val>
          <c:smooth val="0"/>
          <c:extLst>
            <c:ext xmlns:c16="http://schemas.microsoft.com/office/drawing/2014/chart" uri="{C3380CC4-5D6E-409C-BE32-E72D297353CC}">
              <c16:uniqueId val="{00000001-523C-4746-8672-8D97808E073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99.95</c:v>
                </c:pt>
                <c:pt idx="1">
                  <c:v>99.69</c:v>
                </c:pt>
                <c:pt idx="2">
                  <c:v>100.62</c:v>
                </c:pt>
                <c:pt idx="3">
                  <c:v>98.31</c:v>
                </c:pt>
                <c:pt idx="4">
                  <c:v>127.55</c:v>
                </c:pt>
              </c:numCache>
            </c:numRef>
          </c:val>
          <c:extLst>
            <c:ext xmlns:c16="http://schemas.microsoft.com/office/drawing/2014/chart" uri="{C3380CC4-5D6E-409C-BE32-E72D297353CC}">
              <c16:uniqueId val="{00000000-13D1-4CB0-9679-B6A62873B56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c:v>
                </c:pt>
                <c:pt idx="1">
                  <c:v>84.32</c:v>
                </c:pt>
                <c:pt idx="2">
                  <c:v>85.23</c:v>
                </c:pt>
                <c:pt idx="3">
                  <c:v>88.37</c:v>
                </c:pt>
                <c:pt idx="4">
                  <c:v>95.4</c:v>
                </c:pt>
              </c:numCache>
            </c:numRef>
          </c:val>
          <c:smooth val="0"/>
          <c:extLst>
            <c:ext xmlns:c16="http://schemas.microsoft.com/office/drawing/2014/chart" uri="{C3380CC4-5D6E-409C-BE32-E72D297353CC}">
              <c16:uniqueId val="{00000001-13D1-4CB0-9679-B6A62873B56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189.75</c:v>
                </c:pt>
                <c:pt idx="1">
                  <c:v>193.76</c:v>
                </c:pt>
                <c:pt idx="2">
                  <c:v>195.61</c:v>
                </c:pt>
                <c:pt idx="3">
                  <c:v>203.46</c:v>
                </c:pt>
                <c:pt idx="4">
                  <c:v>136.86000000000001</c:v>
                </c:pt>
              </c:numCache>
            </c:numRef>
          </c:val>
          <c:extLst>
            <c:ext xmlns:c16="http://schemas.microsoft.com/office/drawing/2014/chart" uri="{C3380CC4-5D6E-409C-BE32-E72D297353CC}">
              <c16:uniqueId val="{00000000-2C48-43BE-AC2E-0CA0A6779DF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193.74</c:v>
                </c:pt>
                <c:pt idx="1">
                  <c:v>188.12</c:v>
                </c:pt>
                <c:pt idx="2">
                  <c:v>185.7</c:v>
                </c:pt>
                <c:pt idx="3">
                  <c:v>178.11</c:v>
                </c:pt>
                <c:pt idx="4">
                  <c:v>163.19999999999999</c:v>
                </c:pt>
              </c:numCache>
            </c:numRef>
          </c:val>
          <c:smooth val="0"/>
          <c:extLst>
            <c:ext xmlns:c16="http://schemas.microsoft.com/office/drawing/2014/chart" uri="{C3380CC4-5D6E-409C-BE32-E72D297353CC}">
              <c16:uniqueId val="{00000001-2C48-43BE-AC2E-0CA0A6779DF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米沢市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Bd1</v>
      </c>
      <c r="X8" s="48"/>
      <c r="Y8" s="48"/>
      <c r="Z8" s="48"/>
      <c r="AA8" s="48"/>
      <c r="AB8" s="48"/>
      <c r="AC8" s="48"/>
      <c r="AD8" s="49" t="str">
        <f>データ!$M$6</f>
        <v>非設置</v>
      </c>
      <c r="AE8" s="49"/>
      <c r="AF8" s="49"/>
      <c r="AG8" s="49"/>
      <c r="AH8" s="49"/>
      <c r="AI8" s="49"/>
      <c r="AJ8" s="49"/>
      <c r="AK8" s="3"/>
      <c r="AL8" s="50">
        <f>データ!S6</f>
        <v>80927</v>
      </c>
      <c r="AM8" s="50"/>
      <c r="AN8" s="50"/>
      <c r="AO8" s="50"/>
      <c r="AP8" s="50"/>
      <c r="AQ8" s="50"/>
      <c r="AR8" s="50"/>
      <c r="AS8" s="50"/>
      <c r="AT8" s="45">
        <f>データ!T6</f>
        <v>548.51</v>
      </c>
      <c r="AU8" s="45"/>
      <c r="AV8" s="45"/>
      <c r="AW8" s="45"/>
      <c r="AX8" s="45"/>
      <c r="AY8" s="45"/>
      <c r="AZ8" s="45"/>
      <c r="BA8" s="45"/>
      <c r="BB8" s="45">
        <f>データ!U6</f>
        <v>147.54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64.8</v>
      </c>
      <c r="Q10" s="45"/>
      <c r="R10" s="45"/>
      <c r="S10" s="45"/>
      <c r="T10" s="45"/>
      <c r="U10" s="45"/>
      <c r="V10" s="45"/>
      <c r="W10" s="45">
        <f>データ!Q6</f>
        <v>88.71</v>
      </c>
      <c r="X10" s="45"/>
      <c r="Y10" s="45"/>
      <c r="Z10" s="45"/>
      <c r="AA10" s="45"/>
      <c r="AB10" s="45"/>
      <c r="AC10" s="45"/>
      <c r="AD10" s="50">
        <f>データ!R6</f>
        <v>3315</v>
      </c>
      <c r="AE10" s="50"/>
      <c r="AF10" s="50"/>
      <c r="AG10" s="50"/>
      <c r="AH10" s="50"/>
      <c r="AI10" s="50"/>
      <c r="AJ10" s="50"/>
      <c r="AK10" s="2"/>
      <c r="AL10" s="50">
        <f>データ!V6</f>
        <v>52041</v>
      </c>
      <c r="AM10" s="50"/>
      <c r="AN10" s="50"/>
      <c r="AO10" s="50"/>
      <c r="AP10" s="50"/>
      <c r="AQ10" s="50"/>
      <c r="AR10" s="50"/>
      <c r="AS10" s="50"/>
      <c r="AT10" s="45">
        <f>データ!W6</f>
        <v>15.39</v>
      </c>
      <c r="AU10" s="45"/>
      <c r="AV10" s="45"/>
      <c r="AW10" s="45"/>
      <c r="AX10" s="45"/>
      <c r="AY10" s="45"/>
      <c r="AZ10" s="45"/>
      <c r="BA10" s="45"/>
      <c r="BB10" s="45">
        <f>データ!X6</f>
        <v>3381.48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J/9sLi5gA+7q4QEO5sf+QVYcIQ5A351RyLBVtSDvw7hLnk4LreYnNvuL7mSxuNWYFs853QUqYhzmhzJcHlkFvg==" saltValue="uMxCrNEXB5oSI1VNM3BkD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62022</v>
      </c>
      <c r="D6" s="33">
        <f t="shared" si="3"/>
        <v>47</v>
      </c>
      <c r="E6" s="33">
        <f t="shared" si="3"/>
        <v>17</v>
      </c>
      <c r="F6" s="33">
        <f t="shared" si="3"/>
        <v>1</v>
      </c>
      <c r="G6" s="33">
        <f t="shared" si="3"/>
        <v>0</v>
      </c>
      <c r="H6" s="33" t="str">
        <f t="shared" si="3"/>
        <v>山形県　米沢市</v>
      </c>
      <c r="I6" s="33" t="str">
        <f t="shared" si="3"/>
        <v>法非適用</v>
      </c>
      <c r="J6" s="33" t="str">
        <f t="shared" si="3"/>
        <v>下水道事業</v>
      </c>
      <c r="K6" s="33" t="str">
        <f t="shared" si="3"/>
        <v>公共下水道</v>
      </c>
      <c r="L6" s="33" t="str">
        <f t="shared" si="3"/>
        <v>Bd1</v>
      </c>
      <c r="M6" s="33" t="str">
        <f t="shared" si="3"/>
        <v>非設置</v>
      </c>
      <c r="N6" s="34" t="str">
        <f t="shared" si="3"/>
        <v>-</v>
      </c>
      <c r="O6" s="34" t="str">
        <f t="shared" si="3"/>
        <v>該当数値なし</v>
      </c>
      <c r="P6" s="34">
        <f t="shared" si="3"/>
        <v>64.8</v>
      </c>
      <c r="Q6" s="34">
        <f t="shared" si="3"/>
        <v>88.71</v>
      </c>
      <c r="R6" s="34">
        <f t="shared" si="3"/>
        <v>3315</v>
      </c>
      <c r="S6" s="34">
        <f t="shared" si="3"/>
        <v>80927</v>
      </c>
      <c r="T6" s="34">
        <f t="shared" si="3"/>
        <v>548.51</v>
      </c>
      <c r="U6" s="34">
        <f t="shared" si="3"/>
        <v>147.54</v>
      </c>
      <c r="V6" s="34">
        <f t="shared" si="3"/>
        <v>52041</v>
      </c>
      <c r="W6" s="34">
        <f t="shared" si="3"/>
        <v>15.39</v>
      </c>
      <c r="X6" s="34">
        <f t="shared" si="3"/>
        <v>3381.48</v>
      </c>
      <c r="Y6" s="35">
        <f>IF(Y7="",NA(),Y7)</f>
        <v>88.1</v>
      </c>
      <c r="Z6" s="35">
        <f t="shared" ref="Z6:AH6" si="4">IF(Z7="",NA(),Z7)</f>
        <v>64.11</v>
      </c>
      <c r="AA6" s="35">
        <f t="shared" si="4"/>
        <v>66.569999999999993</v>
      </c>
      <c r="AB6" s="35">
        <f t="shared" si="4"/>
        <v>68.66</v>
      </c>
      <c r="AC6" s="35">
        <f t="shared" si="4"/>
        <v>79.08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765.04</v>
      </c>
      <c r="BG6" s="35">
        <f t="shared" ref="BG6:BO6" si="7">IF(BG7="",NA(),BG7)</f>
        <v>1644.12</v>
      </c>
      <c r="BH6" s="35">
        <f t="shared" si="7"/>
        <v>1596.71</v>
      </c>
      <c r="BI6" s="35">
        <f t="shared" si="7"/>
        <v>1508.56</v>
      </c>
      <c r="BJ6" s="35">
        <f t="shared" si="7"/>
        <v>1677.26</v>
      </c>
      <c r="BK6" s="35">
        <f t="shared" si="7"/>
        <v>1010.51</v>
      </c>
      <c r="BL6" s="35">
        <f t="shared" si="7"/>
        <v>1031.56</v>
      </c>
      <c r="BM6" s="35">
        <f t="shared" si="7"/>
        <v>1053.93</v>
      </c>
      <c r="BN6" s="35">
        <f t="shared" si="7"/>
        <v>1046.25</v>
      </c>
      <c r="BO6" s="35">
        <f t="shared" si="7"/>
        <v>820.36</v>
      </c>
      <c r="BP6" s="34" t="str">
        <f>IF(BP7="","",IF(BP7="-","【-】","【"&amp;SUBSTITUTE(TEXT(BP7,"#,##0.00"),"-","△")&amp;"】"))</f>
        <v>【682.78】</v>
      </c>
      <c r="BQ6" s="35">
        <f>IF(BQ7="",NA(),BQ7)</f>
        <v>99.95</v>
      </c>
      <c r="BR6" s="35">
        <f t="shared" ref="BR6:BZ6" si="8">IF(BR7="",NA(),BR7)</f>
        <v>99.69</v>
      </c>
      <c r="BS6" s="35">
        <f t="shared" si="8"/>
        <v>100.62</v>
      </c>
      <c r="BT6" s="35">
        <f t="shared" si="8"/>
        <v>98.31</v>
      </c>
      <c r="BU6" s="35">
        <f t="shared" si="8"/>
        <v>127.55</v>
      </c>
      <c r="BV6" s="35">
        <f t="shared" si="8"/>
        <v>83</v>
      </c>
      <c r="BW6" s="35">
        <f t="shared" si="8"/>
        <v>84.32</v>
      </c>
      <c r="BX6" s="35">
        <f t="shared" si="8"/>
        <v>85.23</v>
      </c>
      <c r="BY6" s="35">
        <f t="shared" si="8"/>
        <v>88.37</v>
      </c>
      <c r="BZ6" s="35">
        <f t="shared" si="8"/>
        <v>95.4</v>
      </c>
      <c r="CA6" s="34" t="str">
        <f>IF(CA7="","",IF(CA7="-","【-】","【"&amp;SUBSTITUTE(TEXT(CA7,"#,##0.00"),"-","△")&amp;"】"))</f>
        <v>【100.91】</v>
      </c>
      <c r="CB6" s="35">
        <f>IF(CB7="",NA(),CB7)</f>
        <v>189.75</v>
      </c>
      <c r="CC6" s="35">
        <f t="shared" ref="CC6:CK6" si="9">IF(CC7="",NA(),CC7)</f>
        <v>193.76</v>
      </c>
      <c r="CD6" s="35">
        <f t="shared" si="9"/>
        <v>195.61</v>
      </c>
      <c r="CE6" s="35">
        <f t="shared" si="9"/>
        <v>203.46</v>
      </c>
      <c r="CF6" s="35">
        <f t="shared" si="9"/>
        <v>136.86000000000001</v>
      </c>
      <c r="CG6" s="35">
        <f t="shared" si="9"/>
        <v>193.74</v>
      </c>
      <c r="CH6" s="35">
        <f t="shared" si="9"/>
        <v>188.12</v>
      </c>
      <c r="CI6" s="35">
        <f t="shared" si="9"/>
        <v>185.7</v>
      </c>
      <c r="CJ6" s="35">
        <f t="shared" si="9"/>
        <v>178.11</v>
      </c>
      <c r="CK6" s="35">
        <f t="shared" si="9"/>
        <v>163.19999999999999</v>
      </c>
      <c r="CL6" s="34" t="str">
        <f>IF(CL7="","",IF(CL7="-","【-】","【"&amp;SUBSTITUTE(TEXT(CL7,"#,##0.00"),"-","△")&amp;"】"))</f>
        <v>【136.86】</v>
      </c>
      <c r="CM6" s="35">
        <f>IF(CM7="",NA(),CM7)</f>
        <v>65.33</v>
      </c>
      <c r="CN6" s="35">
        <f t="shared" ref="CN6:CV6" si="10">IF(CN7="",NA(),CN7)</f>
        <v>59.68</v>
      </c>
      <c r="CO6" s="35">
        <f t="shared" si="10"/>
        <v>60.97</v>
      </c>
      <c r="CP6" s="35">
        <f t="shared" si="10"/>
        <v>64.599999999999994</v>
      </c>
      <c r="CQ6" s="35">
        <f t="shared" si="10"/>
        <v>60.54</v>
      </c>
      <c r="CR6" s="35">
        <f t="shared" si="10"/>
        <v>62.23</v>
      </c>
      <c r="CS6" s="35">
        <f t="shared" si="10"/>
        <v>60</v>
      </c>
      <c r="CT6" s="35">
        <f t="shared" si="10"/>
        <v>61.03</v>
      </c>
      <c r="CU6" s="35">
        <f t="shared" si="10"/>
        <v>59.55</v>
      </c>
      <c r="CV6" s="35">
        <f t="shared" si="10"/>
        <v>65.040000000000006</v>
      </c>
      <c r="CW6" s="34" t="str">
        <f>IF(CW7="","",IF(CW7="-","【-】","【"&amp;SUBSTITUTE(TEXT(CW7,"#,##0.00"),"-","△")&amp;"】"))</f>
        <v>【58.98】</v>
      </c>
      <c r="CX6" s="35">
        <f>IF(CX7="",NA(),CX7)</f>
        <v>85.17</v>
      </c>
      <c r="CY6" s="35">
        <f t="shared" ref="CY6:DG6" si="11">IF(CY7="",NA(),CY7)</f>
        <v>85.51</v>
      </c>
      <c r="CZ6" s="35">
        <f t="shared" si="11"/>
        <v>86.12</v>
      </c>
      <c r="DA6" s="35">
        <f t="shared" si="11"/>
        <v>87.37</v>
      </c>
      <c r="DB6" s="35">
        <f t="shared" si="11"/>
        <v>88.25</v>
      </c>
      <c r="DC6" s="35">
        <f t="shared" si="11"/>
        <v>86.56</v>
      </c>
      <c r="DD6" s="35">
        <f t="shared" si="11"/>
        <v>86.78</v>
      </c>
      <c r="DE6" s="35">
        <f t="shared" si="11"/>
        <v>86.83</v>
      </c>
      <c r="DF6" s="35">
        <f t="shared" si="11"/>
        <v>87.14</v>
      </c>
      <c r="DG6" s="35">
        <f t="shared" si="11"/>
        <v>92.55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0.16</v>
      </c>
      <c r="EH6" s="34">
        <f t="shared" si="14"/>
        <v>0</v>
      </c>
      <c r="EI6" s="34">
        <f t="shared" si="14"/>
        <v>0</v>
      </c>
      <c r="EJ6" s="35">
        <f t="shared" si="14"/>
        <v>0.04</v>
      </c>
      <c r="EK6" s="35">
        <f t="shared" si="14"/>
        <v>0.38</v>
      </c>
      <c r="EL6" s="35">
        <f t="shared" si="14"/>
        <v>0.01</v>
      </c>
      <c r="EM6" s="35">
        <f t="shared" si="14"/>
        <v>0.11</v>
      </c>
      <c r="EN6" s="35">
        <f t="shared" si="14"/>
        <v>0.1</v>
      </c>
      <c r="EO6" s="34" t="str">
        <f>IF(EO7="","",IF(EO7="-","【-】","【"&amp;SUBSTITUTE(TEXT(EO7,"#,##0.00"),"-","△")&amp;"】"))</f>
        <v>【0.23】</v>
      </c>
    </row>
    <row r="7" spans="1:145" s="36" customFormat="1" x14ac:dyDescent="0.15">
      <c r="A7" s="28"/>
      <c r="B7" s="37">
        <v>2018</v>
      </c>
      <c r="C7" s="37">
        <v>62022</v>
      </c>
      <c r="D7" s="37">
        <v>47</v>
      </c>
      <c r="E7" s="37">
        <v>17</v>
      </c>
      <c r="F7" s="37">
        <v>1</v>
      </c>
      <c r="G7" s="37">
        <v>0</v>
      </c>
      <c r="H7" s="37" t="s">
        <v>98</v>
      </c>
      <c r="I7" s="37" t="s">
        <v>99</v>
      </c>
      <c r="J7" s="37" t="s">
        <v>100</v>
      </c>
      <c r="K7" s="37" t="s">
        <v>101</v>
      </c>
      <c r="L7" s="37" t="s">
        <v>102</v>
      </c>
      <c r="M7" s="37" t="s">
        <v>103</v>
      </c>
      <c r="N7" s="38" t="s">
        <v>104</v>
      </c>
      <c r="O7" s="38" t="s">
        <v>105</v>
      </c>
      <c r="P7" s="38">
        <v>64.8</v>
      </c>
      <c r="Q7" s="38">
        <v>88.71</v>
      </c>
      <c r="R7" s="38">
        <v>3315</v>
      </c>
      <c r="S7" s="38">
        <v>80927</v>
      </c>
      <c r="T7" s="38">
        <v>548.51</v>
      </c>
      <c r="U7" s="38">
        <v>147.54</v>
      </c>
      <c r="V7" s="38">
        <v>52041</v>
      </c>
      <c r="W7" s="38">
        <v>15.39</v>
      </c>
      <c r="X7" s="38">
        <v>3381.48</v>
      </c>
      <c r="Y7" s="38">
        <v>88.1</v>
      </c>
      <c r="Z7" s="38">
        <v>64.11</v>
      </c>
      <c r="AA7" s="38">
        <v>66.569999999999993</v>
      </c>
      <c r="AB7" s="38">
        <v>68.66</v>
      </c>
      <c r="AC7" s="38">
        <v>79.08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765.04</v>
      </c>
      <c r="BG7" s="38">
        <v>1644.12</v>
      </c>
      <c r="BH7" s="38">
        <v>1596.71</v>
      </c>
      <c r="BI7" s="38">
        <v>1508.56</v>
      </c>
      <c r="BJ7" s="38">
        <v>1677.26</v>
      </c>
      <c r="BK7" s="38">
        <v>1010.51</v>
      </c>
      <c r="BL7" s="38">
        <v>1031.56</v>
      </c>
      <c r="BM7" s="38">
        <v>1053.93</v>
      </c>
      <c r="BN7" s="38">
        <v>1046.25</v>
      </c>
      <c r="BO7" s="38">
        <v>820.36</v>
      </c>
      <c r="BP7" s="38">
        <v>682.78</v>
      </c>
      <c r="BQ7" s="38">
        <v>99.95</v>
      </c>
      <c r="BR7" s="38">
        <v>99.69</v>
      </c>
      <c r="BS7" s="38">
        <v>100.62</v>
      </c>
      <c r="BT7" s="38">
        <v>98.31</v>
      </c>
      <c r="BU7" s="38">
        <v>127.55</v>
      </c>
      <c r="BV7" s="38">
        <v>83</v>
      </c>
      <c r="BW7" s="38">
        <v>84.32</v>
      </c>
      <c r="BX7" s="38">
        <v>85.23</v>
      </c>
      <c r="BY7" s="38">
        <v>88.37</v>
      </c>
      <c r="BZ7" s="38">
        <v>95.4</v>
      </c>
      <c r="CA7" s="38">
        <v>100.91</v>
      </c>
      <c r="CB7" s="38">
        <v>189.75</v>
      </c>
      <c r="CC7" s="38">
        <v>193.76</v>
      </c>
      <c r="CD7" s="38">
        <v>195.61</v>
      </c>
      <c r="CE7" s="38">
        <v>203.46</v>
      </c>
      <c r="CF7" s="38">
        <v>136.86000000000001</v>
      </c>
      <c r="CG7" s="38">
        <v>193.74</v>
      </c>
      <c r="CH7" s="38">
        <v>188.12</v>
      </c>
      <c r="CI7" s="38">
        <v>185.7</v>
      </c>
      <c r="CJ7" s="38">
        <v>178.11</v>
      </c>
      <c r="CK7" s="38">
        <v>163.19999999999999</v>
      </c>
      <c r="CL7" s="38">
        <v>136.86000000000001</v>
      </c>
      <c r="CM7" s="38">
        <v>65.33</v>
      </c>
      <c r="CN7" s="38">
        <v>59.68</v>
      </c>
      <c r="CO7" s="38">
        <v>60.97</v>
      </c>
      <c r="CP7" s="38">
        <v>64.599999999999994</v>
      </c>
      <c r="CQ7" s="38">
        <v>60.54</v>
      </c>
      <c r="CR7" s="38">
        <v>62.23</v>
      </c>
      <c r="CS7" s="38">
        <v>60</v>
      </c>
      <c r="CT7" s="38">
        <v>61.03</v>
      </c>
      <c r="CU7" s="38">
        <v>59.55</v>
      </c>
      <c r="CV7" s="38">
        <v>65.040000000000006</v>
      </c>
      <c r="CW7" s="38">
        <v>58.98</v>
      </c>
      <c r="CX7" s="38">
        <v>85.17</v>
      </c>
      <c r="CY7" s="38">
        <v>85.51</v>
      </c>
      <c r="CZ7" s="38">
        <v>86.12</v>
      </c>
      <c r="DA7" s="38">
        <v>87.37</v>
      </c>
      <c r="DB7" s="38">
        <v>88.25</v>
      </c>
      <c r="DC7" s="38">
        <v>86.56</v>
      </c>
      <c r="DD7" s="38">
        <v>86.78</v>
      </c>
      <c r="DE7" s="38">
        <v>86.83</v>
      </c>
      <c r="DF7" s="38">
        <v>87.14</v>
      </c>
      <c r="DG7" s="38">
        <v>92.55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0.16</v>
      </c>
      <c r="EH7" s="38">
        <v>0</v>
      </c>
      <c r="EI7" s="38">
        <v>0</v>
      </c>
      <c r="EJ7" s="38">
        <v>0.04</v>
      </c>
      <c r="EK7" s="38">
        <v>0.38</v>
      </c>
      <c r="EL7" s="38">
        <v>0.01</v>
      </c>
      <c r="EM7" s="38">
        <v>0.11</v>
      </c>
      <c r="EN7" s="38">
        <v>0.1</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嵐田 浩司</cp:lastModifiedBy>
  <cp:lastPrinted>2020-01-31T06:44:13Z</cp:lastPrinted>
  <dcterms:created xsi:type="dcterms:W3CDTF">2019-12-05T05:01:17Z</dcterms:created>
  <dcterms:modified xsi:type="dcterms:W3CDTF">2020-01-31T06:59:09Z</dcterms:modified>
  <cp:category/>
</cp:coreProperties>
</file>