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1年度（30決算数値）\提出\"/>
    </mc:Choice>
  </mc:AlternateContent>
  <workbookProtection workbookAlgorithmName="SHA-512" workbookHashValue="rw/jwZiN7zShZyIgIbdLmnyNz1+Wj4lWJwKdVJfx0cyQxj1Of5I+zwe6MTYcT+//79MyBv/FPcjg2BHZchCAVw==" workbookSaltValue="rC/tn6X1CcSYDRks8JviPQ=="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BB10" i="4"/>
  <c r="AL10" i="4"/>
  <c r="AD10" i="4"/>
  <c r="W10" i="4"/>
  <c r="P10" i="4"/>
  <c r="B10" i="4"/>
  <c r="BB8" i="4"/>
  <c r="AT8" i="4"/>
  <c r="AD8" i="4"/>
  <c r="W8" i="4"/>
  <c r="I8" i="4"/>
  <c r="B8" i="4"/>
  <c r="B6" i="4"/>
  <c r="C10" i="5" l="1"/>
  <c r="D10" i="5"/>
  <c r="E10" i="5"/>
  <c r="B10" i="5"/>
</calcChain>
</file>

<file path=xl/sharedStrings.xml><?xml version="1.0" encoding="utf-8"?>
<sst xmlns="http://schemas.openxmlformats.org/spreadsheetml/2006/main" count="245" uniqueCount="111">
  <si>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</si>
  <si>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</si>
  <si>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</si>
  <si>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</si>
  <si>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</si>
  <si>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</si>
  <si>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</si>
  <si>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</si>
  <si>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</si>
  <si>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</si>
  <si>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</si>
  <si>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</si>
  <si>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</si>
  <si>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</si>
  <si>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</si>
  <si>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</si>
  <si>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</si>
  <si>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</si>
  <si>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</si>
  <si>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</si>
  <si>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</si>
  <si>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</si>
  <si>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</si>
  <si>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</si>
  <si>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</si>
  <si>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</si>
  <si>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</si>
  <si>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</si>
  <si>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</si>
  <si>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</si>
  <si>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</si>
  <si>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</si>
  <si>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</si>
  <si>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</si>
  <si>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</si>
  <si>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</si>
  <si>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</si>
  <si>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</si>
  <si>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</si>
  <si>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</si>
  <si>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</si>
  <si>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</si>
  <si>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</si>
  <si>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</si>
  <si>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</si>
  <si>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</si>
  <si>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</si>
  <si>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</si>
  <si>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</si>
  <si>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</si>
  <si>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</si>
  <si>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</si>
  <si>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</si>
  <si>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</si>
  <si>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</si>
  <si>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</si>
  <si>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</si>
  <si>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</si>
  <si>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</si>
  <si>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</si>
  <si>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</si>
  <si>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</si>
  <si>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</si>
  <si>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</si>
  <si>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</si>
  <si>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</si>
  <si>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</si>
  <si>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</si>
  <si>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</si>
  <si>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</si>
  <si>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</si>
  <si>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</si>
  <si>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</si>
  <si>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</si>
  <si>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</si>
  <si>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</si>
  <si>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</si>
  <si>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</si>
  <si>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</si>
  <si>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</si>
  <si>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</si>
  <si>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</si>
  <si>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</si>
  <si>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</si>
  <si>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</si>
  <si>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</si>
  <si>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</si>
  <si>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</si>
  <si>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</si>
  <si>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</si>
  <si>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</si>
  <si>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</si>
  <si>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</si>
  <si>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</si>
  <si>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</si>
  <si>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</si>
  <si>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</si>
  <si>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</si>
  <si>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</si>
  <si>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漁業集落排水</t>
  </si>
  <si>
    <t>H3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</si>
  <si>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</si>
  <si>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</si>
  <si>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</si>
  <si>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</si>
  <si>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</si>
  <si>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</si>
  <si>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</si>
  <si>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下水道事業の収入において、現在、一般会計からの基準外繰入金をもらい下水道事業全体で収支のバランスを取っているのが現状ですが、原則的に使用料収入のみで汚水処理にかかる経費を賄わなければいけないため、一般会計からの繰入を減らす努力が必要となります。
 また、これから施設の維持管理にかかる経費や改築費用の増加、人口減少による使用料収入の減少等が見込まれることを踏まえると、下水道事業サービスを持続的に提供していくには、安定した経営の実現が不可欠となります。そのためには、平成27年度に策定した「鶴岡市汚水処理施設整備構想」により整備を進め、併せてアセットマネジメントに取り組み、また、使用料の適正化、長寿命化計画による施設の改築を行っていく必要があります。
　平成27年度から下水道事業に地方公営企業法を適用したことにより、経営状態が今まで以上に明確になったため、持続可能な下水道事業を目指して取り組んでいきます。</t>
    <phoneticPr fontId="4"/>
  </si>
  <si>
    <t>　平成27年度より地方公営企業法を適用したため、平成27年度以降の数値となっています。
　①①経常収支比率は類似団体平均値よりも高く100％を上回っており、使用料収入や一般会計からの繰入金等により、維持管理費や企業債にかかる支払利息等の経費を賄えている状況となっています。
　②平成28年度より欠損が出ており、平成30年度も収益よりも費用が大きく欠損が発生している状況です。前年度と比べると低い数値となっています。
　③市町村合併前に建設した資産に充てるために借り入れた企業債の償還額が大きいため、流動比率は100％を下回っています。また、手元に残る現金や未収金等の流動資産が大きいため前年度より高くなっています。
　④企業債残高の規模を表す指標となっています。企業債の償還が進んだため前年度に比べ減少しています。
　⑤経費回収率は100%を下回っており、汚水処理にかかる費用を使用料収入で賄えていない状況です。
　⑥汚水処理原価は前年度に比べ高くなっており、維持管理費及び資本費にかかる経費が増加している状況です。
　⑦施設利用率は類似団体よりも低く、また、数値的に見ても低い数値となっています。施設が過大で実際の処理量に見合っていない状況となっています。
　⑧事業規模が小さいため水洗化率は高い数値となっています。</t>
    <rPh sb="139" eb="141">
      <t>ヘイセイ</t>
    </rPh>
    <rPh sb="195" eb="196">
      <t>ヒク</t>
    </rPh>
    <phoneticPr fontId="4"/>
  </si>
  <si>
    <t>　①有形固定資産減価償却率は、類似団体平均値よりも高くなっておりますが、数値的には低く法定耐用年数に近い資産は少ないことを表しています。
　②平成30年度時点で法定耐用年数を超える管渠はありませんが、将来的には耐用年数に達することから、改築・更新時期を迎える管渠が増加することが考えられます。そのため、設備の回復・予防保全のための修繕や事業費の平準化を図り、計画的かつ効率的な維持修繕・改築更新に取り組んでいく必要があります。
　③管渠老朽化率が0％となっており、管渠の改築・更新は行っておりません。</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</si>
</sst>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E6F-45DB-BE57-DEF6C3A8C404}"/>
            </c:ext>
          </c:extLst>
        </c:ser>
        <c:dLbls>
          <c:showLegendKey val="0"/>
          <c:showVal val="0"/>
          <c:showCatName val="0"/>
          <c:showSerName val="0"/>
          <c:showPercent val="0"/>
          <c:showBubbleSize val="0"/>
        </c:dLbls>
        <c:gapWidth val="150"/>
        <c:axId val="179634400"/>
        <c:axId val="179635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0.1</c:v>
                </c:pt>
                <c:pt idx="2" formatCode="#,##0.00;&quot;△&quot;#,##0.00">
                  <c:v>0</c:v>
                </c:pt>
                <c:pt idx="3" formatCode="#,##0.00;&quot;△&quot;#,##0.00">
                  <c:v>0</c:v>
                </c:pt>
                <c:pt idx="4">
                  <c:v>0.26</c:v>
                </c:pt>
              </c:numCache>
            </c:numRef>
          </c:val>
          <c:smooth val="0"/>
          <c:extLst xmlns:c16r2="http://schemas.microsoft.com/office/drawing/2015/06/chart">
            <c:ext xmlns:c16="http://schemas.microsoft.com/office/drawing/2014/chart" uri="{C3380CC4-5D6E-409C-BE32-E72D297353CC}">
              <c16:uniqueId val="{00000001-BE6F-45DB-BE57-DEF6C3A8C404}"/>
            </c:ext>
          </c:extLst>
        </c:ser>
        <c:dLbls>
          <c:showLegendKey val="0"/>
          <c:showVal val="0"/>
          <c:showCatName val="0"/>
          <c:showSerName val="0"/>
          <c:showPercent val="0"/>
          <c:showBubbleSize val="0"/>
        </c:dLbls>
        <c:marker val="1"/>
        <c:smooth val="0"/>
        <c:axId val="179634400"/>
        <c:axId val="179635296"/>
      </c:lineChart>
      <c:dateAx>
        <c:axId val="179634400"/>
        <c:scaling>
          <c:orientation val="minMax"/>
        </c:scaling>
        <c:delete val="1"/>
        <c:axPos val="b"/>
        <c:numFmt formatCode="ge" sourceLinked="1"/>
        <c:majorTickMark val="none"/>
        <c:minorTickMark val="none"/>
        <c:tickLblPos val="none"/>
        <c:crossAx val="179635296"/>
        <c:crosses val="autoZero"/>
        <c:auto val="1"/>
        <c:lblOffset val="100"/>
        <c:baseTimeUnit val="years"/>
      </c:dateAx>
      <c:valAx>
        <c:axId val="179635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634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27.78</c:v>
                </c:pt>
                <c:pt idx="2">
                  <c:v>27.41</c:v>
                </c:pt>
                <c:pt idx="3">
                  <c:v>26.79</c:v>
                </c:pt>
                <c:pt idx="4">
                  <c:v>26.54</c:v>
                </c:pt>
              </c:numCache>
            </c:numRef>
          </c:val>
          <c:extLst xmlns:c16r2="http://schemas.microsoft.com/office/drawing/2015/06/chart">
            <c:ext xmlns:c16="http://schemas.microsoft.com/office/drawing/2014/chart" uri="{C3380CC4-5D6E-409C-BE32-E72D297353CC}">
              <c16:uniqueId val="{00000000-A6E8-486B-9147-4ACC37996D1E}"/>
            </c:ext>
          </c:extLst>
        </c:ser>
        <c:dLbls>
          <c:showLegendKey val="0"/>
          <c:showVal val="0"/>
          <c:showCatName val="0"/>
          <c:showSerName val="0"/>
          <c:showPercent val="0"/>
          <c:showBubbleSize val="0"/>
        </c:dLbls>
        <c:gapWidth val="150"/>
        <c:axId val="179862552"/>
        <c:axId val="180575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29.28</c:v>
                </c:pt>
                <c:pt idx="2">
                  <c:v>29.4</c:v>
                </c:pt>
                <c:pt idx="3">
                  <c:v>29.8</c:v>
                </c:pt>
                <c:pt idx="4">
                  <c:v>29.43</c:v>
                </c:pt>
              </c:numCache>
            </c:numRef>
          </c:val>
          <c:smooth val="0"/>
          <c:extLst xmlns:c16r2="http://schemas.microsoft.com/office/drawing/2015/06/chart">
            <c:ext xmlns:c16="http://schemas.microsoft.com/office/drawing/2014/chart" uri="{C3380CC4-5D6E-409C-BE32-E72D297353CC}">
              <c16:uniqueId val="{00000001-A6E8-486B-9147-4ACC37996D1E}"/>
            </c:ext>
          </c:extLst>
        </c:ser>
        <c:dLbls>
          <c:showLegendKey val="0"/>
          <c:showVal val="0"/>
          <c:showCatName val="0"/>
          <c:showSerName val="0"/>
          <c:showPercent val="0"/>
          <c:showBubbleSize val="0"/>
        </c:dLbls>
        <c:marker val="1"/>
        <c:smooth val="0"/>
        <c:axId val="179862552"/>
        <c:axId val="180575752"/>
      </c:lineChart>
      <c:dateAx>
        <c:axId val="179862552"/>
        <c:scaling>
          <c:orientation val="minMax"/>
        </c:scaling>
        <c:delete val="1"/>
        <c:axPos val="b"/>
        <c:numFmt formatCode="ge" sourceLinked="1"/>
        <c:majorTickMark val="none"/>
        <c:minorTickMark val="none"/>
        <c:tickLblPos val="none"/>
        <c:crossAx val="180575752"/>
        <c:crosses val="autoZero"/>
        <c:auto val="1"/>
        <c:lblOffset val="100"/>
        <c:baseTimeUnit val="years"/>
      </c:dateAx>
      <c:valAx>
        <c:axId val="180575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862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86.47</c:v>
                </c:pt>
                <c:pt idx="2">
                  <c:v>86.94</c:v>
                </c:pt>
                <c:pt idx="3">
                  <c:v>87.39</c:v>
                </c:pt>
                <c:pt idx="4">
                  <c:v>87.49</c:v>
                </c:pt>
              </c:numCache>
            </c:numRef>
          </c:val>
          <c:extLst xmlns:c16r2="http://schemas.microsoft.com/office/drawing/2015/06/chart">
            <c:ext xmlns:c16="http://schemas.microsoft.com/office/drawing/2014/chart" uri="{C3380CC4-5D6E-409C-BE32-E72D297353CC}">
              <c16:uniqueId val="{00000000-F06F-4B31-BA81-30A3B0C3B41F}"/>
            </c:ext>
          </c:extLst>
        </c:ser>
        <c:dLbls>
          <c:showLegendKey val="0"/>
          <c:showVal val="0"/>
          <c:showCatName val="0"/>
          <c:showSerName val="0"/>
          <c:showPercent val="0"/>
          <c:showBubbleSize val="0"/>
        </c:dLbls>
        <c:gapWidth val="150"/>
        <c:axId val="180576928"/>
        <c:axId val="180577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66.819999999999993</c:v>
                </c:pt>
                <c:pt idx="2">
                  <c:v>63.77</c:v>
                </c:pt>
                <c:pt idx="3">
                  <c:v>66.95</c:v>
                </c:pt>
                <c:pt idx="4">
                  <c:v>66.33</c:v>
                </c:pt>
              </c:numCache>
            </c:numRef>
          </c:val>
          <c:smooth val="0"/>
          <c:extLst xmlns:c16r2="http://schemas.microsoft.com/office/drawing/2015/06/chart">
            <c:ext xmlns:c16="http://schemas.microsoft.com/office/drawing/2014/chart" uri="{C3380CC4-5D6E-409C-BE32-E72D297353CC}">
              <c16:uniqueId val="{00000001-F06F-4B31-BA81-30A3B0C3B41F}"/>
            </c:ext>
          </c:extLst>
        </c:ser>
        <c:dLbls>
          <c:showLegendKey val="0"/>
          <c:showVal val="0"/>
          <c:showCatName val="0"/>
          <c:showSerName val="0"/>
          <c:showPercent val="0"/>
          <c:showBubbleSize val="0"/>
        </c:dLbls>
        <c:marker val="1"/>
        <c:smooth val="0"/>
        <c:axId val="180576928"/>
        <c:axId val="180577320"/>
      </c:lineChart>
      <c:dateAx>
        <c:axId val="180576928"/>
        <c:scaling>
          <c:orientation val="minMax"/>
        </c:scaling>
        <c:delete val="1"/>
        <c:axPos val="b"/>
        <c:numFmt formatCode="ge" sourceLinked="1"/>
        <c:majorTickMark val="none"/>
        <c:minorTickMark val="none"/>
        <c:tickLblPos val="none"/>
        <c:crossAx val="180577320"/>
        <c:crosses val="autoZero"/>
        <c:auto val="1"/>
        <c:lblOffset val="100"/>
        <c:baseTimeUnit val="years"/>
      </c:dateAx>
      <c:valAx>
        <c:axId val="180577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576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101.15</c:v>
                </c:pt>
                <c:pt idx="2">
                  <c:v>91.69</c:v>
                </c:pt>
                <c:pt idx="3">
                  <c:v>90.97</c:v>
                </c:pt>
                <c:pt idx="4">
                  <c:v>104.32</c:v>
                </c:pt>
              </c:numCache>
            </c:numRef>
          </c:val>
          <c:extLst xmlns:c16r2="http://schemas.microsoft.com/office/drawing/2015/06/chart">
            <c:ext xmlns:c16="http://schemas.microsoft.com/office/drawing/2014/chart" uri="{C3380CC4-5D6E-409C-BE32-E72D297353CC}">
              <c16:uniqueId val="{00000000-AFF9-4EED-84DE-2BA719EB7EDE}"/>
            </c:ext>
          </c:extLst>
        </c:ser>
        <c:dLbls>
          <c:showLegendKey val="0"/>
          <c:showVal val="0"/>
          <c:showCatName val="0"/>
          <c:showSerName val="0"/>
          <c:showPercent val="0"/>
          <c:showBubbleSize val="0"/>
        </c:dLbls>
        <c:gapWidth val="150"/>
        <c:axId val="179713896"/>
        <c:axId val="179714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105.08</c:v>
                </c:pt>
                <c:pt idx="2">
                  <c:v>92.9</c:v>
                </c:pt>
                <c:pt idx="3">
                  <c:v>96.14</c:v>
                </c:pt>
                <c:pt idx="4">
                  <c:v>97.53</c:v>
                </c:pt>
              </c:numCache>
            </c:numRef>
          </c:val>
          <c:smooth val="0"/>
          <c:extLst xmlns:c16r2="http://schemas.microsoft.com/office/drawing/2015/06/chart">
            <c:ext xmlns:c16="http://schemas.microsoft.com/office/drawing/2014/chart" uri="{C3380CC4-5D6E-409C-BE32-E72D297353CC}">
              <c16:uniqueId val="{00000001-AFF9-4EED-84DE-2BA719EB7EDE}"/>
            </c:ext>
          </c:extLst>
        </c:ser>
        <c:dLbls>
          <c:showLegendKey val="0"/>
          <c:showVal val="0"/>
          <c:showCatName val="0"/>
          <c:showSerName val="0"/>
          <c:showPercent val="0"/>
          <c:showBubbleSize val="0"/>
        </c:dLbls>
        <c:marker val="1"/>
        <c:smooth val="0"/>
        <c:axId val="179713896"/>
        <c:axId val="179714280"/>
      </c:lineChart>
      <c:dateAx>
        <c:axId val="179713896"/>
        <c:scaling>
          <c:orientation val="minMax"/>
        </c:scaling>
        <c:delete val="1"/>
        <c:axPos val="b"/>
        <c:numFmt formatCode="ge" sourceLinked="1"/>
        <c:majorTickMark val="none"/>
        <c:minorTickMark val="none"/>
        <c:tickLblPos val="none"/>
        <c:crossAx val="179714280"/>
        <c:crosses val="autoZero"/>
        <c:auto val="1"/>
        <c:lblOffset val="100"/>
        <c:baseTimeUnit val="years"/>
      </c:dateAx>
      <c:valAx>
        <c:axId val="179714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713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4.47</c:v>
                </c:pt>
                <c:pt idx="2">
                  <c:v>9.82</c:v>
                </c:pt>
                <c:pt idx="3">
                  <c:v>13.41</c:v>
                </c:pt>
                <c:pt idx="4">
                  <c:v>17.420000000000002</c:v>
                </c:pt>
              </c:numCache>
            </c:numRef>
          </c:val>
          <c:extLst xmlns:c16r2="http://schemas.microsoft.com/office/drawing/2015/06/chart">
            <c:ext xmlns:c16="http://schemas.microsoft.com/office/drawing/2014/chart" uri="{C3380CC4-5D6E-409C-BE32-E72D297353CC}">
              <c16:uniqueId val="{00000000-2326-4A9E-AFDB-775BDFAE5812}"/>
            </c:ext>
          </c:extLst>
        </c:ser>
        <c:dLbls>
          <c:showLegendKey val="0"/>
          <c:showVal val="0"/>
          <c:showCatName val="0"/>
          <c:showSerName val="0"/>
          <c:showPercent val="0"/>
          <c:showBubbleSize val="0"/>
        </c:dLbls>
        <c:gapWidth val="150"/>
        <c:axId val="179690688"/>
        <c:axId val="179889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7.92</c:v>
                </c:pt>
                <c:pt idx="2">
                  <c:v>8.77</c:v>
                </c:pt>
                <c:pt idx="3">
                  <c:v>11.16</c:v>
                </c:pt>
                <c:pt idx="4">
                  <c:v>9.15</c:v>
                </c:pt>
              </c:numCache>
            </c:numRef>
          </c:val>
          <c:smooth val="0"/>
          <c:extLst xmlns:c16r2="http://schemas.microsoft.com/office/drawing/2015/06/chart">
            <c:ext xmlns:c16="http://schemas.microsoft.com/office/drawing/2014/chart" uri="{C3380CC4-5D6E-409C-BE32-E72D297353CC}">
              <c16:uniqueId val="{00000001-2326-4A9E-AFDB-775BDFAE5812}"/>
            </c:ext>
          </c:extLst>
        </c:ser>
        <c:dLbls>
          <c:showLegendKey val="0"/>
          <c:showVal val="0"/>
          <c:showCatName val="0"/>
          <c:showSerName val="0"/>
          <c:showPercent val="0"/>
          <c:showBubbleSize val="0"/>
        </c:dLbls>
        <c:marker val="1"/>
        <c:smooth val="0"/>
        <c:axId val="179690688"/>
        <c:axId val="179889544"/>
      </c:lineChart>
      <c:dateAx>
        <c:axId val="179690688"/>
        <c:scaling>
          <c:orientation val="minMax"/>
        </c:scaling>
        <c:delete val="1"/>
        <c:axPos val="b"/>
        <c:numFmt formatCode="ge" sourceLinked="1"/>
        <c:majorTickMark val="none"/>
        <c:minorTickMark val="none"/>
        <c:tickLblPos val="none"/>
        <c:crossAx val="179889544"/>
        <c:crosses val="autoZero"/>
        <c:auto val="1"/>
        <c:lblOffset val="100"/>
        <c:baseTimeUnit val="years"/>
      </c:dateAx>
      <c:valAx>
        <c:axId val="179889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690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CB5-44B1-BFD0-A7AA9460D838}"/>
            </c:ext>
          </c:extLst>
        </c:ser>
        <c:dLbls>
          <c:showLegendKey val="0"/>
          <c:showVal val="0"/>
          <c:showCatName val="0"/>
          <c:showSerName val="0"/>
          <c:showPercent val="0"/>
          <c:showBubbleSize val="0"/>
        </c:dLbls>
        <c:gapWidth val="150"/>
        <c:axId val="179803216"/>
        <c:axId val="178435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4CB5-44B1-BFD0-A7AA9460D838}"/>
            </c:ext>
          </c:extLst>
        </c:ser>
        <c:dLbls>
          <c:showLegendKey val="0"/>
          <c:showVal val="0"/>
          <c:showCatName val="0"/>
          <c:showSerName val="0"/>
          <c:showPercent val="0"/>
          <c:showBubbleSize val="0"/>
        </c:dLbls>
        <c:marker val="1"/>
        <c:smooth val="0"/>
        <c:axId val="179803216"/>
        <c:axId val="178435616"/>
      </c:lineChart>
      <c:dateAx>
        <c:axId val="179803216"/>
        <c:scaling>
          <c:orientation val="minMax"/>
        </c:scaling>
        <c:delete val="1"/>
        <c:axPos val="b"/>
        <c:numFmt formatCode="ge" sourceLinked="1"/>
        <c:majorTickMark val="none"/>
        <c:minorTickMark val="none"/>
        <c:tickLblPos val="none"/>
        <c:crossAx val="178435616"/>
        <c:crosses val="autoZero"/>
        <c:auto val="1"/>
        <c:lblOffset val="100"/>
        <c:baseTimeUnit val="years"/>
      </c:dateAx>
      <c:valAx>
        <c:axId val="178435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803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formatCode="#,##0.00;&quot;△&quot;#,##0.00;&quot;-&quot;">
                  <c:v>0</c:v>
                </c:pt>
                <c:pt idx="1">
                  <c:v>0</c:v>
                </c:pt>
                <c:pt idx="2" formatCode="#,##0.00;&quot;△&quot;#,##0.00;&quot;-&quot;">
                  <c:v>31.81</c:v>
                </c:pt>
                <c:pt idx="3" formatCode="#,##0.00;&quot;△&quot;#,##0.00;&quot;-&quot;">
                  <c:v>73.52</c:v>
                </c:pt>
                <c:pt idx="4" formatCode="#,##0.00;&quot;△&quot;#,##0.00;&quot;-&quot;">
                  <c:v>57.15</c:v>
                </c:pt>
              </c:numCache>
            </c:numRef>
          </c:val>
          <c:extLst xmlns:c16r2="http://schemas.microsoft.com/office/drawing/2015/06/chart">
            <c:ext xmlns:c16="http://schemas.microsoft.com/office/drawing/2014/chart" uri="{C3380CC4-5D6E-409C-BE32-E72D297353CC}">
              <c16:uniqueId val="{00000000-BAEC-4E3F-BDF6-63017518CD14}"/>
            </c:ext>
          </c:extLst>
        </c:ser>
        <c:dLbls>
          <c:showLegendKey val="0"/>
          <c:showVal val="0"/>
          <c:showCatName val="0"/>
          <c:showSerName val="0"/>
          <c:showPercent val="0"/>
          <c:showBubbleSize val="0"/>
        </c:dLbls>
        <c:gapWidth val="150"/>
        <c:axId val="179862944"/>
        <c:axId val="179863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6.29</c:v>
                </c:pt>
                <c:pt idx="2">
                  <c:v>61.22</c:v>
                </c:pt>
                <c:pt idx="3">
                  <c:v>89.78</c:v>
                </c:pt>
                <c:pt idx="4">
                  <c:v>94.75</c:v>
                </c:pt>
              </c:numCache>
            </c:numRef>
          </c:val>
          <c:smooth val="0"/>
          <c:extLst xmlns:c16r2="http://schemas.microsoft.com/office/drawing/2015/06/chart">
            <c:ext xmlns:c16="http://schemas.microsoft.com/office/drawing/2014/chart" uri="{C3380CC4-5D6E-409C-BE32-E72D297353CC}">
              <c16:uniqueId val="{00000001-BAEC-4E3F-BDF6-63017518CD14}"/>
            </c:ext>
          </c:extLst>
        </c:ser>
        <c:dLbls>
          <c:showLegendKey val="0"/>
          <c:showVal val="0"/>
          <c:showCatName val="0"/>
          <c:showSerName val="0"/>
          <c:showPercent val="0"/>
          <c:showBubbleSize val="0"/>
        </c:dLbls>
        <c:marker val="1"/>
        <c:smooth val="0"/>
        <c:axId val="179862944"/>
        <c:axId val="179863336"/>
      </c:lineChart>
      <c:dateAx>
        <c:axId val="179862944"/>
        <c:scaling>
          <c:orientation val="minMax"/>
        </c:scaling>
        <c:delete val="1"/>
        <c:axPos val="b"/>
        <c:numFmt formatCode="ge" sourceLinked="1"/>
        <c:majorTickMark val="none"/>
        <c:minorTickMark val="none"/>
        <c:tickLblPos val="none"/>
        <c:crossAx val="179863336"/>
        <c:crosses val="autoZero"/>
        <c:auto val="1"/>
        <c:lblOffset val="100"/>
        <c:baseTimeUnit val="years"/>
      </c:dateAx>
      <c:valAx>
        <c:axId val="179863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862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11.69</c:v>
                </c:pt>
                <c:pt idx="2">
                  <c:v>21.47</c:v>
                </c:pt>
                <c:pt idx="3">
                  <c:v>34.08</c:v>
                </c:pt>
                <c:pt idx="4">
                  <c:v>35.380000000000003</c:v>
                </c:pt>
              </c:numCache>
            </c:numRef>
          </c:val>
          <c:extLst xmlns:c16r2="http://schemas.microsoft.com/office/drawing/2015/06/chart">
            <c:ext xmlns:c16="http://schemas.microsoft.com/office/drawing/2014/chart" uri="{C3380CC4-5D6E-409C-BE32-E72D297353CC}">
              <c16:uniqueId val="{00000000-0C4D-46A1-9CC5-71EA31D6AAC6}"/>
            </c:ext>
          </c:extLst>
        </c:ser>
        <c:dLbls>
          <c:showLegendKey val="0"/>
          <c:showVal val="0"/>
          <c:showCatName val="0"/>
          <c:showSerName val="0"/>
          <c:showPercent val="0"/>
          <c:showBubbleSize val="0"/>
        </c:dLbls>
        <c:gapWidth val="150"/>
        <c:axId val="179864512"/>
        <c:axId val="179864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116.32</c:v>
                </c:pt>
                <c:pt idx="2">
                  <c:v>176.6</c:v>
                </c:pt>
                <c:pt idx="3">
                  <c:v>213.39</c:v>
                </c:pt>
                <c:pt idx="4">
                  <c:v>178.05</c:v>
                </c:pt>
              </c:numCache>
            </c:numRef>
          </c:val>
          <c:smooth val="0"/>
          <c:extLst xmlns:c16r2="http://schemas.microsoft.com/office/drawing/2015/06/chart">
            <c:ext xmlns:c16="http://schemas.microsoft.com/office/drawing/2014/chart" uri="{C3380CC4-5D6E-409C-BE32-E72D297353CC}">
              <c16:uniqueId val="{00000001-0C4D-46A1-9CC5-71EA31D6AAC6}"/>
            </c:ext>
          </c:extLst>
        </c:ser>
        <c:dLbls>
          <c:showLegendKey val="0"/>
          <c:showVal val="0"/>
          <c:showCatName val="0"/>
          <c:showSerName val="0"/>
          <c:showPercent val="0"/>
          <c:showBubbleSize val="0"/>
        </c:dLbls>
        <c:marker val="1"/>
        <c:smooth val="0"/>
        <c:axId val="179864512"/>
        <c:axId val="179864904"/>
      </c:lineChart>
      <c:dateAx>
        <c:axId val="179864512"/>
        <c:scaling>
          <c:orientation val="minMax"/>
        </c:scaling>
        <c:delete val="1"/>
        <c:axPos val="b"/>
        <c:numFmt formatCode="ge" sourceLinked="1"/>
        <c:majorTickMark val="none"/>
        <c:minorTickMark val="none"/>
        <c:tickLblPos val="none"/>
        <c:crossAx val="179864904"/>
        <c:crosses val="autoZero"/>
        <c:auto val="1"/>
        <c:lblOffset val="100"/>
        <c:baseTimeUnit val="years"/>
      </c:dateAx>
      <c:valAx>
        <c:axId val="179864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864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3452.79</c:v>
                </c:pt>
                <c:pt idx="2">
                  <c:v>3296.1</c:v>
                </c:pt>
                <c:pt idx="3">
                  <c:v>3115.63</c:v>
                </c:pt>
                <c:pt idx="4">
                  <c:v>3034.11</c:v>
                </c:pt>
              </c:numCache>
            </c:numRef>
          </c:val>
          <c:extLst xmlns:c16r2="http://schemas.microsoft.com/office/drawing/2015/06/chart">
            <c:ext xmlns:c16="http://schemas.microsoft.com/office/drawing/2014/chart" uri="{C3380CC4-5D6E-409C-BE32-E72D297353CC}">
              <c16:uniqueId val="{00000000-26E3-4712-B6A9-A471C6C4C5BA}"/>
            </c:ext>
          </c:extLst>
        </c:ser>
        <c:dLbls>
          <c:showLegendKey val="0"/>
          <c:showVal val="0"/>
          <c:showCatName val="0"/>
          <c:showSerName val="0"/>
          <c:showPercent val="0"/>
          <c:showBubbleSize val="0"/>
        </c:dLbls>
        <c:gapWidth val="150"/>
        <c:axId val="180266672"/>
        <c:axId val="180267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1451.54</c:v>
                </c:pt>
                <c:pt idx="2">
                  <c:v>1700.42</c:v>
                </c:pt>
                <c:pt idx="3">
                  <c:v>1491.92</c:v>
                </c:pt>
                <c:pt idx="4">
                  <c:v>1756.26</c:v>
                </c:pt>
              </c:numCache>
            </c:numRef>
          </c:val>
          <c:smooth val="0"/>
          <c:extLst xmlns:c16r2="http://schemas.microsoft.com/office/drawing/2015/06/chart">
            <c:ext xmlns:c16="http://schemas.microsoft.com/office/drawing/2014/chart" uri="{C3380CC4-5D6E-409C-BE32-E72D297353CC}">
              <c16:uniqueId val="{00000001-26E3-4712-B6A9-A471C6C4C5BA}"/>
            </c:ext>
          </c:extLst>
        </c:ser>
        <c:dLbls>
          <c:showLegendKey val="0"/>
          <c:showVal val="0"/>
          <c:showCatName val="0"/>
          <c:showSerName val="0"/>
          <c:showPercent val="0"/>
          <c:showBubbleSize val="0"/>
        </c:dLbls>
        <c:marker val="1"/>
        <c:smooth val="0"/>
        <c:axId val="180266672"/>
        <c:axId val="180267064"/>
      </c:lineChart>
      <c:dateAx>
        <c:axId val="180266672"/>
        <c:scaling>
          <c:orientation val="minMax"/>
        </c:scaling>
        <c:delete val="1"/>
        <c:axPos val="b"/>
        <c:numFmt formatCode="ge" sourceLinked="1"/>
        <c:majorTickMark val="none"/>
        <c:minorTickMark val="none"/>
        <c:tickLblPos val="none"/>
        <c:crossAx val="180267064"/>
        <c:crosses val="autoZero"/>
        <c:auto val="1"/>
        <c:lblOffset val="100"/>
        <c:baseTimeUnit val="years"/>
      </c:dateAx>
      <c:valAx>
        <c:axId val="180267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266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105.63</c:v>
                </c:pt>
                <c:pt idx="2">
                  <c:v>107.85</c:v>
                </c:pt>
                <c:pt idx="3">
                  <c:v>100</c:v>
                </c:pt>
                <c:pt idx="4">
                  <c:v>98.04</c:v>
                </c:pt>
              </c:numCache>
            </c:numRef>
          </c:val>
          <c:extLst xmlns:c16r2="http://schemas.microsoft.com/office/drawing/2015/06/chart">
            <c:ext xmlns:c16="http://schemas.microsoft.com/office/drawing/2014/chart" uri="{C3380CC4-5D6E-409C-BE32-E72D297353CC}">
              <c16:uniqueId val="{00000000-9CB8-4C96-BFB2-0EE64F455B51}"/>
            </c:ext>
          </c:extLst>
        </c:ser>
        <c:dLbls>
          <c:showLegendKey val="0"/>
          <c:showVal val="0"/>
          <c:showCatName val="0"/>
          <c:showSerName val="0"/>
          <c:showPercent val="0"/>
          <c:showBubbleSize val="0"/>
        </c:dLbls>
        <c:gapWidth val="150"/>
        <c:axId val="180268240"/>
        <c:axId val="180268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33.58</c:v>
                </c:pt>
                <c:pt idx="2">
                  <c:v>34.51</c:v>
                </c:pt>
                <c:pt idx="3">
                  <c:v>46.77</c:v>
                </c:pt>
                <c:pt idx="4">
                  <c:v>45.78</c:v>
                </c:pt>
              </c:numCache>
            </c:numRef>
          </c:val>
          <c:smooth val="0"/>
          <c:extLst xmlns:c16r2="http://schemas.microsoft.com/office/drawing/2015/06/chart">
            <c:ext xmlns:c16="http://schemas.microsoft.com/office/drawing/2014/chart" uri="{C3380CC4-5D6E-409C-BE32-E72D297353CC}">
              <c16:uniqueId val="{00000001-9CB8-4C96-BFB2-0EE64F455B51}"/>
            </c:ext>
          </c:extLst>
        </c:ser>
        <c:dLbls>
          <c:showLegendKey val="0"/>
          <c:showVal val="0"/>
          <c:showCatName val="0"/>
          <c:showSerName val="0"/>
          <c:showPercent val="0"/>
          <c:showBubbleSize val="0"/>
        </c:dLbls>
        <c:marker val="1"/>
        <c:smooth val="0"/>
        <c:axId val="180268240"/>
        <c:axId val="180268632"/>
      </c:lineChart>
      <c:dateAx>
        <c:axId val="180268240"/>
        <c:scaling>
          <c:orientation val="minMax"/>
        </c:scaling>
        <c:delete val="1"/>
        <c:axPos val="b"/>
        <c:numFmt formatCode="ge" sourceLinked="1"/>
        <c:majorTickMark val="none"/>
        <c:minorTickMark val="none"/>
        <c:tickLblPos val="none"/>
        <c:crossAx val="180268632"/>
        <c:crosses val="autoZero"/>
        <c:auto val="1"/>
        <c:lblOffset val="100"/>
        <c:baseTimeUnit val="years"/>
      </c:dateAx>
      <c:valAx>
        <c:axId val="180268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026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186.29</c:v>
                </c:pt>
                <c:pt idx="2">
                  <c:v>181.69</c:v>
                </c:pt>
                <c:pt idx="3">
                  <c:v>197.9</c:v>
                </c:pt>
                <c:pt idx="4">
                  <c:v>201.09</c:v>
                </c:pt>
              </c:numCache>
            </c:numRef>
          </c:val>
          <c:extLst xmlns:c16r2="http://schemas.microsoft.com/office/drawing/2015/06/chart">
            <c:ext xmlns:c16="http://schemas.microsoft.com/office/drawing/2014/chart" uri="{C3380CC4-5D6E-409C-BE32-E72D297353CC}">
              <c16:uniqueId val="{00000000-ABC2-4BEF-8E39-0DEAD301F1C2}"/>
            </c:ext>
          </c:extLst>
        </c:ser>
        <c:dLbls>
          <c:showLegendKey val="0"/>
          <c:showVal val="0"/>
          <c:showCatName val="0"/>
          <c:showSerName val="0"/>
          <c:showPercent val="0"/>
          <c:showBubbleSize val="0"/>
        </c:dLbls>
        <c:gapWidth val="150"/>
        <c:axId val="179862160"/>
        <c:axId val="179861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514.39</c:v>
                </c:pt>
                <c:pt idx="2">
                  <c:v>476.11</c:v>
                </c:pt>
                <c:pt idx="3">
                  <c:v>348.75</c:v>
                </c:pt>
                <c:pt idx="4">
                  <c:v>367.7</c:v>
                </c:pt>
              </c:numCache>
            </c:numRef>
          </c:val>
          <c:smooth val="0"/>
          <c:extLst xmlns:c16r2="http://schemas.microsoft.com/office/drawing/2015/06/chart">
            <c:ext xmlns:c16="http://schemas.microsoft.com/office/drawing/2014/chart" uri="{C3380CC4-5D6E-409C-BE32-E72D297353CC}">
              <c16:uniqueId val="{00000001-ABC2-4BEF-8E39-0DEAD301F1C2}"/>
            </c:ext>
          </c:extLst>
        </c:ser>
        <c:dLbls>
          <c:showLegendKey val="0"/>
          <c:showVal val="0"/>
          <c:showCatName val="0"/>
          <c:showSerName val="0"/>
          <c:showPercent val="0"/>
          <c:showBubbleSize val="0"/>
        </c:dLbls>
        <c:marker val="1"/>
        <c:smooth val="0"/>
        <c:axId val="179862160"/>
        <c:axId val="179861768"/>
      </c:lineChart>
      <c:dateAx>
        <c:axId val="179862160"/>
        <c:scaling>
          <c:orientation val="minMax"/>
        </c:scaling>
        <c:delete val="1"/>
        <c:axPos val="b"/>
        <c:numFmt formatCode="ge" sourceLinked="1"/>
        <c:majorTickMark val="none"/>
        <c:minorTickMark val="none"/>
        <c:tickLblPos val="none"/>
        <c:crossAx val="179861768"/>
        <c:crosses val="autoZero"/>
        <c:auto val="1"/>
        <c:lblOffset val="100"/>
        <c:baseTimeUnit val="years"/>
      </c:dateAx>
      <c:valAx>
        <c:axId val="179861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862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【973.20】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【377.19】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【45.14】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S1" zoomScale="75" zoomScaleNormal="7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鶴岡市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漁業集落排水</v>
      </c>
      <c r="Q8" s="48"/>
      <c r="R8" s="48"/>
      <c r="S8" s="48"/>
      <c r="T8" s="48"/>
      <c r="U8" s="48"/>
      <c r="V8" s="48"/>
      <c r="W8" s="48" t="str">
        <f>データ!L6</f>
        <v>H3</v>
      </c>
      <c r="X8" s="48"/>
      <c r="Y8" s="48"/>
      <c r="Z8" s="48"/>
      <c r="AA8" s="48"/>
      <c r="AB8" s="48"/>
      <c r="AC8" s="48"/>
      <c r="AD8" s="49" t="str">
        <f>データ!$M$6</f>
        <v>非設置</v>
      </c>
      <c r="AE8" s="49"/>
      <c r="AF8" s="49"/>
      <c r="AG8" s="49"/>
      <c r="AH8" s="49"/>
      <c r="AI8" s="49"/>
      <c r="AJ8" s="49"/>
      <c r="AK8" s="3"/>
      <c r="AL8" s="50">
        <f>データ!S6</f>
        <v>127168</v>
      </c>
      <c r="AM8" s="50"/>
      <c r="AN8" s="50"/>
      <c r="AO8" s="50"/>
      <c r="AP8" s="50"/>
      <c r="AQ8" s="50"/>
      <c r="AR8" s="50"/>
      <c r="AS8" s="50"/>
      <c r="AT8" s="45">
        <f>データ!T6</f>
        <v>1311.53</v>
      </c>
      <c r="AU8" s="45"/>
      <c r="AV8" s="45"/>
      <c r="AW8" s="45"/>
      <c r="AX8" s="45"/>
      <c r="AY8" s="45"/>
      <c r="AZ8" s="45"/>
      <c r="BA8" s="45"/>
      <c r="BB8" s="45">
        <f>データ!U6</f>
        <v>96.96</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50.45</v>
      </c>
      <c r="J10" s="45"/>
      <c r="K10" s="45"/>
      <c r="L10" s="45"/>
      <c r="M10" s="45"/>
      <c r="N10" s="45"/>
      <c r="O10" s="45"/>
      <c r="P10" s="45">
        <f>データ!P6</f>
        <v>0.77</v>
      </c>
      <c r="Q10" s="45"/>
      <c r="R10" s="45"/>
      <c r="S10" s="45"/>
      <c r="T10" s="45"/>
      <c r="U10" s="45"/>
      <c r="V10" s="45"/>
      <c r="W10" s="45">
        <f>データ!Q6</f>
        <v>96.31</v>
      </c>
      <c r="X10" s="45"/>
      <c r="Y10" s="45"/>
      <c r="Z10" s="45"/>
      <c r="AA10" s="45"/>
      <c r="AB10" s="45"/>
      <c r="AC10" s="45"/>
      <c r="AD10" s="50">
        <f>データ!R6</f>
        <v>3812</v>
      </c>
      <c r="AE10" s="50"/>
      <c r="AF10" s="50"/>
      <c r="AG10" s="50"/>
      <c r="AH10" s="50"/>
      <c r="AI10" s="50"/>
      <c r="AJ10" s="50"/>
      <c r="AK10" s="2"/>
      <c r="AL10" s="50">
        <f>データ!V6</f>
        <v>967</v>
      </c>
      <c r="AM10" s="50"/>
      <c r="AN10" s="50"/>
      <c r="AO10" s="50"/>
      <c r="AP10" s="50"/>
      <c r="AQ10" s="50"/>
      <c r="AR10" s="50"/>
      <c r="AS10" s="50"/>
      <c r="AT10" s="45">
        <f>データ!W6</f>
        <v>0.27</v>
      </c>
      <c r="AU10" s="45"/>
      <c r="AV10" s="45"/>
      <c r="AW10" s="45"/>
      <c r="AX10" s="45"/>
      <c r="AY10" s="45"/>
      <c r="AZ10" s="45"/>
      <c r="BA10" s="45"/>
      <c r="BB10" s="45">
        <f>データ!X6</f>
        <v>3581.48</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56" t="s">
        <v>26</v>
      </c>
      <c r="BM14" s="57"/>
      <c r="BN14" s="57"/>
      <c r="BO14" s="57"/>
      <c r="BP14" s="57"/>
      <c r="BQ14" s="57"/>
      <c r="BR14" s="57"/>
      <c r="BS14" s="57"/>
      <c r="BT14" s="57"/>
      <c r="BU14" s="57"/>
      <c r="BV14" s="57"/>
      <c r="BW14" s="57"/>
      <c r="BX14" s="57"/>
      <c r="BY14" s="57"/>
      <c r="BZ14" s="58"/>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59"/>
      <c r="BM15" s="60"/>
      <c r="BN15" s="60"/>
      <c r="BO15" s="60"/>
      <c r="BP15" s="60"/>
      <c r="BQ15" s="60"/>
      <c r="BR15" s="60"/>
      <c r="BS15" s="60"/>
      <c r="BT15" s="60"/>
      <c r="BU15" s="60"/>
      <c r="BV15" s="60"/>
      <c r="BW15" s="60"/>
      <c r="BX15" s="60"/>
      <c r="BY15" s="60"/>
      <c r="BZ15" s="61"/>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3" t="s">
        <v>109</v>
      </c>
      <c r="BM16" s="84"/>
      <c r="BN16" s="84"/>
      <c r="BO16" s="84"/>
      <c r="BP16" s="84"/>
      <c r="BQ16" s="84"/>
      <c r="BR16" s="84"/>
      <c r="BS16" s="84"/>
      <c r="BT16" s="84"/>
      <c r="BU16" s="84"/>
      <c r="BV16" s="84"/>
      <c r="BW16" s="84"/>
      <c r="BX16" s="84"/>
      <c r="BY16" s="84"/>
      <c r="BZ16" s="8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3"/>
      <c r="BM17" s="84"/>
      <c r="BN17" s="84"/>
      <c r="BO17" s="84"/>
      <c r="BP17" s="84"/>
      <c r="BQ17" s="84"/>
      <c r="BR17" s="84"/>
      <c r="BS17" s="84"/>
      <c r="BT17" s="84"/>
      <c r="BU17" s="84"/>
      <c r="BV17" s="84"/>
      <c r="BW17" s="84"/>
      <c r="BX17" s="84"/>
      <c r="BY17" s="84"/>
      <c r="BZ17" s="8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3"/>
      <c r="BM18" s="84"/>
      <c r="BN18" s="84"/>
      <c r="BO18" s="84"/>
      <c r="BP18" s="84"/>
      <c r="BQ18" s="84"/>
      <c r="BR18" s="84"/>
      <c r="BS18" s="84"/>
      <c r="BT18" s="84"/>
      <c r="BU18" s="84"/>
      <c r="BV18" s="84"/>
      <c r="BW18" s="84"/>
      <c r="BX18" s="84"/>
      <c r="BY18" s="84"/>
      <c r="BZ18" s="8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3"/>
      <c r="BM19" s="84"/>
      <c r="BN19" s="84"/>
      <c r="BO19" s="84"/>
      <c r="BP19" s="84"/>
      <c r="BQ19" s="84"/>
      <c r="BR19" s="84"/>
      <c r="BS19" s="84"/>
      <c r="BT19" s="84"/>
      <c r="BU19" s="84"/>
      <c r="BV19" s="84"/>
      <c r="BW19" s="84"/>
      <c r="BX19" s="84"/>
      <c r="BY19" s="84"/>
      <c r="BZ19" s="8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3"/>
      <c r="BM20" s="84"/>
      <c r="BN20" s="84"/>
      <c r="BO20" s="84"/>
      <c r="BP20" s="84"/>
      <c r="BQ20" s="84"/>
      <c r="BR20" s="84"/>
      <c r="BS20" s="84"/>
      <c r="BT20" s="84"/>
      <c r="BU20" s="84"/>
      <c r="BV20" s="84"/>
      <c r="BW20" s="84"/>
      <c r="BX20" s="84"/>
      <c r="BY20" s="84"/>
      <c r="BZ20" s="8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3"/>
      <c r="BM21" s="84"/>
      <c r="BN21" s="84"/>
      <c r="BO21" s="84"/>
      <c r="BP21" s="84"/>
      <c r="BQ21" s="84"/>
      <c r="BR21" s="84"/>
      <c r="BS21" s="84"/>
      <c r="BT21" s="84"/>
      <c r="BU21" s="84"/>
      <c r="BV21" s="84"/>
      <c r="BW21" s="84"/>
      <c r="BX21" s="84"/>
      <c r="BY21" s="84"/>
      <c r="BZ21" s="8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3"/>
      <c r="BM22" s="84"/>
      <c r="BN22" s="84"/>
      <c r="BO22" s="84"/>
      <c r="BP22" s="84"/>
      <c r="BQ22" s="84"/>
      <c r="BR22" s="84"/>
      <c r="BS22" s="84"/>
      <c r="BT22" s="84"/>
      <c r="BU22" s="84"/>
      <c r="BV22" s="84"/>
      <c r="BW22" s="84"/>
      <c r="BX22" s="84"/>
      <c r="BY22" s="84"/>
      <c r="BZ22" s="8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3"/>
      <c r="BM23" s="84"/>
      <c r="BN23" s="84"/>
      <c r="BO23" s="84"/>
      <c r="BP23" s="84"/>
      <c r="BQ23" s="84"/>
      <c r="BR23" s="84"/>
      <c r="BS23" s="84"/>
      <c r="BT23" s="84"/>
      <c r="BU23" s="84"/>
      <c r="BV23" s="84"/>
      <c r="BW23" s="84"/>
      <c r="BX23" s="84"/>
      <c r="BY23" s="84"/>
      <c r="BZ23" s="8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3"/>
      <c r="BM24" s="84"/>
      <c r="BN24" s="84"/>
      <c r="BO24" s="84"/>
      <c r="BP24" s="84"/>
      <c r="BQ24" s="84"/>
      <c r="BR24" s="84"/>
      <c r="BS24" s="84"/>
      <c r="BT24" s="84"/>
      <c r="BU24" s="84"/>
      <c r="BV24" s="84"/>
      <c r="BW24" s="84"/>
      <c r="BX24" s="84"/>
      <c r="BY24" s="84"/>
      <c r="BZ24" s="8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3"/>
      <c r="BM25" s="84"/>
      <c r="BN25" s="84"/>
      <c r="BO25" s="84"/>
      <c r="BP25" s="84"/>
      <c r="BQ25" s="84"/>
      <c r="BR25" s="84"/>
      <c r="BS25" s="84"/>
      <c r="BT25" s="84"/>
      <c r="BU25" s="84"/>
      <c r="BV25" s="84"/>
      <c r="BW25" s="84"/>
      <c r="BX25" s="84"/>
      <c r="BY25" s="84"/>
      <c r="BZ25" s="8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3"/>
      <c r="BM26" s="84"/>
      <c r="BN26" s="84"/>
      <c r="BO26" s="84"/>
      <c r="BP26" s="84"/>
      <c r="BQ26" s="84"/>
      <c r="BR26" s="84"/>
      <c r="BS26" s="84"/>
      <c r="BT26" s="84"/>
      <c r="BU26" s="84"/>
      <c r="BV26" s="84"/>
      <c r="BW26" s="84"/>
      <c r="BX26" s="84"/>
      <c r="BY26" s="84"/>
      <c r="BZ26" s="8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3"/>
      <c r="BM27" s="84"/>
      <c r="BN27" s="84"/>
      <c r="BO27" s="84"/>
      <c r="BP27" s="84"/>
      <c r="BQ27" s="84"/>
      <c r="BR27" s="84"/>
      <c r="BS27" s="84"/>
      <c r="BT27" s="84"/>
      <c r="BU27" s="84"/>
      <c r="BV27" s="84"/>
      <c r="BW27" s="84"/>
      <c r="BX27" s="84"/>
      <c r="BY27" s="84"/>
      <c r="BZ27" s="8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3"/>
      <c r="BM28" s="84"/>
      <c r="BN28" s="84"/>
      <c r="BO28" s="84"/>
      <c r="BP28" s="84"/>
      <c r="BQ28" s="84"/>
      <c r="BR28" s="84"/>
      <c r="BS28" s="84"/>
      <c r="BT28" s="84"/>
      <c r="BU28" s="84"/>
      <c r="BV28" s="84"/>
      <c r="BW28" s="84"/>
      <c r="BX28" s="84"/>
      <c r="BY28" s="84"/>
      <c r="BZ28" s="8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3"/>
      <c r="BM29" s="84"/>
      <c r="BN29" s="84"/>
      <c r="BO29" s="84"/>
      <c r="BP29" s="84"/>
      <c r="BQ29" s="84"/>
      <c r="BR29" s="84"/>
      <c r="BS29" s="84"/>
      <c r="BT29" s="84"/>
      <c r="BU29" s="84"/>
      <c r="BV29" s="84"/>
      <c r="BW29" s="84"/>
      <c r="BX29" s="84"/>
      <c r="BY29" s="84"/>
      <c r="BZ29" s="8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3"/>
      <c r="BM30" s="84"/>
      <c r="BN30" s="84"/>
      <c r="BO30" s="84"/>
      <c r="BP30" s="84"/>
      <c r="BQ30" s="84"/>
      <c r="BR30" s="84"/>
      <c r="BS30" s="84"/>
      <c r="BT30" s="84"/>
      <c r="BU30" s="84"/>
      <c r="BV30" s="84"/>
      <c r="BW30" s="84"/>
      <c r="BX30" s="84"/>
      <c r="BY30" s="84"/>
      <c r="BZ30" s="8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3"/>
      <c r="BM31" s="84"/>
      <c r="BN31" s="84"/>
      <c r="BO31" s="84"/>
      <c r="BP31" s="84"/>
      <c r="BQ31" s="84"/>
      <c r="BR31" s="84"/>
      <c r="BS31" s="84"/>
      <c r="BT31" s="84"/>
      <c r="BU31" s="84"/>
      <c r="BV31" s="84"/>
      <c r="BW31" s="84"/>
      <c r="BX31" s="84"/>
      <c r="BY31" s="84"/>
      <c r="BZ31" s="8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3"/>
      <c r="BM32" s="84"/>
      <c r="BN32" s="84"/>
      <c r="BO32" s="84"/>
      <c r="BP32" s="84"/>
      <c r="BQ32" s="84"/>
      <c r="BR32" s="84"/>
      <c r="BS32" s="84"/>
      <c r="BT32" s="84"/>
      <c r="BU32" s="84"/>
      <c r="BV32" s="84"/>
      <c r="BW32" s="84"/>
      <c r="BX32" s="84"/>
      <c r="BY32" s="84"/>
      <c r="BZ32" s="8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3"/>
      <c r="BM33" s="84"/>
      <c r="BN33" s="84"/>
      <c r="BO33" s="84"/>
      <c r="BP33" s="84"/>
      <c r="BQ33" s="84"/>
      <c r="BR33" s="84"/>
      <c r="BS33" s="84"/>
      <c r="BT33" s="84"/>
      <c r="BU33" s="84"/>
      <c r="BV33" s="84"/>
      <c r="BW33" s="84"/>
      <c r="BX33" s="84"/>
      <c r="BY33" s="84"/>
      <c r="BZ33" s="8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3"/>
      <c r="BM34" s="84"/>
      <c r="BN34" s="84"/>
      <c r="BO34" s="84"/>
      <c r="BP34" s="84"/>
      <c r="BQ34" s="84"/>
      <c r="BR34" s="84"/>
      <c r="BS34" s="84"/>
      <c r="BT34" s="84"/>
      <c r="BU34" s="84"/>
      <c r="BV34" s="84"/>
      <c r="BW34" s="84"/>
      <c r="BX34" s="84"/>
      <c r="BY34" s="84"/>
      <c r="BZ34" s="8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3"/>
      <c r="BM35" s="84"/>
      <c r="BN35" s="84"/>
      <c r="BO35" s="84"/>
      <c r="BP35" s="84"/>
      <c r="BQ35" s="84"/>
      <c r="BR35" s="84"/>
      <c r="BS35" s="84"/>
      <c r="BT35" s="84"/>
      <c r="BU35" s="84"/>
      <c r="BV35" s="84"/>
      <c r="BW35" s="84"/>
      <c r="BX35" s="84"/>
      <c r="BY35" s="84"/>
      <c r="BZ35" s="8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3"/>
      <c r="BM36" s="84"/>
      <c r="BN36" s="84"/>
      <c r="BO36" s="84"/>
      <c r="BP36" s="84"/>
      <c r="BQ36" s="84"/>
      <c r="BR36" s="84"/>
      <c r="BS36" s="84"/>
      <c r="BT36" s="84"/>
      <c r="BU36" s="84"/>
      <c r="BV36" s="84"/>
      <c r="BW36" s="84"/>
      <c r="BX36" s="84"/>
      <c r="BY36" s="84"/>
      <c r="BZ36" s="8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3"/>
      <c r="BM37" s="84"/>
      <c r="BN37" s="84"/>
      <c r="BO37" s="84"/>
      <c r="BP37" s="84"/>
      <c r="BQ37" s="84"/>
      <c r="BR37" s="84"/>
      <c r="BS37" s="84"/>
      <c r="BT37" s="84"/>
      <c r="BU37" s="84"/>
      <c r="BV37" s="84"/>
      <c r="BW37" s="84"/>
      <c r="BX37" s="84"/>
      <c r="BY37" s="84"/>
      <c r="BZ37" s="8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3"/>
      <c r="BM38" s="84"/>
      <c r="BN38" s="84"/>
      <c r="BO38" s="84"/>
      <c r="BP38" s="84"/>
      <c r="BQ38" s="84"/>
      <c r="BR38" s="84"/>
      <c r="BS38" s="84"/>
      <c r="BT38" s="84"/>
      <c r="BU38" s="84"/>
      <c r="BV38" s="84"/>
      <c r="BW38" s="84"/>
      <c r="BX38" s="84"/>
      <c r="BY38" s="84"/>
      <c r="BZ38" s="8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3"/>
      <c r="BM39" s="84"/>
      <c r="BN39" s="84"/>
      <c r="BO39" s="84"/>
      <c r="BP39" s="84"/>
      <c r="BQ39" s="84"/>
      <c r="BR39" s="84"/>
      <c r="BS39" s="84"/>
      <c r="BT39" s="84"/>
      <c r="BU39" s="84"/>
      <c r="BV39" s="84"/>
      <c r="BW39" s="84"/>
      <c r="BX39" s="84"/>
      <c r="BY39" s="84"/>
      <c r="BZ39" s="8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3"/>
      <c r="BM40" s="84"/>
      <c r="BN40" s="84"/>
      <c r="BO40" s="84"/>
      <c r="BP40" s="84"/>
      <c r="BQ40" s="84"/>
      <c r="BR40" s="84"/>
      <c r="BS40" s="84"/>
      <c r="BT40" s="84"/>
      <c r="BU40" s="84"/>
      <c r="BV40" s="84"/>
      <c r="BW40" s="84"/>
      <c r="BX40" s="84"/>
      <c r="BY40" s="84"/>
      <c r="BZ40" s="8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3"/>
      <c r="BM41" s="84"/>
      <c r="BN41" s="84"/>
      <c r="BO41" s="84"/>
      <c r="BP41" s="84"/>
      <c r="BQ41" s="84"/>
      <c r="BR41" s="84"/>
      <c r="BS41" s="84"/>
      <c r="BT41" s="84"/>
      <c r="BU41" s="84"/>
      <c r="BV41" s="84"/>
      <c r="BW41" s="84"/>
      <c r="BX41" s="84"/>
      <c r="BY41" s="84"/>
      <c r="BZ41" s="8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3"/>
      <c r="BM42" s="84"/>
      <c r="BN42" s="84"/>
      <c r="BO42" s="84"/>
      <c r="BP42" s="84"/>
      <c r="BQ42" s="84"/>
      <c r="BR42" s="84"/>
      <c r="BS42" s="84"/>
      <c r="BT42" s="84"/>
      <c r="BU42" s="84"/>
      <c r="BV42" s="84"/>
      <c r="BW42" s="84"/>
      <c r="BX42" s="84"/>
      <c r="BY42" s="84"/>
      <c r="BZ42" s="8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3"/>
      <c r="BM43" s="84"/>
      <c r="BN43" s="84"/>
      <c r="BO43" s="84"/>
      <c r="BP43" s="84"/>
      <c r="BQ43" s="84"/>
      <c r="BR43" s="84"/>
      <c r="BS43" s="84"/>
      <c r="BT43" s="84"/>
      <c r="BU43" s="84"/>
      <c r="BV43" s="84"/>
      <c r="BW43" s="84"/>
      <c r="BX43" s="84"/>
      <c r="BY43" s="84"/>
      <c r="BZ43" s="8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6"/>
      <c r="BM44" s="87"/>
      <c r="BN44" s="87"/>
      <c r="BO44" s="87"/>
      <c r="BP44" s="87"/>
      <c r="BQ44" s="87"/>
      <c r="BR44" s="87"/>
      <c r="BS44" s="87"/>
      <c r="BT44" s="87"/>
      <c r="BU44" s="87"/>
      <c r="BV44" s="87"/>
      <c r="BW44" s="87"/>
      <c r="BX44" s="87"/>
      <c r="BY44" s="87"/>
      <c r="BZ44" s="8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6" t="s">
        <v>27</v>
      </c>
      <c r="BM45" s="57"/>
      <c r="BN45" s="57"/>
      <c r="BO45" s="57"/>
      <c r="BP45" s="57"/>
      <c r="BQ45" s="57"/>
      <c r="BR45" s="57"/>
      <c r="BS45" s="57"/>
      <c r="BT45" s="57"/>
      <c r="BU45" s="57"/>
      <c r="BV45" s="57"/>
      <c r="BW45" s="57"/>
      <c r="BX45" s="57"/>
      <c r="BY45" s="57"/>
      <c r="BZ45" s="58"/>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9"/>
      <c r="BM46" s="60"/>
      <c r="BN46" s="60"/>
      <c r="BO46" s="60"/>
      <c r="BP46" s="60"/>
      <c r="BQ46" s="60"/>
      <c r="BR46" s="60"/>
      <c r="BS46" s="60"/>
      <c r="BT46" s="60"/>
      <c r="BU46" s="60"/>
      <c r="BV46" s="60"/>
      <c r="BW46" s="60"/>
      <c r="BX46" s="60"/>
      <c r="BY46" s="60"/>
      <c r="BZ46" s="61"/>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83" t="s">
        <v>110</v>
      </c>
      <c r="BM47" s="84"/>
      <c r="BN47" s="84"/>
      <c r="BO47" s="84"/>
      <c r="BP47" s="84"/>
      <c r="BQ47" s="84"/>
      <c r="BR47" s="84"/>
      <c r="BS47" s="84"/>
      <c r="BT47" s="84"/>
      <c r="BU47" s="84"/>
      <c r="BV47" s="84"/>
      <c r="BW47" s="84"/>
      <c r="BX47" s="84"/>
      <c r="BY47" s="84"/>
      <c r="BZ47" s="8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83"/>
      <c r="BM48" s="84"/>
      <c r="BN48" s="84"/>
      <c r="BO48" s="84"/>
      <c r="BP48" s="84"/>
      <c r="BQ48" s="84"/>
      <c r="BR48" s="84"/>
      <c r="BS48" s="84"/>
      <c r="BT48" s="84"/>
      <c r="BU48" s="84"/>
      <c r="BV48" s="84"/>
      <c r="BW48" s="84"/>
      <c r="BX48" s="84"/>
      <c r="BY48" s="84"/>
      <c r="BZ48" s="8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83"/>
      <c r="BM49" s="84"/>
      <c r="BN49" s="84"/>
      <c r="BO49" s="84"/>
      <c r="BP49" s="84"/>
      <c r="BQ49" s="84"/>
      <c r="BR49" s="84"/>
      <c r="BS49" s="84"/>
      <c r="BT49" s="84"/>
      <c r="BU49" s="84"/>
      <c r="BV49" s="84"/>
      <c r="BW49" s="84"/>
      <c r="BX49" s="84"/>
      <c r="BY49" s="84"/>
      <c r="BZ49" s="8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83"/>
      <c r="BM50" s="84"/>
      <c r="BN50" s="84"/>
      <c r="BO50" s="84"/>
      <c r="BP50" s="84"/>
      <c r="BQ50" s="84"/>
      <c r="BR50" s="84"/>
      <c r="BS50" s="84"/>
      <c r="BT50" s="84"/>
      <c r="BU50" s="84"/>
      <c r="BV50" s="84"/>
      <c r="BW50" s="84"/>
      <c r="BX50" s="84"/>
      <c r="BY50" s="84"/>
      <c r="BZ50" s="8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83"/>
      <c r="BM51" s="84"/>
      <c r="BN51" s="84"/>
      <c r="BO51" s="84"/>
      <c r="BP51" s="84"/>
      <c r="BQ51" s="84"/>
      <c r="BR51" s="84"/>
      <c r="BS51" s="84"/>
      <c r="BT51" s="84"/>
      <c r="BU51" s="84"/>
      <c r="BV51" s="84"/>
      <c r="BW51" s="84"/>
      <c r="BX51" s="84"/>
      <c r="BY51" s="84"/>
      <c r="BZ51" s="8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83"/>
      <c r="BM52" s="84"/>
      <c r="BN52" s="84"/>
      <c r="BO52" s="84"/>
      <c r="BP52" s="84"/>
      <c r="BQ52" s="84"/>
      <c r="BR52" s="84"/>
      <c r="BS52" s="84"/>
      <c r="BT52" s="84"/>
      <c r="BU52" s="84"/>
      <c r="BV52" s="84"/>
      <c r="BW52" s="84"/>
      <c r="BX52" s="84"/>
      <c r="BY52" s="84"/>
      <c r="BZ52" s="8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83"/>
      <c r="BM53" s="84"/>
      <c r="BN53" s="84"/>
      <c r="BO53" s="84"/>
      <c r="BP53" s="84"/>
      <c r="BQ53" s="84"/>
      <c r="BR53" s="84"/>
      <c r="BS53" s="84"/>
      <c r="BT53" s="84"/>
      <c r="BU53" s="84"/>
      <c r="BV53" s="84"/>
      <c r="BW53" s="84"/>
      <c r="BX53" s="84"/>
      <c r="BY53" s="84"/>
      <c r="BZ53" s="8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83"/>
      <c r="BM54" s="84"/>
      <c r="BN54" s="84"/>
      <c r="BO54" s="84"/>
      <c r="BP54" s="84"/>
      <c r="BQ54" s="84"/>
      <c r="BR54" s="84"/>
      <c r="BS54" s="84"/>
      <c r="BT54" s="84"/>
      <c r="BU54" s="84"/>
      <c r="BV54" s="84"/>
      <c r="BW54" s="84"/>
      <c r="BX54" s="84"/>
      <c r="BY54" s="84"/>
      <c r="BZ54" s="8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83"/>
      <c r="BM55" s="84"/>
      <c r="BN55" s="84"/>
      <c r="BO55" s="84"/>
      <c r="BP55" s="84"/>
      <c r="BQ55" s="84"/>
      <c r="BR55" s="84"/>
      <c r="BS55" s="84"/>
      <c r="BT55" s="84"/>
      <c r="BU55" s="84"/>
      <c r="BV55" s="84"/>
      <c r="BW55" s="84"/>
      <c r="BX55" s="84"/>
      <c r="BY55" s="84"/>
      <c r="BZ55" s="8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83"/>
      <c r="BM56" s="84"/>
      <c r="BN56" s="84"/>
      <c r="BO56" s="84"/>
      <c r="BP56" s="84"/>
      <c r="BQ56" s="84"/>
      <c r="BR56" s="84"/>
      <c r="BS56" s="84"/>
      <c r="BT56" s="84"/>
      <c r="BU56" s="84"/>
      <c r="BV56" s="84"/>
      <c r="BW56" s="84"/>
      <c r="BX56" s="84"/>
      <c r="BY56" s="84"/>
      <c r="BZ56" s="8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83"/>
      <c r="BM57" s="84"/>
      <c r="BN57" s="84"/>
      <c r="BO57" s="84"/>
      <c r="BP57" s="84"/>
      <c r="BQ57" s="84"/>
      <c r="BR57" s="84"/>
      <c r="BS57" s="84"/>
      <c r="BT57" s="84"/>
      <c r="BU57" s="84"/>
      <c r="BV57" s="84"/>
      <c r="BW57" s="84"/>
      <c r="BX57" s="84"/>
      <c r="BY57" s="84"/>
      <c r="BZ57" s="8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83"/>
      <c r="BM58" s="84"/>
      <c r="BN58" s="84"/>
      <c r="BO58" s="84"/>
      <c r="BP58" s="84"/>
      <c r="BQ58" s="84"/>
      <c r="BR58" s="84"/>
      <c r="BS58" s="84"/>
      <c r="BT58" s="84"/>
      <c r="BU58" s="84"/>
      <c r="BV58" s="84"/>
      <c r="BW58" s="84"/>
      <c r="BX58" s="84"/>
      <c r="BY58" s="84"/>
      <c r="BZ58" s="8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3"/>
      <c r="BM59" s="84"/>
      <c r="BN59" s="84"/>
      <c r="BO59" s="84"/>
      <c r="BP59" s="84"/>
      <c r="BQ59" s="84"/>
      <c r="BR59" s="84"/>
      <c r="BS59" s="84"/>
      <c r="BT59" s="84"/>
      <c r="BU59" s="84"/>
      <c r="BV59" s="84"/>
      <c r="BW59" s="84"/>
      <c r="BX59" s="84"/>
      <c r="BY59" s="84"/>
      <c r="BZ59" s="85"/>
    </row>
    <row r="60" spans="1:78" ht="13.5" customHeight="1" x14ac:dyDescent="0.15">
      <c r="A60" s="2"/>
      <c r="B60" s="53" t="s">
        <v>28</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83"/>
      <c r="BM60" s="84"/>
      <c r="BN60" s="84"/>
      <c r="BO60" s="84"/>
      <c r="BP60" s="84"/>
      <c r="BQ60" s="84"/>
      <c r="BR60" s="84"/>
      <c r="BS60" s="84"/>
      <c r="BT60" s="84"/>
      <c r="BU60" s="84"/>
      <c r="BV60" s="84"/>
      <c r="BW60" s="84"/>
      <c r="BX60" s="84"/>
      <c r="BY60" s="84"/>
      <c r="BZ60" s="85"/>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83"/>
      <c r="BM61" s="84"/>
      <c r="BN61" s="84"/>
      <c r="BO61" s="84"/>
      <c r="BP61" s="84"/>
      <c r="BQ61" s="84"/>
      <c r="BR61" s="84"/>
      <c r="BS61" s="84"/>
      <c r="BT61" s="84"/>
      <c r="BU61" s="84"/>
      <c r="BV61" s="84"/>
      <c r="BW61" s="84"/>
      <c r="BX61" s="84"/>
      <c r="BY61" s="84"/>
      <c r="BZ61" s="8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83"/>
      <c r="BM62" s="84"/>
      <c r="BN62" s="84"/>
      <c r="BO62" s="84"/>
      <c r="BP62" s="84"/>
      <c r="BQ62" s="84"/>
      <c r="BR62" s="84"/>
      <c r="BS62" s="84"/>
      <c r="BT62" s="84"/>
      <c r="BU62" s="84"/>
      <c r="BV62" s="84"/>
      <c r="BW62" s="84"/>
      <c r="BX62" s="84"/>
      <c r="BY62" s="84"/>
      <c r="BZ62" s="8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6"/>
      <c r="BM63" s="87"/>
      <c r="BN63" s="87"/>
      <c r="BO63" s="87"/>
      <c r="BP63" s="87"/>
      <c r="BQ63" s="87"/>
      <c r="BR63" s="87"/>
      <c r="BS63" s="87"/>
      <c r="BT63" s="87"/>
      <c r="BU63" s="87"/>
      <c r="BV63" s="87"/>
      <c r="BW63" s="87"/>
      <c r="BX63" s="87"/>
      <c r="BY63" s="87"/>
      <c r="BZ63" s="8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6" t="s">
        <v>29</v>
      </c>
      <c r="BM64" s="57"/>
      <c r="BN64" s="57"/>
      <c r="BO64" s="57"/>
      <c r="BP64" s="57"/>
      <c r="BQ64" s="57"/>
      <c r="BR64" s="57"/>
      <c r="BS64" s="57"/>
      <c r="BT64" s="57"/>
      <c r="BU64" s="57"/>
      <c r="BV64" s="57"/>
      <c r="BW64" s="57"/>
      <c r="BX64" s="57"/>
      <c r="BY64" s="57"/>
      <c r="BZ64" s="58"/>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9"/>
      <c r="BM65" s="60"/>
      <c r="BN65" s="60"/>
      <c r="BO65" s="60"/>
      <c r="BP65" s="60"/>
      <c r="BQ65" s="60"/>
      <c r="BR65" s="60"/>
      <c r="BS65" s="60"/>
      <c r="BT65" s="60"/>
      <c r="BU65" s="60"/>
      <c r="BV65" s="60"/>
      <c r="BW65" s="60"/>
      <c r="BX65" s="60"/>
      <c r="BY65" s="60"/>
      <c r="BZ65" s="61"/>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2" t="s">
        <v>108</v>
      </c>
      <c r="BM66" s="63"/>
      <c r="BN66" s="63"/>
      <c r="BO66" s="63"/>
      <c r="BP66" s="63"/>
      <c r="BQ66" s="63"/>
      <c r="BR66" s="63"/>
      <c r="BS66" s="63"/>
      <c r="BT66" s="63"/>
      <c r="BU66" s="63"/>
      <c r="BV66" s="63"/>
      <c r="BW66" s="63"/>
      <c r="BX66" s="63"/>
      <c r="BY66" s="63"/>
      <c r="BZ66" s="6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2"/>
      <c r="BM67" s="63"/>
      <c r="BN67" s="63"/>
      <c r="BO67" s="63"/>
      <c r="BP67" s="63"/>
      <c r="BQ67" s="63"/>
      <c r="BR67" s="63"/>
      <c r="BS67" s="63"/>
      <c r="BT67" s="63"/>
      <c r="BU67" s="63"/>
      <c r="BV67" s="63"/>
      <c r="BW67" s="63"/>
      <c r="BX67" s="63"/>
      <c r="BY67" s="63"/>
      <c r="BZ67" s="6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2"/>
      <c r="BM68" s="63"/>
      <c r="BN68" s="63"/>
      <c r="BO68" s="63"/>
      <c r="BP68" s="63"/>
      <c r="BQ68" s="63"/>
      <c r="BR68" s="63"/>
      <c r="BS68" s="63"/>
      <c r="BT68" s="63"/>
      <c r="BU68" s="63"/>
      <c r="BV68" s="63"/>
      <c r="BW68" s="63"/>
      <c r="BX68" s="63"/>
      <c r="BY68" s="63"/>
      <c r="BZ68" s="6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2"/>
      <c r="BM69" s="63"/>
      <c r="BN69" s="63"/>
      <c r="BO69" s="63"/>
      <c r="BP69" s="63"/>
      <c r="BQ69" s="63"/>
      <c r="BR69" s="63"/>
      <c r="BS69" s="63"/>
      <c r="BT69" s="63"/>
      <c r="BU69" s="63"/>
      <c r="BV69" s="63"/>
      <c r="BW69" s="63"/>
      <c r="BX69" s="63"/>
      <c r="BY69" s="63"/>
      <c r="BZ69" s="6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2"/>
      <c r="BM70" s="63"/>
      <c r="BN70" s="63"/>
      <c r="BO70" s="63"/>
      <c r="BP70" s="63"/>
      <c r="BQ70" s="63"/>
      <c r="BR70" s="63"/>
      <c r="BS70" s="63"/>
      <c r="BT70" s="63"/>
      <c r="BU70" s="63"/>
      <c r="BV70" s="63"/>
      <c r="BW70" s="63"/>
      <c r="BX70" s="63"/>
      <c r="BY70" s="63"/>
      <c r="BZ70" s="6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2"/>
      <c r="BM71" s="63"/>
      <c r="BN71" s="63"/>
      <c r="BO71" s="63"/>
      <c r="BP71" s="63"/>
      <c r="BQ71" s="63"/>
      <c r="BR71" s="63"/>
      <c r="BS71" s="63"/>
      <c r="BT71" s="63"/>
      <c r="BU71" s="63"/>
      <c r="BV71" s="63"/>
      <c r="BW71" s="63"/>
      <c r="BX71" s="63"/>
      <c r="BY71" s="63"/>
      <c r="BZ71" s="6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2"/>
      <c r="BM72" s="63"/>
      <c r="BN72" s="63"/>
      <c r="BO72" s="63"/>
      <c r="BP72" s="63"/>
      <c r="BQ72" s="63"/>
      <c r="BR72" s="63"/>
      <c r="BS72" s="63"/>
      <c r="BT72" s="63"/>
      <c r="BU72" s="63"/>
      <c r="BV72" s="63"/>
      <c r="BW72" s="63"/>
      <c r="BX72" s="63"/>
      <c r="BY72" s="63"/>
      <c r="BZ72" s="6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2"/>
      <c r="BM73" s="63"/>
      <c r="BN73" s="63"/>
      <c r="BO73" s="63"/>
      <c r="BP73" s="63"/>
      <c r="BQ73" s="63"/>
      <c r="BR73" s="63"/>
      <c r="BS73" s="63"/>
      <c r="BT73" s="63"/>
      <c r="BU73" s="63"/>
      <c r="BV73" s="63"/>
      <c r="BW73" s="63"/>
      <c r="BX73" s="63"/>
      <c r="BY73" s="63"/>
      <c r="BZ73" s="6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2"/>
      <c r="BM74" s="63"/>
      <c r="BN74" s="63"/>
      <c r="BO74" s="63"/>
      <c r="BP74" s="63"/>
      <c r="BQ74" s="63"/>
      <c r="BR74" s="63"/>
      <c r="BS74" s="63"/>
      <c r="BT74" s="63"/>
      <c r="BU74" s="63"/>
      <c r="BV74" s="63"/>
      <c r="BW74" s="63"/>
      <c r="BX74" s="63"/>
      <c r="BY74" s="63"/>
      <c r="BZ74" s="6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2"/>
      <c r="BM75" s="63"/>
      <c r="BN75" s="63"/>
      <c r="BO75" s="63"/>
      <c r="BP75" s="63"/>
      <c r="BQ75" s="63"/>
      <c r="BR75" s="63"/>
      <c r="BS75" s="63"/>
      <c r="BT75" s="63"/>
      <c r="BU75" s="63"/>
      <c r="BV75" s="63"/>
      <c r="BW75" s="63"/>
      <c r="BX75" s="63"/>
      <c r="BY75" s="63"/>
      <c r="BZ75" s="6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2"/>
      <c r="BM76" s="63"/>
      <c r="BN76" s="63"/>
      <c r="BO76" s="63"/>
      <c r="BP76" s="63"/>
      <c r="BQ76" s="63"/>
      <c r="BR76" s="63"/>
      <c r="BS76" s="63"/>
      <c r="BT76" s="63"/>
      <c r="BU76" s="63"/>
      <c r="BV76" s="63"/>
      <c r="BW76" s="63"/>
      <c r="BX76" s="63"/>
      <c r="BY76" s="63"/>
      <c r="BZ76" s="6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2"/>
      <c r="BM77" s="63"/>
      <c r="BN77" s="63"/>
      <c r="BO77" s="63"/>
      <c r="BP77" s="63"/>
      <c r="BQ77" s="63"/>
      <c r="BR77" s="63"/>
      <c r="BS77" s="63"/>
      <c r="BT77" s="63"/>
      <c r="BU77" s="63"/>
      <c r="BV77" s="63"/>
      <c r="BW77" s="63"/>
      <c r="BX77" s="63"/>
      <c r="BY77" s="63"/>
      <c r="BZ77" s="6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2"/>
      <c r="BM78" s="63"/>
      <c r="BN78" s="63"/>
      <c r="BO78" s="63"/>
      <c r="BP78" s="63"/>
      <c r="BQ78" s="63"/>
      <c r="BR78" s="63"/>
      <c r="BS78" s="63"/>
      <c r="BT78" s="63"/>
      <c r="BU78" s="63"/>
      <c r="BV78" s="63"/>
      <c r="BW78" s="63"/>
      <c r="BX78" s="63"/>
      <c r="BY78" s="63"/>
      <c r="BZ78" s="6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2"/>
      <c r="BM79" s="63"/>
      <c r="BN79" s="63"/>
      <c r="BO79" s="63"/>
      <c r="BP79" s="63"/>
      <c r="BQ79" s="63"/>
      <c r="BR79" s="63"/>
      <c r="BS79" s="63"/>
      <c r="BT79" s="63"/>
      <c r="BU79" s="63"/>
      <c r="BV79" s="63"/>
      <c r="BW79" s="63"/>
      <c r="BX79" s="63"/>
      <c r="BY79" s="63"/>
      <c r="BZ79" s="6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2"/>
      <c r="BM80" s="63"/>
      <c r="BN80" s="63"/>
      <c r="BO80" s="63"/>
      <c r="BP80" s="63"/>
      <c r="BQ80" s="63"/>
      <c r="BR80" s="63"/>
      <c r="BS80" s="63"/>
      <c r="BT80" s="63"/>
      <c r="BU80" s="63"/>
      <c r="BV80" s="63"/>
      <c r="BW80" s="63"/>
      <c r="BX80" s="63"/>
      <c r="BY80" s="63"/>
      <c r="BZ80" s="6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2"/>
      <c r="BM81" s="63"/>
      <c r="BN81" s="63"/>
      <c r="BO81" s="63"/>
      <c r="BP81" s="63"/>
      <c r="BQ81" s="63"/>
      <c r="BR81" s="63"/>
      <c r="BS81" s="63"/>
      <c r="BT81" s="63"/>
      <c r="BU81" s="63"/>
      <c r="BV81" s="63"/>
      <c r="BW81" s="63"/>
      <c r="BX81" s="63"/>
      <c r="BY81" s="63"/>
      <c r="BZ81" s="6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5"/>
      <c r="BM82" s="66"/>
      <c r="BN82" s="66"/>
      <c r="BO82" s="66"/>
      <c r="BP82" s="66"/>
      <c r="BQ82" s="66"/>
      <c r="BR82" s="66"/>
      <c r="BS82" s="66"/>
      <c r="BT82" s="66"/>
      <c r="BU82" s="66"/>
      <c r="BV82" s="66"/>
      <c r="BW82" s="66"/>
      <c r="BX82" s="66"/>
      <c r="BY82" s="66"/>
      <c r="BZ82" s="67"/>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【101.27】</v>
      </c>
      <c r="F85" s="26" t="str">
        <f>データ!AT6</f>
        <v>【101.38】</v>
      </c>
      <c r="G85" s="26" t="str">
        <f>データ!BE6</f>
        <v>【65.72】</v>
      </c>
      <c r="H85" s="26" t="str">
        <f>データ!BP6</f>
        <v>【973.20】</v>
      </c>
      <c r="I85" s="26" t="str">
        <f>データ!CA6</f>
        <v>【45.14】</v>
      </c>
      <c r="J85" s="26" t="str">
        <f>データ!CL6</f>
        <v>【377.19】</v>
      </c>
      <c r="K85" s="26" t="str">
        <f>データ!CW6</f>
        <v>【33.69】</v>
      </c>
      <c r="L85" s="26" t="str">
        <f>データ!DH6</f>
        <v>【80.08】</v>
      </c>
      <c r="M85" s="26" t="str">
        <f>データ!DS6</f>
        <v>【27.36】</v>
      </c>
      <c r="N85" s="26" t="str">
        <f>データ!ED6</f>
        <v>【0.00】</v>
      </c>
      <c r="O85" s="26" t="str">
        <f>データ!EO6</f>
        <v>【0.04】</v>
      </c>
    </row>
  </sheetData>
  <sheetProtection algorithmName="SHA-512" hashValue="xikxdXKO5S/O+QzEvrZeVuZ3kZ63KYHCZD+Ng6C6uNUENapFc0AxMyeaVtgDe9/R1Bw4xS823r6C3RZGK8079g==" saltValue="SShtkdvNEJLHjmgzx7Ot/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62031</v>
      </c>
      <c r="D6" s="33">
        <f t="shared" si="3"/>
        <v>46</v>
      </c>
      <c r="E6" s="33">
        <f t="shared" si="3"/>
        <v>17</v>
      </c>
      <c r="F6" s="33">
        <f t="shared" si="3"/>
        <v>6</v>
      </c>
      <c r="G6" s="33">
        <f t="shared" si="3"/>
        <v>0</v>
      </c>
      <c r="H6" s="33" t="str">
        <f t="shared" si="3"/>
        <v>山形県　鶴岡市</v>
      </c>
      <c r="I6" s="33" t="str">
        <f t="shared" si="3"/>
        <v>法適用</v>
      </c>
      <c r="J6" s="33" t="str">
        <f t="shared" si="3"/>
        <v>下水道事業</v>
      </c>
      <c r="K6" s="33" t="str">
        <f t="shared" si="3"/>
        <v>漁業集落排水</v>
      </c>
      <c r="L6" s="33" t="str">
        <f t="shared" si="3"/>
        <v>H3</v>
      </c>
      <c r="M6" s="33" t="str">
        <f t="shared" si="3"/>
        <v>非設置</v>
      </c>
      <c r="N6" s="34" t="str">
        <f t="shared" si="3"/>
        <v>-</v>
      </c>
      <c r="O6" s="34">
        <f t="shared" si="3"/>
        <v>50.45</v>
      </c>
      <c r="P6" s="34">
        <f t="shared" si="3"/>
        <v>0.77</v>
      </c>
      <c r="Q6" s="34">
        <f t="shared" si="3"/>
        <v>96.31</v>
      </c>
      <c r="R6" s="34">
        <f t="shared" si="3"/>
        <v>3812</v>
      </c>
      <c r="S6" s="34">
        <f t="shared" si="3"/>
        <v>127168</v>
      </c>
      <c r="T6" s="34">
        <f t="shared" si="3"/>
        <v>1311.53</v>
      </c>
      <c r="U6" s="34">
        <f t="shared" si="3"/>
        <v>96.96</v>
      </c>
      <c r="V6" s="34">
        <f t="shared" si="3"/>
        <v>967</v>
      </c>
      <c r="W6" s="34">
        <f t="shared" si="3"/>
        <v>0.27</v>
      </c>
      <c r="X6" s="34">
        <f t="shared" si="3"/>
        <v>3581.48</v>
      </c>
      <c r="Y6" s="35" t="str">
        <f>IF(Y7="",NA(),Y7)</f>
        <v>-</v>
      </c>
      <c r="Z6" s="35">
        <f t="shared" ref="Z6:AH6" si="4">IF(Z7="",NA(),Z7)</f>
        <v>101.15</v>
      </c>
      <c r="AA6" s="35">
        <f t="shared" si="4"/>
        <v>91.69</v>
      </c>
      <c r="AB6" s="35">
        <f t="shared" si="4"/>
        <v>90.97</v>
      </c>
      <c r="AC6" s="35">
        <f t="shared" si="4"/>
        <v>104.32</v>
      </c>
      <c r="AD6" s="35" t="str">
        <f t="shared" si="4"/>
        <v>-</v>
      </c>
      <c r="AE6" s="35">
        <f t="shared" si="4"/>
        <v>105.08</v>
      </c>
      <c r="AF6" s="35">
        <f t="shared" si="4"/>
        <v>92.9</v>
      </c>
      <c r="AG6" s="35">
        <f t="shared" si="4"/>
        <v>96.14</v>
      </c>
      <c r="AH6" s="35">
        <f t="shared" si="4"/>
        <v>97.53</v>
      </c>
      <c r="AI6" s="34" t="str">
        <f>IF(AI7="","",IF(AI7="-","【-】","【"&amp;SUBSTITUTE(TEXT(AI7,"#,##0.00"),"-","△")&amp;"】"))</f>
        <v>【101.27】</v>
      </c>
      <c r="AJ6" s="35" t="str">
        <f>IF(AJ7="",NA(),AJ7)</f>
        <v>-</v>
      </c>
      <c r="AK6" s="34">
        <f t="shared" ref="AK6:AS6" si="5">IF(AK7="",NA(),AK7)</f>
        <v>0</v>
      </c>
      <c r="AL6" s="35">
        <f t="shared" si="5"/>
        <v>31.81</v>
      </c>
      <c r="AM6" s="35">
        <f t="shared" si="5"/>
        <v>73.52</v>
      </c>
      <c r="AN6" s="35">
        <f t="shared" si="5"/>
        <v>57.15</v>
      </c>
      <c r="AO6" s="35" t="str">
        <f t="shared" si="5"/>
        <v>-</v>
      </c>
      <c r="AP6" s="35">
        <f t="shared" si="5"/>
        <v>6.29</v>
      </c>
      <c r="AQ6" s="35">
        <f t="shared" si="5"/>
        <v>61.22</v>
      </c>
      <c r="AR6" s="35">
        <f t="shared" si="5"/>
        <v>89.78</v>
      </c>
      <c r="AS6" s="35">
        <f t="shared" si="5"/>
        <v>94.75</v>
      </c>
      <c r="AT6" s="34" t="str">
        <f>IF(AT7="","",IF(AT7="-","【-】","【"&amp;SUBSTITUTE(TEXT(AT7,"#,##0.00"),"-","△")&amp;"】"))</f>
        <v>【101.38】</v>
      </c>
      <c r="AU6" s="35" t="str">
        <f>IF(AU7="",NA(),AU7)</f>
        <v>-</v>
      </c>
      <c r="AV6" s="35">
        <f t="shared" ref="AV6:BD6" si="6">IF(AV7="",NA(),AV7)</f>
        <v>11.69</v>
      </c>
      <c r="AW6" s="35">
        <f t="shared" si="6"/>
        <v>21.47</v>
      </c>
      <c r="AX6" s="35">
        <f t="shared" si="6"/>
        <v>34.08</v>
      </c>
      <c r="AY6" s="35">
        <f t="shared" si="6"/>
        <v>35.380000000000003</v>
      </c>
      <c r="AZ6" s="35" t="str">
        <f t="shared" si="6"/>
        <v>-</v>
      </c>
      <c r="BA6" s="35">
        <f t="shared" si="6"/>
        <v>116.32</v>
      </c>
      <c r="BB6" s="35">
        <f t="shared" si="6"/>
        <v>176.6</v>
      </c>
      <c r="BC6" s="35">
        <f t="shared" si="6"/>
        <v>213.39</v>
      </c>
      <c r="BD6" s="35">
        <f t="shared" si="6"/>
        <v>178.05</v>
      </c>
      <c r="BE6" s="34" t="str">
        <f>IF(BE7="","",IF(BE7="-","【-】","【"&amp;SUBSTITUTE(TEXT(BE7,"#,##0.00"),"-","△")&amp;"】"))</f>
        <v>【65.72】</v>
      </c>
      <c r="BF6" s="35" t="str">
        <f>IF(BF7="",NA(),BF7)</f>
        <v>-</v>
      </c>
      <c r="BG6" s="35">
        <f t="shared" ref="BG6:BO6" si="7">IF(BG7="",NA(),BG7)</f>
        <v>3452.79</v>
      </c>
      <c r="BH6" s="35">
        <f t="shared" si="7"/>
        <v>3296.1</v>
      </c>
      <c r="BI6" s="35">
        <f t="shared" si="7"/>
        <v>3115.63</v>
      </c>
      <c r="BJ6" s="35">
        <f t="shared" si="7"/>
        <v>3034.11</v>
      </c>
      <c r="BK6" s="35" t="str">
        <f t="shared" si="7"/>
        <v>-</v>
      </c>
      <c r="BL6" s="35">
        <f t="shared" si="7"/>
        <v>1451.54</v>
      </c>
      <c r="BM6" s="35">
        <f t="shared" si="7"/>
        <v>1700.42</v>
      </c>
      <c r="BN6" s="35">
        <f t="shared" si="7"/>
        <v>1491.92</v>
      </c>
      <c r="BO6" s="35">
        <f t="shared" si="7"/>
        <v>1756.26</v>
      </c>
      <c r="BP6" s="34" t="str">
        <f>IF(BP7="","",IF(BP7="-","【-】","【"&amp;SUBSTITUTE(TEXT(BP7,"#,##0.00"),"-","△")&amp;"】"))</f>
        <v>【973.20】</v>
      </c>
      <c r="BQ6" s="35" t="str">
        <f>IF(BQ7="",NA(),BQ7)</f>
        <v>-</v>
      </c>
      <c r="BR6" s="35">
        <f t="shared" ref="BR6:BZ6" si="8">IF(BR7="",NA(),BR7)</f>
        <v>105.63</v>
      </c>
      <c r="BS6" s="35">
        <f t="shared" si="8"/>
        <v>107.85</v>
      </c>
      <c r="BT6" s="35">
        <f t="shared" si="8"/>
        <v>100</v>
      </c>
      <c r="BU6" s="35">
        <f t="shared" si="8"/>
        <v>98.04</v>
      </c>
      <c r="BV6" s="35" t="str">
        <f t="shared" si="8"/>
        <v>-</v>
      </c>
      <c r="BW6" s="35">
        <f t="shared" si="8"/>
        <v>33.58</v>
      </c>
      <c r="BX6" s="35">
        <f t="shared" si="8"/>
        <v>34.51</v>
      </c>
      <c r="BY6" s="35">
        <f t="shared" si="8"/>
        <v>46.77</v>
      </c>
      <c r="BZ6" s="35">
        <f t="shared" si="8"/>
        <v>45.78</v>
      </c>
      <c r="CA6" s="34" t="str">
        <f>IF(CA7="","",IF(CA7="-","【-】","【"&amp;SUBSTITUTE(TEXT(CA7,"#,##0.00"),"-","△")&amp;"】"))</f>
        <v>【45.14】</v>
      </c>
      <c r="CB6" s="35" t="str">
        <f>IF(CB7="",NA(),CB7)</f>
        <v>-</v>
      </c>
      <c r="CC6" s="35">
        <f t="shared" ref="CC6:CK6" si="9">IF(CC7="",NA(),CC7)</f>
        <v>186.29</v>
      </c>
      <c r="CD6" s="35">
        <f t="shared" si="9"/>
        <v>181.69</v>
      </c>
      <c r="CE6" s="35">
        <f t="shared" si="9"/>
        <v>197.9</v>
      </c>
      <c r="CF6" s="35">
        <f t="shared" si="9"/>
        <v>201.09</v>
      </c>
      <c r="CG6" s="35" t="str">
        <f t="shared" si="9"/>
        <v>-</v>
      </c>
      <c r="CH6" s="35">
        <f t="shared" si="9"/>
        <v>514.39</v>
      </c>
      <c r="CI6" s="35">
        <f t="shared" si="9"/>
        <v>476.11</v>
      </c>
      <c r="CJ6" s="35">
        <f t="shared" si="9"/>
        <v>348.75</v>
      </c>
      <c r="CK6" s="35">
        <f t="shared" si="9"/>
        <v>367.7</v>
      </c>
      <c r="CL6" s="34" t="str">
        <f>IF(CL7="","",IF(CL7="-","【-】","【"&amp;SUBSTITUTE(TEXT(CL7,"#,##0.00"),"-","△")&amp;"】"))</f>
        <v>【377.19】</v>
      </c>
      <c r="CM6" s="35" t="str">
        <f>IF(CM7="",NA(),CM7)</f>
        <v>-</v>
      </c>
      <c r="CN6" s="35">
        <f t="shared" ref="CN6:CV6" si="10">IF(CN7="",NA(),CN7)</f>
        <v>27.78</v>
      </c>
      <c r="CO6" s="35">
        <f t="shared" si="10"/>
        <v>27.41</v>
      </c>
      <c r="CP6" s="35">
        <f t="shared" si="10"/>
        <v>26.79</v>
      </c>
      <c r="CQ6" s="35">
        <f t="shared" si="10"/>
        <v>26.54</v>
      </c>
      <c r="CR6" s="35" t="str">
        <f t="shared" si="10"/>
        <v>-</v>
      </c>
      <c r="CS6" s="35">
        <f t="shared" si="10"/>
        <v>29.28</v>
      </c>
      <c r="CT6" s="35">
        <f t="shared" si="10"/>
        <v>29.4</v>
      </c>
      <c r="CU6" s="35">
        <f t="shared" si="10"/>
        <v>29.8</v>
      </c>
      <c r="CV6" s="35">
        <f t="shared" si="10"/>
        <v>29.43</v>
      </c>
      <c r="CW6" s="34" t="str">
        <f>IF(CW7="","",IF(CW7="-","【-】","【"&amp;SUBSTITUTE(TEXT(CW7,"#,##0.00"),"-","△")&amp;"】"))</f>
        <v>【33.69】</v>
      </c>
      <c r="CX6" s="35" t="str">
        <f>IF(CX7="",NA(),CX7)</f>
        <v>-</v>
      </c>
      <c r="CY6" s="35">
        <f t="shared" ref="CY6:DG6" si="11">IF(CY7="",NA(),CY7)</f>
        <v>86.47</v>
      </c>
      <c r="CZ6" s="35">
        <f t="shared" si="11"/>
        <v>86.94</v>
      </c>
      <c r="DA6" s="35">
        <f t="shared" si="11"/>
        <v>87.39</v>
      </c>
      <c r="DB6" s="35">
        <f t="shared" si="11"/>
        <v>87.49</v>
      </c>
      <c r="DC6" s="35" t="str">
        <f t="shared" si="11"/>
        <v>-</v>
      </c>
      <c r="DD6" s="35">
        <f t="shared" si="11"/>
        <v>66.819999999999993</v>
      </c>
      <c r="DE6" s="35">
        <f t="shared" si="11"/>
        <v>63.77</v>
      </c>
      <c r="DF6" s="35">
        <f t="shared" si="11"/>
        <v>66.95</v>
      </c>
      <c r="DG6" s="35">
        <f t="shared" si="11"/>
        <v>66.33</v>
      </c>
      <c r="DH6" s="34" t="str">
        <f>IF(DH7="","",IF(DH7="-","【-】","【"&amp;SUBSTITUTE(TEXT(DH7,"#,##0.00"),"-","△")&amp;"】"))</f>
        <v>【80.08】</v>
      </c>
      <c r="DI6" s="35" t="str">
        <f>IF(DI7="",NA(),DI7)</f>
        <v>-</v>
      </c>
      <c r="DJ6" s="35">
        <f t="shared" ref="DJ6:DR6" si="12">IF(DJ7="",NA(),DJ7)</f>
        <v>4.47</v>
      </c>
      <c r="DK6" s="35">
        <f t="shared" si="12"/>
        <v>9.82</v>
      </c>
      <c r="DL6" s="35">
        <f t="shared" si="12"/>
        <v>13.41</v>
      </c>
      <c r="DM6" s="35">
        <f t="shared" si="12"/>
        <v>17.420000000000002</v>
      </c>
      <c r="DN6" s="35" t="str">
        <f t="shared" si="12"/>
        <v>-</v>
      </c>
      <c r="DO6" s="35">
        <f t="shared" si="12"/>
        <v>7.92</v>
      </c>
      <c r="DP6" s="35">
        <f t="shared" si="12"/>
        <v>8.77</v>
      </c>
      <c r="DQ6" s="35">
        <f t="shared" si="12"/>
        <v>11.16</v>
      </c>
      <c r="DR6" s="35">
        <f t="shared" si="12"/>
        <v>9.15</v>
      </c>
      <c r="DS6" s="34" t="str">
        <f>IF(DS7="","",IF(DS7="-","【-】","【"&amp;SUBSTITUTE(TEXT(DS7,"#,##0.00"),"-","△")&amp;"】"))</f>
        <v>【27.36】</v>
      </c>
      <c r="DT6" s="35" t="str">
        <f>IF(DT7="",NA(),DT7)</f>
        <v>-</v>
      </c>
      <c r="DU6" s="34">
        <f t="shared" ref="DU6:EC6" si="13">IF(DU7="",NA(),DU7)</f>
        <v>0</v>
      </c>
      <c r="DV6" s="34">
        <f t="shared" si="13"/>
        <v>0</v>
      </c>
      <c r="DW6" s="34">
        <f t="shared" si="13"/>
        <v>0</v>
      </c>
      <c r="DX6" s="34">
        <f t="shared" si="13"/>
        <v>0</v>
      </c>
      <c r="DY6" s="35" t="str">
        <f t="shared" si="13"/>
        <v>-</v>
      </c>
      <c r="DZ6" s="34">
        <f t="shared" si="13"/>
        <v>0</v>
      </c>
      <c r="EA6" s="34">
        <f t="shared" si="13"/>
        <v>0</v>
      </c>
      <c r="EB6" s="34">
        <f t="shared" si="13"/>
        <v>0</v>
      </c>
      <c r="EC6" s="34">
        <f t="shared" si="13"/>
        <v>0</v>
      </c>
      <c r="ED6" s="34" t="str">
        <f>IF(ED7="","",IF(ED7="-","【-】","【"&amp;SUBSTITUTE(TEXT(ED7,"#,##0.00"),"-","△")&amp;"】"))</f>
        <v>【0.00】</v>
      </c>
      <c r="EE6" s="35" t="str">
        <f>IF(EE7="",NA(),EE7)</f>
        <v>-</v>
      </c>
      <c r="EF6" s="34">
        <f t="shared" ref="EF6:EN6" si="14">IF(EF7="",NA(),EF7)</f>
        <v>0</v>
      </c>
      <c r="EG6" s="34">
        <f t="shared" si="14"/>
        <v>0</v>
      </c>
      <c r="EH6" s="34">
        <f t="shared" si="14"/>
        <v>0</v>
      </c>
      <c r="EI6" s="34">
        <f t="shared" si="14"/>
        <v>0</v>
      </c>
      <c r="EJ6" s="35" t="str">
        <f t="shared" si="14"/>
        <v>-</v>
      </c>
      <c r="EK6" s="35">
        <f t="shared" si="14"/>
        <v>0.1</v>
      </c>
      <c r="EL6" s="34">
        <f t="shared" si="14"/>
        <v>0</v>
      </c>
      <c r="EM6" s="34">
        <f t="shared" si="14"/>
        <v>0</v>
      </c>
      <c r="EN6" s="35">
        <f t="shared" si="14"/>
        <v>0.26</v>
      </c>
      <c r="EO6" s="34" t="str">
        <f>IF(EO7="","",IF(EO7="-","【-】","【"&amp;SUBSTITUTE(TEXT(EO7,"#,##0.00"),"-","△")&amp;"】"))</f>
        <v>【0.04】</v>
      </c>
    </row>
    <row r="7" spans="1:148" s="36" customFormat="1" x14ac:dyDescent="0.15">
      <c r="A7" s="28"/>
      <c r="B7" s="37">
        <v>2018</v>
      </c>
      <c r="C7" s="37">
        <v>62031</v>
      </c>
      <c r="D7" s="37">
        <v>46</v>
      </c>
      <c r="E7" s="37">
        <v>17</v>
      </c>
      <c r="F7" s="37">
        <v>6</v>
      </c>
      <c r="G7" s="37">
        <v>0</v>
      </c>
      <c r="H7" s="37" t="s">
        <v>96</v>
      </c>
      <c r="I7" s="37" t="s">
        <v>97</v>
      </c>
      <c r="J7" s="37" t="s">
        <v>98</v>
      </c>
      <c r="K7" s="37" t="s">
        <v>99</v>
      </c>
      <c r="L7" s="37" t="s">
        <v>100</v>
      </c>
      <c r="M7" s="37" t="s">
        <v>101</v>
      </c>
      <c r="N7" s="38" t="s">
        <v>102</v>
      </c>
      <c r="O7" s="38">
        <v>50.45</v>
      </c>
      <c r="P7" s="38">
        <v>0.77</v>
      </c>
      <c r="Q7" s="38">
        <v>96.31</v>
      </c>
      <c r="R7" s="38">
        <v>3812</v>
      </c>
      <c r="S7" s="38">
        <v>127168</v>
      </c>
      <c r="T7" s="38">
        <v>1311.53</v>
      </c>
      <c r="U7" s="38">
        <v>96.96</v>
      </c>
      <c r="V7" s="38">
        <v>967</v>
      </c>
      <c r="W7" s="38">
        <v>0.27</v>
      </c>
      <c r="X7" s="38">
        <v>3581.48</v>
      </c>
      <c r="Y7" s="38" t="s">
        <v>102</v>
      </c>
      <c r="Z7" s="38">
        <v>101.15</v>
      </c>
      <c r="AA7" s="38">
        <v>91.69</v>
      </c>
      <c r="AB7" s="38">
        <v>90.97</v>
      </c>
      <c r="AC7" s="38">
        <v>104.32</v>
      </c>
      <c r="AD7" s="38" t="s">
        <v>102</v>
      </c>
      <c r="AE7" s="38">
        <v>105.08</v>
      </c>
      <c r="AF7" s="38">
        <v>92.9</v>
      </c>
      <c r="AG7" s="38">
        <v>96.14</v>
      </c>
      <c r="AH7" s="38">
        <v>97.53</v>
      </c>
      <c r="AI7" s="38">
        <v>101.27</v>
      </c>
      <c r="AJ7" s="38" t="s">
        <v>102</v>
      </c>
      <c r="AK7" s="38">
        <v>0</v>
      </c>
      <c r="AL7" s="38">
        <v>31.81</v>
      </c>
      <c r="AM7" s="38">
        <v>73.52</v>
      </c>
      <c r="AN7" s="38">
        <v>57.15</v>
      </c>
      <c r="AO7" s="38" t="s">
        <v>102</v>
      </c>
      <c r="AP7" s="38">
        <v>6.29</v>
      </c>
      <c r="AQ7" s="38">
        <v>61.22</v>
      </c>
      <c r="AR7" s="38">
        <v>89.78</v>
      </c>
      <c r="AS7" s="38">
        <v>94.75</v>
      </c>
      <c r="AT7" s="38">
        <v>101.38</v>
      </c>
      <c r="AU7" s="38" t="s">
        <v>102</v>
      </c>
      <c r="AV7" s="38">
        <v>11.69</v>
      </c>
      <c r="AW7" s="38">
        <v>21.47</v>
      </c>
      <c r="AX7" s="38">
        <v>34.08</v>
      </c>
      <c r="AY7" s="38">
        <v>35.380000000000003</v>
      </c>
      <c r="AZ7" s="38" t="s">
        <v>102</v>
      </c>
      <c r="BA7" s="38">
        <v>116.32</v>
      </c>
      <c r="BB7" s="38">
        <v>176.6</v>
      </c>
      <c r="BC7" s="38">
        <v>213.39</v>
      </c>
      <c r="BD7" s="38">
        <v>178.05</v>
      </c>
      <c r="BE7" s="38">
        <v>65.72</v>
      </c>
      <c r="BF7" s="38" t="s">
        <v>102</v>
      </c>
      <c r="BG7" s="38">
        <v>3452.79</v>
      </c>
      <c r="BH7" s="38">
        <v>3296.1</v>
      </c>
      <c r="BI7" s="38">
        <v>3115.63</v>
      </c>
      <c r="BJ7" s="38">
        <v>3034.11</v>
      </c>
      <c r="BK7" s="38" t="s">
        <v>102</v>
      </c>
      <c r="BL7" s="38">
        <v>1451.54</v>
      </c>
      <c r="BM7" s="38">
        <v>1700.42</v>
      </c>
      <c r="BN7" s="38">
        <v>1491.92</v>
      </c>
      <c r="BO7" s="38">
        <v>1756.26</v>
      </c>
      <c r="BP7" s="38">
        <v>973.2</v>
      </c>
      <c r="BQ7" s="38" t="s">
        <v>102</v>
      </c>
      <c r="BR7" s="38">
        <v>105.63</v>
      </c>
      <c r="BS7" s="38">
        <v>107.85</v>
      </c>
      <c r="BT7" s="38">
        <v>100</v>
      </c>
      <c r="BU7" s="38">
        <v>98.04</v>
      </c>
      <c r="BV7" s="38" t="s">
        <v>102</v>
      </c>
      <c r="BW7" s="38">
        <v>33.58</v>
      </c>
      <c r="BX7" s="38">
        <v>34.51</v>
      </c>
      <c r="BY7" s="38">
        <v>46.77</v>
      </c>
      <c r="BZ7" s="38">
        <v>45.78</v>
      </c>
      <c r="CA7" s="38">
        <v>45.14</v>
      </c>
      <c r="CB7" s="38" t="s">
        <v>102</v>
      </c>
      <c r="CC7" s="38">
        <v>186.29</v>
      </c>
      <c r="CD7" s="38">
        <v>181.69</v>
      </c>
      <c r="CE7" s="38">
        <v>197.9</v>
      </c>
      <c r="CF7" s="38">
        <v>201.09</v>
      </c>
      <c r="CG7" s="38" t="s">
        <v>102</v>
      </c>
      <c r="CH7" s="38">
        <v>514.39</v>
      </c>
      <c r="CI7" s="38">
        <v>476.11</v>
      </c>
      <c r="CJ7" s="38">
        <v>348.75</v>
      </c>
      <c r="CK7" s="38">
        <v>367.7</v>
      </c>
      <c r="CL7" s="38">
        <v>377.19</v>
      </c>
      <c r="CM7" s="38" t="s">
        <v>102</v>
      </c>
      <c r="CN7" s="38">
        <v>27.78</v>
      </c>
      <c r="CO7" s="38">
        <v>27.41</v>
      </c>
      <c r="CP7" s="38">
        <v>26.79</v>
      </c>
      <c r="CQ7" s="38">
        <v>26.54</v>
      </c>
      <c r="CR7" s="38" t="s">
        <v>102</v>
      </c>
      <c r="CS7" s="38">
        <v>29.28</v>
      </c>
      <c r="CT7" s="38">
        <v>29.4</v>
      </c>
      <c r="CU7" s="38">
        <v>29.8</v>
      </c>
      <c r="CV7" s="38">
        <v>29.43</v>
      </c>
      <c r="CW7" s="38">
        <v>33.69</v>
      </c>
      <c r="CX7" s="38" t="s">
        <v>102</v>
      </c>
      <c r="CY7" s="38">
        <v>86.47</v>
      </c>
      <c r="CZ7" s="38">
        <v>86.94</v>
      </c>
      <c r="DA7" s="38">
        <v>87.39</v>
      </c>
      <c r="DB7" s="38">
        <v>87.49</v>
      </c>
      <c r="DC7" s="38" t="s">
        <v>102</v>
      </c>
      <c r="DD7" s="38">
        <v>66.819999999999993</v>
      </c>
      <c r="DE7" s="38">
        <v>63.77</v>
      </c>
      <c r="DF7" s="38">
        <v>66.95</v>
      </c>
      <c r="DG7" s="38">
        <v>66.33</v>
      </c>
      <c r="DH7" s="38">
        <v>80.08</v>
      </c>
      <c r="DI7" s="38" t="s">
        <v>102</v>
      </c>
      <c r="DJ7" s="38">
        <v>4.47</v>
      </c>
      <c r="DK7" s="38">
        <v>9.82</v>
      </c>
      <c r="DL7" s="38">
        <v>13.41</v>
      </c>
      <c r="DM7" s="38">
        <v>17.420000000000002</v>
      </c>
      <c r="DN7" s="38" t="s">
        <v>102</v>
      </c>
      <c r="DO7" s="38">
        <v>7.92</v>
      </c>
      <c r="DP7" s="38">
        <v>8.77</v>
      </c>
      <c r="DQ7" s="38">
        <v>11.16</v>
      </c>
      <c r="DR7" s="38">
        <v>9.15</v>
      </c>
      <c r="DS7" s="38">
        <v>27.36</v>
      </c>
      <c r="DT7" s="38" t="s">
        <v>102</v>
      </c>
      <c r="DU7" s="38">
        <v>0</v>
      </c>
      <c r="DV7" s="38">
        <v>0</v>
      </c>
      <c r="DW7" s="38">
        <v>0</v>
      </c>
      <c r="DX7" s="38">
        <v>0</v>
      </c>
      <c r="DY7" s="38" t="s">
        <v>102</v>
      </c>
      <c r="DZ7" s="38">
        <v>0</v>
      </c>
      <c r="EA7" s="38">
        <v>0</v>
      </c>
      <c r="EB7" s="38">
        <v>0</v>
      </c>
      <c r="EC7" s="38">
        <v>0</v>
      </c>
      <c r="ED7" s="38">
        <v>0</v>
      </c>
      <c r="EE7" s="38" t="s">
        <v>102</v>
      </c>
      <c r="EF7" s="38">
        <v>0</v>
      </c>
      <c r="EG7" s="38">
        <v>0</v>
      </c>
      <c r="EH7" s="38">
        <v>0</v>
      </c>
      <c r="EI7" s="38">
        <v>0</v>
      </c>
      <c r="EJ7" s="38" t="s">
        <v>102</v>
      </c>
      <c r="EK7" s="38">
        <v>0.1</v>
      </c>
      <c r="EL7" s="38">
        <v>0</v>
      </c>
      <c r="EM7" s="38">
        <v>0</v>
      </c>
      <c r="EN7" s="38">
        <v>0.26</v>
      </c>
      <c r="EO7" s="38">
        <v>0.04</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