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2oj1clhqUSvg/Pa40bC+Bxcqop7N7N2Aa1JY45RTRtn1OwuPJV9ydHgfRcsdNEQVyJ/f2NL6/hd0jD8HddoYg==" workbookSaltValue="ajScBJ7axGw9OWVEdEu8dw==" workbookSpinCount="100000" lockStructure="1"/>
  <bookViews>
    <workbookView xWindow="0" yWindow="0" windowWidth="20490" windowHeight="75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AD10" i="4" s="1"/>
  <c r="Q6" i="5"/>
  <c r="W10" i="4" s="1"/>
  <c r="P6" i="5"/>
  <c r="O6" i="5"/>
  <c r="N6" i="5"/>
  <c r="B10" i="4" s="1"/>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I10" i="4"/>
  <c r="AT8" i="4"/>
  <c r="AL8" i="4"/>
  <c r="W8" i="4"/>
  <c r="P8" i="4"/>
  <c r="B6" i="4"/>
  <c r="C10" i="5" l="1"/>
  <c r="D10" i="5"/>
  <c r="E10" i="5"/>
  <c r="B10" i="5"/>
</calcChain>
</file>

<file path=xl/sharedStrings.xml><?xml version="1.0" encoding="utf-8"?>
<sst xmlns="http://schemas.openxmlformats.org/spreadsheetml/2006/main" count="289" uniqueCount="111">
  <si>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</si>
  <si>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</si>
  <si>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</si>
  <si>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</si>
  <si>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</si>
  <si>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</si>
  <si>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</si>
  <si>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</si>
  <si>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</si>
  <si>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</si>
  <si>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</si>
  <si>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</si>
  <si>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</si>
  <si>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</si>
  <si>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</si>
  <si>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</si>
  <si>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</si>
  <si>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</si>
  <si>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</si>
  <si>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</si>
  <si>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</si>
  <si>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</si>
  <si>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</si>
  <si>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</si>
  <si>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</si>
  <si>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</si>
  <si>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</si>
  <si>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</si>
  <si>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</si>
  <si>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</si>
  <si>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</si>
  <si>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</si>
  <si>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</si>
  <si>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</si>
  <si>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</si>
  <si>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</si>
  <si>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</si>
  <si>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</si>
  <si>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</si>
  <si>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</si>
  <si>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</si>
  <si>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</si>
  <si>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</si>
  <si>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</si>
  <si>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</si>
  <si>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</si>
  <si>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</si>
  <si>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</si>
  <si>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</si>
  <si>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</si>
  <si>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</si>
  <si>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</si>
  <si>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</si>
  <si>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</si>
  <si>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</si>
  <si>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</si>
  <si>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</si>
  <si>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</si>
  <si>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</si>
  <si>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</si>
  <si>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</si>
  <si>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</si>
  <si>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</si>
  <si>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</si>
  <si>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</si>
  <si>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</si>
  <si>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</si>
  <si>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</si>
  <si>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</si>
  <si>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</si>
  <si>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</si>
  <si>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</si>
  <si>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</si>
  <si>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</si>
  <si>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</si>
  <si>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</si>
  <si>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</si>
  <si>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</si>
  <si>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</si>
  <si>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</si>
  <si>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</si>
  <si>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</si>
  <si>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</si>
  <si>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</si>
  <si>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</si>
  <si>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</si>
  <si>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</si>
  <si>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</si>
  <si>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</si>
  <si>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</si>
  <si>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</si>
  <si>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</si>
  <si>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</si>
  <si>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</si>
  <si>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</si>
  <si>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</si>
  <si>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</si>
  <si>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</si>
  <si>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</si>
  <si>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公共下水道</t>
  </si>
  <si>
    <t>Bd1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</si>
  <si>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</si>
  <si>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</si>
  <si>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</si>
  <si>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</si>
  <si>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</si>
  <si>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</si>
  <si>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</si>
  <si>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下水道事業に地方公営企業法を適用して2年目の決算となる。
　前年度に比べて各指標で若干の改善を図ることができたものの、類似団体よりも「汚水処理原価」が高く、「施設利用率」が低いことは、事業の効率性が悪いことを如実に表している。また、「水洗化率」もまだまだ向上の余地があり、下水道への接続促進活動を強化する必要がある。
　今後、更に人口減少による使用料収入の減少や施設の老朽化による費用の増加が見込ま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の取り組み等々、有用な施策をより強力に実行していく必要がある。</t>
    <rPh sb="1" eb="6">
      <t>ゲスイドウジギョウ</t>
    </rPh>
    <rPh sb="7" eb="9">
      <t>チホウ</t>
    </rPh>
    <rPh sb="9" eb="11">
      <t>コウエイ</t>
    </rPh>
    <rPh sb="11" eb="13">
      <t>キギョウ</t>
    </rPh>
    <rPh sb="13" eb="14">
      <t>ホウ</t>
    </rPh>
    <rPh sb="15" eb="16">
      <t>テキ</t>
    </rPh>
    <rPh sb="16" eb="17">
      <t>ヨウ</t>
    </rPh>
    <rPh sb="20" eb="21">
      <t>ネン</t>
    </rPh>
    <rPh sb="21" eb="22">
      <t>メ</t>
    </rPh>
    <rPh sb="23" eb="25">
      <t>ケッサン</t>
    </rPh>
    <rPh sb="31" eb="34">
      <t>ゼンネンド</t>
    </rPh>
    <rPh sb="35" eb="36">
      <t>クラ</t>
    </rPh>
    <rPh sb="38" eb="39">
      <t>カク</t>
    </rPh>
    <rPh sb="39" eb="41">
      <t>シヒョウ</t>
    </rPh>
    <rPh sb="42" eb="44">
      <t>ジャッカン</t>
    </rPh>
    <rPh sb="45" eb="47">
      <t>カイゼン</t>
    </rPh>
    <rPh sb="48" eb="49">
      <t>ハカ</t>
    </rPh>
    <rPh sb="60" eb="62">
      <t>ルイジ</t>
    </rPh>
    <rPh sb="62" eb="64">
      <t>ダンタイ</t>
    </rPh>
    <rPh sb="68" eb="70">
      <t>オスイ</t>
    </rPh>
    <rPh sb="70" eb="72">
      <t>ショリ</t>
    </rPh>
    <rPh sb="72" eb="74">
      <t>ゲンカ</t>
    </rPh>
    <rPh sb="76" eb="77">
      <t>タカ</t>
    </rPh>
    <rPh sb="80" eb="82">
      <t>シセツ</t>
    </rPh>
    <rPh sb="82" eb="84">
      <t>リヨウ</t>
    </rPh>
    <rPh sb="84" eb="85">
      <t>リツ</t>
    </rPh>
    <rPh sb="87" eb="88">
      <t>ヒク</t>
    </rPh>
    <rPh sb="93" eb="95">
      <t>ジギョウ</t>
    </rPh>
    <rPh sb="96" eb="99">
      <t>コウリツセイ</t>
    </rPh>
    <rPh sb="100" eb="101">
      <t>ワル</t>
    </rPh>
    <rPh sb="105" eb="107">
      <t>ニョジツ</t>
    </rPh>
    <rPh sb="108" eb="109">
      <t>アラワ</t>
    </rPh>
    <rPh sb="118" eb="121">
      <t>スイセンカ</t>
    </rPh>
    <rPh sb="121" eb="122">
      <t>リツ</t>
    </rPh>
    <rPh sb="128" eb="130">
      <t>コウジョウ</t>
    </rPh>
    <rPh sb="131" eb="133">
      <t>ヨチ</t>
    </rPh>
    <rPh sb="137" eb="140">
      <t>ゲスイドウ</t>
    </rPh>
    <rPh sb="142" eb="144">
      <t>セツゾク</t>
    </rPh>
    <rPh sb="144" eb="146">
      <t>ソクシン</t>
    </rPh>
    <rPh sb="146" eb="148">
      <t>カツドウ</t>
    </rPh>
    <rPh sb="149" eb="151">
      <t>キョウカ</t>
    </rPh>
    <rPh sb="153" eb="155">
      <t>ヒツヨウ</t>
    </rPh>
    <rPh sb="161" eb="163">
      <t>コンゴ</t>
    </rPh>
    <rPh sb="164" eb="165">
      <t>サラ</t>
    </rPh>
    <rPh sb="166" eb="168">
      <t>ジンコウ</t>
    </rPh>
    <rPh sb="168" eb="170">
      <t>ゲンショウ</t>
    </rPh>
    <rPh sb="173" eb="176">
      <t>シヨウリョウ</t>
    </rPh>
    <rPh sb="176" eb="178">
      <t>シュウニュウ</t>
    </rPh>
    <rPh sb="179" eb="181">
      <t>ゲンショウ</t>
    </rPh>
    <rPh sb="182" eb="184">
      <t>シセツ</t>
    </rPh>
    <rPh sb="185" eb="188">
      <t>ロウキュウカ</t>
    </rPh>
    <rPh sb="191" eb="193">
      <t>ヒヨウ</t>
    </rPh>
    <rPh sb="194" eb="196">
      <t>ゾウカ</t>
    </rPh>
    <rPh sb="197" eb="199">
      <t>ミコ</t>
    </rPh>
    <rPh sb="202" eb="203">
      <t>ナカ</t>
    </rPh>
    <rPh sb="205" eb="208">
      <t>ゲスイドウ</t>
    </rPh>
    <rPh sb="208" eb="210">
      <t>ジギョウ</t>
    </rPh>
    <rPh sb="211" eb="213">
      <t>ジゾク</t>
    </rPh>
    <rPh sb="218" eb="220">
      <t>ケイエイ</t>
    </rPh>
    <rPh sb="221" eb="222">
      <t>モト</t>
    </rPh>
    <rPh sb="237" eb="240">
      <t>サカタシ</t>
    </rPh>
    <rPh sb="240" eb="243">
      <t>ゲスイドウ</t>
    </rPh>
    <rPh sb="243" eb="245">
      <t>ジギョウ</t>
    </rPh>
    <rPh sb="245" eb="247">
      <t>ケイエイ</t>
    </rPh>
    <rPh sb="247" eb="249">
      <t>センリャク</t>
    </rPh>
    <rPh sb="253" eb="257">
      <t>チュウチョウキテキ</t>
    </rPh>
    <rPh sb="258" eb="260">
      <t>ザイセイ</t>
    </rPh>
    <rPh sb="268" eb="270">
      <t>ショリ</t>
    </rPh>
    <rPh sb="270" eb="271">
      <t>ク</t>
    </rPh>
    <rPh sb="282" eb="285">
      <t>コウイキカ</t>
    </rPh>
    <rPh sb="286" eb="289">
      <t>キョウドウカ</t>
    </rPh>
    <rPh sb="293" eb="295">
      <t>ケイエイ</t>
    </rPh>
    <rPh sb="295" eb="297">
      <t>キバン</t>
    </rPh>
    <rPh sb="298" eb="300">
      <t>キョウカ</t>
    </rPh>
    <rPh sb="314" eb="317">
      <t>コウリツテキ</t>
    </rPh>
    <rPh sb="318" eb="320">
      <t>シセツ</t>
    </rPh>
    <rPh sb="320" eb="322">
      <t>カンリ</t>
    </rPh>
    <rPh sb="323" eb="324">
      <t>ト</t>
    </rPh>
    <rPh sb="325" eb="326">
      <t>ク</t>
    </rPh>
    <rPh sb="327" eb="329">
      <t>トウトウ</t>
    </rPh>
    <rPh sb="330" eb="332">
      <t>ユウヨウ</t>
    </rPh>
    <rPh sb="333" eb="335">
      <t>シサク</t>
    </rPh>
    <rPh sb="338" eb="340">
      <t>キョウリョク</t>
    </rPh>
    <rPh sb="341" eb="343">
      <t>ジッコウ</t>
    </rPh>
    <rPh sb="347" eb="349">
      <t>ヒツヨウ</t>
    </rPh>
    <phoneticPr fontId="4"/>
  </si>
  <si>
    <r>
      <rPr>
        <b/>
        <sz val="11"/>
        <rFont val="ＭＳ ゴシック"/>
        <family val="3"/>
        <charset val="128"/>
      </rPr>
      <t>「①有形固定資産減価償却率」</t>
    </r>
    <r>
      <rPr>
        <sz val="11"/>
        <rFont val="ＭＳ ゴシック"/>
        <family val="3"/>
        <charset val="128"/>
      </rPr>
      <t>は、平成29年度の地方公営企業法適用の際、地方公営企業法適用前の減価償却累計額を控除した額を年度開始時点の資産として計上したため、減価償却累計額が小さく、平均値を大きく下回った。</t>
    </r>
    <r>
      <rPr>
        <b/>
        <sz val="11"/>
        <rFont val="ＭＳ ゴシック"/>
        <family val="3"/>
        <charset val="128"/>
      </rPr>
      <t xml:space="preserve">
「②管渠老朽化率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法定耐用年数を超えている管渠が無いため、類似団体より低い値となっているが、今後、処理場やポンプ場も含め、施設の老朽化による更新費用や維持管理費の増加が想定される。『酒田市下水道ストックマネジメント計画』に基づき、施設の状態を予測しながら、計画的かつ効率的に施設の管理を行うとともに、処理区の統合による処理場の廃止等、抜本的な対策が必要となる。</t>
    </r>
    <rPh sb="33" eb="34">
      <t>サイ</t>
    </rPh>
    <rPh sb="106" eb="108">
      <t>カンキョ</t>
    </rPh>
    <rPh sb="108" eb="111">
      <t>ロウキュウカ</t>
    </rPh>
    <rPh sb="111" eb="112">
      <t>リツ</t>
    </rPh>
    <rPh sb="113" eb="114">
      <t>オヨ</t>
    </rPh>
    <rPh sb="117" eb="119">
      <t>カンキョ</t>
    </rPh>
    <rPh sb="119" eb="121">
      <t>カイゼン</t>
    </rPh>
    <rPh sb="121" eb="122">
      <t>リツ</t>
    </rPh>
    <rPh sb="125" eb="127">
      <t>ホウテイ</t>
    </rPh>
    <rPh sb="140" eb="141">
      <t>ナ</t>
    </rPh>
    <rPh sb="145" eb="147">
      <t>ルイジ</t>
    </rPh>
    <rPh sb="147" eb="149">
      <t>ダンタイ</t>
    </rPh>
    <rPh sb="151" eb="152">
      <t>ヒク</t>
    </rPh>
    <rPh sb="153" eb="154">
      <t>アタイ</t>
    </rPh>
    <rPh sb="162" eb="164">
      <t>コンゴ</t>
    </rPh>
    <rPh sb="165" eb="167">
      <t>ショリ</t>
    </rPh>
    <rPh sb="167" eb="168">
      <t>バ</t>
    </rPh>
    <rPh sb="172" eb="173">
      <t>バ</t>
    </rPh>
    <rPh sb="174" eb="175">
      <t>フク</t>
    </rPh>
    <rPh sb="177" eb="179">
      <t>シセツ</t>
    </rPh>
    <rPh sb="180" eb="183">
      <t>ロウキュウカ</t>
    </rPh>
    <rPh sb="186" eb="188">
      <t>コウシン</t>
    </rPh>
    <rPh sb="188" eb="190">
      <t>ヒヨウ</t>
    </rPh>
    <rPh sb="191" eb="193">
      <t>イジ</t>
    </rPh>
    <rPh sb="193" eb="196">
      <t>カンリヒ</t>
    </rPh>
    <rPh sb="197" eb="199">
      <t>ゾウカ</t>
    </rPh>
    <rPh sb="200" eb="202">
      <t>ソウテイ</t>
    </rPh>
    <rPh sb="206" eb="209">
      <t>ゲスイドウ</t>
    </rPh>
    <rPh sb="219" eb="221">
      <t>ケイカク</t>
    </rPh>
    <rPh sb="223" eb="224">
      <t>モト</t>
    </rPh>
    <rPh sb="227" eb="229">
      <t>シセツ</t>
    </rPh>
    <rPh sb="230" eb="232">
      <t>ジョウタイ</t>
    </rPh>
    <rPh sb="233" eb="235">
      <t>ヨソク</t>
    </rPh>
    <rPh sb="240" eb="243">
      <t>ケイカクテキ</t>
    </rPh>
    <rPh sb="249" eb="252">
      <t>コウリツテキ</t>
    </rPh>
    <rPh sb="253" eb="255">
      <t>シセツ</t>
    </rPh>
    <rPh sb="256" eb="258">
      <t>カンリ</t>
    </rPh>
    <rPh sb="259" eb="260">
      <t>オコナ</t>
    </rPh>
    <rPh sb="266" eb="268">
      <t>ショリ</t>
    </rPh>
    <rPh sb="268" eb="269">
      <t>ク</t>
    </rPh>
    <rPh sb="270" eb="272">
      <t>トウゴウ</t>
    </rPh>
    <rPh sb="275" eb="278">
      <t>ショリジョウ</t>
    </rPh>
    <rPh sb="279" eb="281">
      <t>ハイシ</t>
    </rPh>
    <rPh sb="281" eb="282">
      <t>トウ</t>
    </rPh>
    <rPh sb="283" eb="286">
      <t>バッポンテキ</t>
    </rPh>
    <rPh sb="287" eb="289">
      <t>タイサク</t>
    </rPh>
    <rPh sb="290" eb="292">
      <t>ヒツヨウ</t>
    </rPh>
    <phoneticPr fontId="4"/>
  </si>
  <si>
    <r>
      <t xml:space="preserve">　平成29年度から下水道事業に地方公営企業法を適用したため、2か年のみの数値となる。
</t>
    </r>
    <r>
      <rPr>
        <b/>
        <sz val="10"/>
        <rFont val="ＭＳ ゴシック"/>
        <family val="3"/>
        <charset val="128"/>
      </rPr>
      <t>「①経常収支比率」</t>
    </r>
    <r>
      <rPr>
        <sz val="10"/>
        <rFont val="ＭＳ ゴシック"/>
        <family val="3"/>
        <charset val="128"/>
      </rPr>
      <t>は、使用料や一般会計繰入金で維持管理費や企業債利息等の費用を賄えたため、平均値は下回ったものの、100％を超え、前年度から大きく改善された。</t>
    </r>
    <r>
      <rPr>
        <b/>
        <sz val="10"/>
        <rFont val="ＭＳ ゴシック"/>
        <family val="3"/>
        <charset val="128"/>
      </rPr>
      <t xml:space="preserve">
「②累積欠損金比率」</t>
    </r>
    <r>
      <rPr>
        <sz val="10"/>
        <rFont val="ＭＳ ゴシック"/>
        <family val="3"/>
        <charset val="128"/>
      </rPr>
      <t xml:space="preserve">は、平成30年度は純利益を計上したが、前年度までの累積欠損金の額が大きかったため、欠損金の解消には至らなかった。
</t>
    </r>
    <r>
      <rPr>
        <b/>
        <sz val="10"/>
        <rFont val="ＭＳ ゴシック"/>
        <family val="3"/>
        <charset val="128"/>
      </rPr>
      <t>「③流動比率」</t>
    </r>
    <r>
      <rPr>
        <sz val="10"/>
        <rFont val="ＭＳ ゴシック"/>
        <family val="3"/>
        <charset val="128"/>
      </rPr>
      <t xml:space="preserve">は、建設改良費に充てた企業債償還金が大きいため、短期での支払能力が劣っており、やや改善はしたものの、平均値を大きく下回った。
</t>
    </r>
    <r>
      <rPr>
        <b/>
        <sz val="10"/>
        <rFont val="ＭＳ ゴシック"/>
        <family val="3"/>
        <charset val="128"/>
      </rPr>
      <t>「④企業債残高対事業規模比率」</t>
    </r>
    <r>
      <rPr>
        <sz val="10"/>
        <rFont val="ＭＳ ゴシック"/>
        <family val="3"/>
        <charset val="128"/>
      </rPr>
      <t xml:space="preserve">は、企業債残高が大きいことから、平均値を大きく上回っている。類似団体と比べて高い使用料水準に支えられ、過剰投資を招いている。
</t>
    </r>
    <r>
      <rPr>
        <b/>
        <sz val="10"/>
        <rFont val="ＭＳ ゴシック"/>
        <family val="3"/>
        <charset val="128"/>
      </rPr>
      <t>「⑤経費回収率」</t>
    </r>
    <r>
      <rPr>
        <sz val="10"/>
        <rFont val="ＭＳ ゴシック"/>
        <family val="3"/>
        <charset val="128"/>
      </rPr>
      <t xml:space="preserve">は、平均値を上回り100％となったが、今後の厳しい経営環境を踏まえ、徹底した費用削減により適正な事業運営に努めなければならない。
</t>
    </r>
    <r>
      <rPr>
        <b/>
        <sz val="10"/>
        <rFont val="ＭＳ ゴシック"/>
        <family val="3"/>
        <charset val="128"/>
      </rPr>
      <t>「⑥汚水処理原価」</t>
    </r>
    <r>
      <rPr>
        <sz val="10"/>
        <rFont val="ＭＳ ゴシック"/>
        <family val="3"/>
        <charset val="128"/>
      </rPr>
      <t xml:space="preserve">は、依然として有収率が低く、また、汚水処理費が大きいことから平均値を大きく上回った。
</t>
    </r>
    <r>
      <rPr>
        <b/>
        <sz val="10"/>
        <rFont val="ＭＳ ゴシック"/>
        <family val="3"/>
        <charset val="128"/>
      </rPr>
      <t>「⑦施設利用率」</t>
    </r>
    <r>
      <rPr>
        <sz val="10"/>
        <rFont val="ＭＳ ゴシック"/>
        <family val="3"/>
        <charset val="128"/>
      </rPr>
      <t xml:space="preserve">は、人口減少等により施設規模が過大となっており、処理区の統合やダウンサイジングにより適正な規模にしていく必要がある。
</t>
    </r>
    <r>
      <rPr>
        <b/>
        <sz val="10"/>
        <rFont val="ＭＳ ゴシック"/>
        <family val="3"/>
        <charset val="128"/>
      </rPr>
      <t>「⑧水洗化率」</t>
    </r>
    <r>
      <rPr>
        <sz val="10"/>
        <rFont val="ＭＳ ゴシック"/>
        <family val="3"/>
        <charset val="128"/>
      </rPr>
      <t>は、やや向上したものの、平均値よりも低く、安定した収入を確保するためにも、今後より一層の接続促進に努める必要がある。</t>
    </r>
    <rPh sb="1" eb="3">
      <t>ヘイセイ</t>
    </rPh>
    <rPh sb="5" eb="7">
      <t>ネンド</t>
    </rPh>
    <rPh sb="9" eb="12">
      <t>ゲスイドウ</t>
    </rPh>
    <rPh sb="12" eb="14">
      <t>ジギョウ</t>
    </rPh>
    <rPh sb="15" eb="17">
      <t>チホウ</t>
    </rPh>
    <rPh sb="17" eb="19">
      <t>コウエイ</t>
    </rPh>
    <rPh sb="19" eb="21">
      <t>キギョウ</t>
    </rPh>
    <rPh sb="21" eb="22">
      <t>ホウ</t>
    </rPh>
    <rPh sb="23" eb="24">
      <t>テキ</t>
    </rPh>
    <rPh sb="24" eb="25">
      <t>ヨウ</t>
    </rPh>
    <rPh sb="36" eb="38">
      <t>スウチ</t>
    </rPh>
    <rPh sb="45" eb="47">
      <t>ケイジョウ</t>
    </rPh>
    <rPh sb="47" eb="49">
      <t>シュウシ</t>
    </rPh>
    <rPh sb="49" eb="51">
      <t>ヒリツ</t>
    </rPh>
    <rPh sb="54" eb="56">
      <t>シヨウ</t>
    </rPh>
    <rPh sb="56" eb="57">
      <t>リョウ</t>
    </rPh>
    <rPh sb="62" eb="64">
      <t>クリイレ</t>
    </rPh>
    <rPh sb="64" eb="65">
      <t>キン</t>
    </rPh>
    <rPh sb="82" eb="83">
      <t>マカナ</t>
    </rPh>
    <rPh sb="88" eb="91">
      <t>ヘイキンチ</t>
    </rPh>
    <rPh sb="92" eb="94">
      <t>シタマワ</t>
    </rPh>
    <rPh sb="105" eb="106">
      <t>コ</t>
    </rPh>
    <rPh sb="108" eb="111">
      <t>ゼンネンド</t>
    </rPh>
    <rPh sb="113" eb="114">
      <t>オオ</t>
    </rPh>
    <rPh sb="116" eb="118">
      <t>カイゼン</t>
    </rPh>
    <rPh sb="125" eb="127">
      <t>ルイセキ</t>
    </rPh>
    <rPh sb="127" eb="130">
      <t>ケッソンキン</t>
    </rPh>
    <rPh sb="130" eb="132">
      <t>ヒリツ</t>
    </rPh>
    <rPh sb="152" eb="155">
      <t>ゼンネンド</t>
    </rPh>
    <rPh sb="174" eb="177">
      <t>ケッソンキン</t>
    </rPh>
    <rPh sb="178" eb="180">
      <t>カイショウ</t>
    </rPh>
    <rPh sb="211" eb="213">
      <t>ショウカン</t>
    </rPh>
    <rPh sb="213" eb="214">
      <t>キン</t>
    </rPh>
    <rPh sb="225" eb="227">
      <t>シハラ</t>
    </rPh>
    <rPh sb="227" eb="229">
      <t>ノウリョク</t>
    </rPh>
    <rPh sb="230" eb="231">
      <t>オト</t>
    </rPh>
    <rPh sb="238" eb="240">
      <t>カイゼン</t>
    </rPh>
    <rPh sb="247" eb="250">
      <t>ヘイキンチ</t>
    </rPh>
    <rPh sb="251" eb="252">
      <t>オオ</t>
    </rPh>
    <rPh sb="254" eb="256">
      <t>シタマワ</t>
    </rPh>
    <rPh sb="262" eb="264">
      <t>キギョウ</t>
    </rPh>
    <rPh sb="264" eb="265">
      <t>サイ</t>
    </rPh>
    <rPh sb="265" eb="267">
      <t>ザンダカ</t>
    </rPh>
    <rPh sb="267" eb="268">
      <t>タイ</t>
    </rPh>
    <rPh sb="268" eb="270">
      <t>ジギョウ</t>
    </rPh>
    <rPh sb="270" eb="272">
      <t>キボ</t>
    </rPh>
    <rPh sb="272" eb="274">
      <t>ヒリツ</t>
    </rPh>
    <rPh sb="283" eb="284">
      <t>オオ</t>
    </rPh>
    <rPh sb="291" eb="294">
      <t>ヘイキンチ</t>
    </rPh>
    <rPh sb="295" eb="296">
      <t>オオ</t>
    </rPh>
    <rPh sb="298" eb="300">
      <t>ウワマワ</t>
    </rPh>
    <rPh sb="305" eb="307">
      <t>ルイジ</t>
    </rPh>
    <rPh sb="307" eb="309">
      <t>ダンタイ</t>
    </rPh>
    <rPh sb="313" eb="314">
      <t>タカ</t>
    </rPh>
    <rPh sb="326" eb="328">
      <t>カジョウ</t>
    </rPh>
    <rPh sb="331" eb="332">
      <t>マネ</t>
    </rPh>
    <rPh sb="340" eb="342">
      <t>ケイヒ</t>
    </rPh>
    <rPh sb="342" eb="344">
      <t>カイシュウ</t>
    </rPh>
    <rPh sb="344" eb="345">
      <t>リツ</t>
    </rPh>
    <rPh sb="348" eb="350">
      <t>ヘイキン</t>
    </rPh>
    <rPh sb="350" eb="351">
      <t>チ</t>
    </rPh>
    <rPh sb="352" eb="354">
      <t>ウワマワ</t>
    </rPh>
    <rPh sb="365" eb="367">
      <t>コンゴ</t>
    </rPh>
    <rPh sb="368" eb="369">
      <t>キビ</t>
    </rPh>
    <rPh sb="371" eb="373">
      <t>ケイエイ</t>
    </rPh>
    <rPh sb="373" eb="375">
      <t>カンキョウ</t>
    </rPh>
    <rPh sb="376" eb="377">
      <t>フ</t>
    </rPh>
    <rPh sb="380" eb="382">
      <t>テッテイ</t>
    </rPh>
    <rPh sb="384" eb="386">
      <t>ヒヨウ</t>
    </rPh>
    <rPh sb="386" eb="388">
      <t>サクゲン</t>
    </rPh>
    <rPh sb="391" eb="393">
      <t>テキセイ</t>
    </rPh>
    <rPh sb="394" eb="396">
      <t>ジギョウ</t>
    </rPh>
    <rPh sb="396" eb="398">
      <t>ウンエイ</t>
    </rPh>
    <rPh sb="399" eb="400">
      <t>ツト</t>
    </rPh>
    <rPh sb="413" eb="415">
      <t>オスイ</t>
    </rPh>
    <rPh sb="415" eb="417">
      <t>ショリ</t>
    </rPh>
    <rPh sb="417" eb="419">
      <t>ゲンカ</t>
    </rPh>
    <rPh sb="422" eb="424">
      <t>イゼン</t>
    </rPh>
    <rPh sb="431" eb="432">
      <t>ヒク</t>
    </rPh>
    <rPh sb="441" eb="442">
      <t>ヒ</t>
    </rPh>
    <rPh sb="443" eb="444">
      <t>オオ</t>
    </rPh>
    <rPh sb="450" eb="453">
      <t>ヘイキンチ</t>
    </rPh>
    <rPh sb="454" eb="455">
      <t>オオ</t>
    </rPh>
    <rPh sb="457" eb="459">
      <t>ウワマワ</t>
    </rPh>
    <rPh sb="465" eb="469">
      <t>シセツリヨウ</t>
    </rPh>
    <rPh sb="469" eb="470">
      <t>リツ</t>
    </rPh>
    <rPh sb="477" eb="478">
      <t>トウ</t>
    </rPh>
    <rPh sb="483" eb="485">
      <t>キボ</t>
    </rPh>
    <rPh sb="486" eb="488">
      <t>カダイ</t>
    </rPh>
    <rPh sb="495" eb="497">
      <t>ショリ</t>
    </rPh>
    <rPh sb="497" eb="498">
      <t>ク</t>
    </rPh>
    <rPh sb="516" eb="518">
      <t>キボ</t>
    </rPh>
    <rPh sb="523" eb="525">
      <t>ヒツヨウ</t>
    </rPh>
    <rPh sb="541" eb="543">
      <t>コウジョウ</t>
    </rPh>
    <rPh sb="549" eb="552">
      <t>ヘイキンチ</t>
    </rPh>
    <rPh sb="555" eb="556">
      <t>ヒク</t>
    </rPh>
    <rPh sb="558" eb="560">
      <t>アンテイ</t>
    </rPh>
    <rPh sb="562" eb="564">
      <t>シュウニュウ</t>
    </rPh>
    <rPh sb="565" eb="567">
      <t>カクホ</t>
    </rPh>
    <rPh sb="574" eb="576">
      <t>コンゴ</t>
    </rPh>
    <rPh sb="578" eb="580">
      <t>イッソウ</t>
    </rPh>
    <rPh sb="581" eb="583">
      <t>セツゾク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</si>
</sst>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
      <sz val="10"/>
      <name val="ＭＳ ゴシック"/>
      <family val="3"/>
      <charset val="128"/>
    </font>
    <font>
      <b/>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7" fillId="0" borderId="6" xfId="0" applyFont="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0.03</c:v>
                </c:pt>
                <c:pt idx="4">
                  <c:v>0.04</c:v>
                </c:pt>
              </c:numCache>
            </c:numRef>
          </c:val>
          <c:extLst xmlns:c16r2="http://schemas.microsoft.com/office/drawing/2015/06/chart">
            <c:ext xmlns:c16="http://schemas.microsoft.com/office/drawing/2014/chart" uri="{C3380CC4-5D6E-409C-BE32-E72D297353CC}">
              <c16:uniqueId val="{00000000-B896-45EB-90A6-F1B7A1E41413}"/>
            </c:ext>
          </c:extLst>
        </c:ser>
        <c:dLbls>
          <c:showLegendKey val="0"/>
          <c:showVal val="0"/>
          <c:showCatName val="0"/>
          <c:showSerName val="0"/>
          <c:showPercent val="0"/>
          <c:showBubbleSize val="0"/>
        </c:dLbls>
        <c:gapWidth val="150"/>
        <c:axId val="196883968"/>
        <c:axId val="19688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0.13</c:v>
                </c:pt>
                <c:pt idx="4">
                  <c:v>0.1</c:v>
                </c:pt>
              </c:numCache>
            </c:numRef>
          </c:val>
          <c:smooth val="0"/>
          <c:extLst xmlns:c16r2="http://schemas.microsoft.com/office/drawing/2015/06/chart">
            <c:ext xmlns:c16="http://schemas.microsoft.com/office/drawing/2014/chart" uri="{C3380CC4-5D6E-409C-BE32-E72D297353CC}">
              <c16:uniqueId val="{00000001-B896-45EB-90A6-F1B7A1E41413}"/>
            </c:ext>
          </c:extLst>
        </c:ser>
        <c:dLbls>
          <c:showLegendKey val="0"/>
          <c:showVal val="0"/>
          <c:showCatName val="0"/>
          <c:showSerName val="0"/>
          <c:showPercent val="0"/>
          <c:showBubbleSize val="0"/>
        </c:dLbls>
        <c:marker val="1"/>
        <c:smooth val="0"/>
        <c:axId val="196883968"/>
        <c:axId val="196885888"/>
      </c:lineChart>
      <c:dateAx>
        <c:axId val="196883968"/>
        <c:scaling>
          <c:orientation val="minMax"/>
        </c:scaling>
        <c:delete val="1"/>
        <c:axPos val="b"/>
        <c:numFmt formatCode="ge" sourceLinked="1"/>
        <c:majorTickMark val="none"/>
        <c:minorTickMark val="none"/>
        <c:tickLblPos val="none"/>
        <c:crossAx val="196885888"/>
        <c:crosses val="autoZero"/>
        <c:auto val="1"/>
        <c:lblOffset val="100"/>
        <c:baseTimeUnit val="years"/>
      </c:dateAx>
      <c:valAx>
        <c:axId val="19688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88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57.31</c:v>
                </c:pt>
                <c:pt idx="4">
                  <c:v>57.51</c:v>
                </c:pt>
              </c:numCache>
            </c:numRef>
          </c:val>
          <c:extLst xmlns:c16r2="http://schemas.microsoft.com/office/drawing/2015/06/chart">
            <c:ext xmlns:c16="http://schemas.microsoft.com/office/drawing/2014/chart" uri="{C3380CC4-5D6E-409C-BE32-E72D297353CC}">
              <c16:uniqueId val="{00000000-A11E-40D8-AB70-3ED16542D636}"/>
            </c:ext>
          </c:extLst>
        </c:ser>
        <c:dLbls>
          <c:showLegendKey val="0"/>
          <c:showVal val="0"/>
          <c:showCatName val="0"/>
          <c:showSerName val="0"/>
          <c:showPercent val="0"/>
          <c:showBubbleSize val="0"/>
        </c:dLbls>
        <c:gapWidth val="150"/>
        <c:axId val="197711360"/>
        <c:axId val="19771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64.959999999999994</c:v>
                </c:pt>
                <c:pt idx="4">
                  <c:v>65.040000000000006</c:v>
                </c:pt>
              </c:numCache>
            </c:numRef>
          </c:val>
          <c:smooth val="0"/>
          <c:extLst xmlns:c16r2="http://schemas.microsoft.com/office/drawing/2015/06/chart">
            <c:ext xmlns:c16="http://schemas.microsoft.com/office/drawing/2014/chart" uri="{C3380CC4-5D6E-409C-BE32-E72D297353CC}">
              <c16:uniqueId val="{00000001-A11E-40D8-AB70-3ED16542D636}"/>
            </c:ext>
          </c:extLst>
        </c:ser>
        <c:dLbls>
          <c:showLegendKey val="0"/>
          <c:showVal val="0"/>
          <c:showCatName val="0"/>
          <c:showSerName val="0"/>
          <c:showPercent val="0"/>
          <c:showBubbleSize val="0"/>
        </c:dLbls>
        <c:marker val="1"/>
        <c:smooth val="0"/>
        <c:axId val="197711360"/>
        <c:axId val="197713280"/>
      </c:lineChart>
      <c:dateAx>
        <c:axId val="197711360"/>
        <c:scaling>
          <c:orientation val="minMax"/>
        </c:scaling>
        <c:delete val="1"/>
        <c:axPos val="b"/>
        <c:numFmt formatCode="ge" sourceLinked="1"/>
        <c:majorTickMark val="none"/>
        <c:minorTickMark val="none"/>
        <c:tickLblPos val="none"/>
        <c:crossAx val="197713280"/>
        <c:crosses val="autoZero"/>
        <c:auto val="1"/>
        <c:lblOffset val="100"/>
        <c:baseTimeUnit val="years"/>
      </c:dateAx>
      <c:valAx>
        <c:axId val="19771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1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0</c:v>
                </c:pt>
                <c:pt idx="3">
                  <c:v>88.24</c:v>
                </c:pt>
                <c:pt idx="4">
                  <c:v>88.79</c:v>
                </c:pt>
              </c:numCache>
            </c:numRef>
          </c:val>
          <c:extLst xmlns:c16r2="http://schemas.microsoft.com/office/drawing/2015/06/chart">
            <c:ext xmlns:c16="http://schemas.microsoft.com/office/drawing/2014/chart" uri="{C3380CC4-5D6E-409C-BE32-E72D297353CC}">
              <c16:uniqueId val="{00000000-21F9-43F0-B631-B5B025D9C0A1}"/>
            </c:ext>
          </c:extLst>
        </c:ser>
        <c:dLbls>
          <c:showLegendKey val="0"/>
          <c:showVal val="0"/>
          <c:showCatName val="0"/>
          <c:showSerName val="0"/>
          <c:showPercent val="0"/>
          <c:showBubbleSize val="0"/>
        </c:dLbls>
        <c:gapWidth val="150"/>
        <c:axId val="197760896"/>
        <c:axId val="19776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92.3</c:v>
                </c:pt>
                <c:pt idx="4">
                  <c:v>92.55</c:v>
                </c:pt>
              </c:numCache>
            </c:numRef>
          </c:val>
          <c:smooth val="0"/>
          <c:extLst xmlns:c16r2="http://schemas.microsoft.com/office/drawing/2015/06/chart">
            <c:ext xmlns:c16="http://schemas.microsoft.com/office/drawing/2014/chart" uri="{C3380CC4-5D6E-409C-BE32-E72D297353CC}">
              <c16:uniqueId val="{00000001-21F9-43F0-B631-B5B025D9C0A1}"/>
            </c:ext>
          </c:extLst>
        </c:ser>
        <c:dLbls>
          <c:showLegendKey val="0"/>
          <c:showVal val="0"/>
          <c:showCatName val="0"/>
          <c:showSerName val="0"/>
          <c:showPercent val="0"/>
          <c:showBubbleSize val="0"/>
        </c:dLbls>
        <c:marker val="1"/>
        <c:smooth val="0"/>
        <c:axId val="197760896"/>
        <c:axId val="197763072"/>
      </c:lineChart>
      <c:dateAx>
        <c:axId val="197760896"/>
        <c:scaling>
          <c:orientation val="minMax"/>
        </c:scaling>
        <c:delete val="1"/>
        <c:axPos val="b"/>
        <c:numFmt formatCode="ge" sourceLinked="1"/>
        <c:majorTickMark val="none"/>
        <c:minorTickMark val="none"/>
        <c:tickLblPos val="none"/>
        <c:crossAx val="197763072"/>
        <c:crosses val="autoZero"/>
        <c:auto val="1"/>
        <c:lblOffset val="100"/>
        <c:baseTimeUnit val="years"/>
      </c:dateAx>
      <c:valAx>
        <c:axId val="19776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6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0</c:v>
                </c:pt>
                <c:pt idx="3">
                  <c:v>89.5</c:v>
                </c:pt>
                <c:pt idx="4">
                  <c:v>102.11</c:v>
                </c:pt>
              </c:numCache>
            </c:numRef>
          </c:val>
          <c:extLst xmlns:c16r2="http://schemas.microsoft.com/office/drawing/2015/06/chart">
            <c:ext xmlns:c16="http://schemas.microsoft.com/office/drawing/2014/chart" uri="{C3380CC4-5D6E-409C-BE32-E72D297353CC}">
              <c16:uniqueId val="{00000000-313B-4D92-8E2A-CCDFF25C2F7F}"/>
            </c:ext>
          </c:extLst>
        </c:ser>
        <c:dLbls>
          <c:showLegendKey val="0"/>
          <c:showVal val="0"/>
          <c:showCatName val="0"/>
          <c:showSerName val="0"/>
          <c:showPercent val="0"/>
          <c:showBubbleSize val="0"/>
        </c:dLbls>
        <c:gapWidth val="150"/>
        <c:axId val="196917120"/>
        <c:axId val="197332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108.03</c:v>
                </c:pt>
                <c:pt idx="4">
                  <c:v>106.9</c:v>
                </c:pt>
              </c:numCache>
            </c:numRef>
          </c:val>
          <c:smooth val="0"/>
          <c:extLst xmlns:c16r2="http://schemas.microsoft.com/office/drawing/2015/06/chart">
            <c:ext xmlns:c16="http://schemas.microsoft.com/office/drawing/2014/chart" uri="{C3380CC4-5D6E-409C-BE32-E72D297353CC}">
              <c16:uniqueId val="{00000001-313B-4D92-8E2A-CCDFF25C2F7F}"/>
            </c:ext>
          </c:extLst>
        </c:ser>
        <c:dLbls>
          <c:showLegendKey val="0"/>
          <c:showVal val="0"/>
          <c:showCatName val="0"/>
          <c:showSerName val="0"/>
          <c:showPercent val="0"/>
          <c:showBubbleSize val="0"/>
        </c:dLbls>
        <c:marker val="1"/>
        <c:smooth val="0"/>
        <c:axId val="196917120"/>
        <c:axId val="197332992"/>
      </c:lineChart>
      <c:dateAx>
        <c:axId val="196917120"/>
        <c:scaling>
          <c:orientation val="minMax"/>
        </c:scaling>
        <c:delete val="1"/>
        <c:axPos val="b"/>
        <c:numFmt formatCode="ge" sourceLinked="1"/>
        <c:majorTickMark val="none"/>
        <c:minorTickMark val="none"/>
        <c:tickLblPos val="none"/>
        <c:crossAx val="197332992"/>
        <c:crosses val="autoZero"/>
        <c:auto val="1"/>
        <c:lblOffset val="100"/>
        <c:baseTimeUnit val="years"/>
      </c:dateAx>
      <c:valAx>
        <c:axId val="19733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1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0</c:v>
                </c:pt>
                <c:pt idx="3">
                  <c:v>4.43</c:v>
                </c:pt>
                <c:pt idx="4">
                  <c:v>8.16</c:v>
                </c:pt>
              </c:numCache>
            </c:numRef>
          </c:val>
          <c:extLst xmlns:c16r2="http://schemas.microsoft.com/office/drawing/2015/06/chart">
            <c:ext xmlns:c16="http://schemas.microsoft.com/office/drawing/2014/chart" uri="{C3380CC4-5D6E-409C-BE32-E72D297353CC}">
              <c16:uniqueId val="{00000000-FA5A-4DBC-8BB9-92ADFB98D2CC}"/>
            </c:ext>
          </c:extLst>
        </c:ser>
        <c:dLbls>
          <c:showLegendKey val="0"/>
          <c:showVal val="0"/>
          <c:showCatName val="0"/>
          <c:showSerName val="0"/>
          <c:showPercent val="0"/>
          <c:showBubbleSize val="0"/>
        </c:dLbls>
        <c:gapWidth val="150"/>
        <c:axId val="197355776"/>
        <c:axId val="197357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25.61</c:v>
                </c:pt>
                <c:pt idx="4">
                  <c:v>26.13</c:v>
                </c:pt>
              </c:numCache>
            </c:numRef>
          </c:val>
          <c:smooth val="0"/>
          <c:extLst xmlns:c16r2="http://schemas.microsoft.com/office/drawing/2015/06/chart">
            <c:ext xmlns:c16="http://schemas.microsoft.com/office/drawing/2014/chart" uri="{C3380CC4-5D6E-409C-BE32-E72D297353CC}">
              <c16:uniqueId val="{00000001-FA5A-4DBC-8BB9-92ADFB98D2CC}"/>
            </c:ext>
          </c:extLst>
        </c:ser>
        <c:dLbls>
          <c:showLegendKey val="0"/>
          <c:showVal val="0"/>
          <c:showCatName val="0"/>
          <c:showSerName val="0"/>
          <c:showPercent val="0"/>
          <c:showBubbleSize val="0"/>
        </c:dLbls>
        <c:marker val="1"/>
        <c:smooth val="0"/>
        <c:axId val="197355776"/>
        <c:axId val="197357952"/>
      </c:lineChart>
      <c:dateAx>
        <c:axId val="197355776"/>
        <c:scaling>
          <c:orientation val="minMax"/>
        </c:scaling>
        <c:delete val="1"/>
        <c:axPos val="b"/>
        <c:numFmt formatCode="ge" sourceLinked="1"/>
        <c:majorTickMark val="none"/>
        <c:minorTickMark val="none"/>
        <c:tickLblPos val="none"/>
        <c:crossAx val="197357952"/>
        <c:crosses val="autoZero"/>
        <c:auto val="1"/>
        <c:lblOffset val="100"/>
        <c:baseTimeUnit val="years"/>
      </c:dateAx>
      <c:valAx>
        <c:axId val="19735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35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48D6-464D-A4E4-1CC3E95AAE2A}"/>
            </c:ext>
          </c:extLst>
        </c:ser>
        <c:dLbls>
          <c:showLegendKey val="0"/>
          <c:showVal val="0"/>
          <c:showCatName val="0"/>
          <c:showSerName val="0"/>
          <c:showPercent val="0"/>
          <c:showBubbleSize val="0"/>
        </c:dLbls>
        <c:gapWidth val="150"/>
        <c:axId val="197393024"/>
        <c:axId val="197468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1.07</c:v>
                </c:pt>
                <c:pt idx="4">
                  <c:v>1.03</c:v>
                </c:pt>
              </c:numCache>
            </c:numRef>
          </c:val>
          <c:smooth val="0"/>
          <c:extLst xmlns:c16r2="http://schemas.microsoft.com/office/drawing/2015/06/chart">
            <c:ext xmlns:c16="http://schemas.microsoft.com/office/drawing/2014/chart" uri="{C3380CC4-5D6E-409C-BE32-E72D297353CC}">
              <c16:uniqueId val="{00000001-48D6-464D-A4E4-1CC3E95AAE2A}"/>
            </c:ext>
          </c:extLst>
        </c:ser>
        <c:dLbls>
          <c:showLegendKey val="0"/>
          <c:showVal val="0"/>
          <c:showCatName val="0"/>
          <c:showSerName val="0"/>
          <c:showPercent val="0"/>
          <c:showBubbleSize val="0"/>
        </c:dLbls>
        <c:marker val="1"/>
        <c:smooth val="0"/>
        <c:axId val="197393024"/>
        <c:axId val="197468928"/>
      </c:lineChart>
      <c:dateAx>
        <c:axId val="197393024"/>
        <c:scaling>
          <c:orientation val="minMax"/>
        </c:scaling>
        <c:delete val="1"/>
        <c:axPos val="b"/>
        <c:numFmt formatCode="ge" sourceLinked="1"/>
        <c:majorTickMark val="none"/>
        <c:minorTickMark val="none"/>
        <c:tickLblPos val="none"/>
        <c:crossAx val="197468928"/>
        <c:crosses val="autoZero"/>
        <c:auto val="1"/>
        <c:lblOffset val="100"/>
        <c:baseTimeUnit val="years"/>
      </c:dateAx>
      <c:valAx>
        <c:axId val="19746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39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16.84</c:v>
                </c:pt>
                <c:pt idx="4">
                  <c:v>15.53</c:v>
                </c:pt>
              </c:numCache>
            </c:numRef>
          </c:val>
          <c:extLst xmlns:c16r2="http://schemas.microsoft.com/office/drawing/2015/06/chart">
            <c:ext xmlns:c16="http://schemas.microsoft.com/office/drawing/2014/chart" uri="{C3380CC4-5D6E-409C-BE32-E72D297353CC}">
              <c16:uniqueId val="{00000000-5282-4045-81C8-C57525F6BD9D}"/>
            </c:ext>
          </c:extLst>
        </c:ser>
        <c:dLbls>
          <c:showLegendKey val="0"/>
          <c:showVal val="0"/>
          <c:showCatName val="0"/>
          <c:showSerName val="0"/>
          <c:showPercent val="0"/>
          <c:showBubbleSize val="0"/>
        </c:dLbls>
        <c:gapWidth val="150"/>
        <c:axId val="197504384"/>
        <c:axId val="197527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13.55</c:v>
                </c:pt>
                <c:pt idx="4">
                  <c:v>9.06</c:v>
                </c:pt>
              </c:numCache>
            </c:numRef>
          </c:val>
          <c:smooth val="0"/>
          <c:extLst xmlns:c16r2="http://schemas.microsoft.com/office/drawing/2015/06/chart">
            <c:ext xmlns:c16="http://schemas.microsoft.com/office/drawing/2014/chart" uri="{C3380CC4-5D6E-409C-BE32-E72D297353CC}">
              <c16:uniqueId val="{00000001-5282-4045-81C8-C57525F6BD9D}"/>
            </c:ext>
          </c:extLst>
        </c:ser>
        <c:dLbls>
          <c:showLegendKey val="0"/>
          <c:showVal val="0"/>
          <c:showCatName val="0"/>
          <c:showSerName val="0"/>
          <c:showPercent val="0"/>
          <c:showBubbleSize val="0"/>
        </c:dLbls>
        <c:marker val="1"/>
        <c:smooth val="0"/>
        <c:axId val="197504384"/>
        <c:axId val="197527040"/>
      </c:lineChart>
      <c:dateAx>
        <c:axId val="197504384"/>
        <c:scaling>
          <c:orientation val="minMax"/>
        </c:scaling>
        <c:delete val="1"/>
        <c:axPos val="b"/>
        <c:numFmt formatCode="ge" sourceLinked="1"/>
        <c:majorTickMark val="none"/>
        <c:minorTickMark val="none"/>
        <c:tickLblPos val="none"/>
        <c:crossAx val="197527040"/>
        <c:crosses val="autoZero"/>
        <c:auto val="1"/>
        <c:lblOffset val="100"/>
        <c:baseTimeUnit val="years"/>
      </c:dateAx>
      <c:valAx>
        <c:axId val="19752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0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0</c:v>
                </c:pt>
                <c:pt idx="3">
                  <c:v>47.96</c:v>
                </c:pt>
                <c:pt idx="4">
                  <c:v>51.15</c:v>
                </c:pt>
              </c:numCache>
            </c:numRef>
          </c:val>
          <c:extLst xmlns:c16r2="http://schemas.microsoft.com/office/drawing/2015/06/chart">
            <c:ext xmlns:c16="http://schemas.microsoft.com/office/drawing/2014/chart" uri="{C3380CC4-5D6E-409C-BE32-E72D297353CC}">
              <c16:uniqueId val="{00000000-6EAA-438B-89CC-3D28D7266930}"/>
            </c:ext>
          </c:extLst>
        </c:ser>
        <c:dLbls>
          <c:showLegendKey val="0"/>
          <c:showVal val="0"/>
          <c:showCatName val="0"/>
          <c:showSerName val="0"/>
          <c:showPercent val="0"/>
          <c:showBubbleSize val="0"/>
        </c:dLbls>
        <c:gapWidth val="150"/>
        <c:axId val="197554176"/>
        <c:axId val="197556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78.45</c:v>
                </c:pt>
                <c:pt idx="4">
                  <c:v>76.31</c:v>
                </c:pt>
              </c:numCache>
            </c:numRef>
          </c:val>
          <c:smooth val="0"/>
          <c:extLst xmlns:c16r2="http://schemas.microsoft.com/office/drawing/2015/06/chart">
            <c:ext xmlns:c16="http://schemas.microsoft.com/office/drawing/2014/chart" uri="{C3380CC4-5D6E-409C-BE32-E72D297353CC}">
              <c16:uniqueId val="{00000001-6EAA-438B-89CC-3D28D7266930}"/>
            </c:ext>
          </c:extLst>
        </c:ser>
        <c:dLbls>
          <c:showLegendKey val="0"/>
          <c:showVal val="0"/>
          <c:showCatName val="0"/>
          <c:showSerName val="0"/>
          <c:showPercent val="0"/>
          <c:showBubbleSize val="0"/>
        </c:dLbls>
        <c:marker val="1"/>
        <c:smooth val="0"/>
        <c:axId val="197554176"/>
        <c:axId val="197556096"/>
      </c:lineChart>
      <c:dateAx>
        <c:axId val="197554176"/>
        <c:scaling>
          <c:orientation val="minMax"/>
        </c:scaling>
        <c:delete val="1"/>
        <c:axPos val="b"/>
        <c:numFmt formatCode="ge" sourceLinked="1"/>
        <c:majorTickMark val="none"/>
        <c:minorTickMark val="none"/>
        <c:tickLblPos val="none"/>
        <c:crossAx val="197556096"/>
        <c:crosses val="autoZero"/>
        <c:auto val="1"/>
        <c:lblOffset val="100"/>
        <c:baseTimeUnit val="years"/>
      </c:dateAx>
      <c:valAx>
        <c:axId val="19755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5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1810.17</c:v>
                </c:pt>
                <c:pt idx="4">
                  <c:v>1729.27</c:v>
                </c:pt>
              </c:numCache>
            </c:numRef>
          </c:val>
          <c:extLst xmlns:c16r2="http://schemas.microsoft.com/office/drawing/2015/06/chart">
            <c:ext xmlns:c16="http://schemas.microsoft.com/office/drawing/2014/chart" uri="{C3380CC4-5D6E-409C-BE32-E72D297353CC}">
              <c16:uniqueId val="{00000000-083F-4D76-8921-ED18F538CF8C}"/>
            </c:ext>
          </c:extLst>
        </c:ser>
        <c:dLbls>
          <c:showLegendKey val="0"/>
          <c:showVal val="0"/>
          <c:showCatName val="0"/>
          <c:showSerName val="0"/>
          <c:showPercent val="0"/>
          <c:showBubbleSize val="0"/>
        </c:dLbls>
        <c:gapWidth val="150"/>
        <c:axId val="197869952"/>
        <c:axId val="197871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799.41</c:v>
                </c:pt>
                <c:pt idx="4">
                  <c:v>820.36</c:v>
                </c:pt>
              </c:numCache>
            </c:numRef>
          </c:val>
          <c:smooth val="0"/>
          <c:extLst xmlns:c16r2="http://schemas.microsoft.com/office/drawing/2015/06/chart">
            <c:ext xmlns:c16="http://schemas.microsoft.com/office/drawing/2014/chart" uri="{C3380CC4-5D6E-409C-BE32-E72D297353CC}">
              <c16:uniqueId val="{00000001-083F-4D76-8921-ED18F538CF8C}"/>
            </c:ext>
          </c:extLst>
        </c:ser>
        <c:dLbls>
          <c:showLegendKey val="0"/>
          <c:showVal val="0"/>
          <c:showCatName val="0"/>
          <c:showSerName val="0"/>
          <c:showPercent val="0"/>
          <c:showBubbleSize val="0"/>
        </c:dLbls>
        <c:marker val="1"/>
        <c:smooth val="0"/>
        <c:axId val="197869952"/>
        <c:axId val="197871872"/>
      </c:lineChart>
      <c:dateAx>
        <c:axId val="197869952"/>
        <c:scaling>
          <c:orientation val="minMax"/>
        </c:scaling>
        <c:delete val="1"/>
        <c:axPos val="b"/>
        <c:numFmt formatCode="ge" sourceLinked="1"/>
        <c:majorTickMark val="none"/>
        <c:minorTickMark val="none"/>
        <c:tickLblPos val="none"/>
        <c:crossAx val="197871872"/>
        <c:crosses val="autoZero"/>
        <c:auto val="1"/>
        <c:lblOffset val="100"/>
        <c:baseTimeUnit val="years"/>
      </c:dateAx>
      <c:valAx>
        <c:axId val="19787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6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0</c:v>
                </c:pt>
                <c:pt idx="3">
                  <c:v>100</c:v>
                </c:pt>
                <c:pt idx="4">
                  <c:v>100</c:v>
                </c:pt>
              </c:numCache>
            </c:numRef>
          </c:val>
          <c:extLst xmlns:c16r2="http://schemas.microsoft.com/office/drawing/2015/06/chart">
            <c:ext xmlns:c16="http://schemas.microsoft.com/office/drawing/2014/chart" uri="{C3380CC4-5D6E-409C-BE32-E72D297353CC}">
              <c16:uniqueId val="{00000000-B3A7-4DF6-ACFC-35829CD23779}"/>
            </c:ext>
          </c:extLst>
        </c:ser>
        <c:dLbls>
          <c:showLegendKey val="0"/>
          <c:showVal val="0"/>
          <c:showCatName val="0"/>
          <c:showSerName val="0"/>
          <c:showPercent val="0"/>
          <c:showBubbleSize val="0"/>
        </c:dLbls>
        <c:gapWidth val="150"/>
        <c:axId val="197903104"/>
        <c:axId val="197905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96.54</c:v>
                </c:pt>
                <c:pt idx="4">
                  <c:v>95.4</c:v>
                </c:pt>
              </c:numCache>
            </c:numRef>
          </c:val>
          <c:smooth val="0"/>
          <c:extLst xmlns:c16r2="http://schemas.microsoft.com/office/drawing/2015/06/chart">
            <c:ext xmlns:c16="http://schemas.microsoft.com/office/drawing/2014/chart" uri="{C3380CC4-5D6E-409C-BE32-E72D297353CC}">
              <c16:uniqueId val="{00000001-B3A7-4DF6-ACFC-35829CD23779}"/>
            </c:ext>
          </c:extLst>
        </c:ser>
        <c:dLbls>
          <c:showLegendKey val="0"/>
          <c:showVal val="0"/>
          <c:showCatName val="0"/>
          <c:showSerName val="0"/>
          <c:showPercent val="0"/>
          <c:showBubbleSize val="0"/>
        </c:dLbls>
        <c:marker val="1"/>
        <c:smooth val="0"/>
        <c:axId val="197903104"/>
        <c:axId val="197905024"/>
      </c:lineChart>
      <c:dateAx>
        <c:axId val="197903104"/>
        <c:scaling>
          <c:orientation val="minMax"/>
        </c:scaling>
        <c:delete val="1"/>
        <c:axPos val="b"/>
        <c:numFmt formatCode="ge" sourceLinked="1"/>
        <c:majorTickMark val="none"/>
        <c:minorTickMark val="none"/>
        <c:tickLblPos val="none"/>
        <c:crossAx val="197905024"/>
        <c:crosses val="autoZero"/>
        <c:auto val="1"/>
        <c:lblOffset val="100"/>
        <c:baseTimeUnit val="years"/>
      </c:dateAx>
      <c:valAx>
        <c:axId val="19790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0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0</c:v>
                </c:pt>
                <c:pt idx="3">
                  <c:v>204.53</c:v>
                </c:pt>
                <c:pt idx="4">
                  <c:v>204.02</c:v>
                </c:pt>
              </c:numCache>
            </c:numRef>
          </c:val>
          <c:extLst xmlns:c16r2="http://schemas.microsoft.com/office/drawing/2015/06/chart">
            <c:ext xmlns:c16="http://schemas.microsoft.com/office/drawing/2014/chart" uri="{C3380CC4-5D6E-409C-BE32-E72D297353CC}">
              <c16:uniqueId val="{00000000-A9CE-437C-AA01-91CD3D300E25}"/>
            </c:ext>
          </c:extLst>
        </c:ser>
        <c:dLbls>
          <c:showLegendKey val="0"/>
          <c:showVal val="0"/>
          <c:showCatName val="0"/>
          <c:showSerName val="0"/>
          <c:showPercent val="0"/>
          <c:showBubbleSize val="0"/>
        </c:dLbls>
        <c:gapWidth val="150"/>
        <c:axId val="197674112"/>
        <c:axId val="197676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162.81</c:v>
                </c:pt>
                <c:pt idx="4">
                  <c:v>163.19999999999999</c:v>
                </c:pt>
              </c:numCache>
            </c:numRef>
          </c:val>
          <c:smooth val="0"/>
          <c:extLst xmlns:c16r2="http://schemas.microsoft.com/office/drawing/2015/06/chart">
            <c:ext xmlns:c16="http://schemas.microsoft.com/office/drawing/2014/chart" uri="{C3380CC4-5D6E-409C-BE32-E72D297353CC}">
              <c16:uniqueId val="{00000001-A9CE-437C-AA01-91CD3D300E25}"/>
            </c:ext>
          </c:extLst>
        </c:ser>
        <c:dLbls>
          <c:showLegendKey val="0"/>
          <c:showVal val="0"/>
          <c:showCatName val="0"/>
          <c:showSerName val="0"/>
          <c:showPercent val="0"/>
          <c:showBubbleSize val="0"/>
        </c:dLbls>
        <c:marker val="1"/>
        <c:smooth val="0"/>
        <c:axId val="197674112"/>
        <c:axId val="197676032"/>
      </c:lineChart>
      <c:dateAx>
        <c:axId val="197674112"/>
        <c:scaling>
          <c:orientation val="minMax"/>
        </c:scaling>
        <c:delete val="1"/>
        <c:axPos val="b"/>
        <c:numFmt formatCode="ge" sourceLinked="1"/>
        <c:majorTickMark val="none"/>
        <c:minorTickMark val="none"/>
        <c:tickLblPos val="none"/>
        <c:crossAx val="197676032"/>
        <c:crosses val="autoZero"/>
        <c:auto val="1"/>
        <c:lblOffset val="100"/>
        <c:baseTimeUnit val="years"/>
      </c:dateAx>
      <c:valAx>
        <c:axId val="19767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7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山形県　酒田市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法適用</v>
      </c>
      <c r="C8" s="77"/>
      <c r="D8" s="77"/>
      <c r="E8" s="77"/>
      <c r="F8" s="77"/>
      <c r="G8" s="77"/>
      <c r="H8" s="77"/>
      <c r="I8" s="77" t="str">
        <f>データ!J6</f>
        <v>下水道事業</v>
      </c>
      <c r="J8" s="77"/>
      <c r="K8" s="77"/>
      <c r="L8" s="77"/>
      <c r="M8" s="77"/>
      <c r="N8" s="77"/>
      <c r="O8" s="77"/>
      <c r="P8" s="77" t="str">
        <f>データ!K6</f>
        <v>公共下水道</v>
      </c>
      <c r="Q8" s="77"/>
      <c r="R8" s="77"/>
      <c r="S8" s="77"/>
      <c r="T8" s="77"/>
      <c r="U8" s="77"/>
      <c r="V8" s="77"/>
      <c r="W8" s="77" t="str">
        <f>データ!L6</f>
        <v>Bd1</v>
      </c>
      <c r="X8" s="77"/>
      <c r="Y8" s="77"/>
      <c r="Z8" s="77"/>
      <c r="AA8" s="77"/>
      <c r="AB8" s="77"/>
      <c r="AC8" s="77"/>
      <c r="AD8" s="78" t="str">
        <f>データ!$M$6</f>
        <v>自治体職員</v>
      </c>
      <c r="AE8" s="78"/>
      <c r="AF8" s="78"/>
      <c r="AG8" s="78"/>
      <c r="AH8" s="78"/>
      <c r="AI8" s="78"/>
      <c r="AJ8" s="78"/>
      <c r="AK8" s="3"/>
      <c r="AL8" s="74">
        <f>データ!S6</f>
        <v>102789</v>
      </c>
      <c r="AM8" s="74"/>
      <c r="AN8" s="74"/>
      <c r="AO8" s="74"/>
      <c r="AP8" s="74"/>
      <c r="AQ8" s="74"/>
      <c r="AR8" s="74"/>
      <c r="AS8" s="74"/>
      <c r="AT8" s="73">
        <f>データ!T6</f>
        <v>602.97</v>
      </c>
      <c r="AU8" s="73"/>
      <c r="AV8" s="73"/>
      <c r="AW8" s="73"/>
      <c r="AX8" s="73"/>
      <c r="AY8" s="73"/>
      <c r="AZ8" s="73"/>
      <c r="BA8" s="73"/>
      <c r="BB8" s="73">
        <f>データ!U6</f>
        <v>170.47</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f>データ!O6</f>
        <v>54.18</v>
      </c>
      <c r="J10" s="73"/>
      <c r="K10" s="73"/>
      <c r="L10" s="73"/>
      <c r="M10" s="73"/>
      <c r="N10" s="73"/>
      <c r="O10" s="73"/>
      <c r="P10" s="73">
        <f>データ!P6</f>
        <v>74.930000000000007</v>
      </c>
      <c r="Q10" s="73"/>
      <c r="R10" s="73"/>
      <c r="S10" s="73"/>
      <c r="T10" s="73"/>
      <c r="U10" s="73"/>
      <c r="V10" s="73"/>
      <c r="W10" s="73">
        <f>データ!Q6</f>
        <v>89.42</v>
      </c>
      <c r="X10" s="73"/>
      <c r="Y10" s="73"/>
      <c r="Z10" s="73"/>
      <c r="AA10" s="73"/>
      <c r="AB10" s="73"/>
      <c r="AC10" s="73"/>
      <c r="AD10" s="74">
        <f>データ!R6</f>
        <v>4050</v>
      </c>
      <c r="AE10" s="74"/>
      <c r="AF10" s="74"/>
      <c r="AG10" s="74"/>
      <c r="AH10" s="74"/>
      <c r="AI10" s="74"/>
      <c r="AJ10" s="74"/>
      <c r="AK10" s="2"/>
      <c r="AL10" s="74">
        <f>データ!V6</f>
        <v>76505</v>
      </c>
      <c r="AM10" s="74"/>
      <c r="AN10" s="74"/>
      <c r="AO10" s="74"/>
      <c r="AP10" s="74"/>
      <c r="AQ10" s="74"/>
      <c r="AR10" s="74"/>
      <c r="AS10" s="74"/>
      <c r="AT10" s="73">
        <f>データ!W6</f>
        <v>23.49</v>
      </c>
      <c r="AU10" s="73"/>
      <c r="AV10" s="73"/>
      <c r="AW10" s="73"/>
      <c r="AX10" s="73"/>
      <c r="AY10" s="73"/>
      <c r="AZ10" s="73"/>
      <c r="BA10" s="73"/>
      <c r="BB10" s="73">
        <f>データ!X6</f>
        <v>3256.92</v>
      </c>
      <c r="BC10" s="73"/>
      <c r="BD10" s="73"/>
      <c r="BE10" s="73"/>
      <c r="BF10" s="73"/>
      <c r="BG10" s="73"/>
      <c r="BH10" s="73"/>
      <c r="BI10" s="73"/>
      <c r="BJ10" s="2"/>
      <c r="BK10" s="2"/>
      <c r="BL10" s="63" t="s">
        <v>22</v>
      </c>
      <c r="BM10" s="6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110</v>
      </c>
      <c r="BM16" s="58"/>
      <c r="BN16" s="58"/>
      <c r="BO16" s="58"/>
      <c r="BP16" s="58"/>
      <c r="BQ16" s="58"/>
      <c r="BR16" s="58"/>
      <c r="BS16" s="58"/>
      <c r="BT16" s="58"/>
      <c r="BU16" s="58"/>
      <c r="BV16" s="58"/>
      <c r="BW16" s="58"/>
      <c r="BX16" s="58"/>
      <c r="BY16" s="58"/>
      <c r="BZ16" s="5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7"/>
      <c r="BM34" s="58"/>
      <c r="BN34" s="58"/>
      <c r="BO34" s="58"/>
      <c r="BP34" s="58"/>
      <c r="BQ34" s="58"/>
      <c r="BR34" s="58"/>
      <c r="BS34" s="58"/>
      <c r="BT34" s="58"/>
      <c r="BU34" s="58"/>
      <c r="BV34" s="58"/>
      <c r="BW34" s="58"/>
      <c r="BX34" s="58"/>
      <c r="BY34" s="58"/>
      <c r="BZ34" s="5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7"/>
      <c r="BM35" s="58"/>
      <c r="BN35" s="58"/>
      <c r="BO35" s="58"/>
      <c r="BP35" s="58"/>
      <c r="BQ35" s="58"/>
      <c r="BR35" s="58"/>
      <c r="BS35" s="58"/>
      <c r="BT35" s="58"/>
      <c r="BU35" s="58"/>
      <c r="BV35" s="58"/>
      <c r="BW35" s="58"/>
      <c r="BX35" s="58"/>
      <c r="BY35" s="58"/>
      <c r="BZ35" s="5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108</v>
      </c>
      <c r="BM66" s="58"/>
      <c r="BN66" s="58"/>
      <c r="BO66" s="58"/>
      <c r="BP66" s="58"/>
      <c r="BQ66" s="58"/>
      <c r="BR66" s="58"/>
      <c r="BS66" s="58"/>
      <c r="BT66" s="58"/>
      <c r="BU66" s="58"/>
      <c r="BV66" s="58"/>
      <c r="BW66" s="58"/>
      <c r="BX66" s="58"/>
      <c r="BY66" s="58"/>
      <c r="BZ66" s="5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7"/>
      <c r="BM79" s="58"/>
      <c r="BN79" s="58"/>
      <c r="BO79" s="58"/>
      <c r="BP79" s="58"/>
      <c r="BQ79" s="58"/>
      <c r="BR79" s="58"/>
      <c r="BS79" s="58"/>
      <c r="BT79" s="58"/>
      <c r="BU79" s="58"/>
      <c r="BV79" s="58"/>
      <c r="BW79" s="58"/>
      <c r="BX79" s="58"/>
      <c r="BY79" s="58"/>
      <c r="BZ79" s="5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7"/>
      <c r="BM80" s="58"/>
      <c r="BN80" s="58"/>
      <c r="BO80" s="58"/>
      <c r="BP80" s="58"/>
      <c r="BQ80" s="58"/>
      <c r="BR80" s="58"/>
      <c r="BS80" s="58"/>
      <c r="BT80" s="58"/>
      <c r="BU80" s="58"/>
      <c r="BV80" s="58"/>
      <c r="BW80" s="58"/>
      <c r="BX80" s="58"/>
      <c r="BY80" s="58"/>
      <c r="BZ80" s="5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7"/>
      <c r="BM81" s="58"/>
      <c r="BN81" s="58"/>
      <c r="BO81" s="58"/>
      <c r="BP81" s="58"/>
      <c r="BQ81" s="58"/>
      <c r="BR81" s="58"/>
      <c r="BS81" s="58"/>
      <c r="BT81" s="58"/>
      <c r="BU81" s="58"/>
      <c r="BV81" s="58"/>
      <c r="BW81" s="58"/>
      <c r="BX81" s="58"/>
      <c r="BY81" s="58"/>
      <c r="BZ81" s="5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0"/>
      <c r="BM82" s="61"/>
      <c r="BN82" s="61"/>
      <c r="BO82" s="61"/>
      <c r="BP82" s="61"/>
      <c r="BQ82" s="61"/>
      <c r="BR82" s="61"/>
      <c r="BS82" s="61"/>
      <c r="BT82" s="61"/>
      <c r="BU82" s="61"/>
      <c r="BV82" s="61"/>
      <c r="BW82" s="61"/>
      <c r="BX82" s="61"/>
      <c r="BY82" s="61"/>
      <c r="BZ82" s="62"/>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X/q10KkwRQiTdJuNr1jimr3pKkVeXsAkNuxXBv2egyx/IUaj665rKfoQf38IRJJv1PIDBLq8kNAdkzk/ZWFJiA==" saltValue="EdJvnr2FPnoLiIQHo8zAQ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54</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x14ac:dyDescent="0.15">
      <c r="A4" s="28" t="s">
        <v>55</v>
      </c>
      <c r="B4" s="30"/>
      <c r="C4" s="30"/>
      <c r="D4" s="30"/>
      <c r="E4" s="30"/>
      <c r="F4" s="30"/>
      <c r="G4" s="30"/>
      <c r="H4" s="85"/>
      <c r="I4" s="86"/>
      <c r="J4" s="86"/>
      <c r="K4" s="86"/>
      <c r="L4" s="86"/>
      <c r="M4" s="86"/>
      <c r="N4" s="86"/>
      <c r="O4" s="86"/>
      <c r="P4" s="86"/>
      <c r="Q4" s="86"/>
      <c r="R4" s="86"/>
      <c r="S4" s="86"/>
      <c r="T4" s="86"/>
      <c r="U4" s="86"/>
      <c r="V4" s="86"/>
      <c r="W4" s="86"/>
      <c r="X4" s="87"/>
      <c r="Y4" s="81" t="s">
        <v>56</v>
      </c>
      <c r="Z4" s="81"/>
      <c r="AA4" s="81"/>
      <c r="AB4" s="81"/>
      <c r="AC4" s="81"/>
      <c r="AD4" s="81"/>
      <c r="AE4" s="81"/>
      <c r="AF4" s="81"/>
      <c r="AG4" s="81"/>
      <c r="AH4" s="81"/>
      <c r="AI4" s="81"/>
      <c r="AJ4" s="81" t="s">
        <v>57</v>
      </c>
      <c r="AK4" s="81"/>
      <c r="AL4" s="81"/>
      <c r="AM4" s="81"/>
      <c r="AN4" s="81"/>
      <c r="AO4" s="81"/>
      <c r="AP4" s="81"/>
      <c r="AQ4" s="81"/>
      <c r="AR4" s="81"/>
      <c r="AS4" s="81"/>
      <c r="AT4" s="81"/>
      <c r="AU4" s="81" t="s">
        <v>58</v>
      </c>
      <c r="AV4" s="81"/>
      <c r="AW4" s="81"/>
      <c r="AX4" s="81"/>
      <c r="AY4" s="81"/>
      <c r="AZ4" s="81"/>
      <c r="BA4" s="81"/>
      <c r="BB4" s="81"/>
      <c r="BC4" s="81"/>
      <c r="BD4" s="81"/>
      <c r="BE4" s="81"/>
      <c r="BF4" s="81" t="s">
        <v>59</v>
      </c>
      <c r="BG4" s="81"/>
      <c r="BH4" s="81"/>
      <c r="BI4" s="81"/>
      <c r="BJ4" s="81"/>
      <c r="BK4" s="81"/>
      <c r="BL4" s="81"/>
      <c r="BM4" s="81"/>
      <c r="BN4" s="81"/>
      <c r="BO4" s="81"/>
      <c r="BP4" s="81"/>
      <c r="BQ4" s="81" t="s">
        <v>60</v>
      </c>
      <c r="BR4" s="81"/>
      <c r="BS4" s="81"/>
      <c r="BT4" s="81"/>
      <c r="BU4" s="81"/>
      <c r="BV4" s="81"/>
      <c r="BW4" s="81"/>
      <c r="BX4" s="81"/>
      <c r="BY4" s="81"/>
      <c r="BZ4" s="81"/>
      <c r="CA4" s="81"/>
      <c r="CB4" s="81" t="s">
        <v>61</v>
      </c>
      <c r="CC4" s="81"/>
      <c r="CD4" s="81"/>
      <c r="CE4" s="81"/>
      <c r="CF4" s="81"/>
      <c r="CG4" s="81"/>
      <c r="CH4" s="81"/>
      <c r="CI4" s="81"/>
      <c r="CJ4" s="81"/>
      <c r="CK4" s="81"/>
      <c r="CL4" s="81"/>
      <c r="CM4" s="81" t="s">
        <v>62</v>
      </c>
      <c r="CN4" s="81"/>
      <c r="CO4" s="81"/>
      <c r="CP4" s="81"/>
      <c r="CQ4" s="81"/>
      <c r="CR4" s="81"/>
      <c r="CS4" s="81"/>
      <c r="CT4" s="81"/>
      <c r="CU4" s="81"/>
      <c r="CV4" s="81"/>
      <c r="CW4" s="81"/>
      <c r="CX4" s="81" t="s">
        <v>63</v>
      </c>
      <c r="CY4" s="81"/>
      <c r="CZ4" s="81"/>
      <c r="DA4" s="81"/>
      <c r="DB4" s="81"/>
      <c r="DC4" s="81"/>
      <c r="DD4" s="81"/>
      <c r="DE4" s="81"/>
      <c r="DF4" s="81"/>
      <c r="DG4" s="81"/>
      <c r="DH4" s="81"/>
      <c r="DI4" s="81" t="s">
        <v>64</v>
      </c>
      <c r="DJ4" s="81"/>
      <c r="DK4" s="81"/>
      <c r="DL4" s="81"/>
      <c r="DM4" s="81"/>
      <c r="DN4" s="81"/>
      <c r="DO4" s="81"/>
      <c r="DP4" s="81"/>
      <c r="DQ4" s="81"/>
      <c r="DR4" s="81"/>
      <c r="DS4" s="81"/>
      <c r="DT4" s="81" t="s">
        <v>65</v>
      </c>
      <c r="DU4" s="81"/>
      <c r="DV4" s="81"/>
      <c r="DW4" s="81"/>
      <c r="DX4" s="81"/>
      <c r="DY4" s="81"/>
      <c r="DZ4" s="81"/>
      <c r="EA4" s="81"/>
      <c r="EB4" s="81"/>
      <c r="EC4" s="81"/>
      <c r="ED4" s="81"/>
      <c r="EE4" s="81" t="s">
        <v>66</v>
      </c>
      <c r="EF4" s="81"/>
      <c r="EG4" s="81"/>
      <c r="EH4" s="81"/>
      <c r="EI4" s="81"/>
      <c r="EJ4" s="81"/>
      <c r="EK4" s="81"/>
      <c r="EL4" s="81"/>
      <c r="EM4" s="81"/>
      <c r="EN4" s="81"/>
      <c r="EO4" s="81"/>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62049</v>
      </c>
      <c r="D6" s="33">
        <f t="shared" si="3"/>
        <v>46</v>
      </c>
      <c r="E6" s="33">
        <f t="shared" si="3"/>
        <v>17</v>
      </c>
      <c r="F6" s="33">
        <f t="shared" si="3"/>
        <v>1</v>
      </c>
      <c r="G6" s="33">
        <f t="shared" si="3"/>
        <v>0</v>
      </c>
      <c r="H6" s="33" t="str">
        <f t="shared" si="3"/>
        <v>山形県　酒田市</v>
      </c>
      <c r="I6" s="33" t="str">
        <f t="shared" si="3"/>
        <v>法適用</v>
      </c>
      <c r="J6" s="33" t="str">
        <f t="shared" si="3"/>
        <v>下水道事業</v>
      </c>
      <c r="K6" s="33" t="str">
        <f t="shared" si="3"/>
        <v>公共下水道</v>
      </c>
      <c r="L6" s="33" t="str">
        <f t="shared" si="3"/>
        <v>Bd1</v>
      </c>
      <c r="M6" s="33" t="str">
        <f t="shared" si="3"/>
        <v>自治体職員</v>
      </c>
      <c r="N6" s="34" t="str">
        <f t="shared" si="3"/>
        <v>-</v>
      </c>
      <c r="O6" s="34">
        <f t="shared" si="3"/>
        <v>54.18</v>
      </c>
      <c r="P6" s="34">
        <f t="shared" si="3"/>
        <v>74.930000000000007</v>
      </c>
      <c r="Q6" s="34">
        <f t="shared" si="3"/>
        <v>89.42</v>
      </c>
      <c r="R6" s="34">
        <f t="shared" si="3"/>
        <v>4050</v>
      </c>
      <c r="S6" s="34">
        <f t="shared" si="3"/>
        <v>102789</v>
      </c>
      <c r="T6" s="34">
        <f t="shared" si="3"/>
        <v>602.97</v>
      </c>
      <c r="U6" s="34">
        <f t="shared" si="3"/>
        <v>170.47</v>
      </c>
      <c r="V6" s="34">
        <f t="shared" si="3"/>
        <v>76505</v>
      </c>
      <c r="W6" s="34">
        <f t="shared" si="3"/>
        <v>23.49</v>
      </c>
      <c r="X6" s="34">
        <f t="shared" si="3"/>
        <v>3256.92</v>
      </c>
      <c r="Y6" s="35" t="str">
        <f>IF(Y7="",NA(),Y7)</f>
        <v>-</v>
      </c>
      <c r="Z6" s="35" t="str">
        <f t="shared" ref="Z6:AH6" si="4">IF(Z7="",NA(),Z7)</f>
        <v>-</v>
      </c>
      <c r="AA6" s="35" t="str">
        <f t="shared" si="4"/>
        <v>-</v>
      </c>
      <c r="AB6" s="35">
        <f t="shared" si="4"/>
        <v>89.5</v>
      </c>
      <c r="AC6" s="35">
        <f t="shared" si="4"/>
        <v>102.11</v>
      </c>
      <c r="AD6" s="35" t="str">
        <f t="shared" si="4"/>
        <v>-</v>
      </c>
      <c r="AE6" s="35" t="str">
        <f t="shared" si="4"/>
        <v>-</v>
      </c>
      <c r="AF6" s="35" t="str">
        <f t="shared" si="4"/>
        <v>-</v>
      </c>
      <c r="AG6" s="35">
        <f t="shared" si="4"/>
        <v>108.03</v>
      </c>
      <c r="AH6" s="35">
        <f t="shared" si="4"/>
        <v>106.9</v>
      </c>
      <c r="AI6" s="34" t="str">
        <f>IF(AI7="","",IF(AI7="-","【-】","【"&amp;SUBSTITUTE(TEXT(AI7,"#,##0.00"),"-","△")&amp;"】"))</f>
        <v>【108.69】</v>
      </c>
      <c r="AJ6" s="35" t="str">
        <f>IF(AJ7="",NA(),AJ7)</f>
        <v>-</v>
      </c>
      <c r="AK6" s="35" t="str">
        <f t="shared" ref="AK6:AS6" si="5">IF(AK7="",NA(),AK7)</f>
        <v>-</v>
      </c>
      <c r="AL6" s="35" t="str">
        <f t="shared" si="5"/>
        <v>-</v>
      </c>
      <c r="AM6" s="35">
        <f t="shared" si="5"/>
        <v>16.84</v>
      </c>
      <c r="AN6" s="35">
        <f t="shared" si="5"/>
        <v>15.53</v>
      </c>
      <c r="AO6" s="35" t="str">
        <f t="shared" si="5"/>
        <v>-</v>
      </c>
      <c r="AP6" s="35" t="str">
        <f t="shared" si="5"/>
        <v>-</v>
      </c>
      <c r="AQ6" s="35" t="str">
        <f t="shared" si="5"/>
        <v>-</v>
      </c>
      <c r="AR6" s="35">
        <f t="shared" si="5"/>
        <v>13.55</v>
      </c>
      <c r="AS6" s="35">
        <f t="shared" si="5"/>
        <v>9.06</v>
      </c>
      <c r="AT6" s="34" t="str">
        <f>IF(AT7="","",IF(AT7="-","【-】","【"&amp;SUBSTITUTE(TEXT(AT7,"#,##0.00"),"-","△")&amp;"】"))</f>
        <v>【3.28】</v>
      </c>
      <c r="AU6" s="35" t="str">
        <f>IF(AU7="",NA(),AU7)</f>
        <v>-</v>
      </c>
      <c r="AV6" s="35" t="str">
        <f t="shared" ref="AV6:BD6" si="6">IF(AV7="",NA(),AV7)</f>
        <v>-</v>
      </c>
      <c r="AW6" s="35" t="str">
        <f t="shared" si="6"/>
        <v>-</v>
      </c>
      <c r="AX6" s="35">
        <f t="shared" si="6"/>
        <v>47.96</v>
      </c>
      <c r="AY6" s="35">
        <f t="shared" si="6"/>
        <v>51.15</v>
      </c>
      <c r="AZ6" s="35" t="str">
        <f t="shared" si="6"/>
        <v>-</v>
      </c>
      <c r="BA6" s="35" t="str">
        <f t="shared" si="6"/>
        <v>-</v>
      </c>
      <c r="BB6" s="35" t="str">
        <f t="shared" si="6"/>
        <v>-</v>
      </c>
      <c r="BC6" s="35">
        <f t="shared" si="6"/>
        <v>78.45</v>
      </c>
      <c r="BD6" s="35">
        <f t="shared" si="6"/>
        <v>76.31</v>
      </c>
      <c r="BE6" s="34" t="str">
        <f>IF(BE7="","",IF(BE7="-","【-】","【"&amp;SUBSTITUTE(TEXT(BE7,"#,##0.00"),"-","△")&amp;"】"))</f>
        <v>【69.49】</v>
      </c>
      <c r="BF6" s="35" t="str">
        <f>IF(BF7="",NA(),BF7)</f>
        <v>-</v>
      </c>
      <c r="BG6" s="35" t="str">
        <f t="shared" ref="BG6:BO6" si="7">IF(BG7="",NA(),BG7)</f>
        <v>-</v>
      </c>
      <c r="BH6" s="35" t="str">
        <f t="shared" si="7"/>
        <v>-</v>
      </c>
      <c r="BI6" s="35">
        <f t="shared" si="7"/>
        <v>1810.17</v>
      </c>
      <c r="BJ6" s="35">
        <f t="shared" si="7"/>
        <v>1729.27</v>
      </c>
      <c r="BK6" s="35" t="str">
        <f t="shared" si="7"/>
        <v>-</v>
      </c>
      <c r="BL6" s="35" t="str">
        <f t="shared" si="7"/>
        <v>-</v>
      </c>
      <c r="BM6" s="35" t="str">
        <f t="shared" si="7"/>
        <v>-</v>
      </c>
      <c r="BN6" s="35">
        <f t="shared" si="7"/>
        <v>799.41</v>
      </c>
      <c r="BO6" s="35">
        <f t="shared" si="7"/>
        <v>820.36</v>
      </c>
      <c r="BP6" s="34" t="str">
        <f>IF(BP7="","",IF(BP7="-","【-】","【"&amp;SUBSTITUTE(TEXT(BP7,"#,##0.00"),"-","△")&amp;"】"))</f>
        <v>【682.78】</v>
      </c>
      <c r="BQ6" s="35" t="str">
        <f>IF(BQ7="",NA(),BQ7)</f>
        <v>-</v>
      </c>
      <c r="BR6" s="35" t="str">
        <f t="shared" ref="BR6:BZ6" si="8">IF(BR7="",NA(),BR7)</f>
        <v>-</v>
      </c>
      <c r="BS6" s="35" t="str">
        <f t="shared" si="8"/>
        <v>-</v>
      </c>
      <c r="BT6" s="35">
        <f t="shared" si="8"/>
        <v>100</v>
      </c>
      <c r="BU6" s="35">
        <f t="shared" si="8"/>
        <v>100</v>
      </c>
      <c r="BV6" s="35" t="str">
        <f t="shared" si="8"/>
        <v>-</v>
      </c>
      <c r="BW6" s="35" t="str">
        <f t="shared" si="8"/>
        <v>-</v>
      </c>
      <c r="BX6" s="35" t="str">
        <f t="shared" si="8"/>
        <v>-</v>
      </c>
      <c r="BY6" s="35">
        <f t="shared" si="8"/>
        <v>96.54</v>
      </c>
      <c r="BZ6" s="35">
        <f t="shared" si="8"/>
        <v>95.4</v>
      </c>
      <c r="CA6" s="34" t="str">
        <f>IF(CA7="","",IF(CA7="-","【-】","【"&amp;SUBSTITUTE(TEXT(CA7,"#,##0.00"),"-","△")&amp;"】"))</f>
        <v>【100.91】</v>
      </c>
      <c r="CB6" s="35" t="str">
        <f>IF(CB7="",NA(),CB7)</f>
        <v>-</v>
      </c>
      <c r="CC6" s="35" t="str">
        <f t="shared" ref="CC6:CK6" si="9">IF(CC7="",NA(),CC7)</f>
        <v>-</v>
      </c>
      <c r="CD6" s="35" t="str">
        <f t="shared" si="9"/>
        <v>-</v>
      </c>
      <c r="CE6" s="35">
        <f t="shared" si="9"/>
        <v>204.53</v>
      </c>
      <c r="CF6" s="35">
        <f t="shared" si="9"/>
        <v>204.02</v>
      </c>
      <c r="CG6" s="35" t="str">
        <f t="shared" si="9"/>
        <v>-</v>
      </c>
      <c r="CH6" s="35" t="str">
        <f t="shared" si="9"/>
        <v>-</v>
      </c>
      <c r="CI6" s="35" t="str">
        <f t="shared" si="9"/>
        <v>-</v>
      </c>
      <c r="CJ6" s="35">
        <f t="shared" si="9"/>
        <v>162.81</v>
      </c>
      <c r="CK6" s="35">
        <f t="shared" si="9"/>
        <v>163.19999999999999</v>
      </c>
      <c r="CL6" s="34" t="str">
        <f>IF(CL7="","",IF(CL7="-","【-】","【"&amp;SUBSTITUTE(TEXT(CL7,"#,##0.00"),"-","△")&amp;"】"))</f>
        <v>【136.86】</v>
      </c>
      <c r="CM6" s="35" t="str">
        <f>IF(CM7="",NA(),CM7)</f>
        <v>-</v>
      </c>
      <c r="CN6" s="35" t="str">
        <f t="shared" ref="CN6:CV6" si="10">IF(CN7="",NA(),CN7)</f>
        <v>-</v>
      </c>
      <c r="CO6" s="35" t="str">
        <f t="shared" si="10"/>
        <v>-</v>
      </c>
      <c r="CP6" s="35">
        <f t="shared" si="10"/>
        <v>57.31</v>
      </c>
      <c r="CQ6" s="35">
        <f t="shared" si="10"/>
        <v>57.51</v>
      </c>
      <c r="CR6" s="35" t="str">
        <f t="shared" si="10"/>
        <v>-</v>
      </c>
      <c r="CS6" s="35" t="str">
        <f t="shared" si="10"/>
        <v>-</v>
      </c>
      <c r="CT6" s="35" t="str">
        <f t="shared" si="10"/>
        <v>-</v>
      </c>
      <c r="CU6" s="35">
        <f t="shared" si="10"/>
        <v>64.959999999999994</v>
      </c>
      <c r="CV6" s="35">
        <f t="shared" si="10"/>
        <v>65.040000000000006</v>
      </c>
      <c r="CW6" s="34" t="str">
        <f>IF(CW7="","",IF(CW7="-","【-】","【"&amp;SUBSTITUTE(TEXT(CW7,"#,##0.00"),"-","△")&amp;"】"))</f>
        <v>【58.98】</v>
      </c>
      <c r="CX6" s="35" t="str">
        <f>IF(CX7="",NA(),CX7)</f>
        <v>-</v>
      </c>
      <c r="CY6" s="35" t="str">
        <f t="shared" ref="CY6:DG6" si="11">IF(CY7="",NA(),CY7)</f>
        <v>-</v>
      </c>
      <c r="CZ6" s="35" t="str">
        <f t="shared" si="11"/>
        <v>-</v>
      </c>
      <c r="DA6" s="35">
        <f t="shared" si="11"/>
        <v>88.24</v>
      </c>
      <c r="DB6" s="35">
        <f t="shared" si="11"/>
        <v>88.79</v>
      </c>
      <c r="DC6" s="35" t="str">
        <f t="shared" si="11"/>
        <v>-</v>
      </c>
      <c r="DD6" s="35" t="str">
        <f t="shared" si="11"/>
        <v>-</v>
      </c>
      <c r="DE6" s="35" t="str">
        <f t="shared" si="11"/>
        <v>-</v>
      </c>
      <c r="DF6" s="35">
        <f t="shared" si="11"/>
        <v>92.3</v>
      </c>
      <c r="DG6" s="35">
        <f t="shared" si="11"/>
        <v>92.55</v>
      </c>
      <c r="DH6" s="34" t="str">
        <f>IF(DH7="","",IF(DH7="-","【-】","【"&amp;SUBSTITUTE(TEXT(DH7,"#,##0.00"),"-","△")&amp;"】"))</f>
        <v>【95.20】</v>
      </c>
      <c r="DI6" s="35" t="str">
        <f>IF(DI7="",NA(),DI7)</f>
        <v>-</v>
      </c>
      <c r="DJ6" s="35" t="str">
        <f t="shared" ref="DJ6:DR6" si="12">IF(DJ7="",NA(),DJ7)</f>
        <v>-</v>
      </c>
      <c r="DK6" s="35" t="str">
        <f t="shared" si="12"/>
        <v>-</v>
      </c>
      <c r="DL6" s="35">
        <f t="shared" si="12"/>
        <v>4.43</v>
      </c>
      <c r="DM6" s="35">
        <f t="shared" si="12"/>
        <v>8.16</v>
      </c>
      <c r="DN6" s="35" t="str">
        <f t="shared" si="12"/>
        <v>-</v>
      </c>
      <c r="DO6" s="35" t="str">
        <f t="shared" si="12"/>
        <v>-</v>
      </c>
      <c r="DP6" s="35" t="str">
        <f t="shared" si="12"/>
        <v>-</v>
      </c>
      <c r="DQ6" s="35">
        <f t="shared" si="12"/>
        <v>25.61</v>
      </c>
      <c r="DR6" s="35">
        <f t="shared" si="12"/>
        <v>26.13</v>
      </c>
      <c r="DS6" s="34" t="str">
        <f>IF(DS7="","",IF(DS7="-","【-】","【"&amp;SUBSTITUTE(TEXT(DS7,"#,##0.00"),"-","△")&amp;"】"))</f>
        <v>【38.60】</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1.07</v>
      </c>
      <c r="EC6" s="35">
        <f t="shared" si="13"/>
        <v>1.03</v>
      </c>
      <c r="ED6" s="34" t="str">
        <f>IF(ED7="","",IF(ED7="-","【-】","【"&amp;SUBSTITUTE(TEXT(ED7,"#,##0.00"),"-","△")&amp;"】"))</f>
        <v>【5.64】</v>
      </c>
      <c r="EE6" s="35" t="str">
        <f>IF(EE7="",NA(),EE7)</f>
        <v>-</v>
      </c>
      <c r="EF6" s="35" t="str">
        <f t="shared" ref="EF6:EN6" si="14">IF(EF7="",NA(),EF7)</f>
        <v>-</v>
      </c>
      <c r="EG6" s="35" t="str">
        <f t="shared" si="14"/>
        <v>-</v>
      </c>
      <c r="EH6" s="35">
        <f t="shared" si="14"/>
        <v>0.03</v>
      </c>
      <c r="EI6" s="35">
        <f t="shared" si="14"/>
        <v>0.04</v>
      </c>
      <c r="EJ6" s="35" t="str">
        <f t="shared" si="14"/>
        <v>-</v>
      </c>
      <c r="EK6" s="35" t="str">
        <f t="shared" si="14"/>
        <v>-</v>
      </c>
      <c r="EL6" s="35" t="str">
        <f t="shared" si="14"/>
        <v>-</v>
      </c>
      <c r="EM6" s="35">
        <f t="shared" si="14"/>
        <v>0.13</v>
      </c>
      <c r="EN6" s="35">
        <f t="shared" si="14"/>
        <v>0.1</v>
      </c>
      <c r="EO6" s="34" t="str">
        <f>IF(EO7="","",IF(EO7="-","【-】","【"&amp;SUBSTITUTE(TEXT(EO7,"#,##0.00"),"-","△")&amp;"】"))</f>
        <v>【0.23】</v>
      </c>
    </row>
    <row r="7" spans="1:148" s="36" customFormat="1" x14ac:dyDescent="0.15">
      <c r="A7" s="28"/>
      <c r="B7" s="37">
        <v>2018</v>
      </c>
      <c r="C7" s="37">
        <v>62049</v>
      </c>
      <c r="D7" s="37">
        <v>46</v>
      </c>
      <c r="E7" s="37">
        <v>17</v>
      </c>
      <c r="F7" s="37">
        <v>1</v>
      </c>
      <c r="G7" s="37">
        <v>0</v>
      </c>
      <c r="H7" s="37" t="s">
        <v>96</v>
      </c>
      <c r="I7" s="37" t="s">
        <v>97</v>
      </c>
      <c r="J7" s="37" t="s">
        <v>98</v>
      </c>
      <c r="K7" s="37" t="s">
        <v>99</v>
      </c>
      <c r="L7" s="37" t="s">
        <v>100</v>
      </c>
      <c r="M7" s="37" t="s">
        <v>101</v>
      </c>
      <c r="N7" s="38" t="s">
        <v>102</v>
      </c>
      <c r="O7" s="38">
        <v>54.18</v>
      </c>
      <c r="P7" s="38">
        <v>74.930000000000007</v>
      </c>
      <c r="Q7" s="38">
        <v>89.42</v>
      </c>
      <c r="R7" s="38">
        <v>4050</v>
      </c>
      <c r="S7" s="38">
        <v>102789</v>
      </c>
      <c r="T7" s="38">
        <v>602.97</v>
      </c>
      <c r="U7" s="38">
        <v>170.47</v>
      </c>
      <c r="V7" s="38">
        <v>76505</v>
      </c>
      <c r="W7" s="38">
        <v>23.49</v>
      </c>
      <c r="X7" s="38">
        <v>3256.92</v>
      </c>
      <c r="Y7" s="38" t="s">
        <v>102</v>
      </c>
      <c r="Z7" s="38" t="s">
        <v>102</v>
      </c>
      <c r="AA7" s="38" t="s">
        <v>102</v>
      </c>
      <c r="AB7" s="38">
        <v>89.5</v>
      </c>
      <c r="AC7" s="38">
        <v>102.11</v>
      </c>
      <c r="AD7" s="38" t="s">
        <v>102</v>
      </c>
      <c r="AE7" s="38" t="s">
        <v>102</v>
      </c>
      <c r="AF7" s="38" t="s">
        <v>102</v>
      </c>
      <c r="AG7" s="38">
        <v>108.03</v>
      </c>
      <c r="AH7" s="38">
        <v>106.9</v>
      </c>
      <c r="AI7" s="38">
        <v>108.69</v>
      </c>
      <c r="AJ7" s="38" t="s">
        <v>102</v>
      </c>
      <c r="AK7" s="38" t="s">
        <v>102</v>
      </c>
      <c r="AL7" s="38" t="s">
        <v>102</v>
      </c>
      <c r="AM7" s="38">
        <v>16.84</v>
      </c>
      <c r="AN7" s="38">
        <v>15.53</v>
      </c>
      <c r="AO7" s="38" t="s">
        <v>102</v>
      </c>
      <c r="AP7" s="38" t="s">
        <v>102</v>
      </c>
      <c r="AQ7" s="38" t="s">
        <v>102</v>
      </c>
      <c r="AR7" s="38">
        <v>13.55</v>
      </c>
      <c r="AS7" s="38">
        <v>9.06</v>
      </c>
      <c r="AT7" s="38">
        <v>3.28</v>
      </c>
      <c r="AU7" s="38" t="s">
        <v>102</v>
      </c>
      <c r="AV7" s="38" t="s">
        <v>102</v>
      </c>
      <c r="AW7" s="38" t="s">
        <v>102</v>
      </c>
      <c r="AX7" s="38">
        <v>47.96</v>
      </c>
      <c r="AY7" s="38">
        <v>51.15</v>
      </c>
      <c r="AZ7" s="38" t="s">
        <v>102</v>
      </c>
      <c r="BA7" s="38" t="s">
        <v>102</v>
      </c>
      <c r="BB7" s="38" t="s">
        <v>102</v>
      </c>
      <c r="BC7" s="38">
        <v>78.45</v>
      </c>
      <c r="BD7" s="38">
        <v>76.31</v>
      </c>
      <c r="BE7" s="38">
        <v>69.489999999999995</v>
      </c>
      <c r="BF7" s="38" t="s">
        <v>102</v>
      </c>
      <c r="BG7" s="38" t="s">
        <v>102</v>
      </c>
      <c r="BH7" s="38" t="s">
        <v>102</v>
      </c>
      <c r="BI7" s="38">
        <v>1810.17</v>
      </c>
      <c r="BJ7" s="38">
        <v>1729.27</v>
      </c>
      <c r="BK7" s="38" t="s">
        <v>102</v>
      </c>
      <c r="BL7" s="38" t="s">
        <v>102</v>
      </c>
      <c r="BM7" s="38" t="s">
        <v>102</v>
      </c>
      <c r="BN7" s="38">
        <v>799.41</v>
      </c>
      <c r="BO7" s="38">
        <v>820.36</v>
      </c>
      <c r="BP7" s="38">
        <v>682.78</v>
      </c>
      <c r="BQ7" s="38" t="s">
        <v>102</v>
      </c>
      <c r="BR7" s="38" t="s">
        <v>102</v>
      </c>
      <c r="BS7" s="38" t="s">
        <v>102</v>
      </c>
      <c r="BT7" s="38">
        <v>100</v>
      </c>
      <c r="BU7" s="38">
        <v>100</v>
      </c>
      <c r="BV7" s="38" t="s">
        <v>102</v>
      </c>
      <c r="BW7" s="38" t="s">
        <v>102</v>
      </c>
      <c r="BX7" s="38" t="s">
        <v>102</v>
      </c>
      <c r="BY7" s="38">
        <v>96.54</v>
      </c>
      <c r="BZ7" s="38">
        <v>95.4</v>
      </c>
      <c r="CA7" s="38">
        <v>100.91</v>
      </c>
      <c r="CB7" s="38" t="s">
        <v>102</v>
      </c>
      <c r="CC7" s="38" t="s">
        <v>102</v>
      </c>
      <c r="CD7" s="38" t="s">
        <v>102</v>
      </c>
      <c r="CE7" s="38">
        <v>204.53</v>
      </c>
      <c r="CF7" s="38">
        <v>204.02</v>
      </c>
      <c r="CG7" s="38" t="s">
        <v>102</v>
      </c>
      <c r="CH7" s="38" t="s">
        <v>102</v>
      </c>
      <c r="CI7" s="38" t="s">
        <v>102</v>
      </c>
      <c r="CJ7" s="38">
        <v>162.81</v>
      </c>
      <c r="CK7" s="38">
        <v>163.19999999999999</v>
      </c>
      <c r="CL7" s="38">
        <v>136.86000000000001</v>
      </c>
      <c r="CM7" s="38" t="s">
        <v>102</v>
      </c>
      <c r="CN7" s="38" t="s">
        <v>102</v>
      </c>
      <c r="CO7" s="38" t="s">
        <v>102</v>
      </c>
      <c r="CP7" s="38">
        <v>57.31</v>
      </c>
      <c r="CQ7" s="38">
        <v>57.51</v>
      </c>
      <c r="CR7" s="38" t="s">
        <v>102</v>
      </c>
      <c r="CS7" s="38" t="s">
        <v>102</v>
      </c>
      <c r="CT7" s="38" t="s">
        <v>102</v>
      </c>
      <c r="CU7" s="38">
        <v>64.959999999999994</v>
      </c>
      <c r="CV7" s="38">
        <v>65.040000000000006</v>
      </c>
      <c r="CW7" s="38">
        <v>58.98</v>
      </c>
      <c r="CX7" s="38" t="s">
        <v>102</v>
      </c>
      <c r="CY7" s="38" t="s">
        <v>102</v>
      </c>
      <c r="CZ7" s="38" t="s">
        <v>102</v>
      </c>
      <c r="DA7" s="38">
        <v>88.24</v>
      </c>
      <c r="DB7" s="38">
        <v>88.79</v>
      </c>
      <c r="DC7" s="38" t="s">
        <v>102</v>
      </c>
      <c r="DD7" s="38" t="s">
        <v>102</v>
      </c>
      <c r="DE7" s="38" t="s">
        <v>102</v>
      </c>
      <c r="DF7" s="38">
        <v>92.3</v>
      </c>
      <c r="DG7" s="38">
        <v>92.55</v>
      </c>
      <c r="DH7" s="38">
        <v>95.2</v>
      </c>
      <c r="DI7" s="38" t="s">
        <v>102</v>
      </c>
      <c r="DJ7" s="38" t="s">
        <v>102</v>
      </c>
      <c r="DK7" s="38" t="s">
        <v>102</v>
      </c>
      <c r="DL7" s="38">
        <v>4.43</v>
      </c>
      <c r="DM7" s="38">
        <v>8.16</v>
      </c>
      <c r="DN7" s="38" t="s">
        <v>102</v>
      </c>
      <c r="DO7" s="38" t="s">
        <v>102</v>
      </c>
      <c r="DP7" s="38" t="s">
        <v>102</v>
      </c>
      <c r="DQ7" s="38">
        <v>25.61</v>
      </c>
      <c r="DR7" s="38">
        <v>26.13</v>
      </c>
      <c r="DS7" s="38">
        <v>38.6</v>
      </c>
      <c r="DT7" s="38" t="s">
        <v>102</v>
      </c>
      <c r="DU7" s="38" t="s">
        <v>102</v>
      </c>
      <c r="DV7" s="38" t="s">
        <v>102</v>
      </c>
      <c r="DW7" s="38">
        <v>0</v>
      </c>
      <c r="DX7" s="38">
        <v>0</v>
      </c>
      <c r="DY7" s="38" t="s">
        <v>102</v>
      </c>
      <c r="DZ7" s="38" t="s">
        <v>102</v>
      </c>
      <c r="EA7" s="38" t="s">
        <v>102</v>
      </c>
      <c r="EB7" s="38">
        <v>1.07</v>
      </c>
      <c r="EC7" s="38">
        <v>1.03</v>
      </c>
      <c r="ED7" s="38">
        <v>5.64</v>
      </c>
      <c r="EE7" s="38" t="s">
        <v>102</v>
      </c>
      <c r="EF7" s="38" t="s">
        <v>102</v>
      </c>
      <c r="EG7" s="38" t="s">
        <v>102</v>
      </c>
      <c r="EH7" s="38">
        <v>0.03</v>
      </c>
      <c r="EI7" s="38">
        <v>0.04</v>
      </c>
      <c r="EJ7" s="38" t="s">
        <v>102</v>
      </c>
      <c r="EK7" s="38" t="s">
        <v>102</v>
      </c>
      <c r="EL7" s="38" t="s">
        <v>102</v>
      </c>
      <c r="EM7" s="38">
        <v>0.13</v>
      </c>
      <c r="EN7" s="38">
        <v>0.1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2020-02-04T01:35:00Z</cp:lastPrinted>
  <dcterms:modified xsi:type="dcterms:W3CDTF">2020-02-04T01:36:53Z</dcterms:modified>
</cp:coreProperties>
</file>