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aFJgMicf8ARABkhCKoJyoQVVPvaFLSOrePi4QOghvH4FA46ZTzZaVroNBsvxVg6d5c3C7s9xhFzkjWDjOdwt2Q==" workbookSaltValue="/z9M94ie0Zoj0r2YzZluqA==" workbookSpinCount="100000" lockStructure="1"/>
  <bookViews>
    <workbookView xWindow="0" yWindow="0" windowWidth="20490" windowHeight="684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<sst xmlns="http://schemas.openxmlformats.org/spreadsheetml/2006/main" count="228" uniqueCount="114">
  <si>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</si>
  <si>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</si>
  <si>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</si>
  <si>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</si>
  <si>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</si>
  <si>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</si>
  <si>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</si>
  <si>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</si>
  <si>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</si>
  <si>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</si>
  <si>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</si>
  <si>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</si>
  <si>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</si>
  <si>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</si>
  <si>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</si>
  <si>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</si>
  <si>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</si>
  <si>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</si>
  <si>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</si>
  <si>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</si>
  <si>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</si>
  <si>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</si>
  <si>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</si>
  <si>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</si>
  <si>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</si>
  <si>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</si>
  <si>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</si>
  <si>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</si>
  <si>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</si>
  <si>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</si>
  <si>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</si>
  <si>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</si>
  <si>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</si>
  <si>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</si>
  <si>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</si>
  <si>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</si>
  <si>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</si>
  <si>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</si>
  <si>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</si>
  <si>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</si>
  <si>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</si>
  <si>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</si>
  <si>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</si>
  <si>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</si>
  <si>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</si>
  <si>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</si>
  <si>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</si>
  <si>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</si>
  <si>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</si>
  <si>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</si>
  <si>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</si>
  <si>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</si>
  <si>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</si>
  <si>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</si>
  <si>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</si>
  <si>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</si>
  <si>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</si>
  <si>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</si>
  <si>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</si>
  <si>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</si>
  <si>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</si>
  <si>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</si>
  <si>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</si>
  <si>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</si>
  <si>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</si>
  <si>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</si>
  <si>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</si>
  <si>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</si>
  <si>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</si>
  <si>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</si>
  <si>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</si>
  <si>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</si>
  <si>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</si>
  <si>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</si>
  <si>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</si>
  <si>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</si>
  <si>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</si>
  <si>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</si>
  <si>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</si>
  <si>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</si>
  <si>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</si>
  <si>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</si>
  <si>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</si>
  <si>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</si>
  <si>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</si>
  <si>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</si>
  <si>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</si>
  <si>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</si>
  <si>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</si>
  <si>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</si>
  <si>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</si>
  <si>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</si>
  <si>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</si>
  <si>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</si>
  <si>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</si>
  <si>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</si>
  <si>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</si>
  <si>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</si>
  <si>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</si>
  <si>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</si>
  <si>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</si>
  <si>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</si>
  <si>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</si>
  <si>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</si>
  <si>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</si>
  <si>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</si>
  <si>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</si>
  <si>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</si>
  <si>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</si>
  <si>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</si>
  <si>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</si>
  <si>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公営企業会計の法適用に向けて料金の適正化に向けた検討を行います。</t>
    <rPh sb="123" eb="125">
      <t>コンゴ</t>
    </rPh>
    <rPh sb="127" eb="129">
      <t>コウエイ</t>
    </rPh>
    <rPh sb="129" eb="131">
      <t>キギョウ</t>
    </rPh>
    <rPh sb="131" eb="133">
      <t>カイケイ</t>
    </rPh>
    <rPh sb="134" eb="135">
      <t>ホウ</t>
    </rPh>
    <rPh sb="135" eb="137">
      <t>テキヨウ</t>
    </rPh>
    <rPh sb="138" eb="139">
      <t>ム</t>
    </rPh>
    <rPh sb="141" eb="143">
      <t>リョウキン</t>
    </rPh>
    <rPh sb="146" eb="147">
      <t>カ</t>
    </rPh>
    <rPh sb="148" eb="149">
      <t>ム</t>
    </rPh>
    <rPh sb="151" eb="153">
      <t>ケントウ</t>
    </rPh>
    <phoneticPr fontId="4"/>
  </si>
  <si>
    <t>　①は、本事業が公営企業法非適用のため、該当数値はありません。
　②管渠老朽化率は、法定耐用年数を超えた管渠がないため、該当数値はありません。
　③管渠改善率は、平成２９年度末の汚水管渠の総延長は約２４ｋｍありますが、法定耐用年数を超えた管渠がないため、０％となっています。
　平成４年度より順次供用を開始しており、これまで管渠の点検・清掃を各処理地区毎に行っています。今後も定期的に管渠の点検等を行う予定です。</t>
    <rPh sb="146" eb="148">
      <t>ジュンジ</t>
    </rPh>
    <rPh sb="168" eb="170">
      <t>セイソウ</t>
    </rPh>
    <rPh sb="197" eb="198">
      <t>トウ</t>
    </rPh>
    <phoneticPr fontId="4"/>
  </si>
  <si>
    <t>　①収益的収支比率は、地方債償還金額が増加したことから平成２７年度に収益的収支比率が減少し、平成２９年度に上昇しました。維持管理費用が増加(減少)した場合は、この比率が減少(増加)する原因になります。
　②と③は、本事業が公営企業法非適用のため、該当数値はありません。　
　　④企業債残高対事業規模比率は、使用料収入に対する企業債残高の割合である。平成３０年度は０％であるが、これは現在の地方債の償還財源である一般会計繰入金での負担を適用するものとして算定したためである。
　⑤経費回収率は、平成３０年度は減少しました。使用料収入が減少したり、維持管理費などの汚水処理に係る経費が増加したためです。
　⑥汚水処理費原価は、平成３０年度の汚水処理施設の維持管理費などが増大したため高くなりました。
　⑦施設利用率は、平成２６、２７、２９、３０年度は類似団体平均値とほぼ同じ水準となっています。平成２８年度は、晴天時平均処理水量が約４ポイント減少し、類似団体平均値が約８ポイント上昇したことから、類似団体平均値より10ポイント低くなりました。平成２９年度は類似団体平均値が減少したためその差が小さくなりました。
　⑧水洗化率は、類似団体平均値を大きく上回っていますが、未水洗化世帯への接続を啓発し、水洗化率を１００％に近づけることが今後の課題です。</t>
    <rPh sb="253" eb="255">
      <t>ゲンショウ</t>
    </rPh>
    <rPh sb="266" eb="268">
      <t>ゲンショウ</t>
    </rPh>
    <rPh sb="290" eb="292">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</si>
</sst>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Fill="1" applyBorder="1" applyAlignment="1" applyProtection="1">
      <alignment horizontal="left" vertical="top" wrapText="1"/>
      <protection locked="0"/>
    </xf>
    <xf numFmtId="0" fontId="15" fillId="0" borderId="0" xfId="0" applyFont="1" applyFill="1" applyBorder="1" applyAlignment="1" applyProtection="1">
      <alignment horizontal="left" vertical="top" wrapText="1"/>
      <protection locked="0"/>
    </xf>
    <xf numFmtId="0" fontId="15" fillId="0" borderId="7" xfId="0" applyFont="1" applyFill="1" applyBorder="1" applyAlignment="1" applyProtection="1">
      <alignment horizontal="left" vertical="top" wrapText="1"/>
      <protection locked="0"/>
    </xf>
    <xf numFmtId="0" fontId="15" fillId="0" borderId="8" xfId="0" applyFont="1" applyFill="1" applyBorder="1" applyAlignment="1" applyProtection="1">
      <alignment horizontal="left" vertical="top" wrapText="1"/>
      <protection locked="0"/>
    </xf>
    <xf numFmtId="0" fontId="15" fillId="0" borderId="1"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934-4F86-B824-D6A5749B3DC3}"/>
            </c:ext>
          </c:extLst>
        </c:ser>
        <c:dLbls>
          <c:showLegendKey val="0"/>
          <c:showVal val="0"/>
          <c:showCatName val="0"/>
          <c:showSerName val="0"/>
          <c:showPercent val="0"/>
          <c:showBubbleSize val="0"/>
        </c:dLbls>
        <c:gapWidth val="150"/>
        <c:axId val="199431680"/>
        <c:axId val="199433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1934-4F86-B824-D6A5749B3DC3}"/>
            </c:ext>
          </c:extLst>
        </c:ser>
        <c:dLbls>
          <c:showLegendKey val="0"/>
          <c:showVal val="0"/>
          <c:showCatName val="0"/>
          <c:showSerName val="0"/>
          <c:showPercent val="0"/>
          <c:showBubbleSize val="0"/>
        </c:dLbls>
        <c:marker val="1"/>
        <c:smooth val="0"/>
        <c:axId val="199431680"/>
        <c:axId val="199433600"/>
      </c:lineChart>
      <c:dateAx>
        <c:axId val="199431680"/>
        <c:scaling>
          <c:orientation val="minMax"/>
        </c:scaling>
        <c:delete val="1"/>
        <c:axPos val="b"/>
        <c:numFmt formatCode="ge" sourceLinked="1"/>
        <c:majorTickMark val="none"/>
        <c:minorTickMark val="none"/>
        <c:tickLblPos val="none"/>
        <c:crossAx val="199433600"/>
        <c:crosses val="autoZero"/>
        <c:auto val="1"/>
        <c:lblOffset val="100"/>
        <c:baseTimeUnit val="years"/>
      </c:dateAx>
      <c:valAx>
        <c:axId val="19943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43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54.9</c:v>
                </c:pt>
                <c:pt idx="1">
                  <c:v>54.23</c:v>
                </c:pt>
                <c:pt idx="2">
                  <c:v>50.38</c:v>
                </c:pt>
                <c:pt idx="3">
                  <c:v>50.63</c:v>
                </c:pt>
                <c:pt idx="4">
                  <c:v>50.04</c:v>
                </c:pt>
              </c:numCache>
            </c:numRef>
          </c:val>
          <c:extLst xmlns:c16r2="http://schemas.microsoft.com/office/drawing/2015/06/chart">
            <c:ext xmlns:c16="http://schemas.microsoft.com/office/drawing/2014/chart" uri="{C3380CC4-5D6E-409C-BE32-E72D297353CC}">
              <c16:uniqueId val="{00000000-3EC9-4491-98D6-02C96655C52F}"/>
            </c:ext>
          </c:extLst>
        </c:ser>
        <c:dLbls>
          <c:showLegendKey val="0"/>
          <c:showVal val="0"/>
          <c:showCatName val="0"/>
          <c:showSerName val="0"/>
          <c:showPercent val="0"/>
          <c:showBubbleSize val="0"/>
        </c:dLbls>
        <c:gapWidth val="150"/>
        <c:axId val="200259072"/>
        <c:axId val="20026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3EC9-4491-98D6-02C96655C52F}"/>
            </c:ext>
          </c:extLst>
        </c:ser>
        <c:dLbls>
          <c:showLegendKey val="0"/>
          <c:showVal val="0"/>
          <c:showCatName val="0"/>
          <c:showSerName val="0"/>
          <c:showPercent val="0"/>
          <c:showBubbleSize val="0"/>
        </c:dLbls>
        <c:marker val="1"/>
        <c:smooth val="0"/>
        <c:axId val="200259072"/>
        <c:axId val="200260992"/>
      </c:lineChart>
      <c:dateAx>
        <c:axId val="200259072"/>
        <c:scaling>
          <c:orientation val="minMax"/>
        </c:scaling>
        <c:delete val="1"/>
        <c:axPos val="b"/>
        <c:numFmt formatCode="ge" sourceLinked="1"/>
        <c:majorTickMark val="none"/>
        <c:minorTickMark val="none"/>
        <c:tickLblPos val="none"/>
        <c:crossAx val="200260992"/>
        <c:crosses val="autoZero"/>
        <c:auto val="1"/>
        <c:lblOffset val="100"/>
        <c:baseTimeUnit val="years"/>
      </c:dateAx>
      <c:valAx>
        <c:axId val="20026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25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97.66</c:v>
                </c:pt>
                <c:pt idx="1">
                  <c:v>97.7</c:v>
                </c:pt>
                <c:pt idx="2">
                  <c:v>99.36</c:v>
                </c:pt>
                <c:pt idx="3">
                  <c:v>97.27</c:v>
                </c:pt>
                <c:pt idx="4">
                  <c:v>97.99</c:v>
                </c:pt>
              </c:numCache>
            </c:numRef>
          </c:val>
          <c:extLst xmlns:c16r2="http://schemas.microsoft.com/office/drawing/2015/06/chart">
            <c:ext xmlns:c16="http://schemas.microsoft.com/office/drawing/2014/chart" uri="{C3380CC4-5D6E-409C-BE32-E72D297353CC}">
              <c16:uniqueId val="{00000000-933C-4523-A7E2-E1B8B7BD615A}"/>
            </c:ext>
          </c:extLst>
        </c:ser>
        <c:dLbls>
          <c:showLegendKey val="0"/>
          <c:showVal val="0"/>
          <c:showCatName val="0"/>
          <c:showSerName val="0"/>
          <c:showPercent val="0"/>
          <c:showBubbleSize val="0"/>
        </c:dLbls>
        <c:gapWidth val="150"/>
        <c:axId val="200382336"/>
        <c:axId val="200392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933C-4523-A7E2-E1B8B7BD615A}"/>
            </c:ext>
          </c:extLst>
        </c:ser>
        <c:dLbls>
          <c:showLegendKey val="0"/>
          <c:showVal val="0"/>
          <c:showCatName val="0"/>
          <c:showSerName val="0"/>
          <c:showPercent val="0"/>
          <c:showBubbleSize val="0"/>
        </c:dLbls>
        <c:marker val="1"/>
        <c:smooth val="0"/>
        <c:axId val="200382336"/>
        <c:axId val="200392704"/>
      </c:lineChart>
      <c:dateAx>
        <c:axId val="200382336"/>
        <c:scaling>
          <c:orientation val="minMax"/>
        </c:scaling>
        <c:delete val="1"/>
        <c:axPos val="b"/>
        <c:numFmt formatCode="ge" sourceLinked="1"/>
        <c:majorTickMark val="none"/>
        <c:minorTickMark val="none"/>
        <c:tickLblPos val="none"/>
        <c:crossAx val="200392704"/>
        <c:crosses val="autoZero"/>
        <c:auto val="1"/>
        <c:lblOffset val="100"/>
        <c:baseTimeUnit val="years"/>
      </c:dateAx>
      <c:valAx>
        <c:axId val="20039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38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62.69</c:v>
                </c:pt>
                <c:pt idx="1">
                  <c:v>59.15</c:v>
                </c:pt>
                <c:pt idx="2">
                  <c:v>56.18</c:v>
                </c:pt>
                <c:pt idx="3">
                  <c:v>60.64</c:v>
                </c:pt>
                <c:pt idx="4">
                  <c:v>57.47</c:v>
                </c:pt>
              </c:numCache>
            </c:numRef>
          </c:val>
          <c:extLst xmlns:c16r2="http://schemas.microsoft.com/office/drawing/2015/06/chart">
            <c:ext xmlns:c16="http://schemas.microsoft.com/office/drawing/2014/chart" uri="{C3380CC4-5D6E-409C-BE32-E72D297353CC}">
              <c16:uniqueId val="{00000000-7DC6-432E-BCB1-2487B2BE35C1}"/>
            </c:ext>
          </c:extLst>
        </c:ser>
        <c:dLbls>
          <c:showLegendKey val="0"/>
          <c:showVal val="0"/>
          <c:showCatName val="0"/>
          <c:showSerName val="0"/>
          <c:showPercent val="0"/>
          <c:showBubbleSize val="0"/>
        </c:dLbls>
        <c:gapWidth val="150"/>
        <c:axId val="199481216"/>
        <c:axId val="19988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DC6-432E-BCB1-2487B2BE35C1}"/>
            </c:ext>
          </c:extLst>
        </c:ser>
        <c:dLbls>
          <c:showLegendKey val="0"/>
          <c:showVal val="0"/>
          <c:showCatName val="0"/>
          <c:showSerName val="0"/>
          <c:showPercent val="0"/>
          <c:showBubbleSize val="0"/>
        </c:dLbls>
        <c:marker val="1"/>
        <c:smooth val="0"/>
        <c:axId val="199481216"/>
        <c:axId val="199884800"/>
      </c:lineChart>
      <c:dateAx>
        <c:axId val="199481216"/>
        <c:scaling>
          <c:orientation val="minMax"/>
        </c:scaling>
        <c:delete val="1"/>
        <c:axPos val="b"/>
        <c:numFmt formatCode="ge" sourceLinked="1"/>
        <c:majorTickMark val="none"/>
        <c:minorTickMark val="none"/>
        <c:tickLblPos val="none"/>
        <c:crossAx val="199884800"/>
        <c:crosses val="autoZero"/>
        <c:auto val="1"/>
        <c:lblOffset val="100"/>
        <c:baseTimeUnit val="years"/>
      </c:dateAx>
      <c:valAx>
        <c:axId val="19988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48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282-4309-99B5-6926747180E2}"/>
            </c:ext>
          </c:extLst>
        </c:ser>
        <c:dLbls>
          <c:showLegendKey val="0"/>
          <c:showVal val="0"/>
          <c:showCatName val="0"/>
          <c:showSerName val="0"/>
          <c:showPercent val="0"/>
          <c:showBubbleSize val="0"/>
        </c:dLbls>
        <c:gapWidth val="150"/>
        <c:axId val="199919872"/>
        <c:axId val="19993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282-4309-99B5-6926747180E2}"/>
            </c:ext>
          </c:extLst>
        </c:ser>
        <c:dLbls>
          <c:showLegendKey val="0"/>
          <c:showVal val="0"/>
          <c:showCatName val="0"/>
          <c:showSerName val="0"/>
          <c:showPercent val="0"/>
          <c:showBubbleSize val="0"/>
        </c:dLbls>
        <c:marker val="1"/>
        <c:smooth val="0"/>
        <c:axId val="199919872"/>
        <c:axId val="199930240"/>
      </c:lineChart>
      <c:dateAx>
        <c:axId val="199919872"/>
        <c:scaling>
          <c:orientation val="minMax"/>
        </c:scaling>
        <c:delete val="1"/>
        <c:axPos val="b"/>
        <c:numFmt formatCode="ge" sourceLinked="1"/>
        <c:majorTickMark val="none"/>
        <c:minorTickMark val="none"/>
        <c:tickLblPos val="none"/>
        <c:crossAx val="199930240"/>
        <c:crosses val="autoZero"/>
        <c:auto val="1"/>
        <c:lblOffset val="100"/>
        <c:baseTimeUnit val="years"/>
      </c:dateAx>
      <c:valAx>
        <c:axId val="19993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91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E0B-410C-A87A-223CBFE5BC7C}"/>
            </c:ext>
          </c:extLst>
        </c:ser>
        <c:dLbls>
          <c:showLegendKey val="0"/>
          <c:showVal val="0"/>
          <c:showCatName val="0"/>
          <c:showSerName val="0"/>
          <c:showPercent val="0"/>
          <c:showBubbleSize val="0"/>
        </c:dLbls>
        <c:gapWidth val="150"/>
        <c:axId val="200284800"/>
        <c:axId val="20029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E0B-410C-A87A-223CBFE5BC7C}"/>
            </c:ext>
          </c:extLst>
        </c:ser>
        <c:dLbls>
          <c:showLegendKey val="0"/>
          <c:showVal val="0"/>
          <c:showCatName val="0"/>
          <c:showSerName val="0"/>
          <c:showPercent val="0"/>
          <c:showBubbleSize val="0"/>
        </c:dLbls>
        <c:marker val="1"/>
        <c:smooth val="0"/>
        <c:axId val="200284800"/>
        <c:axId val="200295168"/>
      </c:lineChart>
      <c:dateAx>
        <c:axId val="200284800"/>
        <c:scaling>
          <c:orientation val="minMax"/>
        </c:scaling>
        <c:delete val="1"/>
        <c:axPos val="b"/>
        <c:numFmt formatCode="ge" sourceLinked="1"/>
        <c:majorTickMark val="none"/>
        <c:minorTickMark val="none"/>
        <c:tickLblPos val="none"/>
        <c:crossAx val="200295168"/>
        <c:crosses val="autoZero"/>
        <c:auto val="1"/>
        <c:lblOffset val="100"/>
        <c:baseTimeUnit val="years"/>
      </c:dateAx>
      <c:valAx>
        <c:axId val="20029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28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426-4867-B48A-1647590C721F}"/>
            </c:ext>
          </c:extLst>
        </c:ser>
        <c:dLbls>
          <c:showLegendKey val="0"/>
          <c:showVal val="0"/>
          <c:showCatName val="0"/>
          <c:showSerName val="0"/>
          <c:showPercent val="0"/>
          <c:showBubbleSize val="0"/>
        </c:dLbls>
        <c:gapWidth val="150"/>
        <c:axId val="200017408"/>
        <c:axId val="20001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26-4867-B48A-1647590C721F}"/>
            </c:ext>
          </c:extLst>
        </c:ser>
        <c:dLbls>
          <c:showLegendKey val="0"/>
          <c:showVal val="0"/>
          <c:showCatName val="0"/>
          <c:showSerName val="0"/>
          <c:showPercent val="0"/>
          <c:showBubbleSize val="0"/>
        </c:dLbls>
        <c:marker val="1"/>
        <c:smooth val="0"/>
        <c:axId val="200017408"/>
        <c:axId val="200019328"/>
      </c:lineChart>
      <c:dateAx>
        <c:axId val="200017408"/>
        <c:scaling>
          <c:orientation val="minMax"/>
        </c:scaling>
        <c:delete val="1"/>
        <c:axPos val="b"/>
        <c:numFmt formatCode="ge" sourceLinked="1"/>
        <c:majorTickMark val="none"/>
        <c:minorTickMark val="none"/>
        <c:tickLblPos val="none"/>
        <c:crossAx val="200019328"/>
        <c:crosses val="autoZero"/>
        <c:auto val="1"/>
        <c:lblOffset val="100"/>
        <c:baseTimeUnit val="years"/>
      </c:dateAx>
      <c:valAx>
        <c:axId val="20001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01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817-4607-B80B-EA87FABF3266}"/>
            </c:ext>
          </c:extLst>
        </c:ser>
        <c:dLbls>
          <c:showLegendKey val="0"/>
          <c:showVal val="0"/>
          <c:showCatName val="0"/>
          <c:showSerName val="0"/>
          <c:showPercent val="0"/>
          <c:showBubbleSize val="0"/>
        </c:dLbls>
        <c:gapWidth val="150"/>
        <c:axId val="200054656"/>
        <c:axId val="20006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817-4607-B80B-EA87FABF3266}"/>
            </c:ext>
          </c:extLst>
        </c:ser>
        <c:dLbls>
          <c:showLegendKey val="0"/>
          <c:showVal val="0"/>
          <c:showCatName val="0"/>
          <c:showSerName val="0"/>
          <c:showPercent val="0"/>
          <c:showBubbleSize val="0"/>
        </c:dLbls>
        <c:marker val="1"/>
        <c:smooth val="0"/>
        <c:axId val="200054656"/>
        <c:axId val="200060928"/>
      </c:lineChart>
      <c:dateAx>
        <c:axId val="200054656"/>
        <c:scaling>
          <c:orientation val="minMax"/>
        </c:scaling>
        <c:delete val="1"/>
        <c:axPos val="b"/>
        <c:numFmt formatCode="ge" sourceLinked="1"/>
        <c:majorTickMark val="none"/>
        <c:minorTickMark val="none"/>
        <c:tickLblPos val="none"/>
        <c:crossAx val="200060928"/>
        <c:crosses val="autoZero"/>
        <c:auto val="1"/>
        <c:lblOffset val="100"/>
        <c:baseTimeUnit val="years"/>
      </c:dateAx>
      <c:valAx>
        <c:axId val="20006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05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471.58</c:v>
                </c:pt>
                <c:pt idx="1">
                  <c:v>753.33</c:v>
                </c:pt>
                <c:pt idx="2">
                  <c:v>836.49</c:v>
                </c:pt>
                <c:pt idx="3">
                  <c:v>789.43</c:v>
                </c:pt>
                <c:pt idx="4" formatCode="#,##0.00;&quot;△&quot;#,##0.00">
                  <c:v>0</c:v>
                </c:pt>
              </c:numCache>
            </c:numRef>
          </c:val>
          <c:extLst xmlns:c16r2="http://schemas.microsoft.com/office/drawing/2015/06/chart">
            <c:ext xmlns:c16="http://schemas.microsoft.com/office/drawing/2014/chart" uri="{C3380CC4-5D6E-409C-BE32-E72D297353CC}">
              <c16:uniqueId val="{00000000-D69E-4B3D-8DA4-F3C29387AAB7}"/>
            </c:ext>
          </c:extLst>
        </c:ser>
        <c:dLbls>
          <c:showLegendKey val="0"/>
          <c:showVal val="0"/>
          <c:showCatName val="0"/>
          <c:showSerName val="0"/>
          <c:showPercent val="0"/>
          <c:showBubbleSize val="0"/>
        </c:dLbls>
        <c:gapWidth val="150"/>
        <c:axId val="200104192"/>
        <c:axId val="200106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D69E-4B3D-8DA4-F3C29387AAB7}"/>
            </c:ext>
          </c:extLst>
        </c:ser>
        <c:dLbls>
          <c:showLegendKey val="0"/>
          <c:showVal val="0"/>
          <c:showCatName val="0"/>
          <c:showSerName val="0"/>
          <c:showPercent val="0"/>
          <c:showBubbleSize val="0"/>
        </c:dLbls>
        <c:marker val="1"/>
        <c:smooth val="0"/>
        <c:axId val="200104192"/>
        <c:axId val="200106368"/>
      </c:lineChart>
      <c:dateAx>
        <c:axId val="200104192"/>
        <c:scaling>
          <c:orientation val="minMax"/>
        </c:scaling>
        <c:delete val="1"/>
        <c:axPos val="b"/>
        <c:numFmt formatCode="ge" sourceLinked="1"/>
        <c:majorTickMark val="none"/>
        <c:minorTickMark val="none"/>
        <c:tickLblPos val="none"/>
        <c:crossAx val="200106368"/>
        <c:crosses val="autoZero"/>
        <c:auto val="1"/>
        <c:lblOffset val="100"/>
        <c:baseTimeUnit val="years"/>
      </c:dateAx>
      <c:valAx>
        <c:axId val="20010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10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89.54</c:v>
                </c:pt>
                <c:pt idx="1">
                  <c:v>82.96</c:v>
                </c:pt>
                <c:pt idx="2">
                  <c:v>82.76</c:v>
                </c:pt>
                <c:pt idx="3">
                  <c:v>97.71</c:v>
                </c:pt>
                <c:pt idx="4">
                  <c:v>85.52</c:v>
                </c:pt>
              </c:numCache>
            </c:numRef>
          </c:val>
          <c:extLst xmlns:c16r2="http://schemas.microsoft.com/office/drawing/2015/06/chart">
            <c:ext xmlns:c16="http://schemas.microsoft.com/office/drawing/2014/chart" uri="{C3380CC4-5D6E-409C-BE32-E72D297353CC}">
              <c16:uniqueId val="{00000000-399D-43D8-97F7-2F9AF4788F97}"/>
            </c:ext>
          </c:extLst>
        </c:ser>
        <c:dLbls>
          <c:showLegendKey val="0"/>
          <c:showVal val="0"/>
          <c:showCatName val="0"/>
          <c:showSerName val="0"/>
          <c:showPercent val="0"/>
          <c:showBubbleSize val="0"/>
        </c:dLbls>
        <c:gapWidth val="150"/>
        <c:axId val="200120960"/>
        <c:axId val="200139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399D-43D8-97F7-2F9AF4788F97}"/>
            </c:ext>
          </c:extLst>
        </c:ser>
        <c:dLbls>
          <c:showLegendKey val="0"/>
          <c:showVal val="0"/>
          <c:showCatName val="0"/>
          <c:showSerName val="0"/>
          <c:showPercent val="0"/>
          <c:showBubbleSize val="0"/>
        </c:dLbls>
        <c:marker val="1"/>
        <c:smooth val="0"/>
        <c:axId val="200120960"/>
        <c:axId val="200139520"/>
      </c:lineChart>
      <c:dateAx>
        <c:axId val="200120960"/>
        <c:scaling>
          <c:orientation val="minMax"/>
        </c:scaling>
        <c:delete val="1"/>
        <c:axPos val="b"/>
        <c:numFmt formatCode="ge" sourceLinked="1"/>
        <c:majorTickMark val="none"/>
        <c:minorTickMark val="none"/>
        <c:tickLblPos val="none"/>
        <c:crossAx val="200139520"/>
        <c:crosses val="autoZero"/>
        <c:auto val="1"/>
        <c:lblOffset val="100"/>
        <c:baseTimeUnit val="years"/>
      </c:dateAx>
      <c:valAx>
        <c:axId val="20013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12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180</c:v>
                </c:pt>
                <c:pt idx="1">
                  <c:v>209.2</c:v>
                </c:pt>
                <c:pt idx="2">
                  <c:v>209.74</c:v>
                </c:pt>
                <c:pt idx="3">
                  <c:v>176.64</c:v>
                </c:pt>
                <c:pt idx="4">
                  <c:v>202.44</c:v>
                </c:pt>
              </c:numCache>
            </c:numRef>
          </c:val>
          <c:extLst xmlns:c16r2="http://schemas.microsoft.com/office/drawing/2015/06/chart">
            <c:ext xmlns:c16="http://schemas.microsoft.com/office/drawing/2014/chart" uri="{C3380CC4-5D6E-409C-BE32-E72D297353CC}">
              <c16:uniqueId val="{00000000-56D7-4416-A991-27B0FCE1249A}"/>
            </c:ext>
          </c:extLst>
        </c:ser>
        <c:dLbls>
          <c:showLegendKey val="0"/>
          <c:showVal val="0"/>
          <c:showCatName val="0"/>
          <c:showSerName val="0"/>
          <c:showPercent val="0"/>
          <c:showBubbleSize val="0"/>
        </c:dLbls>
        <c:gapWidth val="150"/>
        <c:axId val="200238208"/>
        <c:axId val="20024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56D7-4416-A991-27B0FCE1249A}"/>
            </c:ext>
          </c:extLst>
        </c:ser>
        <c:dLbls>
          <c:showLegendKey val="0"/>
          <c:showVal val="0"/>
          <c:showCatName val="0"/>
          <c:showSerName val="0"/>
          <c:showPercent val="0"/>
          <c:showBubbleSize val="0"/>
        </c:dLbls>
        <c:marker val="1"/>
        <c:smooth val="0"/>
        <c:axId val="200238208"/>
        <c:axId val="200240128"/>
      </c:lineChart>
      <c:dateAx>
        <c:axId val="200238208"/>
        <c:scaling>
          <c:orientation val="minMax"/>
        </c:scaling>
        <c:delete val="1"/>
        <c:axPos val="b"/>
        <c:numFmt formatCode="ge" sourceLinked="1"/>
        <c:majorTickMark val="none"/>
        <c:minorTickMark val="none"/>
        <c:tickLblPos val="none"/>
        <c:crossAx val="200240128"/>
        <c:crosses val="autoZero"/>
        <c:auto val="1"/>
        <c:lblOffset val="100"/>
        <c:baseTimeUnit val="years"/>
      </c:dateAx>
      <c:valAx>
        <c:axId val="20024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23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9"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山形県　三川町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法非適用</v>
      </c>
      <c r="C8" s="77"/>
      <c r="D8" s="77"/>
      <c r="E8" s="77"/>
      <c r="F8" s="77"/>
      <c r="G8" s="77"/>
      <c r="H8" s="77"/>
      <c r="I8" s="77" t="str">
        <f>データ!J6</f>
        <v>下水道事業</v>
      </c>
      <c r="J8" s="77"/>
      <c r="K8" s="77"/>
      <c r="L8" s="77"/>
      <c r="M8" s="77"/>
      <c r="N8" s="77"/>
      <c r="O8" s="77"/>
      <c r="P8" s="77" t="str">
        <f>データ!K6</f>
        <v>農業集落排水</v>
      </c>
      <c r="Q8" s="77"/>
      <c r="R8" s="77"/>
      <c r="S8" s="77"/>
      <c r="T8" s="77"/>
      <c r="U8" s="77"/>
      <c r="V8" s="77"/>
      <c r="W8" s="77" t="str">
        <f>データ!L6</f>
        <v>F2</v>
      </c>
      <c r="X8" s="77"/>
      <c r="Y8" s="77"/>
      <c r="Z8" s="77"/>
      <c r="AA8" s="77"/>
      <c r="AB8" s="77"/>
      <c r="AC8" s="77"/>
      <c r="AD8" s="78" t="str">
        <f>データ!$M$6</f>
        <v>非設置</v>
      </c>
      <c r="AE8" s="78"/>
      <c r="AF8" s="78"/>
      <c r="AG8" s="78"/>
      <c r="AH8" s="78"/>
      <c r="AI8" s="78"/>
      <c r="AJ8" s="78"/>
      <c r="AK8" s="3"/>
      <c r="AL8" s="74">
        <f>データ!S6</f>
        <v>7400</v>
      </c>
      <c r="AM8" s="74"/>
      <c r="AN8" s="74"/>
      <c r="AO8" s="74"/>
      <c r="AP8" s="74"/>
      <c r="AQ8" s="74"/>
      <c r="AR8" s="74"/>
      <c r="AS8" s="74"/>
      <c r="AT8" s="73">
        <f>データ!T6</f>
        <v>33.22</v>
      </c>
      <c r="AU8" s="73"/>
      <c r="AV8" s="73"/>
      <c r="AW8" s="73"/>
      <c r="AX8" s="73"/>
      <c r="AY8" s="73"/>
      <c r="AZ8" s="73"/>
      <c r="BA8" s="73"/>
      <c r="BB8" s="73">
        <f>データ!U6</f>
        <v>222.76</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t="str">
        <f>データ!O6</f>
        <v>該当数値なし</v>
      </c>
      <c r="J10" s="73"/>
      <c r="K10" s="73"/>
      <c r="L10" s="73"/>
      <c r="M10" s="73"/>
      <c r="N10" s="73"/>
      <c r="O10" s="73"/>
      <c r="P10" s="73">
        <f>データ!P6</f>
        <v>35.020000000000003</v>
      </c>
      <c r="Q10" s="73"/>
      <c r="R10" s="73"/>
      <c r="S10" s="73"/>
      <c r="T10" s="73"/>
      <c r="U10" s="73"/>
      <c r="V10" s="73"/>
      <c r="W10" s="73">
        <f>データ!Q6</f>
        <v>91.82</v>
      </c>
      <c r="X10" s="73"/>
      <c r="Y10" s="73"/>
      <c r="Z10" s="73"/>
      <c r="AA10" s="73"/>
      <c r="AB10" s="73"/>
      <c r="AC10" s="73"/>
      <c r="AD10" s="74">
        <f>データ!R6</f>
        <v>3373</v>
      </c>
      <c r="AE10" s="74"/>
      <c r="AF10" s="74"/>
      <c r="AG10" s="74"/>
      <c r="AH10" s="74"/>
      <c r="AI10" s="74"/>
      <c r="AJ10" s="74"/>
      <c r="AK10" s="2"/>
      <c r="AL10" s="74">
        <f>データ!V6</f>
        <v>2586</v>
      </c>
      <c r="AM10" s="74"/>
      <c r="AN10" s="74"/>
      <c r="AO10" s="74"/>
      <c r="AP10" s="74"/>
      <c r="AQ10" s="74"/>
      <c r="AR10" s="74"/>
      <c r="AS10" s="74"/>
      <c r="AT10" s="73">
        <f>データ!W6</f>
        <v>1.56</v>
      </c>
      <c r="AU10" s="73"/>
      <c r="AV10" s="73"/>
      <c r="AW10" s="73"/>
      <c r="AX10" s="73"/>
      <c r="AY10" s="73"/>
      <c r="AZ10" s="73"/>
      <c r="BA10" s="73"/>
      <c r="BB10" s="73">
        <f>データ!X6</f>
        <v>1657.69</v>
      </c>
      <c r="BC10" s="73"/>
      <c r="BD10" s="73"/>
      <c r="BE10" s="73"/>
      <c r="BF10" s="73"/>
      <c r="BG10" s="73"/>
      <c r="BH10" s="73"/>
      <c r="BI10" s="73"/>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4"/>
      <c r="BM17" s="65"/>
      <c r="BN17" s="65"/>
      <c r="BO17" s="65"/>
      <c r="BP17" s="65"/>
      <c r="BQ17" s="65"/>
      <c r="BR17" s="65"/>
      <c r="BS17" s="65"/>
      <c r="BT17" s="65"/>
      <c r="BU17" s="65"/>
      <c r="BV17" s="65"/>
      <c r="BW17" s="65"/>
      <c r="BX17" s="65"/>
      <c r="BY17" s="65"/>
      <c r="BZ17" s="6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4"/>
      <c r="BM18" s="65"/>
      <c r="BN18" s="65"/>
      <c r="BO18" s="65"/>
      <c r="BP18" s="65"/>
      <c r="BQ18" s="65"/>
      <c r="BR18" s="65"/>
      <c r="BS18" s="65"/>
      <c r="BT18" s="65"/>
      <c r="BU18" s="65"/>
      <c r="BV18" s="65"/>
      <c r="BW18" s="65"/>
      <c r="BX18" s="65"/>
      <c r="BY18" s="65"/>
      <c r="BZ18" s="6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4"/>
      <c r="BM19" s="65"/>
      <c r="BN19" s="65"/>
      <c r="BO19" s="65"/>
      <c r="BP19" s="65"/>
      <c r="BQ19" s="65"/>
      <c r="BR19" s="65"/>
      <c r="BS19" s="65"/>
      <c r="BT19" s="65"/>
      <c r="BU19" s="65"/>
      <c r="BV19" s="65"/>
      <c r="BW19" s="65"/>
      <c r="BX19" s="65"/>
      <c r="BY19" s="65"/>
      <c r="BZ19" s="6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4"/>
      <c r="BM20" s="65"/>
      <c r="BN20" s="65"/>
      <c r="BO20" s="65"/>
      <c r="BP20" s="65"/>
      <c r="BQ20" s="65"/>
      <c r="BR20" s="65"/>
      <c r="BS20" s="65"/>
      <c r="BT20" s="65"/>
      <c r="BU20" s="65"/>
      <c r="BV20" s="65"/>
      <c r="BW20" s="65"/>
      <c r="BX20" s="65"/>
      <c r="BY20" s="65"/>
      <c r="BZ20" s="6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4"/>
      <c r="BM21" s="65"/>
      <c r="BN21" s="65"/>
      <c r="BO21" s="65"/>
      <c r="BP21" s="65"/>
      <c r="BQ21" s="65"/>
      <c r="BR21" s="65"/>
      <c r="BS21" s="65"/>
      <c r="BT21" s="65"/>
      <c r="BU21" s="65"/>
      <c r="BV21" s="65"/>
      <c r="BW21" s="65"/>
      <c r="BX21" s="65"/>
      <c r="BY21" s="65"/>
      <c r="BZ21" s="6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4"/>
      <c r="BM22" s="65"/>
      <c r="BN22" s="65"/>
      <c r="BO22" s="65"/>
      <c r="BP22" s="65"/>
      <c r="BQ22" s="65"/>
      <c r="BR22" s="65"/>
      <c r="BS22" s="65"/>
      <c r="BT22" s="65"/>
      <c r="BU22" s="65"/>
      <c r="BV22" s="65"/>
      <c r="BW22" s="65"/>
      <c r="BX22" s="65"/>
      <c r="BY22" s="65"/>
      <c r="BZ22" s="6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4"/>
      <c r="BM23" s="65"/>
      <c r="BN23" s="65"/>
      <c r="BO23" s="65"/>
      <c r="BP23" s="65"/>
      <c r="BQ23" s="65"/>
      <c r="BR23" s="65"/>
      <c r="BS23" s="65"/>
      <c r="BT23" s="65"/>
      <c r="BU23" s="65"/>
      <c r="BV23" s="65"/>
      <c r="BW23" s="65"/>
      <c r="BX23" s="65"/>
      <c r="BY23" s="65"/>
      <c r="BZ23" s="6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4"/>
      <c r="BM24" s="65"/>
      <c r="BN24" s="65"/>
      <c r="BO24" s="65"/>
      <c r="BP24" s="65"/>
      <c r="BQ24" s="65"/>
      <c r="BR24" s="65"/>
      <c r="BS24" s="65"/>
      <c r="BT24" s="65"/>
      <c r="BU24" s="65"/>
      <c r="BV24" s="65"/>
      <c r="BW24" s="65"/>
      <c r="BX24" s="65"/>
      <c r="BY24" s="65"/>
      <c r="BZ24" s="6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4"/>
      <c r="BM25" s="65"/>
      <c r="BN25" s="65"/>
      <c r="BO25" s="65"/>
      <c r="BP25" s="65"/>
      <c r="BQ25" s="65"/>
      <c r="BR25" s="65"/>
      <c r="BS25" s="65"/>
      <c r="BT25" s="65"/>
      <c r="BU25" s="65"/>
      <c r="BV25" s="65"/>
      <c r="BW25" s="65"/>
      <c r="BX25" s="65"/>
      <c r="BY25" s="65"/>
      <c r="BZ25" s="6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4"/>
      <c r="BM26" s="65"/>
      <c r="BN26" s="65"/>
      <c r="BO26" s="65"/>
      <c r="BP26" s="65"/>
      <c r="BQ26" s="65"/>
      <c r="BR26" s="65"/>
      <c r="BS26" s="65"/>
      <c r="BT26" s="65"/>
      <c r="BU26" s="65"/>
      <c r="BV26" s="65"/>
      <c r="BW26" s="65"/>
      <c r="BX26" s="65"/>
      <c r="BY26" s="65"/>
      <c r="BZ26" s="6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4"/>
      <c r="BM27" s="65"/>
      <c r="BN27" s="65"/>
      <c r="BO27" s="65"/>
      <c r="BP27" s="65"/>
      <c r="BQ27" s="65"/>
      <c r="BR27" s="65"/>
      <c r="BS27" s="65"/>
      <c r="BT27" s="65"/>
      <c r="BU27" s="65"/>
      <c r="BV27" s="65"/>
      <c r="BW27" s="65"/>
      <c r="BX27" s="65"/>
      <c r="BY27" s="65"/>
      <c r="BZ27" s="6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4"/>
      <c r="BM28" s="65"/>
      <c r="BN28" s="65"/>
      <c r="BO28" s="65"/>
      <c r="BP28" s="65"/>
      <c r="BQ28" s="65"/>
      <c r="BR28" s="65"/>
      <c r="BS28" s="65"/>
      <c r="BT28" s="65"/>
      <c r="BU28" s="65"/>
      <c r="BV28" s="65"/>
      <c r="BW28" s="65"/>
      <c r="BX28" s="65"/>
      <c r="BY28" s="65"/>
      <c r="BZ28" s="6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4"/>
      <c r="BM29" s="65"/>
      <c r="BN29" s="65"/>
      <c r="BO29" s="65"/>
      <c r="BP29" s="65"/>
      <c r="BQ29" s="65"/>
      <c r="BR29" s="65"/>
      <c r="BS29" s="65"/>
      <c r="BT29" s="65"/>
      <c r="BU29" s="65"/>
      <c r="BV29" s="65"/>
      <c r="BW29" s="65"/>
      <c r="BX29" s="65"/>
      <c r="BY29" s="65"/>
      <c r="BZ29" s="6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4"/>
      <c r="BM30" s="65"/>
      <c r="BN30" s="65"/>
      <c r="BO30" s="65"/>
      <c r="BP30" s="65"/>
      <c r="BQ30" s="65"/>
      <c r="BR30" s="65"/>
      <c r="BS30" s="65"/>
      <c r="BT30" s="65"/>
      <c r="BU30" s="65"/>
      <c r="BV30" s="65"/>
      <c r="BW30" s="65"/>
      <c r="BX30" s="65"/>
      <c r="BY30" s="65"/>
      <c r="BZ30" s="6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4"/>
      <c r="BM31" s="65"/>
      <c r="BN31" s="65"/>
      <c r="BO31" s="65"/>
      <c r="BP31" s="65"/>
      <c r="BQ31" s="65"/>
      <c r="BR31" s="65"/>
      <c r="BS31" s="65"/>
      <c r="BT31" s="65"/>
      <c r="BU31" s="65"/>
      <c r="BV31" s="65"/>
      <c r="BW31" s="65"/>
      <c r="BX31" s="65"/>
      <c r="BY31" s="65"/>
      <c r="BZ31" s="6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4"/>
      <c r="BM32" s="65"/>
      <c r="BN32" s="65"/>
      <c r="BO32" s="65"/>
      <c r="BP32" s="65"/>
      <c r="BQ32" s="65"/>
      <c r="BR32" s="65"/>
      <c r="BS32" s="65"/>
      <c r="BT32" s="65"/>
      <c r="BU32" s="65"/>
      <c r="BV32" s="65"/>
      <c r="BW32" s="65"/>
      <c r="BX32" s="65"/>
      <c r="BY32" s="65"/>
      <c r="BZ32" s="6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4"/>
      <c r="BM33" s="65"/>
      <c r="BN33" s="65"/>
      <c r="BO33" s="65"/>
      <c r="BP33" s="65"/>
      <c r="BQ33" s="65"/>
      <c r="BR33" s="65"/>
      <c r="BS33" s="65"/>
      <c r="BT33" s="65"/>
      <c r="BU33" s="65"/>
      <c r="BV33" s="65"/>
      <c r="BW33" s="65"/>
      <c r="BX33" s="65"/>
      <c r="BY33" s="65"/>
      <c r="BZ33" s="6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4"/>
      <c r="BM34" s="65"/>
      <c r="BN34" s="65"/>
      <c r="BO34" s="65"/>
      <c r="BP34" s="65"/>
      <c r="BQ34" s="65"/>
      <c r="BR34" s="65"/>
      <c r="BS34" s="65"/>
      <c r="BT34" s="65"/>
      <c r="BU34" s="65"/>
      <c r="BV34" s="65"/>
      <c r="BW34" s="65"/>
      <c r="BX34" s="65"/>
      <c r="BY34" s="65"/>
      <c r="BZ34" s="6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4"/>
      <c r="BM35" s="65"/>
      <c r="BN35" s="65"/>
      <c r="BO35" s="65"/>
      <c r="BP35" s="65"/>
      <c r="BQ35" s="65"/>
      <c r="BR35" s="65"/>
      <c r="BS35" s="65"/>
      <c r="BT35" s="65"/>
      <c r="BU35" s="65"/>
      <c r="BV35" s="65"/>
      <c r="BW35" s="65"/>
      <c r="BX35" s="65"/>
      <c r="BY35" s="65"/>
      <c r="BZ35" s="6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4"/>
      <c r="BM36" s="65"/>
      <c r="BN36" s="65"/>
      <c r="BO36" s="65"/>
      <c r="BP36" s="65"/>
      <c r="BQ36" s="65"/>
      <c r="BR36" s="65"/>
      <c r="BS36" s="65"/>
      <c r="BT36" s="65"/>
      <c r="BU36" s="65"/>
      <c r="BV36" s="65"/>
      <c r="BW36" s="65"/>
      <c r="BX36" s="65"/>
      <c r="BY36" s="65"/>
      <c r="BZ36" s="6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4"/>
      <c r="BM37" s="65"/>
      <c r="BN37" s="65"/>
      <c r="BO37" s="65"/>
      <c r="BP37" s="65"/>
      <c r="BQ37" s="65"/>
      <c r="BR37" s="65"/>
      <c r="BS37" s="65"/>
      <c r="BT37" s="65"/>
      <c r="BU37" s="65"/>
      <c r="BV37" s="65"/>
      <c r="BW37" s="65"/>
      <c r="BX37" s="65"/>
      <c r="BY37" s="65"/>
      <c r="BZ37" s="6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4"/>
      <c r="BM38" s="65"/>
      <c r="BN38" s="65"/>
      <c r="BO38" s="65"/>
      <c r="BP38" s="65"/>
      <c r="BQ38" s="65"/>
      <c r="BR38" s="65"/>
      <c r="BS38" s="65"/>
      <c r="BT38" s="65"/>
      <c r="BU38" s="65"/>
      <c r="BV38" s="65"/>
      <c r="BW38" s="65"/>
      <c r="BX38" s="65"/>
      <c r="BY38" s="65"/>
      <c r="BZ38" s="6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4"/>
      <c r="BM39" s="65"/>
      <c r="BN39" s="65"/>
      <c r="BO39" s="65"/>
      <c r="BP39" s="65"/>
      <c r="BQ39" s="65"/>
      <c r="BR39" s="65"/>
      <c r="BS39" s="65"/>
      <c r="BT39" s="65"/>
      <c r="BU39" s="65"/>
      <c r="BV39" s="65"/>
      <c r="BW39" s="65"/>
      <c r="BX39" s="65"/>
      <c r="BY39" s="65"/>
      <c r="BZ39" s="6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4"/>
      <c r="BM40" s="65"/>
      <c r="BN40" s="65"/>
      <c r="BO40" s="65"/>
      <c r="BP40" s="65"/>
      <c r="BQ40" s="65"/>
      <c r="BR40" s="65"/>
      <c r="BS40" s="65"/>
      <c r="BT40" s="65"/>
      <c r="BU40" s="65"/>
      <c r="BV40" s="65"/>
      <c r="BW40" s="65"/>
      <c r="BX40" s="65"/>
      <c r="BY40" s="65"/>
      <c r="BZ40" s="6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4"/>
      <c r="BM41" s="65"/>
      <c r="BN41" s="65"/>
      <c r="BO41" s="65"/>
      <c r="BP41" s="65"/>
      <c r="BQ41" s="65"/>
      <c r="BR41" s="65"/>
      <c r="BS41" s="65"/>
      <c r="BT41" s="65"/>
      <c r="BU41" s="65"/>
      <c r="BV41" s="65"/>
      <c r="BW41" s="65"/>
      <c r="BX41" s="65"/>
      <c r="BY41" s="65"/>
      <c r="BZ41" s="6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4"/>
      <c r="BM42" s="65"/>
      <c r="BN42" s="65"/>
      <c r="BO42" s="65"/>
      <c r="BP42" s="65"/>
      <c r="BQ42" s="65"/>
      <c r="BR42" s="65"/>
      <c r="BS42" s="65"/>
      <c r="BT42" s="65"/>
      <c r="BU42" s="65"/>
      <c r="BV42" s="65"/>
      <c r="BW42" s="65"/>
      <c r="BX42" s="65"/>
      <c r="BY42" s="65"/>
      <c r="BZ42" s="6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4"/>
      <c r="BM43" s="65"/>
      <c r="BN43" s="65"/>
      <c r="BO43" s="65"/>
      <c r="BP43" s="65"/>
      <c r="BQ43" s="65"/>
      <c r="BR43" s="65"/>
      <c r="BS43" s="65"/>
      <c r="BT43" s="65"/>
      <c r="BU43" s="65"/>
      <c r="BV43" s="65"/>
      <c r="BW43" s="65"/>
      <c r="BX43" s="65"/>
      <c r="BY43" s="65"/>
      <c r="BZ43" s="6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7"/>
      <c r="BM44" s="68"/>
      <c r="BN44" s="68"/>
      <c r="BO44" s="68"/>
      <c r="BP44" s="68"/>
      <c r="BQ44" s="68"/>
      <c r="BR44" s="68"/>
      <c r="BS44" s="68"/>
      <c r="BT44" s="68"/>
      <c r="BU44" s="68"/>
      <c r="BV44" s="68"/>
      <c r="BW44" s="68"/>
      <c r="BX44" s="68"/>
      <c r="BY44" s="68"/>
      <c r="BZ44" s="6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tJXpRgqkvAgxeIHyESf9BlTEczNg1fyKMuqIN4VD2AiD7CDkdnv3NyJOKgWqqLsApGkNDPvdUFKvVEbTOZfiNQ==" saltValue="UV279aFOyp2M5kCg4q2Yr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2" t="s">
        <v>54</v>
      </c>
      <c r="I3" s="83"/>
      <c r="J3" s="83"/>
      <c r="K3" s="83"/>
      <c r="L3" s="83"/>
      <c r="M3" s="83"/>
      <c r="N3" s="83"/>
      <c r="O3" s="83"/>
      <c r="P3" s="83"/>
      <c r="Q3" s="83"/>
      <c r="R3" s="83"/>
      <c r="S3" s="83"/>
      <c r="T3" s="83"/>
      <c r="U3" s="83"/>
      <c r="V3" s="83"/>
      <c r="W3" s="83"/>
      <c r="X3" s="84"/>
      <c r="Y3" s="88" t="s">
        <v>55</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56</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8" t="s">
        <v>57</v>
      </c>
      <c r="B4" s="30"/>
      <c r="C4" s="30"/>
      <c r="D4" s="30"/>
      <c r="E4" s="30"/>
      <c r="F4" s="30"/>
      <c r="G4" s="30"/>
      <c r="H4" s="85"/>
      <c r="I4" s="86"/>
      <c r="J4" s="86"/>
      <c r="K4" s="86"/>
      <c r="L4" s="86"/>
      <c r="M4" s="86"/>
      <c r="N4" s="86"/>
      <c r="O4" s="86"/>
      <c r="P4" s="86"/>
      <c r="Q4" s="86"/>
      <c r="R4" s="86"/>
      <c r="S4" s="86"/>
      <c r="T4" s="86"/>
      <c r="U4" s="86"/>
      <c r="V4" s="86"/>
      <c r="W4" s="86"/>
      <c r="X4" s="87"/>
      <c r="Y4" s="81" t="s">
        <v>58</v>
      </c>
      <c r="Z4" s="81"/>
      <c r="AA4" s="81"/>
      <c r="AB4" s="81"/>
      <c r="AC4" s="81"/>
      <c r="AD4" s="81"/>
      <c r="AE4" s="81"/>
      <c r="AF4" s="81"/>
      <c r="AG4" s="81"/>
      <c r="AH4" s="81"/>
      <c r="AI4" s="81"/>
      <c r="AJ4" s="81" t="s">
        <v>59</v>
      </c>
      <c r="AK4" s="81"/>
      <c r="AL4" s="81"/>
      <c r="AM4" s="81"/>
      <c r="AN4" s="81"/>
      <c r="AO4" s="81"/>
      <c r="AP4" s="81"/>
      <c r="AQ4" s="81"/>
      <c r="AR4" s="81"/>
      <c r="AS4" s="81"/>
      <c r="AT4" s="81"/>
      <c r="AU4" s="81" t="s">
        <v>60</v>
      </c>
      <c r="AV4" s="81"/>
      <c r="AW4" s="81"/>
      <c r="AX4" s="81"/>
      <c r="AY4" s="81"/>
      <c r="AZ4" s="81"/>
      <c r="BA4" s="81"/>
      <c r="BB4" s="81"/>
      <c r="BC4" s="81"/>
      <c r="BD4" s="81"/>
      <c r="BE4" s="81"/>
      <c r="BF4" s="81" t="s">
        <v>61</v>
      </c>
      <c r="BG4" s="81"/>
      <c r="BH4" s="81"/>
      <c r="BI4" s="81"/>
      <c r="BJ4" s="81"/>
      <c r="BK4" s="81"/>
      <c r="BL4" s="81"/>
      <c r="BM4" s="81"/>
      <c r="BN4" s="81"/>
      <c r="BO4" s="81"/>
      <c r="BP4" s="81"/>
      <c r="BQ4" s="81" t="s">
        <v>62</v>
      </c>
      <c r="BR4" s="81"/>
      <c r="BS4" s="81"/>
      <c r="BT4" s="81"/>
      <c r="BU4" s="81"/>
      <c r="BV4" s="81"/>
      <c r="BW4" s="81"/>
      <c r="BX4" s="81"/>
      <c r="BY4" s="81"/>
      <c r="BZ4" s="81"/>
      <c r="CA4" s="81"/>
      <c r="CB4" s="81" t="s">
        <v>63</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64262</v>
      </c>
      <c r="D6" s="33">
        <f t="shared" si="3"/>
        <v>47</v>
      </c>
      <c r="E6" s="33">
        <f t="shared" si="3"/>
        <v>17</v>
      </c>
      <c r="F6" s="33">
        <f t="shared" si="3"/>
        <v>5</v>
      </c>
      <c r="G6" s="33">
        <f t="shared" si="3"/>
        <v>0</v>
      </c>
      <c r="H6" s="33" t="str">
        <f t="shared" si="3"/>
        <v>山形県　三川町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35.020000000000003</v>
      </c>
      <c r="Q6" s="34">
        <f t="shared" si="3"/>
        <v>91.82</v>
      </c>
      <c r="R6" s="34">
        <f t="shared" si="3"/>
        <v>3373</v>
      </c>
      <c r="S6" s="34">
        <f t="shared" si="3"/>
        <v>7400</v>
      </c>
      <c r="T6" s="34">
        <f t="shared" si="3"/>
        <v>33.22</v>
      </c>
      <c r="U6" s="34">
        <f t="shared" si="3"/>
        <v>222.76</v>
      </c>
      <c r="V6" s="34">
        <f t="shared" si="3"/>
        <v>2586</v>
      </c>
      <c r="W6" s="34">
        <f t="shared" si="3"/>
        <v>1.56</v>
      </c>
      <c r="X6" s="34">
        <f t="shared" si="3"/>
        <v>1657.69</v>
      </c>
      <c r="Y6" s="35">
        <f>IF(Y7="",NA(),Y7)</f>
        <v>62.69</v>
      </c>
      <c r="Z6" s="35">
        <f t="shared" ref="Z6:AH6" si="4">IF(Z7="",NA(),Z7)</f>
        <v>59.15</v>
      </c>
      <c r="AA6" s="35">
        <f t="shared" si="4"/>
        <v>56.18</v>
      </c>
      <c r="AB6" s="35">
        <f t="shared" si="4"/>
        <v>60.64</v>
      </c>
      <c r="AC6" s="35">
        <f t="shared" si="4"/>
        <v>57.47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471.58</v>
      </c>
      <c r="BG6" s="35">
        <f t="shared" ref="BG6:BO6" si="7">IF(BG7="",NA(),BG7)</f>
        <v>753.33</v>
      </c>
      <c r="BH6" s="35">
        <f t="shared" si="7"/>
        <v>836.49</v>
      </c>
      <c r="BI6" s="35">
        <f t="shared" si="7"/>
        <v>789.43</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89.54</v>
      </c>
      <c r="BR6" s="35">
        <f t="shared" ref="BR6:BZ6" si="8">IF(BR7="",NA(),BR7)</f>
        <v>82.96</v>
      </c>
      <c r="BS6" s="35">
        <f t="shared" si="8"/>
        <v>82.76</v>
      </c>
      <c r="BT6" s="35">
        <f t="shared" si="8"/>
        <v>97.71</v>
      </c>
      <c r="BU6" s="35">
        <f t="shared" si="8"/>
        <v>85.52</v>
      </c>
      <c r="BV6" s="35">
        <f t="shared" si="8"/>
        <v>50.82</v>
      </c>
      <c r="BW6" s="35">
        <f t="shared" si="8"/>
        <v>52.19</v>
      </c>
      <c r="BX6" s="35">
        <f t="shared" si="8"/>
        <v>55.32</v>
      </c>
      <c r="BY6" s="35">
        <f t="shared" si="8"/>
        <v>59.8</v>
      </c>
      <c r="BZ6" s="35">
        <f t="shared" si="8"/>
        <v>57.77</v>
      </c>
      <c r="CA6" s="34" t="str">
        <f>IF(CA7="","",IF(CA7="-","【-】","【"&amp;SUBSTITUTE(TEXT(CA7,"#,##0.00"),"-","△")&amp;"】"))</f>
        <v>【59.51】</v>
      </c>
      <c r="CB6" s="35">
        <f>IF(CB7="",NA(),CB7)</f>
        <v>180</v>
      </c>
      <c r="CC6" s="35">
        <f t="shared" ref="CC6:CK6" si="9">IF(CC7="",NA(),CC7)</f>
        <v>209.2</v>
      </c>
      <c r="CD6" s="35">
        <f t="shared" si="9"/>
        <v>209.74</v>
      </c>
      <c r="CE6" s="35">
        <f t="shared" si="9"/>
        <v>176.64</v>
      </c>
      <c r="CF6" s="35">
        <f t="shared" si="9"/>
        <v>202.44</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54.9</v>
      </c>
      <c r="CN6" s="35">
        <f t="shared" ref="CN6:CV6" si="10">IF(CN7="",NA(),CN7)</f>
        <v>54.23</v>
      </c>
      <c r="CO6" s="35">
        <f t="shared" si="10"/>
        <v>50.38</v>
      </c>
      <c r="CP6" s="35">
        <f t="shared" si="10"/>
        <v>50.63</v>
      </c>
      <c r="CQ6" s="35">
        <f t="shared" si="10"/>
        <v>50.04</v>
      </c>
      <c r="CR6" s="35">
        <f t="shared" si="10"/>
        <v>53.24</v>
      </c>
      <c r="CS6" s="35">
        <f t="shared" si="10"/>
        <v>52.31</v>
      </c>
      <c r="CT6" s="35">
        <f t="shared" si="10"/>
        <v>60.65</v>
      </c>
      <c r="CU6" s="35">
        <f t="shared" si="10"/>
        <v>51.75</v>
      </c>
      <c r="CV6" s="35">
        <f t="shared" si="10"/>
        <v>50.68</v>
      </c>
      <c r="CW6" s="34" t="str">
        <f>IF(CW7="","",IF(CW7="-","【-】","【"&amp;SUBSTITUTE(TEXT(CW7,"#,##0.00"),"-","△")&amp;"】"))</f>
        <v>【52.23】</v>
      </c>
      <c r="CX6" s="35">
        <f>IF(CX7="",NA(),CX7)</f>
        <v>97.66</v>
      </c>
      <c r="CY6" s="35">
        <f t="shared" ref="CY6:DG6" si="11">IF(CY7="",NA(),CY7)</f>
        <v>97.7</v>
      </c>
      <c r="CZ6" s="35">
        <f t="shared" si="11"/>
        <v>99.36</v>
      </c>
      <c r="DA6" s="35">
        <f t="shared" si="11"/>
        <v>97.27</v>
      </c>
      <c r="DB6" s="35">
        <f t="shared" si="11"/>
        <v>97.99</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64262</v>
      </c>
      <c r="D7" s="37">
        <v>47</v>
      </c>
      <c r="E7" s="37">
        <v>17</v>
      </c>
      <c r="F7" s="37">
        <v>5</v>
      </c>
      <c r="G7" s="37">
        <v>0</v>
      </c>
      <c r="H7" s="37" t="s">
        <v>98</v>
      </c>
      <c r="I7" s="37" t="s">
        <v>99</v>
      </c>
      <c r="J7" s="37" t="s">
        <v>100</v>
      </c>
      <c r="K7" s="37" t="s">
        <v>101</v>
      </c>
      <c r="L7" s="37" t="s">
        <v>102</v>
      </c>
      <c r="M7" s="37" t="s">
        <v>103</v>
      </c>
      <c r="N7" s="38" t="s">
        <v>104</v>
      </c>
      <c r="O7" s="38" t="s">
        <v>105</v>
      </c>
      <c r="P7" s="38">
        <v>35.020000000000003</v>
      </c>
      <c r="Q7" s="38">
        <v>91.82</v>
      </c>
      <c r="R7" s="38">
        <v>3373</v>
      </c>
      <c r="S7" s="38">
        <v>7400</v>
      </c>
      <c r="T7" s="38">
        <v>33.22</v>
      </c>
      <c r="U7" s="38">
        <v>222.76</v>
      </c>
      <c r="V7" s="38">
        <v>2586</v>
      </c>
      <c r="W7" s="38">
        <v>1.56</v>
      </c>
      <c r="X7" s="38">
        <v>1657.69</v>
      </c>
      <c r="Y7" s="38">
        <v>62.69</v>
      </c>
      <c r="Z7" s="38">
        <v>59.15</v>
      </c>
      <c r="AA7" s="38">
        <v>56.18</v>
      </c>
      <c r="AB7" s="38">
        <v>60.64</v>
      </c>
      <c r="AC7" s="38">
        <v>57.47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471.58</v>
      </c>
      <c r="BG7" s="38">
        <v>753.33</v>
      </c>
      <c r="BH7" s="38">
        <v>836.49</v>
      </c>
      <c r="BI7" s="38">
        <v>789.43</v>
      </c>
      <c r="BJ7" s="38">
        <v>0</v>
      </c>
      <c r="BK7" s="38">
        <v>1044.8</v>
      </c>
      <c r="BL7" s="38">
        <v>1081.8</v>
      </c>
      <c r="BM7" s="38">
        <v>974.93</v>
      </c>
      <c r="BN7" s="38">
        <v>855.8</v>
      </c>
      <c r="BO7" s="38">
        <v>789.46</v>
      </c>
      <c r="BP7" s="38">
        <v>747.76</v>
      </c>
      <c r="BQ7" s="38">
        <v>89.54</v>
      </c>
      <c r="BR7" s="38">
        <v>82.96</v>
      </c>
      <c r="BS7" s="38">
        <v>82.76</v>
      </c>
      <c r="BT7" s="38">
        <v>97.71</v>
      </c>
      <c r="BU7" s="38">
        <v>85.52</v>
      </c>
      <c r="BV7" s="38">
        <v>50.82</v>
      </c>
      <c r="BW7" s="38">
        <v>52.19</v>
      </c>
      <c r="BX7" s="38">
        <v>55.32</v>
      </c>
      <c r="BY7" s="38">
        <v>59.8</v>
      </c>
      <c r="BZ7" s="38">
        <v>57.77</v>
      </c>
      <c r="CA7" s="38">
        <v>59.51</v>
      </c>
      <c r="CB7" s="38">
        <v>180</v>
      </c>
      <c r="CC7" s="38">
        <v>209.2</v>
      </c>
      <c r="CD7" s="38">
        <v>209.74</v>
      </c>
      <c r="CE7" s="38">
        <v>176.64</v>
      </c>
      <c r="CF7" s="38">
        <v>202.44</v>
      </c>
      <c r="CG7" s="38">
        <v>300.52</v>
      </c>
      <c r="CH7" s="38">
        <v>296.14</v>
      </c>
      <c r="CI7" s="38">
        <v>283.17</v>
      </c>
      <c r="CJ7" s="38">
        <v>263.76</v>
      </c>
      <c r="CK7" s="38">
        <v>274.35000000000002</v>
      </c>
      <c r="CL7" s="38">
        <v>261.45999999999998</v>
      </c>
      <c r="CM7" s="38">
        <v>54.9</v>
      </c>
      <c r="CN7" s="38">
        <v>54.23</v>
      </c>
      <c r="CO7" s="38">
        <v>50.38</v>
      </c>
      <c r="CP7" s="38">
        <v>50.63</v>
      </c>
      <c r="CQ7" s="38">
        <v>50.04</v>
      </c>
      <c r="CR7" s="38">
        <v>53.24</v>
      </c>
      <c r="CS7" s="38">
        <v>52.31</v>
      </c>
      <c r="CT7" s="38">
        <v>60.65</v>
      </c>
      <c r="CU7" s="38">
        <v>51.75</v>
      </c>
      <c r="CV7" s="38">
        <v>50.68</v>
      </c>
      <c r="CW7" s="38">
        <v>52.23</v>
      </c>
      <c r="CX7" s="38">
        <v>97.66</v>
      </c>
      <c r="CY7" s="38">
        <v>97.7</v>
      </c>
      <c r="CZ7" s="38">
        <v>99.36</v>
      </c>
      <c r="DA7" s="38">
        <v>97.27</v>
      </c>
      <c r="DB7" s="38">
        <v>97.99</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2020-01-27T04:26:37Z</cp:lastPrinted>
  <dcterms:created xsi:type="dcterms:W3CDTF">2019-12-05T05:16:45Z</dcterms:created>
  <dcterms:modified xsi:type="dcterms:W3CDTF">2020-02-04T07:44:53Z</dcterms:modified>
  <cp:category/>
</cp:coreProperties>
</file>