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C:\Users\U4915\Desktop\新しいフォルダー\"/>
    </mc:Choice>
  </mc:AlternateContent>
  <workbookProtection workbookAlgorithmName="SHA-512" workbookHashValue="1Oss0+5vjS3R2Loc9ynSzMlGFAQTXzxC+9B3mWW9uh87/+SDc2rU+lvnmzAoTsLLvErTWk7vx/kROtkUBaCP5A==" workbookSaltValue="/NexEeTNGpAjrZeWflVII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0" i="5" l="1"/>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B10" i="5"/>
</calcChain>
</file>

<file path=xl/sharedStrings.xml><?xml version="1.0" encoding="utf-8"?>
<sst xmlns="http://schemas.openxmlformats.org/spreadsheetml/2006/main" count="233" uniqueCount="114">
  <si>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</si>
  <si>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</si>
  <si>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</si>
  <si>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</si>
  <si>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</si>
  <si>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</si>
  <si>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</si>
  <si>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</si>
  <si>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</si>
  <si>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</si>
  <si>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</si>
  <si>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</si>
  <si>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</si>
  <si>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</si>
  <si>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</si>
  <si>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</si>
  <si>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</si>
  <si>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</si>
  <si>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</si>
  <si>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</si>
  <si>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</si>
  <si>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</si>
  <si>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</si>
  <si>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</si>
  <si>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</si>
  <si>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</si>
  <si>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</si>
  <si>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</si>
  <si>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</si>
  <si>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</si>
  <si>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</si>
  <si>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</si>
  <si>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</si>
  <si>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</si>
  <si>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</si>
  <si>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</si>
  <si>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</si>
  <si>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</si>
  <si>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</si>
  <si>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</si>
  <si>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</si>
  <si>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</si>
  <si>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</si>
  <si>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</si>
  <si>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</si>
  <si>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</si>
  <si>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</si>
  <si>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</si>
  <si>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</si>
  <si>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</si>
  <si>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</si>
  <si>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</si>
  <si>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</si>
  <si>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</si>
  <si>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</si>
  <si>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</si>
  <si>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</si>
  <si>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</si>
  <si>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</si>
  <si>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</si>
  <si>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</si>
  <si>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</si>
  <si>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</si>
  <si>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</si>
  <si>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</si>
  <si>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</si>
  <si>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</si>
  <si>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</si>
  <si>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</si>
  <si>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</si>
  <si>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</si>
  <si>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</si>
  <si>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</si>
  <si>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</si>
  <si>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</si>
  <si>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</si>
  <si>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</si>
  <si>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</si>
  <si>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</si>
  <si>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</si>
  <si>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</si>
  <si>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</si>
  <si>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</si>
  <si>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</si>
  <si>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</si>
  <si>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</si>
  <si>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</si>
  <si>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</si>
  <si>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</si>
  <si>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</si>
  <si>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</si>
  <si>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</si>
  <si>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</si>
  <si>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</si>
  <si>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</si>
  <si>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</si>
  <si>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</si>
  <si>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</si>
  <si>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尾花沢市大石田町環境衛生事業組合（事業会計分）</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</si>
  <si>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</si>
  <si>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</si>
  <si>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</si>
  <si>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</si>
  <si>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</si>
  <si>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</si>
  <si>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</si>
  <si>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</si>
  <si>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</si>
  <si>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</si>
  <si>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</si>
  <si>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</si>
  <si>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事業が完了していることから、料金収入の大幅な増加は望めない状況にある。今後の銀山処理区の老朽化対策には多くの費用が予想されることから、適正料金への改定を視野に入れた持続可能な事業経営を図る。</t>
    <rPh sb="1" eb="3">
      <t>ジギョウ</t>
    </rPh>
    <rPh sb="4" eb="6">
      <t>カンリョウ</t>
    </rPh>
    <rPh sb="15" eb="17">
      <t>リョウキン</t>
    </rPh>
    <rPh sb="17" eb="19">
      <t>シュウニュウ</t>
    </rPh>
    <rPh sb="20" eb="22">
      <t>オオハバ</t>
    </rPh>
    <rPh sb="23" eb="25">
      <t>ゾウカ</t>
    </rPh>
    <rPh sb="26" eb="27">
      <t>ノゾ</t>
    </rPh>
    <rPh sb="30" eb="32">
      <t>ジョウキョウ</t>
    </rPh>
    <rPh sb="36" eb="38">
      <t>コンゴ</t>
    </rPh>
    <rPh sb="39" eb="41">
      <t>ギンザン</t>
    </rPh>
    <rPh sb="41" eb="43">
      <t>ショリ</t>
    </rPh>
    <rPh sb="43" eb="44">
      <t>ク</t>
    </rPh>
    <rPh sb="45" eb="48">
      <t>ロウキュウカ</t>
    </rPh>
    <rPh sb="48" eb="50">
      <t>タイサク</t>
    </rPh>
    <rPh sb="52" eb="53">
      <t>オオ</t>
    </rPh>
    <rPh sb="55" eb="57">
      <t>ヒヨウ</t>
    </rPh>
    <rPh sb="58" eb="60">
      <t>ヨソウ</t>
    </rPh>
    <rPh sb="68" eb="70">
      <t>テキセイ</t>
    </rPh>
    <rPh sb="70" eb="72">
      <t>リョウキン</t>
    </rPh>
    <rPh sb="74" eb="76">
      <t>カイテイ</t>
    </rPh>
    <rPh sb="77" eb="79">
      <t>シヤ</t>
    </rPh>
    <rPh sb="80" eb="81">
      <t>イ</t>
    </rPh>
    <rPh sb="83" eb="85">
      <t>ジゾク</t>
    </rPh>
    <rPh sb="85" eb="87">
      <t>カノウ</t>
    </rPh>
    <rPh sb="88" eb="90">
      <t>ジギョウ</t>
    </rPh>
    <rPh sb="90" eb="92">
      <t>ケイエイ</t>
    </rPh>
    <rPh sb="93" eb="94">
      <t>ハカ</t>
    </rPh>
    <phoneticPr fontId="15"/>
  </si>
  <si>
    <t>　供用開始から、田沢処理区は18年、銀山処理区は17年経過している。定期的な管路点検を行っているが未だ更新の実績はない。しかし、圧力式下水道を採用している銀山処理区では、硫化水素により老朽化の進度が早いことから、小規模な修理を適宜行っている状況にある。今後、浄化センターの大規模修繕への備えが必要であるため、維持管理経費の削減、各下水道使用者への除害施設等の維持管理の徹底を啓蒙して、浄化センターの延命に努める。</t>
    <rPh sb="1" eb="3">
      <t>キョウヨウ</t>
    </rPh>
    <rPh sb="3" eb="5">
      <t>カイシ</t>
    </rPh>
    <rPh sb="8" eb="10">
      <t>タザワ</t>
    </rPh>
    <rPh sb="10" eb="12">
      <t>ショリ</t>
    </rPh>
    <rPh sb="12" eb="13">
      <t>ク</t>
    </rPh>
    <rPh sb="16" eb="17">
      <t>ネン</t>
    </rPh>
    <rPh sb="18" eb="20">
      <t>ギンザン</t>
    </rPh>
    <rPh sb="20" eb="22">
      <t>ショリ</t>
    </rPh>
    <rPh sb="22" eb="23">
      <t>ク</t>
    </rPh>
    <rPh sb="26" eb="27">
      <t>ネン</t>
    </rPh>
    <rPh sb="27" eb="29">
      <t>ケイカ</t>
    </rPh>
    <rPh sb="34" eb="37">
      <t>テイキテキ</t>
    </rPh>
    <rPh sb="38" eb="40">
      <t>カンロ</t>
    </rPh>
    <rPh sb="40" eb="42">
      <t>テンケン</t>
    </rPh>
    <rPh sb="43" eb="44">
      <t>オコナ</t>
    </rPh>
    <rPh sb="49" eb="50">
      <t>イマ</t>
    </rPh>
    <rPh sb="51" eb="53">
      <t>コウシン</t>
    </rPh>
    <rPh sb="54" eb="56">
      <t>ジッセキ</t>
    </rPh>
    <rPh sb="64" eb="66">
      <t>アツリョク</t>
    </rPh>
    <rPh sb="66" eb="67">
      <t>シキ</t>
    </rPh>
    <rPh sb="67" eb="70">
      <t>ゲスイドウ</t>
    </rPh>
    <rPh sb="71" eb="73">
      <t>サイヨウ</t>
    </rPh>
    <rPh sb="77" eb="79">
      <t>ギンザン</t>
    </rPh>
    <rPh sb="79" eb="81">
      <t>ショリ</t>
    </rPh>
    <rPh sb="81" eb="82">
      <t>ク</t>
    </rPh>
    <rPh sb="85" eb="87">
      <t>リュウカ</t>
    </rPh>
    <rPh sb="87" eb="89">
      <t>スイソ</t>
    </rPh>
    <rPh sb="92" eb="95">
      <t>ロウキュウカ</t>
    </rPh>
    <rPh sb="96" eb="98">
      <t>シンド</t>
    </rPh>
    <rPh sb="99" eb="100">
      <t>ハヤ</t>
    </rPh>
    <rPh sb="106" eb="109">
      <t>ショウキボ</t>
    </rPh>
    <rPh sb="110" eb="112">
      <t>シュウリ</t>
    </rPh>
    <rPh sb="113" eb="115">
      <t>テキギ</t>
    </rPh>
    <rPh sb="115" eb="116">
      <t>オコナ</t>
    </rPh>
    <rPh sb="120" eb="122">
      <t>ジョウキョウ</t>
    </rPh>
    <rPh sb="126" eb="128">
      <t>コンゴ</t>
    </rPh>
    <rPh sb="129" eb="131">
      <t>ジョウカ</t>
    </rPh>
    <rPh sb="136" eb="139">
      <t>ダイキボ</t>
    </rPh>
    <rPh sb="139" eb="141">
      <t>シュウゼン</t>
    </rPh>
    <rPh sb="143" eb="144">
      <t>ソナ</t>
    </rPh>
    <rPh sb="146" eb="148">
      <t>ヒツヨウ</t>
    </rPh>
    <rPh sb="154" eb="156">
      <t>イジ</t>
    </rPh>
    <rPh sb="156" eb="158">
      <t>カンリ</t>
    </rPh>
    <rPh sb="158" eb="160">
      <t>ケイヒ</t>
    </rPh>
    <rPh sb="161" eb="163">
      <t>サクゲン</t>
    </rPh>
    <rPh sb="164" eb="165">
      <t>カク</t>
    </rPh>
    <rPh sb="165" eb="168">
      <t>ゲスイドウ</t>
    </rPh>
    <rPh sb="168" eb="171">
      <t>シヨウシャ</t>
    </rPh>
    <rPh sb="175" eb="177">
      <t>シセツ</t>
    </rPh>
    <rPh sb="177" eb="178">
      <t>トウ</t>
    </rPh>
    <rPh sb="179" eb="181">
      <t>イジ</t>
    </rPh>
    <rPh sb="181" eb="183">
      <t>カンリ</t>
    </rPh>
    <rPh sb="184" eb="186">
      <t>テッテイ</t>
    </rPh>
    <rPh sb="187" eb="189">
      <t>ケイモウ</t>
    </rPh>
    <rPh sb="192" eb="194">
      <t>ジョウカ</t>
    </rPh>
    <rPh sb="199" eb="201">
      <t>エンメイ</t>
    </rPh>
    <rPh sb="202" eb="203">
      <t>ツト</t>
    </rPh>
    <phoneticPr fontId="15"/>
  </si>
  <si>
    <t>　経費を回収しきれず、繰入金に依存している状況にある。特に地方債償還金が影響して収益的収支比率が低迷している。特定環境処理区は整備が完了していることから、企業債残高については今後減少していくものと思われるが、銀山処理区の維持管理費が経費を圧迫している。今後の老朽化対策を見据えた場合、経費縮減と合わせて適正な料金への改定が求められる。汚水処理原価については、銀山処理区が圧力式下水道であることから、維持管理費が割高になっている。省エネ対応機器への更新も含め、維持管理費の削減が求められる。水洗化率においては、近年横ばいで推移している。</t>
    <rPh sb="1" eb="3">
      <t>ケイヒ</t>
    </rPh>
    <rPh sb="4" eb="6">
      <t>カイシュウ</t>
    </rPh>
    <rPh sb="11" eb="13">
      <t>クリイレ</t>
    </rPh>
    <rPh sb="13" eb="14">
      <t>キン</t>
    </rPh>
    <rPh sb="15" eb="17">
      <t>イゾン</t>
    </rPh>
    <rPh sb="21" eb="23">
      <t>ジョウキョウ</t>
    </rPh>
    <rPh sb="27" eb="28">
      <t>トク</t>
    </rPh>
    <rPh sb="29" eb="32">
      <t>チホウサイ</t>
    </rPh>
    <rPh sb="32" eb="34">
      <t>ショウカン</t>
    </rPh>
    <rPh sb="34" eb="35">
      <t>キン</t>
    </rPh>
    <rPh sb="36" eb="38">
      <t>エイキョウ</t>
    </rPh>
    <rPh sb="40" eb="43">
      <t>シュウエキテキ</t>
    </rPh>
    <rPh sb="43" eb="45">
      <t>シュウシ</t>
    </rPh>
    <rPh sb="45" eb="47">
      <t>ヒリツ</t>
    </rPh>
    <rPh sb="48" eb="50">
      <t>テイメイ</t>
    </rPh>
    <rPh sb="55" eb="57">
      <t>トクテイ</t>
    </rPh>
    <rPh sb="57" eb="59">
      <t>カンキョウ</t>
    </rPh>
    <rPh sb="59" eb="61">
      <t>ショリ</t>
    </rPh>
    <rPh sb="61" eb="62">
      <t>ク</t>
    </rPh>
    <rPh sb="63" eb="65">
      <t>セイビ</t>
    </rPh>
    <rPh sb="66" eb="68">
      <t>カンリョウ</t>
    </rPh>
    <rPh sb="77" eb="79">
      <t>キギョウ</t>
    </rPh>
    <rPh sb="79" eb="80">
      <t>サイ</t>
    </rPh>
    <rPh sb="80" eb="82">
      <t>ザンダカ</t>
    </rPh>
    <rPh sb="87" eb="89">
      <t>コンゴ</t>
    </rPh>
    <rPh sb="89" eb="91">
      <t>ゲンショウ</t>
    </rPh>
    <rPh sb="98" eb="99">
      <t>オモ</t>
    </rPh>
    <rPh sb="104" eb="106">
      <t>ギンザン</t>
    </rPh>
    <rPh sb="106" eb="108">
      <t>ショリ</t>
    </rPh>
    <rPh sb="108" eb="109">
      <t>ク</t>
    </rPh>
    <rPh sb="110" eb="112">
      <t>イジ</t>
    </rPh>
    <rPh sb="112" eb="114">
      <t>カンリ</t>
    </rPh>
    <rPh sb="114" eb="115">
      <t>ヒ</t>
    </rPh>
    <rPh sb="116" eb="118">
      <t>ケイヒ</t>
    </rPh>
    <rPh sb="119" eb="121">
      <t>アッパク</t>
    </rPh>
    <rPh sb="126" eb="128">
      <t>コンゴ</t>
    </rPh>
    <rPh sb="129" eb="132">
      <t>ロウキュウカ</t>
    </rPh>
    <rPh sb="132" eb="134">
      <t>タイサク</t>
    </rPh>
    <rPh sb="135" eb="137">
      <t>ミス</t>
    </rPh>
    <rPh sb="139" eb="141">
      <t>バアイ</t>
    </rPh>
    <rPh sb="142" eb="144">
      <t>ケイヒ</t>
    </rPh>
    <rPh sb="144" eb="146">
      <t>シュクゲン</t>
    </rPh>
    <rPh sb="147" eb="148">
      <t>ア</t>
    </rPh>
    <rPh sb="151" eb="153">
      <t>テキセイ</t>
    </rPh>
    <rPh sb="154" eb="156">
      <t>リョウキン</t>
    </rPh>
    <rPh sb="158" eb="160">
      <t>カイテイ</t>
    </rPh>
    <rPh sb="161" eb="162">
      <t>モト</t>
    </rPh>
    <rPh sb="167" eb="169">
      <t>オスイ</t>
    </rPh>
    <rPh sb="169" eb="171">
      <t>ショリ</t>
    </rPh>
    <rPh sb="171" eb="173">
      <t>ゲンカ</t>
    </rPh>
    <rPh sb="179" eb="181">
      <t>ギンザン</t>
    </rPh>
    <rPh sb="181" eb="183">
      <t>ショリ</t>
    </rPh>
    <rPh sb="183" eb="184">
      <t>ク</t>
    </rPh>
    <rPh sb="185" eb="187">
      <t>アツリョク</t>
    </rPh>
    <rPh sb="187" eb="188">
      <t>シキ</t>
    </rPh>
    <rPh sb="188" eb="191">
      <t>ゲスイドウ</t>
    </rPh>
    <rPh sb="199" eb="201">
      <t>イジ</t>
    </rPh>
    <rPh sb="201" eb="204">
      <t>カンリヒ</t>
    </rPh>
    <rPh sb="205" eb="207">
      <t>ワリダカ</t>
    </rPh>
    <rPh sb="214" eb="215">
      <t>ショウ</t>
    </rPh>
    <rPh sb="217" eb="219">
      <t>タイオウ</t>
    </rPh>
    <rPh sb="219" eb="221">
      <t>キキ</t>
    </rPh>
    <rPh sb="223" eb="225">
      <t>コウシン</t>
    </rPh>
    <rPh sb="226" eb="227">
      <t>フク</t>
    </rPh>
    <rPh sb="229" eb="231">
      <t>イジ</t>
    </rPh>
    <rPh sb="231" eb="234">
      <t>カンリヒ</t>
    </rPh>
    <rPh sb="235" eb="237">
      <t>サクゲン</t>
    </rPh>
    <rPh sb="238" eb="239">
      <t>モト</t>
    </rPh>
    <rPh sb="244" eb="247">
      <t>スイセンカ</t>
    </rPh>
    <rPh sb="247" eb="248">
      <t>リツ</t>
    </rPh>
    <rPh sb="254" eb="256">
      <t>キンネン</t>
    </rPh>
    <rPh sb="256" eb="257">
      <t>ヨコ</t>
    </rPh>
    <rPh sb="260" eb="262">
      <t>スイイ</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</si>
</sst>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C6B-4566-B588-A400005F837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0.26</c:v>
                </c:pt>
                <c:pt idx="2">
                  <c:v>0.09</c:v>
                </c:pt>
                <c:pt idx="3">
                  <c:v>0.09</c:v>
                </c:pt>
                <c:pt idx="4">
                  <c:v>0.13</c:v>
                </c:pt>
              </c:numCache>
            </c:numRef>
          </c:val>
          <c:smooth val="0"/>
          <c:extLst>
            <c:ext xmlns:c16="http://schemas.microsoft.com/office/drawing/2014/chart" uri="{C3380CC4-5D6E-409C-BE32-E72D297353CC}">
              <c16:uniqueId val="{00000001-CC6B-4566-B588-A400005F837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18.170000000000002</c:v>
                </c:pt>
                <c:pt idx="3">
                  <c:v>19</c:v>
                </c:pt>
                <c:pt idx="4">
                  <c:v>19.829999999999998</c:v>
                </c:pt>
              </c:numCache>
            </c:numRef>
          </c:val>
          <c:extLst>
            <c:ext xmlns:c16="http://schemas.microsoft.com/office/drawing/2014/chart" uri="{C3380CC4-5D6E-409C-BE32-E72D297353CC}">
              <c16:uniqueId val="{00000000-E163-48D9-ADBC-B7BF8372E2D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34.74</c:v>
                </c:pt>
                <c:pt idx="1">
                  <c:v>36.65</c:v>
                </c:pt>
                <c:pt idx="2">
                  <c:v>42.9</c:v>
                </c:pt>
                <c:pt idx="3">
                  <c:v>43.36</c:v>
                </c:pt>
                <c:pt idx="4">
                  <c:v>42.56</c:v>
                </c:pt>
              </c:numCache>
            </c:numRef>
          </c:val>
          <c:smooth val="0"/>
          <c:extLst>
            <c:ext xmlns:c16="http://schemas.microsoft.com/office/drawing/2014/chart" uri="{C3380CC4-5D6E-409C-BE32-E72D297353CC}">
              <c16:uniqueId val="{00000001-E163-48D9-ADBC-B7BF8372E2D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82.12</c:v>
                </c:pt>
                <c:pt idx="1">
                  <c:v>84.27</c:v>
                </c:pt>
                <c:pt idx="2">
                  <c:v>84.53</c:v>
                </c:pt>
                <c:pt idx="3">
                  <c:v>85.39</c:v>
                </c:pt>
                <c:pt idx="4">
                  <c:v>85.27</c:v>
                </c:pt>
              </c:numCache>
            </c:numRef>
          </c:val>
          <c:extLst>
            <c:ext xmlns:c16="http://schemas.microsoft.com/office/drawing/2014/chart" uri="{C3380CC4-5D6E-409C-BE32-E72D297353CC}">
              <c16:uniqueId val="{00000000-1C34-4951-A1EC-550D53360BB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70.14</c:v>
                </c:pt>
                <c:pt idx="1">
                  <c:v>68.83</c:v>
                </c:pt>
                <c:pt idx="2">
                  <c:v>83.5</c:v>
                </c:pt>
                <c:pt idx="3">
                  <c:v>83.06</c:v>
                </c:pt>
                <c:pt idx="4">
                  <c:v>83.32</c:v>
                </c:pt>
              </c:numCache>
            </c:numRef>
          </c:val>
          <c:smooth val="0"/>
          <c:extLst>
            <c:ext xmlns:c16="http://schemas.microsoft.com/office/drawing/2014/chart" uri="{C3380CC4-5D6E-409C-BE32-E72D297353CC}">
              <c16:uniqueId val="{00000001-1C34-4951-A1EC-550D53360BB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48.88</c:v>
                </c:pt>
                <c:pt idx="1">
                  <c:v>59.22</c:v>
                </c:pt>
                <c:pt idx="2">
                  <c:v>60.88</c:v>
                </c:pt>
                <c:pt idx="3">
                  <c:v>60.35</c:v>
                </c:pt>
                <c:pt idx="4">
                  <c:v>55.17</c:v>
                </c:pt>
              </c:numCache>
            </c:numRef>
          </c:val>
          <c:extLst>
            <c:ext xmlns:c16="http://schemas.microsoft.com/office/drawing/2014/chart" uri="{C3380CC4-5D6E-409C-BE32-E72D297353CC}">
              <c16:uniqueId val="{00000000-5873-4252-B4F8-58C274CB4A1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873-4252-B4F8-58C274CB4A1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781-4E49-B3B1-7314B94ED4A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781-4E49-B3B1-7314B94ED4A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B7E-4601-9E8A-5078FE2E914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B7E-4601-9E8A-5078FE2E914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573-41AE-875C-2C4B2073331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573-41AE-875C-2C4B2073331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3A2-43B7-A7BC-02DC1F82090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3A2-43B7-A7BC-02DC1F82090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quot;-&quot;">
                  <c:v>2966.27</c:v>
                </c:pt>
                <c:pt idx="1">
                  <c:v>0</c:v>
                </c:pt>
                <c:pt idx="2">
                  <c:v>0</c:v>
                </c:pt>
                <c:pt idx="3">
                  <c:v>0</c:v>
                </c:pt>
                <c:pt idx="4">
                  <c:v>0</c:v>
                </c:pt>
              </c:numCache>
            </c:numRef>
          </c:val>
          <c:extLst>
            <c:ext xmlns:c16="http://schemas.microsoft.com/office/drawing/2014/chart" uri="{C3380CC4-5D6E-409C-BE32-E72D297353CC}">
              <c16:uniqueId val="{00000000-B040-4C31-8331-5964E536F83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1671.86</c:v>
                </c:pt>
                <c:pt idx="1">
                  <c:v>1673.47</c:v>
                </c:pt>
                <c:pt idx="2">
                  <c:v>1298.9100000000001</c:v>
                </c:pt>
                <c:pt idx="3">
                  <c:v>1243.71</c:v>
                </c:pt>
                <c:pt idx="4">
                  <c:v>1194.1500000000001</c:v>
                </c:pt>
              </c:numCache>
            </c:numRef>
          </c:val>
          <c:smooth val="0"/>
          <c:extLst>
            <c:ext xmlns:c16="http://schemas.microsoft.com/office/drawing/2014/chart" uri="{C3380CC4-5D6E-409C-BE32-E72D297353CC}">
              <c16:uniqueId val="{00000001-B040-4C31-8331-5964E536F83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37.36</c:v>
                </c:pt>
                <c:pt idx="1">
                  <c:v>28.04</c:v>
                </c:pt>
                <c:pt idx="2">
                  <c:v>29.86</c:v>
                </c:pt>
                <c:pt idx="3">
                  <c:v>27.17</c:v>
                </c:pt>
                <c:pt idx="4">
                  <c:v>30.27</c:v>
                </c:pt>
              </c:numCache>
            </c:numRef>
          </c:val>
          <c:extLst>
            <c:ext xmlns:c16="http://schemas.microsoft.com/office/drawing/2014/chart" uri="{C3380CC4-5D6E-409C-BE32-E72D297353CC}">
              <c16:uniqueId val="{00000000-D3D2-4528-97C8-316DDAFFFEE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50.54</c:v>
                </c:pt>
                <c:pt idx="1">
                  <c:v>49.22</c:v>
                </c:pt>
                <c:pt idx="2">
                  <c:v>69.87</c:v>
                </c:pt>
                <c:pt idx="3">
                  <c:v>74.3</c:v>
                </c:pt>
                <c:pt idx="4">
                  <c:v>72.260000000000005</c:v>
                </c:pt>
              </c:numCache>
            </c:numRef>
          </c:val>
          <c:smooth val="0"/>
          <c:extLst>
            <c:ext xmlns:c16="http://schemas.microsoft.com/office/drawing/2014/chart" uri="{C3380CC4-5D6E-409C-BE32-E72D297353CC}">
              <c16:uniqueId val="{00000001-D3D2-4528-97C8-316DDAFFFEE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352.45</c:v>
                </c:pt>
                <c:pt idx="1">
                  <c:v>459.76</c:v>
                </c:pt>
                <c:pt idx="2">
                  <c:v>614.03</c:v>
                </c:pt>
                <c:pt idx="3">
                  <c:v>669.78</c:v>
                </c:pt>
                <c:pt idx="4">
                  <c:v>611.24</c:v>
                </c:pt>
              </c:numCache>
            </c:numRef>
          </c:val>
          <c:extLst>
            <c:ext xmlns:c16="http://schemas.microsoft.com/office/drawing/2014/chart" uri="{C3380CC4-5D6E-409C-BE32-E72D297353CC}">
              <c16:uniqueId val="{00000000-AE52-4A5E-B632-03186294D4A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320.36</c:v>
                </c:pt>
                <c:pt idx="1">
                  <c:v>332.02</c:v>
                </c:pt>
                <c:pt idx="2">
                  <c:v>234.96</c:v>
                </c:pt>
                <c:pt idx="3">
                  <c:v>221.81</c:v>
                </c:pt>
                <c:pt idx="4">
                  <c:v>230.02</c:v>
                </c:pt>
              </c:numCache>
            </c:numRef>
          </c:val>
          <c:smooth val="0"/>
          <c:extLst>
            <c:ext xmlns:c16="http://schemas.microsoft.com/office/drawing/2014/chart" uri="{C3380CC4-5D6E-409C-BE32-E72D297353CC}">
              <c16:uniqueId val="{00000001-AE52-4A5E-B632-03186294D4A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尾花沢市大石田町環境衛生事業組合（事業会計分）</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8" t="str">
        <f>データ!S6</f>
        <v>-</v>
      </c>
      <c r="AM8" s="68"/>
      <c r="AN8" s="68"/>
      <c r="AO8" s="68"/>
      <c r="AP8" s="68"/>
      <c r="AQ8" s="68"/>
      <c r="AR8" s="68"/>
      <c r="AS8" s="68"/>
      <c r="AT8" s="67" t="str">
        <f>データ!T6</f>
        <v>-</v>
      </c>
      <c r="AU8" s="67"/>
      <c r="AV8" s="67"/>
      <c r="AW8" s="67"/>
      <c r="AX8" s="67"/>
      <c r="AY8" s="67"/>
      <c r="AZ8" s="67"/>
      <c r="BA8" s="67"/>
      <c r="BB8" s="67" t="str">
        <f>データ!U6</f>
        <v>-</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4.55</v>
      </c>
      <c r="Q10" s="67"/>
      <c r="R10" s="67"/>
      <c r="S10" s="67"/>
      <c r="T10" s="67"/>
      <c r="U10" s="67"/>
      <c r="V10" s="67"/>
      <c r="W10" s="67">
        <f>データ!Q6</f>
        <v>90.91</v>
      </c>
      <c r="X10" s="67"/>
      <c r="Y10" s="67"/>
      <c r="Z10" s="67"/>
      <c r="AA10" s="67"/>
      <c r="AB10" s="67"/>
      <c r="AC10" s="67"/>
      <c r="AD10" s="68">
        <f>データ!R6</f>
        <v>3240</v>
      </c>
      <c r="AE10" s="68"/>
      <c r="AF10" s="68"/>
      <c r="AG10" s="68"/>
      <c r="AH10" s="68"/>
      <c r="AI10" s="68"/>
      <c r="AJ10" s="68"/>
      <c r="AK10" s="2"/>
      <c r="AL10" s="68">
        <f>データ!V6</f>
        <v>1052</v>
      </c>
      <c r="AM10" s="68"/>
      <c r="AN10" s="68"/>
      <c r="AO10" s="68"/>
      <c r="AP10" s="68"/>
      <c r="AQ10" s="68"/>
      <c r="AR10" s="68"/>
      <c r="AS10" s="68"/>
      <c r="AT10" s="67">
        <f>データ!W6</f>
        <v>0.53</v>
      </c>
      <c r="AU10" s="67"/>
      <c r="AV10" s="67"/>
      <c r="AW10" s="67"/>
      <c r="AX10" s="67"/>
      <c r="AY10" s="67"/>
      <c r="AZ10" s="67"/>
      <c r="BA10" s="67"/>
      <c r="BB10" s="67">
        <f>データ!X6</f>
        <v>1984.91</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113</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112</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111</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44</v>
      </c>
      <c r="N86" s="26" t="s">
        <v>43</v>
      </c>
      <c r="O86" s="26" t="str">
        <f>データ!EO6</f>
        <v>【0.12】</v>
      </c>
    </row>
  </sheetData>
  <sheetProtection algorithmName="SHA-512" hashValue="csHmANe8LeF1Dmuwwuyn3z5qOfzWPqVf4gZ8X0kKpUlXj+jVkkhmIioDOoE0ulppesVzyOBogJU7l0cmXWvEnQ==" saltValue="qTT8XZIfg8Kq1k/kTnsBR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69663</v>
      </c>
      <c r="D6" s="33">
        <f t="shared" si="3"/>
        <v>47</v>
      </c>
      <c r="E6" s="33">
        <f t="shared" si="3"/>
        <v>17</v>
      </c>
      <c r="F6" s="33">
        <f t="shared" si="3"/>
        <v>4</v>
      </c>
      <c r="G6" s="33">
        <f t="shared" si="3"/>
        <v>0</v>
      </c>
      <c r="H6" s="33" t="str">
        <f t="shared" si="3"/>
        <v>山形県　尾花沢市大石田町環境衛生事業組合（事業会計分）</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4.55</v>
      </c>
      <c r="Q6" s="34">
        <f t="shared" si="3"/>
        <v>90.91</v>
      </c>
      <c r="R6" s="34">
        <f t="shared" si="3"/>
        <v>3240</v>
      </c>
      <c r="S6" s="34" t="str">
        <f t="shared" si="3"/>
        <v>-</v>
      </c>
      <c r="T6" s="34" t="str">
        <f t="shared" si="3"/>
        <v>-</v>
      </c>
      <c r="U6" s="34" t="str">
        <f t="shared" si="3"/>
        <v>-</v>
      </c>
      <c r="V6" s="34">
        <f t="shared" si="3"/>
        <v>1052</v>
      </c>
      <c r="W6" s="34">
        <f t="shared" si="3"/>
        <v>0.53</v>
      </c>
      <c r="X6" s="34">
        <f t="shared" si="3"/>
        <v>1984.91</v>
      </c>
      <c r="Y6" s="35">
        <f>IF(Y7="",NA(),Y7)</f>
        <v>48.88</v>
      </c>
      <c r="Z6" s="35">
        <f t="shared" ref="Z6:AH6" si="4">IF(Z7="",NA(),Z7)</f>
        <v>59.22</v>
      </c>
      <c r="AA6" s="35">
        <f t="shared" si="4"/>
        <v>60.88</v>
      </c>
      <c r="AB6" s="35">
        <f t="shared" si="4"/>
        <v>60.35</v>
      </c>
      <c r="AC6" s="35">
        <f t="shared" si="4"/>
        <v>55.17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2966.27</v>
      </c>
      <c r="BG6" s="34">
        <f t="shared" ref="BG6:BO6" si="7">IF(BG7="",NA(),BG7)</f>
        <v>0</v>
      </c>
      <c r="BH6" s="34">
        <f t="shared" si="7"/>
        <v>0</v>
      </c>
      <c r="BI6" s="34">
        <f t="shared" si="7"/>
        <v>0</v>
      </c>
      <c r="BJ6" s="34">
        <f t="shared" si="7"/>
        <v>0</v>
      </c>
      <c r="BK6" s="35">
        <f t="shared" si="7"/>
        <v>1671.86</v>
      </c>
      <c r="BL6" s="35">
        <f t="shared" si="7"/>
        <v>1673.47</v>
      </c>
      <c r="BM6" s="35">
        <f t="shared" si="7"/>
        <v>1298.9100000000001</v>
      </c>
      <c r="BN6" s="35">
        <f t="shared" si="7"/>
        <v>1243.71</v>
      </c>
      <c r="BO6" s="35">
        <f t="shared" si="7"/>
        <v>1194.1500000000001</v>
      </c>
      <c r="BP6" s="34" t="str">
        <f>IF(BP7="","",IF(BP7="-","【-】","【"&amp;SUBSTITUTE(TEXT(BP7,"#,##0.00"),"-","△")&amp;"】"))</f>
        <v>【1,209.40】</v>
      </c>
      <c r="BQ6" s="35">
        <f>IF(BQ7="",NA(),BQ7)</f>
        <v>37.36</v>
      </c>
      <c r="BR6" s="35">
        <f t="shared" ref="BR6:BZ6" si="8">IF(BR7="",NA(),BR7)</f>
        <v>28.04</v>
      </c>
      <c r="BS6" s="35">
        <f t="shared" si="8"/>
        <v>29.86</v>
      </c>
      <c r="BT6" s="35">
        <f t="shared" si="8"/>
        <v>27.17</v>
      </c>
      <c r="BU6" s="35">
        <f t="shared" si="8"/>
        <v>30.27</v>
      </c>
      <c r="BV6" s="35">
        <f t="shared" si="8"/>
        <v>50.54</v>
      </c>
      <c r="BW6" s="35">
        <f t="shared" si="8"/>
        <v>49.22</v>
      </c>
      <c r="BX6" s="35">
        <f t="shared" si="8"/>
        <v>69.87</v>
      </c>
      <c r="BY6" s="35">
        <f t="shared" si="8"/>
        <v>74.3</v>
      </c>
      <c r="BZ6" s="35">
        <f t="shared" si="8"/>
        <v>72.260000000000005</v>
      </c>
      <c r="CA6" s="34" t="str">
        <f>IF(CA7="","",IF(CA7="-","【-】","【"&amp;SUBSTITUTE(TEXT(CA7,"#,##0.00"),"-","△")&amp;"】"))</f>
        <v>【74.48】</v>
      </c>
      <c r="CB6" s="35">
        <f>IF(CB7="",NA(),CB7)</f>
        <v>352.45</v>
      </c>
      <c r="CC6" s="35">
        <f t="shared" ref="CC6:CK6" si="9">IF(CC7="",NA(),CC7)</f>
        <v>459.76</v>
      </c>
      <c r="CD6" s="35">
        <f t="shared" si="9"/>
        <v>614.03</v>
      </c>
      <c r="CE6" s="35">
        <f t="shared" si="9"/>
        <v>669.78</v>
      </c>
      <c r="CF6" s="35">
        <f t="shared" si="9"/>
        <v>611.24</v>
      </c>
      <c r="CG6" s="35">
        <f t="shared" si="9"/>
        <v>320.36</v>
      </c>
      <c r="CH6" s="35">
        <f t="shared" si="9"/>
        <v>332.02</v>
      </c>
      <c r="CI6" s="35">
        <f t="shared" si="9"/>
        <v>234.96</v>
      </c>
      <c r="CJ6" s="35">
        <f t="shared" si="9"/>
        <v>221.81</v>
      </c>
      <c r="CK6" s="35">
        <f t="shared" si="9"/>
        <v>230.02</v>
      </c>
      <c r="CL6" s="34" t="str">
        <f>IF(CL7="","",IF(CL7="-","【-】","【"&amp;SUBSTITUTE(TEXT(CL7,"#,##0.00"),"-","△")&amp;"】"))</f>
        <v>【219.46】</v>
      </c>
      <c r="CM6" s="35" t="str">
        <f>IF(CM7="",NA(),CM7)</f>
        <v>-</v>
      </c>
      <c r="CN6" s="35" t="str">
        <f t="shared" ref="CN6:CV6" si="10">IF(CN7="",NA(),CN7)</f>
        <v>-</v>
      </c>
      <c r="CO6" s="35">
        <f t="shared" si="10"/>
        <v>18.170000000000002</v>
      </c>
      <c r="CP6" s="35">
        <f t="shared" si="10"/>
        <v>19</v>
      </c>
      <c r="CQ6" s="35">
        <f t="shared" si="10"/>
        <v>19.829999999999998</v>
      </c>
      <c r="CR6" s="35">
        <f t="shared" si="10"/>
        <v>34.74</v>
      </c>
      <c r="CS6" s="35">
        <f t="shared" si="10"/>
        <v>36.65</v>
      </c>
      <c r="CT6" s="35">
        <f t="shared" si="10"/>
        <v>42.9</v>
      </c>
      <c r="CU6" s="35">
        <f t="shared" si="10"/>
        <v>43.36</v>
      </c>
      <c r="CV6" s="35">
        <f t="shared" si="10"/>
        <v>42.56</v>
      </c>
      <c r="CW6" s="34" t="str">
        <f>IF(CW7="","",IF(CW7="-","【-】","【"&amp;SUBSTITUTE(TEXT(CW7,"#,##0.00"),"-","△")&amp;"】"))</f>
        <v>【42.82】</v>
      </c>
      <c r="CX6" s="35">
        <f>IF(CX7="",NA(),CX7)</f>
        <v>82.12</v>
      </c>
      <c r="CY6" s="35">
        <f t="shared" ref="CY6:DG6" si="11">IF(CY7="",NA(),CY7)</f>
        <v>84.27</v>
      </c>
      <c r="CZ6" s="35">
        <f t="shared" si="11"/>
        <v>84.53</v>
      </c>
      <c r="DA6" s="35">
        <f t="shared" si="11"/>
        <v>85.39</v>
      </c>
      <c r="DB6" s="35">
        <f t="shared" si="11"/>
        <v>85.27</v>
      </c>
      <c r="DC6" s="35">
        <f t="shared" si="11"/>
        <v>70.14</v>
      </c>
      <c r="DD6" s="35">
        <f t="shared" si="11"/>
        <v>68.83</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0.08</v>
      </c>
      <c r="EK6" s="35">
        <f t="shared" si="14"/>
        <v>0.26</v>
      </c>
      <c r="EL6" s="35">
        <f t="shared" si="14"/>
        <v>0.09</v>
      </c>
      <c r="EM6" s="35">
        <f t="shared" si="14"/>
        <v>0.09</v>
      </c>
      <c r="EN6" s="35">
        <f t="shared" si="14"/>
        <v>0.13</v>
      </c>
      <c r="EO6" s="34" t="str">
        <f>IF(EO7="","",IF(EO7="-","【-】","【"&amp;SUBSTITUTE(TEXT(EO7,"#,##0.00"),"-","△")&amp;"】"))</f>
        <v>【0.12】</v>
      </c>
    </row>
    <row r="7" spans="1:145" s="36" customFormat="1" x14ac:dyDescent="0.15">
      <c r="A7" s="28"/>
      <c r="B7" s="37">
        <v>2018</v>
      </c>
      <c r="C7" s="37">
        <v>69663</v>
      </c>
      <c r="D7" s="37">
        <v>47</v>
      </c>
      <c r="E7" s="37">
        <v>17</v>
      </c>
      <c r="F7" s="37">
        <v>4</v>
      </c>
      <c r="G7" s="37">
        <v>0</v>
      </c>
      <c r="H7" s="37" t="s">
        <v>98</v>
      </c>
      <c r="I7" s="37" t="s">
        <v>99</v>
      </c>
      <c r="J7" s="37" t="s">
        <v>100</v>
      </c>
      <c r="K7" s="37" t="s">
        <v>101</v>
      </c>
      <c r="L7" s="37" t="s">
        <v>102</v>
      </c>
      <c r="M7" s="37" t="s">
        <v>103</v>
      </c>
      <c r="N7" s="38" t="s">
        <v>104</v>
      </c>
      <c r="O7" s="38" t="s">
        <v>105</v>
      </c>
      <c r="P7" s="38">
        <v>4.55</v>
      </c>
      <c r="Q7" s="38">
        <v>90.91</v>
      </c>
      <c r="R7" s="38">
        <v>3240</v>
      </c>
      <c r="S7" s="38" t="s">
        <v>104</v>
      </c>
      <c r="T7" s="38" t="s">
        <v>104</v>
      </c>
      <c r="U7" s="38" t="s">
        <v>104</v>
      </c>
      <c r="V7" s="38">
        <v>1052</v>
      </c>
      <c r="W7" s="38">
        <v>0.53</v>
      </c>
      <c r="X7" s="38">
        <v>1984.91</v>
      </c>
      <c r="Y7" s="38">
        <v>48.88</v>
      </c>
      <c r="Z7" s="38">
        <v>59.22</v>
      </c>
      <c r="AA7" s="38">
        <v>60.88</v>
      </c>
      <c r="AB7" s="38">
        <v>60.35</v>
      </c>
      <c r="AC7" s="38">
        <v>55.17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2966.27</v>
      </c>
      <c r="BG7" s="38">
        <v>0</v>
      </c>
      <c r="BH7" s="38">
        <v>0</v>
      </c>
      <c r="BI7" s="38">
        <v>0</v>
      </c>
      <c r="BJ7" s="38">
        <v>0</v>
      </c>
      <c r="BK7" s="38">
        <v>1671.86</v>
      </c>
      <c r="BL7" s="38">
        <v>1673.47</v>
      </c>
      <c r="BM7" s="38">
        <v>1298.9100000000001</v>
      </c>
      <c r="BN7" s="38">
        <v>1243.71</v>
      </c>
      <c r="BO7" s="38">
        <v>1194.1500000000001</v>
      </c>
      <c r="BP7" s="38">
        <v>1209.4000000000001</v>
      </c>
      <c r="BQ7" s="38">
        <v>37.36</v>
      </c>
      <c r="BR7" s="38">
        <v>28.04</v>
      </c>
      <c r="BS7" s="38">
        <v>29.86</v>
      </c>
      <c r="BT7" s="38">
        <v>27.17</v>
      </c>
      <c r="BU7" s="38">
        <v>30.27</v>
      </c>
      <c r="BV7" s="38">
        <v>50.54</v>
      </c>
      <c r="BW7" s="38">
        <v>49.22</v>
      </c>
      <c r="BX7" s="38">
        <v>69.87</v>
      </c>
      <c r="BY7" s="38">
        <v>74.3</v>
      </c>
      <c r="BZ7" s="38">
        <v>72.260000000000005</v>
      </c>
      <c r="CA7" s="38">
        <v>74.48</v>
      </c>
      <c r="CB7" s="38">
        <v>352.45</v>
      </c>
      <c r="CC7" s="38">
        <v>459.76</v>
      </c>
      <c r="CD7" s="38">
        <v>614.03</v>
      </c>
      <c r="CE7" s="38">
        <v>669.78</v>
      </c>
      <c r="CF7" s="38">
        <v>611.24</v>
      </c>
      <c r="CG7" s="38">
        <v>320.36</v>
      </c>
      <c r="CH7" s="38">
        <v>332.02</v>
      </c>
      <c r="CI7" s="38">
        <v>234.96</v>
      </c>
      <c r="CJ7" s="38">
        <v>221.81</v>
      </c>
      <c r="CK7" s="38">
        <v>230.02</v>
      </c>
      <c r="CL7" s="38">
        <v>219.46</v>
      </c>
      <c r="CM7" s="38" t="s">
        <v>104</v>
      </c>
      <c r="CN7" s="38" t="s">
        <v>104</v>
      </c>
      <c r="CO7" s="38">
        <v>18.170000000000002</v>
      </c>
      <c r="CP7" s="38">
        <v>19</v>
      </c>
      <c r="CQ7" s="38">
        <v>19.829999999999998</v>
      </c>
      <c r="CR7" s="38">
        <v>34.74</v>
      </c>
      <c r="CS7" s="38">
        <v>36.65</v>
      </c>
      <c r="CT7" s="38">
        <v>42.9</v>
      </c>
      <c r="CU7" s="38">
        <v>43.36</v>
      </c>
      <c r="CV7" s="38">
        <v>42.56</v>
      </c>
      <c r="CW7" s="38">
        <v>42.82</v>
      </c>
      <c r="CX7" s="38">
        <v>82.12</v>
      </c>
      <c r="CY7" s="38">
        <v>84.27</v>
      </c>
      <c r="CZ7" s="38">
        <v>84.53</v>
      </c>
      <c r="DA7" s="38">
        <v>85.39</v>
      </c>
      <c r="DB7" s="38">
        <v>85.27</v>
      </c>
      <c r="DC7" s="38">
        <v>70.14</v>
      </c>
      <c r="DD7" s="38">
        <v>68.83</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0.08</v>
      </c>
      <c r="EK7" s="38">
        <v>0.26</v>
      </c>
      <c r="EL7" s="38">
        <v>0.09</v>
      </c>
      <c r="EM7" s="38">
        <v>0.09</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2020-01-17T00:56:03Z</cp:lastPrinted>
  <dcterms:created xsi:type="dcterms:W3CDTF">2019-12-05T05:10:40Z</dcterms:created>
  <dcterms:modified xsi:type="dcterms:W3CDTF">2020-01-17T01:00:51Z</dcterms:modified>
  <cp:category/>
</cp:coreProperties>
</file>