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192.168.10.251\総務課\政策調整係\竹田\①財政関係\公営企業関係\H29\経営比較分析表の分析\疑義照会\提出用\"/>
    </mc:Choice>
  </mc:AlternateContent>
  <workbookProtection workbookPassword="B319" lockStructure="1"/>
  <bookViews>
    <workbookView xWindow="0" yWindow="0" windowWidth="17256" windowHeight="5412"/>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AT8" i="4" s="1"/>
  <c r="S6" i="5"/>
  <c r="R6" i="5"/>
  <c r="AD10" i="4" s="1"/>
  <c r="Q6" i="5"/>
  <c r="P6" i="5"/>
  <c r="P10" i="4" s="1"/>
  <c r="O6" i="5"/>
  <c r="N6" i="5"/>
  <c r="B10" i="4" s="1"/>
  <c r="M6" i="5"/>
  <c r="L6" i="5"/>
  <c r="W8" i="4" s="1"/>
  <c r="K6" i="5"/>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T10" i="4"/>
  <c r="W10" i="4"/>
  <c r="I10" i="4"/>
  <c r="BB8" i="4"/>
  <c r="AL8" i="4"/>
  <c r="P8" i="4"/>
  <c r="B8" i="4"/>
  <c r="C10" i="5" l="1"/>
  <c r="D10" i="5"/>
  <c r="E10" i="5"/>
  <c r="B10" i="5"/>
</calcChain>
</file>

<file path=xl/sharedStrings.xml><?xml version="1.0" encoding="utf-8"?>
<sst xmlns="http://schemas.openxmlformats.org/spreadsheetml/2006/main" count="251" uniqueCount="127">
  <si>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</si>
  <si>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</si>
  <si>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</si>
  <si>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</si>
  <si>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</si>
  <si>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</si>
  <si>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</si>
  <si>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</si>
  <si>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</si>
  <si>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</si>
  <si>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</si>
  <si>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</si>
  <si>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</si>
  <si>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</si>
  <si>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</si>
  <si>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</si>
  <si>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</si>
  <si>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</si>
  <si>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</si>
  <si>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</si>
  <si>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</si>
  <si>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</si>
  <si>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</si>
  <si>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</si>
  <si>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</si>
  <si>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</si>
  <si>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</si>
  <si>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</si>
  <si>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</si>
  <si>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</si>
  <si>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</si>
  <si>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</si>
  <si>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</si>
  <si>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</si>
  <si>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</si>
  <si>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</si>
  <si>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</si>
  <si>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</si>
  <si>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</si>
  <si>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</si>
  <si>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</si>
  <si>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</si>
  <si>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</si>
  <si>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</si>
  <si>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</si>
  <si>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</si>
  <si>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</si>
  <si>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</si>
  <si>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</si>
  <si>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</si>
  <si>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</si>
  <si>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</si>
  <si>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</si>
  <si>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</si>
  <si>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</si>
  <si>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</si>
  <si>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</si>
  <si>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</si>
  <si>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</si>
  <si>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</si>
  <si>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</si>
  <si>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</si>
  <si>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</si>
  <si>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</si>
  <si>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</si>
  <si>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</si>
  <si>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</si>
  <si>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</si>
  <si>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</si>
  <si>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</si>
  <si>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</si>
  <si>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</si>
  <si>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</si>
  <si>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</si>
  <si>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</si>
  <si>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</si>
  <si>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</si>
  <si>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</si>
  <si>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</si>
  <si>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</si>
  <si>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</si>
  <si>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</si>
  <si>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</si>
  <si>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</si>
  <si>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</si>
  <si>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</si>
  <si>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</si>
  <si>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</si>
  <si>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</si>
  <si>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</si>
  <si>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</si>
  <si>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</si>
  <si>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</si>
  <si>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</si>
  <si>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</si>
  <si>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</si>
  <si>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</si>
  <si>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</si>
  <si>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</si>
  <si>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</si>
  <si>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</si>
  <si>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</si>
  <si>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</si>
  <si>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</si>
  <si>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</si>
  <si>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</si>
  <si>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</si>
  <si>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</si>
  <si>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</si>
  <si>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</si>
  <si>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</si>
  <si>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鮭川村</t>
  </si>
  <si>
    <t>法非適用</t>
  </si>
  <si>
    <t>下水道事業</t>
  </si>
  <si>
    <t>個別排水処理</t>
  </si>
  <si>
    <t>L2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</si>
  <si>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</si>
  <si>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</si>
  <si>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</si>
  <si>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</si>
  <si>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</si>
  <si>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</si>
  <si>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</si>
  <si>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</si>
  <si>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経営については、維持管理の委託や専任の職員を置かず人件費を抑制するなどしながら、農業集落排水と一体的に経営を行うことで経費を抑えている。
　収益的収支比率、施設利用率、水洗化率は、１００％となっているものの、小規模なこともあり経費の回収率が平均を下回り、汚水処理原価が高くなってしまっている状況にある。
　また、農業集落排水とのバランスを考慮した料金体系となっているため、平成３０年度に料金改定を行うこととしている。</t>
    <rPh sb="187" eb="189">
      <t>ヘイセイ</t>
    </rPh>
    <rPh sb="191" eb="193">
      <t>ネンド</t>
    </rPh>
    <phoneticPr fontId="4"/>
  </si>
  <si>
    <t>　平成７年度の供用開始から２０年以上が経過しているが、管理を委託しており、定期的に点検を行うことによって大きな故障を防止している。
　今後も定期的な点検を行い、適正な運転を行いながら、修繕など維持管理に努め施設の長寿命化を図っていく。</t>
    <phoneticPr fontId="4"/>
  </si>
  <si>
    <t>　農業集落排水と同様に料金改定の検討を行い、平成３０年度に改定し、経費回収率を上げることで経営の安定化につなげていく。
　また、定期的な点検により、適正な維持管理に努め施設の長寿命化を図っていく。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</si>
</sst>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445-40A0-A40E-D53AE204D4DD}"/>
            </c:ext>
          </c:extLst>
        </c:ser>
        <c:dLbls>
          <c:showLegendKey val="0"/>
          <c:showVal val="0"/>
          <c:showCatName val="0"/>
          <c:showSerName val="0"/>
          <c:showPercent val="0"/>
          <c:showBubbleSize val="0"/>
        </c:dLbls>
        <c:gapWidth val="150"/>
        <c:axId val="100186368"/>
        <c:axId val="100245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445-40A0-A40E-D53AE204D4DD}"/>
            </c:ext>
          </c:extLst>
        </c:ser>
        <c:dLbls>
          <c:showLegendKey val="0"/>
          <c:showVal val="0"/>
          <c:showCatName val="0"/>
          <c:showSerName val="0"/>
          <c:showPercent val="0"/>
          <c:showBubbleSize val="0"/>
        </c:dLbls>
        <c:marker val="1"/>
        <c:smooth val="0"/>
        <c:axId val="100186368"/>
        <c:axId val="100245888"/>
      </c:lineChart>
      <c:dateAx>
        <c:axId val="100186368"/>
        <c:scaling>
          <c:orientation val="minMax"/>
        </c:scaling>
        <c:delete val="1"/>
        <c:axPos val="b"/>
        <c:numFmt formatCode="ge" sourceLinked="1"/>
        <c:majorTickMark val="none"/>
        <c:minorTickMark val="none"/>
        <c:tickLblPos val="none"/>
        <c:crossAx val="100245888"/>
        <c:crosses val="autoZero"/>
        <c:auto val="1"/>
        <c:lblOffset val="100"/>
        <c:baseTimeUnit val="years"/>
      </c:dateAx>
      <c:valAx>
        <c:axId val="100245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186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FE81-40D7-BEB3-BBDCA040F7A7}"/>
            </c:ext>
          </c:extLst>
        </c:ser>
        <c:dLbls>
          <c:showLegendKey val="0"/>
          <c:showVal val="0"/>
          <c:showCatName val="0"/>
          <c:showSerName val="0"/>
          <c:showPercent val="0"/>
          <c:showBubbleSize val="0"/>
        </c:dLbls>
        <c:gapWidth val="150"/>
        <c:axId val="118893952"/>
        <c:axId val="118896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45.33</c:v>
                </c:pt>
                <c:pt idx="1">
                  <c:v>48.69</c:v>
                </c:pt>
                <c:pt idx="2">
                  <c:v>52.52</c:v>
                </c:pt>
                <c:pt idx="3">
                  <c:v>54.14</c:v>
                </c:pt>
                <c:pt idx="4">
                  <c:v>132.99</c:v>
                </c:pt>
              </c:numCache>
            </c:numRef>
          </c:val>
          <c:smooth val="0"/>
          <c:extLst>
            <c:ext xmlns:c16="http://schemas.microsoft.com/office/drawing/2014/chart" uri="{C3380CC4-5D6E-409C-BE32-E72D297353CC}">
              <c16:uniqueId val="{00000001-FE81-40D7-BEB3-BBDCA040F7A7}"/>
            </c:ext>
          </c:extLst>
        </c:ser>
        <c:dLbls>
          <c:showLegendKey val="0"/>
          <c:showVal val="0"/>
          <c:showCatName val="0"/>
          <c:showSerName val="0"/>
          <c:showPercent val="0"/>
          <c:showBubbleSize val="0"/>
        </c:dLbls>
        <c:marker val="1"/>
        <c:smooth val="0"/>
        <c:axId val="118893952"/>
        <c:axId val="118896128"/>
      </c:lineChart>
      <c:dateAx>
        <c:axId val="118893952"/>
        <c:scaling>
          <c:orientation val="minMax"/>
        </c:scaling>
        <c:delete val="1"/>
        <c:axPos val="b"/>
        <c:numFmt formatCode="ge" sourceLinked="1"/>
        <c:majorTickMark val="none"/>
        <c:minorTickMark val="none"/>
        <c:tickLblPos val="none"/>
        <c:crossAx val="118896128"/>
        <c:crosses val="autoZero"/>
        <c:auto val="1"/>
        <c:lblOffset val="100"/>
        <c:baseTimeUnit val="years"/>
      </c:dateAx>
      <c:valAx>
        <c:axId val="11889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9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E9B8-4391-BD28-15DC669B6690}"/>
            </c:ext>
          </c:extLst>
        </c:ser>
        <c:dLbls>
          <c:showLegendKey val="0"/>
          <c:showVal val="0"/>
          <c:showCatName val="0"/>
          <c:showSerName val="0"/>
          <c:showPercent val="0"/>
          <c:showBubbleSize val="0"/>
        </c:dLbls>
        <c:gapWidth val="150"/>
        <c:axId val="118934528"/>
        <c:axId val="118940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87.3</c:v>
                </c:pt>
                <c:pt idx="1">
                  <c:v>87.42</c:v>
                </c:pt>
                <c:pt idx="2">
                  <c:v>84.94</c:v>
                </c:pt>
                <c:pt idx="3">
                  <c:v>84.69</c:v>
                </c:pt>
                <c:pt idx="4">
                  <c:v>82.94</c:v>
                </c:pt>
              </c:numCache>
            </c:numRef>
          </c:val>
          <c:smooth val="0"/>
          <c:extLst>
            <c:ext xmlns:c16="http://schemas.microsoft.com/office/drawing/2014/chart" uri="{C3380CC4-5D6E-409C-BE32-E72D297353CC}">
              <c16:uniqueId val="{00000001-E9B8-4391-BD28-15DC669B6690}"/>
            </c:ext>
          </c:extLst>
        </c:ser>
        <c:dLbls>
          <c:showLegendKey val="0"/>
          <c:showVal val="0"/>
          <c:showCatName val="0"/>
          <c:showSerName val="0"/>
          <c:showPercent val="0"/>
          <c:showBubbleSize val="0"/>
        </c:dLbls>
        <c:marker val="1"/>
        <c:smooth val="0"/>
        <c:axId val="118934528"/>
        <c:axId val="118940800"/>
      </c:lineChart>
      <c:dateAx>
        <c:axId val="118934528"/>
        <c:scaling>
          <c:orientation val="minMax"/>
        </c:scaling>
        <c:delete val="1"/>
        <c:axPos val="b"/>
        <c:numFmt formatCode="ge" sourceLinked="1"/>
        <c:majorTickMark val="none"/>
        <c:minorTickMark val="none"/>
        <c:tickLblPos val="none"/>
        <c:crossAx val="118940800"/>
        <c:crosses val="autoZero"/>
        <c:auto val="1"/>
        <c:lblOffset val="100"/>
        <c:baseTimeUnit val="years"/>
      </c:dateAx>
      <c:valAx>
        <c:axId val="118940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34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0C29-485E-9D24-BD3C4791F1B3}"/>
            </c:ext>
          </c:extLst>
        </c:ser>
        <c:dLbls>
          <c:showLegendKey val="0"/>
          <c:showVal val="0"/>
          <c:showCatName val="0"/>
          <c:showSerName val="0"/>
          <c:showPercent val="0"/>
          <c:showBubbleSize val="0"/>
        </c:dLbls>
        <c:gapWidth val="150"/>
        <c:axId val="100255616"/>
        <c:axId val="100261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29-485E-9D24-BD3C4791F1B3}"/>
            </c:ext>
          </c:extLst>
        </c:ser>
        <c:dLbls>
          <c:showLegendKey val="0"/>
          <c:showVal val="0"/>
          <c:showCatName val="0"/>
          <c:showSerName val="0"/>
          <c:showPercent val="0"/>
          <c:showBubbleSize val="0"/>
        </c:dLbls>
        <c:marker val="1"/>
        <c:smooth val="0"/>
        <c:axId val="100255616"/>
        <c:axId val="100261888"/>
      </c:lineChart>
      <c:dateAx>
        <c:axId val="100255616"/>
        <c:scaling>
          <c:orientation val="minMax"/>
        </c:scaling>
        <c:delete val="1"/>
        <c:axPos val="b"/>
        <c:numFmt formatCode="ge" sourceLinked="1"/>
        <c:majorTickMark val="none"/>
        <c:minorTickMark val="none"/>
        <c:tickLblPos val="none"/>
        <c:crossAx val="100261888"/>
        <c:crosses val="autoZero"/>
        <c:auto val="1"/>
        <c:lblOffset val="100"/>
        <c:baseTimeUnit val="years"/>
      </c:dateAx>
      <c:valAx>
        <c:axId val="100261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25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108-44D9-9873-4320D6F58B34}"/>
            </c:ext>
          </c:extLst>
        </c:ser>
        <c:dLbls>
          <c:showLegendKey val="0"/>
          <c:showVal val="0"/>
          <c:showCatName val="0"/>
          <c:showSerName val="0"/>
          <c:showPercent val="0"/>
          <c:showBubbleSize val="0"/>
        </c:dLbls>
        <c:gapWidth val="150"/>
        <c:axId val="100312576"/>
        <c:axId val="100314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108-44D9-9873-4320D6F58B34}"/>
            </c:ext>
          </c:extLst>
        </c:ser>
        <c:dLbls>
          <c:showLegendKey val="0"/>
          <c:showVal val="0"/>
          <c:showCatName val="0"/>
          <c:showSerName val="0"/>
          <c:showPercent val="0"/>
          <c:showBubbleSize val="0"/>
        </c:dLbls>
        <c:marker val="1"/>
        <c:smooth val="0"/>
        <c:axId val="100312576"/>
        <c:axId val="100314496"/>
      </c:lineChart>
      <c:dateAx>
        <c:axId val="100312576"/>
        <c:scaling>
          <c:orientation val="minMax"/>
        </c:scaling>
        <c:delete val="1"/>
        <c:axPos val="b"/>
        <c:numFmt formatCode="ge" sourceLinked="1"/>
        <c:majorTickMark val="none"/>
        <c:minorTickMark val="none"/>
        <c:tickLblPos val="none"/>
        <c:crossAx val="100314496"/>
        <c:crosses val="autoZero"/>
        <c:auto val="1"/>
        <c:lblOffset val="100"/>
        <c:baseTimeUnit val="years"/>
      </c:dateAx>
      <c:valAx>
        <c:axId val="100314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12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5E3-4415-9E1E-1C499923E578}"/>
            </c:ext>
          </c:extLst>
        </c:ser>
        <c:dLbls>
          <c:showLegendKey val="0"/>
          <c:showVal val="0"/>
          <c:showCatName val="0"/>
          <c:showSerName val="0"/>
          <c:showPercent val="0"/>
          <c:showBubbleSize val="0"/>
        </c:dLbls>
        <c:gapWidth val="150"/>
        <c:axId val="118314112"/>
        <c:axId val="118316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5E3-4415-9E1E-1C499923E578}"/>
            </c:ext>
          </c:extLst>
        </c:ser>
        <c:dLbls>
          <c:showLegendKey val="0"/>
          <c:showVal val="0"/>
          <c:showCatName val="0"/>
          <c:showSerName val="0"/>
          <c:showPercent val="0"/>
          <c:showBubbleSize val="0"/>
        </c:dLbls>
        <c:marker val="1"/>
        <c:smooth val="0"/>
        <c:axId val="118314112"/>
        <c:axId val="118316032"/>
      </c:lineChart>
      <c:dateAx>
        <c:axId val="118314112"/>
        <c:scaling>
          <c:orientation val="minMax"/>
        </c:scaling>
        <c:delete val="1"/>
        <c:axPos val="b"/>
        <c:numFmt formatCode="ge" sourceLinked="1"/>
        <c:majorTickMark val="none"/>
        <c:minorTickMark val="none"/>
        <c:tickLblPos val="none"/>
        <c:crossAx val="118316032"/>
        <c:crosses val="autoZero"/>
        <c:auto val="1"/>
        <c:lblOffset val="100"/>
        <c:baseTimeUnit val="years"/>
      </c:dateAx>
      <c:valAx>
        <c:axId val="118316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31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8F3-4C9D-93F4-6975BB24CF32}"/>
            </c:ext>
          </c:extLst>
        </c:ser>
        <c:dLbls>
          <c:showLegendKey val="0"/>
          <c:showVal val="0"/>
          <c:showCatName val="0"/>
          <c:showSerName val="0"/>
          <c:showPercent val="0"/>
          <c:showBubbleSize val="0"/>
        </c:dLbls>
        <c:gapWidth val="150"/>
        <c:axId val="118330496"/>
        <c:axId val="118332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8F3-4C9D-93F4-6975BB24CF32}"/>
            </c:ext>
          </c:extLst>
        </c:ser>
        <c:dLbls>
          <c:showLegendKey val="0"/>
          <c:showVal val="0"/>
          <c:showCatName val="0"/>
          <c:showSerName val="0"/>
          <c:showPercent val="0"/>
          <c:showBubbleSize val="0"/>
        </c:dLbls>
        <c:marker val="1"/>
        <c:smooth val="0"/>
        <c:axId val="118330496"/>
        <c:axId val="118332416"/>
      </c:lineChart>
      <c:dateAx>
        <c:axId val="118330496"/>
        <c:scaling>
          <c:orientation val="minMax"/>
        </c:scaling>
        <c:delete val="1"/>
        <c:axPos val="b"/>
        <c:numFmt formatCode="ge" sourceLinked="1"/>
        <c:majorTickMark val="none"/>
        <c:minorTickMark val="none"/>
        <c:tickLblPos val="none"/>
        <c:crossAx val="118332416"/>
        <c:crosses val="autoZero"/>
        <c:auto val="1"/>
        <c:lblOffset val="100"/>
        <c:baseTimeUnit val="years"/>
      </c:dateAx>
      <c:valAx>
        <c:axId val="11833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330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C3B-4DA9-A0CD-A6626068AE68}"/>
            </c:ext>
          </c:extLst>
        </c:ser>
        <c:dLbls>
          <c:showLegendKey val="0"/>
          <c:showVal val="0"/>
          <c:showCatName val="0"/>
          <c:showSerName val="0"/>
          <c:showPercent val="0"/>
          <c:showBubbleSize val="0"/>
        </c:dLbls>
        <c:gapWidth val="150"/>
        <c:axId val="118686464"/>
        <c:axId val="118688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C3B-4DA9-A0CD-A6626068AE68}"/>
            </c:ext>
          </c:extLst>
        </c:ser>
        <c:dLbls>
          <c:showLegendKey val="0"/>
          <c:showVal val="0"/>
          <c:showCatName val="0"/>
          <c:showSerName val="0"/>
          <c:showPercent val="0"/>
          <c:showBubbleSize val="0"/>
        </c:dLbls>
        <c:marker val="1"/>
        <c:smooth val="0"/>
        <c:axId val="118686464"/>
        <c:axId val="118688384"/>
      </c:lineChart>
      <c:dateAx>
        <c:axId val="118686464"/>
        <c:scaling>
          <c:orientation val="minMax"/>
        </c:scaling>
        <c:delete val="1"/>
        <c:axPos val="b"/>
        <c:numFmt formatCode="ge" sourceLinked="1"/>
        <c:majorTickMark val="none"/>
        <c:minorTickMark val="none"/>
        <c:tickLblPos val="none"/>
        <c:crossAx val="118688384"/>
        <c:crosses val="autoZero"/>
        <c:auto val="1"/>
        <c:lblOffset val="100"/>
        <c:baseTimeUnit val="years"/>
      </c:dateAx>
      <c:valAx>
        <c:axId val="118688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686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1F6-43EB-A098-70DE5156CE13}"/>
            </c:ext>
          </c:extLst>
        </c:ser>
        <c:dLbls>
          <c:showLegendKey val="0"/>
          <c:showVal val="0"/>
          <c:showCatName val="0"/>
          <c:showSerName val="0"/>
          <c:showPercent val="0"/>
          <c:showBubbleSize val="0"/>
        </c:dLbls>
        <c:gapWidth val="150"/>
        <c:axId val="118718848"/>
        <c:axId val="11872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825.66</c:v>
                </c:pt>
                <c:pt idx="1">
                  <c:v>799.41</c:v>
                </c:pt>
                <c:pt idx="2">
                  <c:v>701.33</c:v>
                </c:pt>
                <c:pt idx="3">
                  <c:v>663.76</c:v>
                </c:pt>
                <c:pt idx="4">
                  <c:v>566.35</c:v>
                </c:pt>
              </c:numCache>
            </c:numRef>
          </c:val>
          <c:smooth val="0"/>
          <c:extLst>
            <c:ext xmlns:c16="http://schemas.microsoft.com/office/drawing/2014/chart" uri="{C3380CC4-5D6E-409C-BE32-E72D297353CC}">
              <c16:uniqueId val="{00000001-C1F6-43EB-A098-70DE5156CE13}"/>
            </c:ext>
          </c:extLst>
        </c:ser>
        <c:dLbls>
          <c:showLegendKey val="0"/>
          <c:showVal val="0"/>
          <c:showCatName val="0"/>
          <c:showSerName val="0"/>
          <c:showPercent val="0"/>
          <c:showBubbleSize val="0"/>
        </c:dLbls>
        <c:marker val="1"/>
        <c:smooth val="0"/>
        <c:axId val="118718848"/>
        <c:axId val="118720768"/>
      </c:lineChart>
      <c:dateAx>
        <c:axId val="118718848"/>
        <c:scaling>
          <c:orientation val="minMax"/>
        </c:scaling>
        <c:delete val="1"/>
        <c:axPos val="b"/>
        <c:numFmt formatCode="ge" sourceLinked="1"/>
        <c:majorTickMark val="none"/>
        <c:minorTickMark val="none"/>
        <c:tickLblPos val="none"/>
        <c:crossAx val="118720768"/>
        <c:crosses val="autoZero"/>
        <c:auto val="1"/>
        <c:lblOffset val="100"/>
        <c:baseTimeUnit val="years"/>
      </c:dateAx>
      <c:valAx>
        <c:axId val="11872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71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40.97</c:v>
                </c:pt>
                <c:pt idx="1">
                  <c:v>39.799999999999997</c:v>
                </c:pt>
                <c:pt idx="2">
                  <c:v>38.590000000000003</c:v>
                </c:pt>
                <c:pt idx="3">
                  <c:v>39.07</c:v>
                </c:pt>
                <c:pt idx="4">
                  <c:v>40.619999999999997</c:v>
                </c:pt>
              </c:numCache>
            </c:numRef>
          </c:val>
          <c:extLst>
            <c:ext xmlns:c16="http://schemas.microsoft.com/office/drawing/2014/chart" uri="{C3380CC4-5D6E-409C-BE32-E72D297353CC}">
              <c16:uniqueId val="{00000000-4923-4987-BCE6-B2A9EBC57F27}"/>
            </c:ext>
          </c:extLst>
        </c:ser>
        <c:dLbls>
          <c:showLegendKey val="0"/>
          <c:showVal val="0"/>
          <c:showCatName val="0"/>
          <c:showSerName val="0"/>
          <c:showPercent val="0"/>
          <c:showBubbleSize val="0"/>
        </c:dLbls>
        <c:gapWidth val="150"/>
        <c:axId val="118841344"/>
        <c:axId val="118843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53.57</c:v>
                </c:pt>
                <c:pt idx="1">
                  <c:v>51.57</c:v>
                </c:pt>
                <c:pt idx="2">
                  <c:v>53.48</c:v>
                </c:pt>
                <c:pt idx="3">
                  <c:v>53.76</c:v>
                </c:pt>
                <c:pt idx="4">
                  <c:v>52.27</c:v>
                </c:pt>
              </c:numCache>
            </c:numRef>
          </c:val>
          <c:smooth val="0"/>
          <c:extLst>
            <c:ext xmlns:c16="http://schemas.microsoft.com/office/drawing/2014/chart" uri="{C3380CC4-5D6E-409C-BE32-E72D297353CC}">
              <c16:uniqueId val="{00000001-4923-4987-BCE6-B2A9EBC57F27}"/>
            </c:ext>
          </c:extLst>
        </c:ser>
        <c:dLbls>
          <c:showLegendKey val="0"/>
          <c:showVal val="0"/>
          <c:showCatName val="0"/>
          <c:showSerName val="0"/>
          <c:showPercent val="0"/>
          <c:showBubbleSize val="0"/>
        </c:dLbls>
        <c:marker val="1"/>
        <c:smooth val="0"/>
        <c:axId val="118841344"/>
        <c:axId val="118843264"/>
      </c:lineChart>
      <c:dateAx>
        <c:axId val="118841344"/>
        <c:scaling>
          <c:orientation val="minMax"/>
        </c:scaling>
        <c:delete val="1"/>
        <c:axPos val="b"/>
        <c:numFmt formatCode="ge" sourceLinked="1"/>
        <c:majorTickMark val="none"/>
        <c:minorTickMark val="none"/>
        <c:tickLblPos val="none"/>
        <c:crossAx val="118843264"/>
        <c:crosses val="autoZero"/>
        <c:auto val="1"/>
        <c:lblOffset val="100"/>
        <c:baseTimeUnit val="years"/>
      </c:dateAx>
      <c:valAx>
        <c:axId val="118843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41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631.66999999999996</c:v>
                </c:pt>
                <c:pt idx="1">
                  <c:v>643.44000000000005</c:v>
                </c:pt>
                <c:pt idx="2">
                  <c:v>666.06</c:v>
                </c:pt>
                <c:pt idx="3">
                  <c:v>641.63</c:v>
                </c:pt>
                <c:pt idx="4">
                  <c:v>617.19000000000005</c:v>
                </c:pt>
              </c:numCache>
            </c:numRef>
          </c:val>
          <c:extLst>
            <c:ext xmlns:c16="http://schemas.microsoft.com/office/drawing/2014/chart" uri="{C3380CC4-5D6E-409C-BE32-E72D297353CC}">
              <c16:uniqueId val="{00000000-D2D6-460E-B21E-CC75242A6EBB}"/>
            </c:ext>
          </c:extLst>
        </c:ser>
        <c:dLbls>
          <c:showLegendKey val="0"/>
          <c:showVal val="0"/>
          <c:showCatName val="0"/>
          <c:showSerName val="0"/>
          <c:showPercent val="0"/>
          <c:showBubbleSize val="0"/>
        </c:dLbls>
        <c:gapWidth val="150"/>
        <c:axId val="118853632"/>
        <c:axId val="11885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275.01</c:v>
                </c:pt>
                <c:pt idx="1">
                  <c:v>282.5</c:v>
                </c:pt>
                <c:pt idx="2">
                  <c:v>277.29000000000002</c:v>
                </c:pt>
                <c:pt idx="3">
                  <c:v>275.25</c:v>
                </c:pt>
                <c:pt idx="4">
                  <c:v>291.01</c:v>
                </c:pt>
              </c:numCache>
            </c:numRef>
          </c:val>
          <c:smooth val="0"/>
          <c:extLst>
            <c:ext xmlns:c16="http://schemas.microsoft.com/office/drawing/2014/chart" uri="{C3380CC4-5D6E-409C-BE32-E72D297353CC}">
              <c16:uniqueId val="{00000001-D2D6-460E-B21E-CC75242A6EBB}"/>
            </c:ext>
          </c:extLst>
        </c:ser>
        <c:dLbls>
          <c:showLegendKey val="0"/>
          <c:showVal val="0"/>
          <c:showCatName val="0"/>
          <c:showSerName val="0"/>
          <c:showPercent val="0"/>
          <c:showBubbleSize val="0"/>
        </c:dLbls>
        <c:marker val="1"/>
        <c:smooth val="0"/>
        <c:axId val="118853632"/>
        <c:axId val="118855552"/>
      </c:lineChart>
      <c:dateAx>
        <c:axId val="118853632"/>
        <c:scaling>
          <c:orientation val="minMax"/>
        </c:scaling>
        <c:delete val="1"/>
        <c:axPos val="b"/>
        <c:numFmt formatCode="ge" sourceLinked="1"/>
        <c:majorTickMark val="none"/>
        <c:minorTickMark val="none"/>
        <c:tickLblPos val="none"/>
        <c:crossAx val="118855552"/>
        <c:crosses val="autoZero"/>
        <c:auto val="1"/>
        <c:lblOffset val="100"/>
        <c:baseTimeUnit val="years"/>
      </c:dateAx>
      <c:valAx>
        <c:axId val="11885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5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【559.52】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【295.20】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640625" defaultRowHeight="13.2"/>
  <cols>
    <col min="1" max="1" width="2.6640625" style="3" customWidth="1"/>
    <col min="2" max="62" width="3.77734375" style="3" customWidth="1"/>
    <col min="63" max="63" width="2.6640625" style="3"/>
    <col min="64" max="78" width="3.109375" style="3" customWidth="1"/>
    <col min="79" max="79" width="4.44140625" style="3" bestFit="1" customWidth="1"/>
    <col min="80" max="80" width="2.6640625" style="3"/>
    <col min="81" max="82" width="4.44140625" style="3" bestFit="1" customWidth="1"/>
    <col min="83" max="16384" width="2.6640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鮭川村</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個別排水処理</v>
      </c>
      <c r="Q8" s="48"/>
      <c r="R8" s="48"/>
      <c r="S8" s="48"/>
      <c r="T8" s="48"/>
      <c r="U8" s="48"/>
      <c r="V8" s="48"/>
      <c r="W8" s="48" t="str">
        <f>データ!L6</f>
        <v>L2</v>
      </c>
      <c r="X8" s="48"/>
      <c r="Y8" s="48"/>
      <c r="Z8" s="48"/>
      <c r="AA8" s="48"/>
      <c r="AB8" s="48"/>
      <c r="AC8" s="48"/>
      <c r="AD8" s="49" t="s">
        <v>123</v>
      </c>
      <c r="AE8" s="49"/>
      <c r="AF8" s="49"/>
      <c r="AG8" s="49"/>
      <c r="AH8" s="49"/>
      <c r="AI8" s="49"/>
      <c r="AJ8" s="49"/>
      <c r="AK8" s="4"/>
      <c r="AL8" s="50">
        <f>データ!S6</f>
        <v>4408</v>
      </c>
      <c r="AM8" s="50"/>
      <c r="AN8" s="50"/>
      <c r="AO8" s="50"/>
      <c r="AP8" s="50"/>
      <c r="AQ8" s="50"/>
      <c r="AR8" s="50"/>
      <c r="AS8" s="50"/>
      <c r="AT8" s="45">
        <f>データ!T6</f>
        <v>122.14</v>
      </c>
      <c r="AU8" s="45"/>
      <c r="AV8" s="45"/>
      <c r="AW8" s="45"/>
      <c r="AX8" s="45"/>
      <c r="AY8" s="45"/>
      <c r="AZ8" s="45"/>
      <c r="BA8" s="45"/>
      <c r="BB8" s="45">
        <f>データ!U6</f>
        <v>36.090000000000003</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0.64</v>
      </c>
      <c r="Q10" s="45"/>
      <c r="R10" s="45"/>
      <c r="S10" s="45"/>
      <c r="T10" s="45"/>
      <c r="U10" s="45"/>
      <c r="V10" s="45"/>
      <c r="W10" s="45">
        <f>データ!Q6</f>
        <v>100</v>
      </c>
      <c r="X10" s="45"/>
      <c r="Y10" s="45"/>
      <c r="Z10" s="45"/>
      <c r="AA10" s="45"/>
      <c r="AB10" s="45"/>
      <c r="AC10" s="45"/>
      <c r="AD10" s="50">
        <f>データ!R6</f>
        <v>2700</v>
      </c>
      <c r="AE10" s="50"/>
      <c r="AF10" s="50"/>
      <c r="AG10" s="50"/>
      <c r="AH10" s="50"/>
      <c r="AI10" s="50"/>
      <c r="AJ10" s="50"/>
      <c r="AK10" s="2"/>
      <c r="AL10" s="50">
        <f>データ!V6</f>
        <v>28</v>
      </c>
      <c r="AM10" s="50"/>
      <c r="AN10" s="50"/>
      <c r="AO10" s="50"/>
      <c r="AP10" s="50"/>
      <c r="AQ10" s="50"/>
      <c r="AR10" s="50"/>
      <c r="AS10" s="50"/>
      <c r="AT10" s="45">
        <f>データ!W6</f>
        <v>0.01</v>
      </c>
      <c r="AU10" s="45"/>
      <c r="AV10" s="45"/>
      <c r="AW10" s="45"/>
      <c r="AX10" s="45"/>
      <c r="AY10" s="45"/>
      <c r="AZ10" s="45"/>
      <c r="BA10" s="45"/>
      <c r="BB10" s="45">
        <f>データ!X6</f>
        <v>2800</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125</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126</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56</v>
      </c>
      <c r="H86" s="26" t="str">
        <f>データ!BP6</f>
        <v>【559.52】</v>
      </c>
      <c r="I86" s="26" t="str">
        <f>データ!CA6</f>
        <v>【52.20】</v>
      </c>
      <c r="J86" s="26" t="str">
        <f>データ!CL6</f>
        <v>【295.20】</v>
      </c>
      <c r="K86" s="26" t="str">
        <f>データ!CW6</f>
        <v>【122.90】</v>
      </c>
      <c r="L86" s="26" t="str">
        <f>データ!DH6</f>
        <v>【81.31】</v>
      </c>
      <c r="M86" s="26" t="s">
        <v>56</v>
      </c>
      <c r="N86" s="26" t="s">
        <v>57</v>
      </c>
      <c r="O86" s="26"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ColWidth="9" defaultRowHeight="13.2"/>
  <cols>
    <col min="1" max="1" width="9" style="3"/>
    <col min="2" max="144" width="11.88671875" style="3" customWidth="1"/>
    <col min="145" max="16384" width="9" style="3"/>
  </cols>
  <sheetData>
    <row r="1" spans="1:145">
      <c r="A1" s="3" t="s">
        <v>58</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59</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60</v>
      </c>
      <c r="B3" s="29" t="s">
        <v>61</v>
      </c>
      <c r="C3" s="29" t="s">
        <v>62</v>
      </c>
      <c r="D3" s="29" t="s">
        <v>63</v>
      </c>
      <c r="E3" s="29" t="s">
        <v>64</v>
      </c>
      <c r="F3" s="29" t="s">
        <v>65</v>
      </c>
      <c r="G3" s="29" t="s">
        <v>66</v>
      </c>
      <c r="H3" s="77" t="s">
        <v>67</v>
      </c>
      <c r="I3" s="78"/>
      <c r="J3" s="78"/>
      <c r="K3" s="78"/>
      <c r="L3" s="78"/>
      <c r="M3" s="78"/>
      <c r="N3" s="78"/>
      <c r="O3" s="78"/>
      <c r="P3" s="78"/>
      <c r="Q3" s="78"/>
      <c r="R3" s="78"/>
      <c r="S3" s="78"/>
      <c r="T3" s="78"/>
      <c r="U3" s="78"/>
      <c r="V3" s="78"/>
      <c r="W3" s="78"/>
      <c r="X3" s="79"/>
      <c r="Y3" s="83" t="s">
        <v>68</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69</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70</v>
      </c>
      <c r="B4" s="30"/>
      <c r="C4" s="30"/>
      <c r="D4" s="30"/>
      <c r="E4" s="30"/>
      <c r="F4" s="30"/>
      <c r="G4" s="30"/>
      <c r="H4" s="80"/>
      <c r="I4" s="81"/>
      <c r="J4" s="81"/>
      <c r="K4" s="81"/>
      <c r="L4" s="81"/>
      <c r="M4" s="81"/>
      <c r="N4" s="81"/>
      <c r="O4" s="81"/>
      <c r="P4" s="81"/>
      <c r="Q4" s="81"/>
      <c r="R4" s="81"/>
      <c r="S4" s="81"/>
      <c r="T4" s="81"/>
      <c r="U4" s="81"/>
      <c r="V4" s="81"/>
      <c r="W4" s="81"/>
      <c r="X4" s="82"/>
      <c r="Y4" s="76" t="s">
        <v>71</v>
      </c>
      <c r="Z4" s="76"/>
      <c r="AA4" s="76"/>
      <c r="AB4" s="76"/>
      <c r="AC4" s="76"/>
      <c r="AD4" s="76"/>
      <c r="AE4" s="76"/>
      <c r="AF4" s="76"/>
      <c r="AG4" s="76"/>
      <c r="AH4" s="76"/>
      <c r="AI4" s="76"/>
      <c r="AJ4" s="76" t="s">
        <v>72</v>
      </c>
      <c r="AK4" s="76"/>
      <c r="AL4" s="76"/>
      <c r="AM4" s="76"/>
      <c r="AN4" s="76"/>
      <c r="AO4" s="76"/>
      <c r="AP4" s="76"/>
      <c r="AQ4" s="76"/>
      <c r="AR4" s="76"/>
      <c r="AS4" s="76"/>
      <c r="AT4" s="76"/>
      <c r="AU4" s="76" t="s">
        <v>73</v>
      </c>
      <c r="AV4" s="76"/>
      <c r="AW4" s="76"/>
      <c r="AX4" s="76"/>
      <c r="AY4" s="76"/>
      <c r="AZ4" s="76"/>
      <c r="BA4" s="76"/>
      <c r="BB4" s="76"/>
      <c r="BC4" s="76"/>
      <c r="BD4" s="76"/>
      <c r="BE4" s="76"/>
      <c r="BF4" s="76" t="s">
        <v>74</v>
      </c>
      <c r="BG4" s="76"/>
      <c r="BH4" s="76"/>
      <c r="BI4" s="76"/>
      <c r="BJ4" s="76"/>
      <c r="BK4" s="76"/>
      <c r="BL4" s="76"/>
      <c r="BM4" s="76"/>
      <c r="BN4" s="76"/>
      <c r="BO4" s="76"/>
      <c r="BP4" s="76"/>
      <c r="BQ4" s="76" t="s">
        <v>75</v>
      </c>
      <c r="BR4" s="76"/>
      <c r="BS4" s="76"/>
      <c r="BT4" s="76"/>
      <c r="BU4" s="76"/>
      <c r="BV4" s="76"/>
      <c r="BW4" s="76"/>
      <c r="BX4" s="76"/>
      <c r="BY4" s="76"/>
      <c r="BZ4" s="76"/>
      <c r="CA4" s="76"/>
      <c r="CB4" s="76" t="s">
        <v>76</v>
      </c>
      <c r="CC4" s="76"/>
      <c r="CD4" s="76"/>
      <c r="CE4" s="76"/>
      <c r="CF4" s="76"/>
      <c r="CG4" s="76"/>
      <c r="CH4" s="76"/>
      <c r="CI4" s="76"/>
      <c r="CJ4" s="76"/>
      <c r="CK4" s="76"/>
      <c r="CL4" s="76"/>
      <c r="CM4" s="76" t="s">
        <v>77</v>
      </c>
      <c r="CN4" s="76"/>
      <c r="CO4" s="76"/>
      <c r="CP4" s="76"/>
      <c r="CQ4" s="76"/>
      <c r="CR4" s="76"/>
      <c r="CS4" s="76"/>
      <c r="CT4" s="76"/>
      <c r="CU4" s="76"/>
      <c r="CV4" s="76"/>
      <c r="CW4" s="76"/>
      <c r="CX4" s="76" t="s">
        <v>78</v>
      </c>
      <c r="CY4" s="76"/>
      <c r="CZ4" s="76"/>
      <c r="DA4" s="76"/>
      <c r="DB4" s="76"/>
      <c r="DC4" s="76"/>
      <c r="DD4" s="76"/>
      <c r="DE4" s="76"/>
      <c r="DF4" s="76"/>
      <c r="DG4" s="76"/>
      <c r="DH4" s="76"/>
      <c r="DI4" s="76" t="s">
        <v>79</v>
      </c>
      <c r="DJ4" s="76"/>
      <c r="DK4" s="76"/>
      <c r="DL4" s="76"/>
      <c r="DM4" s="76"/>
      <c r="DN4" s="76"/>
      <c r="DO4" s="76"/>
      <c r="DP4" s="76"/>
      <c r="DQ4" s="76"/>
      <c r="DR4" s="76"/>
      <c r="DS4" s="76"/>
      <c r="DT4" s="76" t="s">
        <v>80</v>
      </c>
      <c r="DU4" s="76"/>
      <c r="DV4" s="76"/>
      <c r="DW4" s="76"/>
      <c r="DX4" s="76"/>
      <c r="DY4" s="76"/>
      <c r="DZ4" s="76"/>
      <c r="EA4" s="76"/>
      <c r="EB4" s="76"/>
      <c r="EC4" s="76"/>
      <c r="ED4" s="76"/>
      <c r="EE4" s="76" t="s">
        <v>81</v>
      </c>
      <c r="EF4" s="76"/>
      <c r="EG4" s="76"/>
      <c r="EH4" s="76"/>
      <c r="EI4" s="76"/>
      <c r="EJ4" s="76"/>
      <c r="EK4" s="76"/>
      <c r="EL4" s="76"/>
      <c r="EM4" s="76"/>
      <c r="EN4" s="76"/>
      <c r="EO4" s="76"/>
    </row>
    <row r="5" spans="1:145">
      <c r="A5" s="28" t="s">
        <v>82</v>
      </c>
      <c r="B5" s="31"/>
      <c r="C5" s="31"/>
      <c r="D5" s="31"/>
      <c r="E5" s="31"/>
      <c r="F5" s="31"/>
      <c r="G5" s="31"/>
      <c r="H5" s="32" t="s">
        <v>83</v>
      </c>
      <c r="I5" s="32" t="s">
        <v>84</v>
      </c>
      <c r="J5" s="32" t="s">
        <v>85</v>
      </c>
      <c r="K5" s="32" t="s">
        <v>86</v>
      </c>
      <c r="L5" s="32" t="s">
        <v>87</v>
      </c>
      <c r="M5" s="32" t="s">
        <v>5</v>
      </c>
      <c r="N5" s="32" t="s">
        <v>88</v>
      </c>
      <c r="O5" s="32" t="s">
        <v>89</v>
      </c>
      <c r="P5" s="32" t="s">
        <v>90</v>
      </c>
      <c r="Q5" s="32" t="s">
        <v>91</v>
      </c>
      <c r="R5" s="32" t="s">
        <v>92</v>
      </c>
      <c r="S5" s="32" t="s">
        <v>93</v>
      </c>
      <c r="T5" s="32" t="s">
        <v>94</v>
      </c>
      <c r="U5" s="32" t="s">
        <v>95</v>
      </c>
      <c r="V5" s="32" t="s">
        <v>96</v>
      </c>
      <c r="W5" s="32" t="s">
        <v>97</v>
      </c>
      <c r="X5" s="32" t="s">
        <v>98</v>
      </c>
      <c r="Y5" s="32" t="s">
        <v>99</v>
      </c>
      <c r="Z5" s="32" t="s">
        <v>100</v>
      </c>
      <c r="AA5" s="32" t="s">
        <v>101</v>
      </c>
      <c r="AB5" s="32" t="s">
        <v>102</v>
      </c>
      <c r="AC5" s="32" t="s">
        <v>103</v>
      </c>
      <c r="AD5" s="32" t="s">
        <v>104</v>
      </c>
      <c r="AE5" s="32" t="s">
        <v>105</v>
      </c>
      <c r="AF5" s="32" t="s">
        <v>106</v>
      </c>
      <c r="AG5" s="32" t="s">
        <v>107</v>
      </c>
      <c r="AH5" s="32" t="s">
        <v>108</v>
      </c>
      <c r="AI5" s="32" t="s">
        <v>43</v>
      </c>
      <c r="AJ5" s="32" t="s">
        <v>99</v>
      </c>
      <c r="AK5" s="32" t="s">
        <v>100</v>
      </c>
      <c r="AL5" s="32" t="s">
        <v>101</v>
      </c>
      <c r="AM5" s="32" t="s">
        <v>102</v>
      </c>
      <c r="AN5" s="32" t="s">
        <v>103</v>
      </c>
      <c r="AO5" s="32" t="s">
        <v>104</v>
      </c>
      <c r="AP5" s="32" t="s">
        <v>105</v>
      </c>
      <c r="AQ5" s="32" t="s">
        <v>106</v>
      </c>
      <c r="AR5" s="32" t="s">
        <v>107</v>
      </c>
      <c r="AS5" s="32" t="s">
        <v>108</v>
      </c>
      <c r="AT5" s="32" t="s">
        <v>109</v>
      </c>
      <c r="AU5" s="32" t="s">
        <v>99</v>
      </c>
      <c r="AV5" s="32" t="s">
        <v>100</v>
      </c>
      <c r="AW5" s="32" t="s">
        <v>101</v>
      </c>
      <c r="AX5" s="32" t="s">
        <v>102</v>
      </c>
      <c r="AY5" s="32" t="s">
        <v>103</v>
      </c>
      <c r="AZ5" s="32" t="s">
        <v>104</v>
      </c>
      <c r="BA5" s="32" t="s">
        <v>105</v>
      </c>
      <c r="BB5" s="32" t="s">
        <v>106</v>
      </c>
      <c r="BC5" s="32" t="s">
        <v>107</v>
      </c>
      <c r="BD5" s="32" t="s">
        <v>108</v>
      </c>
      <c r="BE5" s="32" t="s">
        <v>109</v>
      </c>
      <c r="BF5" s="32" t="s">
        <v>99</v>
      </c>
      <c r="BG5" s="32" t="s">
        <v>100</v>
      </c>
      <c r="BH5" s="32" t="s">
        <v>101</v>
      </c>
      <c r="BI5" s="32" t="s">
        <v>102</v>
      </c>
      <c r="BJ5" s="32" t="s">
        <v>103</v>
      </c>
      <c r="BK5" s="32" t="s">
        <v>104</v>
      </c>
      <c r="BL5" s="32" t="s">
        <v>105</v>
      </c>
      <c r="BM5" s="32" t="s">
        <v>106</v>
      </c>
      <c r="BN5" s="32" t="s">
        <v>107</v>
      </c>
      <c r="BO5" s="32" t="s">
        <v>108</v>
      </c>
      <c r="BP5" s="32" t="s">
        <v>109</v>
      </c>
      <c r="BQ5" s="32" t="s">
        <v>99</v>
      </c>
      <c r="BR5" s="32" t="s">
        <v>100</v>
      </c>
      <c r="BS5" s="32" t="s">
        <v>101</v>
      </c>
      <c r="BT5" s="32" t="s">
        <v>102</v>
      </c>
      <c r="BU5" s="32" t="s">
        <v>103</v>
      </c>
      <c r="BV5" s="32" t="s">
        <v>104</v>
      </c>
      <c r="BW5" s="32" t="s">
        <v>105</v>
      </c>
      <c r="BX5" s="32" t="s">
        <v>106</v>
      </c>
      <c r="BY5" s="32" t="s">
        <v>107</v>
      </c>
      <c r="BZ5" s="32" t="s">
        <v>108</v>
      </c>
      <c r="CA5" s="32" t="s">
        <v>109</v>
      </c>
      <c r="CB5" s="32" t="s">
        <v>99</v>
      </c>
      <c r="CC5" s="32" t="s">
        <v>100</v>
      </c>
      <c r="CD5" s="32" t="s">
        <v>101</v>
      </c>
      <c r="CE5" s="32" t="s">
        <v>102</v>
      </c>
      <c r="CF5" s="32" t="s">
        <v>103</v>
      </c>
      <c r="CG5" s="32" t="s">
        <v>104</v>
      </c>
      <c r="CH5" s="32" t="s">
        <v>105</v>
      </c>
      <c r="CI5" s="32" t="s">
        <v>106</v>
      </c>
      <c r="CJ5" s="32" t="s">
        <v>107</v>
      </c>
      <c r="CK5" s="32" t="s">
        <v>108</v>
      </c>
      <c r="CL5" s="32" t="s">
        <v>109</v>
      </c>
      <c r="CM5" s="32" t="s">
        <v>99</v>
      </c>
      <c r="CN5" s="32" t="s">
        <v>100</v>
      </c>
      <c r="CO5" s="32" t="s">
        <v>101</v>
      </c>
      <c r="CP5" s="32" t="s">
        <v>102</v>
      </c>
      <c r="CQ5" s="32" t="s">
        <v>103</v>
      </c>
      <c r="CR5" s="32" t="s">
        <v>104</v>
      </c>
      <c r="CS5" s="32" t="s">
        <v>105</v>
      </c>
      <c r="CT5" s="32" t="s">
        <v>106</v>
      </c>
      <c r="CU5" s="32" t="s">
        <v>107</v>
      </c>
      <c r="CV5" s="32" t="s">
        <v>108</v>
      </c>
      <c r="CW5" s="32" t="s">
        <v>109</v>
      </c>
      <c r="CX5" s="32" t="s">
        <v>99</v>
      </c>
      <c r="CY5" s="32" t="s">
        <v>100</v>
      </c>
      <c r="CZ5" s="32" t="s">
        <v>101</v>
      </c>
      <c r="DA5" s="32" t="s">
        <v>102</v>
      </c>
      <c r="DB5" s="32" t="s">
        <v>103</v>
      </c>
      <c r="DC5" s="32" t="s">
        <v>104</v>
      </c>
      <c r="DD5" s="32" t="s">
        <v>105</v>
      </c>
      <c r="DE5" s="32" t="s">
        <v>106</v>
      </c>
      <c r="DF5" s="32" t="s">
        <v>107</v>
      </c>
      <c r="DG5" s="32" t="s">
        <v>108</v>
      </c>
      <c r="DH5" s="32" t="s">
        <v>109</v>
      </c>
      <c r="DI5" s="32" t="s">
        <v>99</v>
      </c>
      <c r="DJ5" s="32" t="s">
        <v>100</v>
      </c>
      <c r="DK5" s="32" t="s">
        <v>101</v>
      </c>
      <c r="DL5" s="32" t="s">
        <v>102</v>
      </c>
      <c r="DM5" s="32" t="s">
        <v>103</v>
      </c>
      <c r="DN5" s="32" t="s">
        <v>104</v>
      </c>
      <c r="DO5" s="32" t="s">
        <v>105</v>
      </c>
      <c r="DP5" s="32" t="s">
        <v>106</v>
      </c>
      <c r="DQ5" s="32" t="s">
        <v>107</v>
      </c>
      <c r="DR5" s="32" t="s">
        <v>108</v>
      </c>
      <c r="DS5" s="32" t="s">
        <v>109</v>
      </c>
      <c r="DT5" s="32" t="s">
        <v>99</v>
      </c>
      <c r="DU5" s="32" t="s">
        <v>100</v>
      </c>
      <c r="DV5" s="32" t="s">
        <v>101</v>
      </c>
      <c r="DW5" s="32" t="s">
        <v>102</v>
      </c>
      <c r="DX5" s="32" t="s">
        <v>103</v>
      </c>
      <c r="DY5" s="32" t="s">
        <v>104</v>
      </c>
      <c r="DZ5" s="32" t="s">
        <v>105</v>
      </c>
      <c r="EA5" s="32" t="s">
        <v>106</v>
      </c>
      <c r="EB5" s="32" t="s">
        <v>107</v>
      </c>
      <c r="EC5" s="32" t="s">
        <v>108</v>
      </c>
      <c r="ED5" s="32" t="s">
        <v>109</v>
      </c>
      <c r="EE5" s="32" t="s">
        <v>99</v>
      </c>
      <c r="EF5" s="32" t="s">
        <v>100</v>
      </c>
      <c r="EG5" s="32" t="s">
        <v>101</v>
      </c>
      <c r="EH5" s="32" t="s">
        <v>102</v>
      </c>
      <c r="EI5" s="32" t="s">
        <v>103</v>
      </c>
      <c r="EJ5" s="32" t="s">
        <v>104</v>
      </c>
      <c r="EK5" s="32" t="s">
        <v>105</v>
      </c>
      <c r="EL5" s="32" t="s">
        <v>106</v>
      </c>
      <c r="EM5" s="32" t="s">
        <v>107</v>
      </c>
      <c r="EN5" s="32" t="s">
        <v>108</v>
      </c>
      <c r="EO5" s="32" t="s">
        <v>109</v>
      </c>
    </row>
    <row r="6" spans="1:145" s="36" customFormat="1">
      <c r="A6" s="28" t="s">
        <v>110</v>
      </c>
      <c r="B6" s="33">
        <f>B7</f>
        <v>2016</v>
      </c>
      <c r="C6" s="33">
        <f t="shared" ref="C6:X6" si="3">C7</f>
        <v>63665</v>
      </c>
      <c r="D6" s="33">
        <f t="shared" si="3"/>
        <v>47</v>
      </c>
      <c r="E6" s="33">
        <f t="shared" si="3"/>
        <v>18</v>
      </c>
      <c r="F6" s="33">
        <f t="shared" si="3"/>
        <v>1</v>
      </c>
      <c r="G6" s="33">
        <f t="shared" si="3"/>
        <v>0</v>
      </c>
      <c r="H6" s="33" t="str">
        <f t="shared" si="3"/>
        <v>山形県　鮭川村</v>
      </c>
      <c r="I6" s="33" t="str">
        <f t="shared" si="3"/>
        <v>法非適用</v>
      </c>
      <c r="J6" s="33" t="str">
        <f t="shared" si="3"/>
        <v>下水道事業</v>
      </c>
      <c r="K6" s="33" t="str">
        <f t="shared" si="3"/>
        <v>個別排水処理</v>
      </c>
      <c r="L6" s="33" t="str">
        <f t="shared" si="3"/>
        <v>L2</v>
      </c>
      <c r="M6" s="33">
        <f t="shared" si="3"/>
        <v>0</v>
      </c>
      <c r="N6" s="34" t="str">
        <f t="shared" si="3"/>
        <v>-</v>
      </c>
      <c r="O6" s="34" t="str">
        <f t="shared" si="3"/>
        <v>該当数値なし</v>
      </c>
      <c r="P6" s="34">
        <f t="shared" si="3"/>
        <v>0.64</v>
      </c>
      <c r="Q6" s="34">
        <f t="shared" si="3"/>
        <v>100</v>
      </c>
      <c r="R6" s="34">
        <f t="shared" si="3"/>
        <v>2700</v>
      </c>
      <c r="S6" s="34">
        <f t="shared" si="3"/>
        <v>4408</v>
      </c>
      <c r="T6" s="34">
        <f t="shared" si="3"/>
        <v>122.14</v>
      </c>
      <c r="U6" s="34">
        <f t="shared" si="3"/>
        <v>36.090000000000003</v>
      </c>
      <c r="V6" s="34">
        <f t="shared" si="3"/>
        <v>28</v>
      </c>
      <c r="W6" s="34">
        <f t="shared" si="3"/>
        <v>0.01</v>
      </c>
      <c r="X6" s="34">
        <f t="shared" si="3"/>
        <v>2800</v>
      </c>
      <c r="Y6" s="35">
        <f>IF(Y7="",NA(),Y7)</f>
        <v>100</v>
      </c>
      <c r="Z6" s="35">
        <f t="shared" ref="Z6:AH6" si="4">IF(Z7="",NA(),Z7)</f>
        <v>100</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825.66</v>
      </c>
      <c r="BL6" s="35">
        <f t="shared" si="7"/>
        <v>799.41</v>
      </c>
      <c r="BM6" s="35">
        <f t="shared" si="7"/>
        <v>701.33</v>
      </c>
      <c r="BN6" s="35">
        <f t="shared" si="7"/>
        <v>663.76</v>
      </c>
      <c r="BO6" s="35">
        <f t="shared" si="7"/>
        <v>566.35</v>
      </c>
      <c r="BP6" s="34" t="str">
        <f>IF(BP7="","",IF(BP7="-","【-】","【"&amp;SUBSTITUTE(TEXT(BP7,"#,##0.00"),"-","△")&amp;"】"))</f>
        <v>【559.52】</v>
      </c>
      <c r="BQ6" s="35">
        <f>IF(BQ7="",NA(),BQ7)</f>
        <v>40.97</v>
      </c>
      <c r="BR6" s="35">
        <f t="shared" ref="BR6:BZ6" si="8">IF(BR7="",NA(),BR7)</f>
        <v>39.799999999999997</v>
      </c>
      <c r="BS6" s="35">
        <f t="shared" si="8"/>
        <v>38.590000000000003</v>
      </c>
      <c r="BT6" s="35">
        <f t="shared" si="8"/>
        <v>39.07</v>
      </c>
      <c r="BU6" s="35">
        <f t="shared" si="8"/>
        <v>40.619999999999997</v>
      </c>
      <c r="BV6" s="35">
        <f t="shared" si="8"/>
        <v>53.57</v>
      </c>
      <c r="BW6" s="35">
        <f t="shared" si="8"/>
        <v>51.57</v>
      </c>
      <c r="BX6" s="35">
        <f t="shared" si="8"/>
        <v>53.48</v>
      </c>
      <c r="BY6" s="35">
        <f t="shared" si="8"/>
        <v>53.76</v>
      </c>
      <c r="BZ6" s="35">
        <f t="shared" si="8"/>
        <v>52.27</v>
      </c>
      <c r="CA6" s="34" t="str">
        <f>IF(CA7="","",IF(CA7="-","【-】","【"&amp;SUBSTITUTE(TEXT(CA7,"#,##0.00"),"-","△")&amp;"】"))</f>
        <v>【52.20】</v>
      </c>
      <c r="CB6" s="35">
        <f>IF(CB7="",NA(),CB7)</f>
        <v>631.66999999999996</v>
      </c>
      <c r="CC6" s="35">
        <f t="shared" ref="CC6:CK6" si="9">IF(CC7="",NA(),CC7)</f>
        <v>643.44000000000005</v>
      </c>
      <c r="CD6" s="35">
        <f t="shared" si="9"/>
        <v>666.06</v>
      </c>
      <c r="CE6" s="35">
        <f t="shared" si="9"/>
        <v>641.63</v>
      </c>
      <c r="CF6" s="35">
        <f t="shared" si="9"/>
        <v>617.19000000000005</v>
      </c>
      <c r="CG6" s="35">
        <f t="shared" si="9"/>
        <v>275.01</v>
      </c>
      <c r="CH6" s="35">
        <f t="shared" si="9"/>
        <v>282.5</v>
      </c>
      <c r="CI6" s="35">
        <f t="shared" si="9"/>
        <v>277.29000000000002</v>
      </c>
      <c r="CJ6" s="35">
        <f t="shared" si="9"/>
        <v>275.25</v>
      </c>
      <c r="CK6" s="35">
        <f t="shared" si="9"/>
        <v>291.01</v>
      </c>
      <c r="CL6" s="34" t="str">
        <f>IF(CL7="","",IF(CL7="-","【-】","【"&amp;SUBSTITUTE(TEXT(CL7,"#,##0.00"),"-","△")&amp;"】"))</f>
        <v>【295.20】</v>
      </c>
      <c r="CM6" s="35">
        <f>IF(CM7="",NA(),CM7)</f>
        <v>100</v>
      </c>
      <c r="CN6" s="35">
        <f t="shared" ref="CN6:CV6" si="10">IF(CN7="",NA(),CN7)</f>
        <v>100</v>
      </c>
      <c r="CO6" s="35">
        <f t="shared" si="10"/>
        <v>100</v>
      </c>
      <c r="CP6" s="35">
        <f t="shared" si="10"/>
        <v>100</v>
      </c>
      <c r="CQ6" s="35">
        <f t="shared" si="10"/>
        <v>100</v>
      </c>
      <c r="CR6" s="35">
        <f t="shared" si="10"/>
        <v>45.33</v>
      </c>
      <c r="CS6" s="35">
        <f t="shared" si="10"/>
        <v>48.69</v>
      </c>
      <c r="CT6" s="35">
        <f t="shared" si="10"/>
        <v>52.52</v>
      </c>
      <c r="CU6" s="35">
        <f t="shared" si="10"/>
        <v>54.14</v>
      </c>
      <c r="CV6" s="35">
        <f t="shared" si="10"/>
        <v>132.99</v>
      </c>
      <c r="CW6" s="34" t="str">
        <f>IF(CW7="","",IF(CW7="-","【-】","【"&amp;SUBSTITUTE(TEXT(CW7,"#,##0.00"),"-","△")&amp;"】"))</f>
        <v>【122.90】</v>
      </c>
      <c r="CX6" s="35">
        <f>IF(CX7="",NA(),CX7)</f>
        <v>100</v>
      </c>
      <c r="CY6" s="35">
        <f t="shared" ref="CY6:DG6" si="11">IF(CY7="",NA(),CY7)</f>
        <v>100</v>
      </c>
      <c r="CZ6" s="35">
        <f t="shared" si="11"/>
        <v>100</v>
      </c>
      <c r="DA6" s="35">
        <f t="shared" si="11"/>
        <v>100</v>
      </c>
      <c r="DB6" s="35">
        <f t="shared" si="11"/>
        <v>100</v>
      </c>
      <c r="DC6" s="35">
        <f t="shared" si="11"/>
        <v>87.3</v>
      </c>
      <c r="DD6" s="35">
        <f t="shared" si="11"/>
        <v>87.42</v>
      </c>
      <c r="DE6" s="35">
        <f t="shared" si="11"/>
        <v>84.94</v>
      </c>
      <c r="DF6" s="35">
        <f t="shared" si="11"/>
        <v>84.69</v>
      </c>
      <c r="DG6" s="35">
        <f t="shared" si="11"/>
        <v>82.94</v>
      </c>
      <c r="DH6" s="34" t="str">
        <f>IF(DH7="","",IF(DH7="-","【-】","【"&amp;SUBSTITUTE(TEXT(DH7,"#,##0.00"),"-","△")&amp;"】"))</f>
        <v>【81.31】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c r="A7" s="28"/>
      <c r="B7" s="37">
        <v>2016</v>
      </c>
      <c r="C7" s="37">
        <v>63665</v>
      </c>
      <c r="D7" s="37">
        <v>47</v>
      </c>
      <c r="E7" s="37">
        <v>18</v>
      </c>
      <c r="F7" s="37">
        <v>1</v>
      </c>
      <c r="G7" s="37">
        <v>0</v>
      </c>
      <c r="H7" s="37" t="s">
        <v>111</v>
      </c>
      <c r="I7" s="37" t="s">
        <v>112</v>
      </c>
      <c r="J7" s="37" t="s">
        <v>113</v>
      </c>
      <c r="K7" s="37" t="s">
        <v>114</v>
      </c>
      <c r="L7" s="37" t="s">
        <v>115</v>
      </c>
      <c r="M7" s="37"/>
      <c r="N7" s="38" t="s">
        <v>116</v>
      </c>
      <c r="O7" s="38" t="s">
        <v>117</v>
      </c>
      <c r="P7" s="38">
        <v>0.64</v>
      </c>
      <c r="Q7" s="38">
        <v>100</v>
      </c>
      <c r="R7" s="38">
        <v>2700</v>
      </c>
      <c r="S7" s="38">
        <v>4408</v>
      </c>
      <c r="T7" s="38">
        <v>122.14</v>
      </c>
      <c r="U7" s="38">
        <v>36.090000000000003</v>
      </c>
      <c r="V7" s="38">
        <v>28</v>
      </c>
      <c r="W7" s="38">
        <v>0.01</v>
      </c>
      <c r="X7" s="38">
        <v>2800</v>
      </c>
      <c r="Y7" s="38">
        <v>100</v>
      </c>
      <c r="Z7" s="38">
        <v>100</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825.66</v>
      </c>
      <c r="BL7" s="38">
        <v>799.41</v>
      </c>
      <c r="BM7" s="38">
        <v>701.33</v>
      </c>
      <c r="BN7" s="38">
        <v>663.76</v>
      </c>
      <c r="BO7" s="38">
        <v>566.35</v>
      </c>
      <c r="BP7" s="38">
        <v>559.52</v>
      </c>
      <c r="BQ7" s="38">
        <v>40.97</v>
      </c>
      <c r="BR7" s="38">
        <v>39.799999999999997</v>
      </c>
      <c r="BS7" s="38">
        <v>38.590000000000003</v>
      </c>
      <c r="BT7" s="38">
        <v>39.07</v>
      </c>
      <c r="BU7" s="38">
        <v>40.619999999999997</v>
      </c>
      <c r="BV7" s="38">
        <v>53.57</v>
      </c>
      <c r="BW7" s="38">
        <v>51.57</v>
      </c>
      <c r="BX7" s="38">
        <v>53.48</v>
      </c>
      <c r="BY7" s="38">
        <v>53.76</v>
      </c>
      <c r="BZ7" s="38">
        <v>52.27</v>
      </c>
      <c r="CA7" s="38">
        <v>52.2</v>
      </c>
      <c r="CB7" s="38">
        <v>631.66999999999996</v>
      </c>
      <c r="CC7" s="38">
        <v>643.44000000000005</v>
      </c>
      <c r="CD7" s="38">
        <v>666.06</v>
      </c>
      <c r="CE7" s="38">
        <v>641.63</v>
      </c>
      <c r="CF7" s="38">
        <v>617.19000000000005</v>
      </c>
      <c r="CG7" s="38">
        <v>275.01</v>
      </c>
      <c r="CH7" s="38">
        <v>282.5</v>
      </c>
      <c r="CI7" s="38">
        <v>277.29000000000002</v>
      </c>
      <c r="CJ7" s="38">
        <v>275.25</v>
      </c>
      <c r="CK7" s="38">
        <v>291.01</v>
      </c>
      <c r="CL7" s="38">
        <v>295.2</v>
      </c>
      <c r="CM7" s="38">
        <v>100</v>
      </c>
      <c r="CN7" s="38">
        <v>100</v>
      </c>
      <c r="CO7" s="38">
        <v>100</v>
      </c>
      <c r="CP7" s="38">
        <v>100</v>
      </c>
      <c r="CQ7" s="38">
        <v>100</v>
      </c>
      <c r="CR7" s="38">
        <v>45.33</v>
      </c>
      <c r="CS7" s="38">
        <v>48.69</v>
      </c>
      <c r="CT7" s="38">
        <v>52.52</v>
      </c>
      <c r="CU7" s="38">
        <v>54.14</v>
      </c>
      <c r="CV7" s="38">
        <v>132.99</v>
      </c>
      <c r="CW7" s="38">
        <v>122.9</v>
      </c>
      <c r="CX7" s="38">
        <v>100</v>
      </c>
      <c r="CY7" s="38">
        <v>100</v>
      </c>
      <c r="CZ7" s="38">
        <v>100</v>
      </c>
      <c r="DA7" s="38">
        <v>100</v>
      </c>
      <c r="DB7" s="38">
        <v>100</v>
      </c>
      <c r="DC7" s="38">
        <v>87.3</v>
      </c>
      <c r="DD7" s="38">
        <v>87.42</v>
      </c>
      <c r="DE7" s="38">
        <v>84.94</v>
      </c>
      <c r="DF7" s="38">
        <v>84.69</v>
      </c>
      <c r="DG7" s="38">
        <v>82.94</v>
      </c>
      <c r="DH7" s="38">
        <v>81.31</v>
      </c>
      <c r="DI7" s="38"/>
      <c r="DJ7" s="38"/>
      <c r="DK7" s="38"/>
      <c r="DL7" s="38"/>
      <c r="DM7" s="38"/>
      <c r="DN7" s="38"/>
      <c r="DO7" s="38"/>
      <c r="DP7" s="38"/>
      <c r="DQ7" s="38"/>
      <c r="DR7" s="38"/>
      <c r="DS7" s="38"/>
      <c r="DT7" s="38"/>
      <c r="DU7" s="38"/>
      <c r="DV7" s="38"/>
      <c r="DW7" s="38"/>
      <c r="DX7" s="38"/>
      <c r="DY7" s="38"/>
      <c r="DZ7" s="38"/>
      <c r="EA7" s="38"/>
      <c r="EB7" s="38"/>
      <c r="EC7" s="38"/>
      <c r="ED7" s="38"/>
      <c r="EE7" s="38" t="s">
        <v>116</v>
      </c>
      <c r="EF7" s="38" t="s">
        <v>116</v>
      </c>
      <c r="EG7" s="38" t="s">
        <v>116</v>
      </c>
      <c r="EH7" s="38" t="s">
        <v>116</v>
      </c>
      <c r="EI7" s="38" t="s">
        <v>116</v>
      </c>
      <c r="EJ7" s="38" t="s">
        <v>116</v>
      </c>
      <c r="EK7" s="38" t="s">
        <v>116</v>
      </c>
      <c r="EL7" s="38" t="s">
        <v>116</v>
      </c>
      <c r="EM7" s="38" t="s">
        <v>116</v>
      </c>
      <c r="EN7" s="38" t="s">
        <v>116</v>
      </c>
      <c r="EO7" s="38" t="s">
        <v>116</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118</v>
      </c>
      <c r="C9" s="40" t="s">
        <v>119</v>
      </c>
      <c r="D9" s="40" t="s">
        <v>120</v>
      </c>
      <c r="E9" s="40" t="s">
        <v>121</v>
      </c>
      <c r="F9" s="40" t="s">
        <v>122</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61</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総務課ユーザ</cp:lastModifiedBy>
  <cp:lastPrinted>2018-02-09T00:16:26Z</cp:lastPrinted>
  <dcterms:created xsi:type="dcterms:W3CDTF">2017-12-25T02:43:09Z</dcterms:created>
  <dcterms:modified xsi:type="dcterms:W3CDTF">2018-02-19T04:43:09Z</dcterms:modified>
  <cp:category/>
</cp:coreProperties>
</file>