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<sst xmlns="http://schemas.openxmlformats.org/spreadsheetml/2006/main" count="251" uniqueCount="126">
  <si>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</si>
  <si>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</si>
  <si>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</si>
  <si>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</si>
  <si>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</si>
  <si>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</si>
  <si>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</si>
  <si>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</si>
  <si>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</si>
  <si>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</si>
  <si>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</si>
  <si>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</si>
  <si>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</si>
  <si>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</si>
  <si>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</si>
  <si>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</si>
  <si>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</si>
  <si>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</si>
  <si>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</si>
  <si>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</si>
  <si>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</si>
  <si>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</si>
  <si>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</si>
  <si>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</si>
  <si>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</si>
  <si>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</si>
  <si>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</si>
  <si>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</si>
  <si>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</si>
  <si>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</si>
  <si>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</si>
  <si>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</si>
  <si>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</si>
  <si>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</si>
  <si>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</si>
  <si>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</si>
  <si>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</si>
  <si>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</si>
  <si>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</si>
  <si>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</si>
  <si>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</si>
  <si>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</si>
  <si>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</si>
  <si>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</si>
  <si>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</si>
  <si>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</si>
  <si>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</si>
  <si>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</si>
  <si>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</si>
  <si>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</si>
  <si>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</si>
  <si>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</si>
  <si>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</si>
  <si>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</si>
  <si>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</si>
  <si>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</si>
  <si>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</si>
  <si>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</si>
  <si>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</si>
  <si>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</si>
  <si>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</si>
  <si>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</si>
  <si>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</si>
  <si>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</si>
  <si>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</si>
  <si>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</si>
  <si>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</si>
  <si>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</si>
  <si>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</si>
  <si>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</si>
  <si>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</si>
  <si>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</si>
  <si>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</si>
  <si>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</si>
  <si>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</si>
  <si>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</si>
  <si>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</si>
  <si>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</si>
  <si>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</si>
  <si>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</si>
  <si>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</si>
  <si>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</si>
  <si>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</si>
  <si>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</si>
  <si>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</si>
  <si>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</si>
  <si>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</si>
  <si>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</si>
  <si>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</si>
  <si>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</si>
  <si>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</si>
  <si>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</si>
  <si>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</si>
  <si>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</si>
  <si>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</si>
  <si>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</si>
  <si>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</si>
  <si>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</si>
  <si>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</si>
  <si>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</si>
  <si>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</si>
  <si>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</si>
  <si>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</si>
  <si>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</si>
  <si>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</si>
  <si>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</si>
  <si>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</si>
  <si>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</si>
  <si>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</si>
  <si>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</si>
  <si>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白鷹町</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</si>
  <si>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</si>
  <si>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</si>
  <si>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</si>
  <si>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</si>
  <si>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</si>
  <si>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</si>
  <si>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</si>
  <si>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</si>
  <si>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</si>
  <si>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</si>
  <si>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</si>
  <si>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</si>
  <si>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①収益的収支比率については、経年で比較すると良い数値となっています。これは、浄化槽の設置基数の増加に伴う料金収入の増加が要因です。
⑤経費回収率については、経年で比較すると同様の数値ですが、営業収益だけで賄えず営業外収益で対応している状況にあります。料金収入については増加しているものの経費も増加しているため、維持管理費の削減に努めるべきと考えます。
⑥汚水処理原価については、経年で比較すると同様の数値となっています。今後、維持管理費の削減及び有収水量の確保が必要であると考えられます。⑦施設利用率については、類似団体とほぼ同様の数値となっています。合併浄化槽の設置基数については年々増加しており、有収水量も確保できている状況にあるため、今後の利用率向上につながるものと推察されます。
⑧水洗化率については、全て雑排水及びし尿処理となるため１００％となっています。将来も同じ数値で推移するものと推察されます。</t>
    <rPh sb="47" eb="49">
      <t>ゾウカ</t>
    </rPh>
    <rPh sb="57" eb="59">
      <t>ゾウカ</t>
    </rPh>
    <rPh sb="86" eb="88">
      <t>ドウヨウ</t>
    </rPh>
    <rPh sb="197" eb="199">
      <t>ドウヨウ</t>
    </rPh>
    <phoneticPr fontId="4"/>
  </si>
  <si>
    <t>この事業は平成２１年度から取り組んでいる事業であり、今後も継続する事業であります。毎年、合併浄化槽の設置基数が増加していくため、維持管理費は増加するものと推察されます。今後は、有収水量の確保とともに、料金収入だけで賄えるように適正な料金の設定及び維持管理費の削減と利用率向上に努めていきます。</t>
    <rPh sb="26" eb="28">
      <t>コンゴ</t>
    </rPh>
    <phoneticPr fontId="4"/>
  </si>
  <si>
    <t>この事業で設置した浄化槽本体の耐用年数（一般的に30年）はまだ経過していないため、本体の交換は必要ない状況にあります。しかし、付属機器類の修繕がここ数年出てきているため、今後は増加するものと推察されます。また、浄化槽本体の交換は事業開始の平成21年度から起算して平成51年度以降に、新しい浄化槽に切り替える必要があると考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</si>
</sst>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186176"/>
        <c:axId val="10237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1186176"/>
        <c:axId val="102372096"/>
      </c:lineChart>
      <c:dateAx>
        <c:axId val="101186176"/>
        <c:scaling>
          <c:orientation val="minMax"/>
        </c:scaling>
        <c:delete val="1"/>
        <c:axPos val="b"/>
        <c:numFmt formatCode="ge" sourceLinked="1"/>
        <c:majorTickMark val="none"/>
        <c:minorTickMark val="none"/>
        <c:tickLblPos val="none"/>
        <c:crossAx val="102372096"/>
        <c:crosses val="autoZero"/>
        <c:auto val="1"/>
        <c:lblOffset val="100"/>
        <c:baseTimeUnit val="years"/>
      </c:dateAx>
      <c:valAx>
        <c:axId val="10237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8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54</c:v>
                </c:pt>
                <c:pt idx="1">
                  <c:v>55.08</c:v>
                </c:pt>
                <c:pt idx="2">
                  <c:v>58.33</c:v>
                </c:pt>
                <c:pt idx="3">
                  <c:v>57.09</c:v>
                </c:pt>
                <c:pt idx="4">
                  <c:v>59.64</c:v>
                </c:pt>
              </c:numCache>
            </c:numRef>
          </c:val>
        </c:ser>
        <c:dLbls>
          <c:showLegendKey val="0"/>
          <c:showVal val="0"/>
          <c:showCatName val="0"/>
          <c:showSerName val="0"/>
          <c:showPercent val="0"/>
          <c:showBubbleSize val="0"/>
        </c:dLbls>
        <c:gapWidth val="150"/>
        <c:axId val="105141760"/>
        <c:axId val="1051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05141760"/>
        <c:axId val="105143680"/>
      </c:lineChart>
      <c:dateAx>
        <c:axId val="105141760"/>
        <c:scaling>
          <c:orientation val="minMax"/>
        </c:scaling>
        <c:delete val="1"/>
        <c:axPos val="b"/>
        <c:numFmt formatCode="ge" sourceLinked="1"/>
        <c:majorTickMark val="none"/>
        <c:minorTickMark val="none"/>
        <c:tickLblPos val="none"/>
        <c:crossAx val="105143680"/>
        <c:crosses val="autoZero"/>
        <c:auto val="1"/>
        <c:lblOffset val="100"/>
        <c:baseTimeUnit val="years"/>
      </c:dateAx>
      <c:valAx>
        <c:axId val="10514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4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5178240"/>
        <c:axId val="10518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05178240"/>
        <c:axId val="105180160"/>
      </c:lineChart>
      <c:dateAx>
        <c:axId val="105178240"/>
        <c:scaling>
          <c:orientation val="minMax"/>
        </c:scaling>
        <c:delete val="1"/>
        <c:axPos val="b"/>
        <c:numFmt formatCode="ge" sourceLinked="1"/>
        <c:majorTickMark val="none"/>
        <c:minorTickMark val="none"/>
        <c:tickLblPos val="none"/>
        <c:crossAx val="105180160"/>
        <c:crosses val="autoZero"/>
        <c:auto val="1"/>
        <c:lblOffset val="100"/>
        <c:baseTimeUnit val="years"/>
      </c:dateAx>
      <c:valAx>
        <c:axId val="1051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7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102.52</c:v>
                </c:pt>
                <c:pt idx="1">
                  <c:v>92.49</c:v>
                </c:pt>
                <c:pt idx="2">
                  <c:v>96.55</c:v>
                </c:pt>
                <c:pt idx="3">
                  <c:v>102.72</c:v>
                </c:pt>
                <c:pt idx="4">
                  <c:v>110.83</c:v>
                </c:pt>
              </c:numCache>
            </c:numRef>
          </c:val>
        </c:ser>
        <c:dLbls>
          <c:showLegendKey val="0"/>
          <c:showVal val="0"/>
          <c:showCatName val="0"/>
          <c:showSerName val="0"/>
          <c:showPercent val="0"/>
          <c:showBubbleSize val="0"/>
        </c:dLbls>
        <c:gapWidth val="150"/>
        <c:axId val="102410496"/>
        <c:axId val="10241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10496"/>
        <c:axId val="102412672"/>
      </c:lineChart>
      <c:dateAx>
        <c:axId val="102410496"/>
        <c:scaling>
          <c:orientation val="minMax"/>
        </c:scaling>
        <c:delete val="1"/>
        <c:axPos val="b"/>
        <c:numFmt formatCode="ge" sourceLinked="1"/>
        <c:majorTickMark val="none"/>
        <c:minorTickMark val="none"/>
        <c:tickLblPos val="none"/>
        <c:crossAx val="102412672"/>
        <c:crosses val="autoZero"/>
        <c:auto val="1"/>
        <c:lblOffset val="100"/>
        <c:baseTimeUnit val="years"/>
      </c:dateAx>
      <c:valAx>
        <c:axId val="10241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1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805120"/>
        <c:axId val="10480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805120"/>
        <c:axId val="104807040"/>
      </c:lineChart>
      <c:dateAx>
        <c:axId val="104805120"/>
        <c:scaling>
          <c:orientation val="minMax"/>
        </c:scaling>
        <c:delete val="1"/>
        <c:axPos val="b"/>
        <c:numFmt formatCode="ge" sourceLinked="1"/>
        <c:majorTickMark val="none"/>
        <c:minorTickMark val="none"/>
        <c:tickLblPos val="none"/>
        <c:crossAx val="104807040"/>
        <c:crosses val="autoZero"/>
        <c:auto val="1"/>
        <c:lblOffset val="100"/>
        <c:baseTimeUnit val="years"/>
      </c:dateAx>
      <c:valAx>
        <c:axId val="10480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849408"/>
        <c:axId val="10485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849408"/>
        <c:axId val="104851328"/>
      </c:lineChart>
      <c:dateAx>
        <c:axId val="104849408"/>
        <c:scaling>
          <c:orientation val="minMax"/>
        </c:scaling>
        <c:delete val="1"/>
        <c:axPos val="b"/>
        <c:numFmt formatCode="ge" sourceLinked="1"/>
        <c:majorTickMark val="none"/>
        <c:minorTickMark val="none"/>
        <c:tickLblPos val="none"/>
        <c:crossAx val="104851328"/>
        <c:crosses val="autoZero"/>
        <c:auto val="1"/>
        <c:lblOffset val="100"/>
        <c:baseTimeUnit val="years"/>
      </c:dateAx>
      <c:valAx>
        <c:axId val="1048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892288"/>
        <c:axId val="10490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892288"/>
        <c:axId val="104902656"/>
      </c:lineChart>
      <c:dateAx>
        <c:axId val="104892288"/>
        <c:scaling>
          <c:orientation val="minMax"/>
        </c:scaling>
        <c:delete val="1"/>
        <c:axPos val="b"/>
        <c:numFmt formatCode="ge" sourceLinked="1"/>
        <c:majorTickMark val="none"/>
        <c:minorTickMark val="none"/>
        <c:tickLblPos val="none"/>
        <c:crossAx val="104902656"/>
        <c:crosses val="autoZero"/>
        <c:auto val="1"/>
        <c:lblOffset val="100"/>
        <c:baseTimeUnit val="years"/>
      </c:dateAx>
      <c:valAx>
        <c:axId val="10490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9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926592"/>
        <c:axId val="1049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26592"/>
        <c:axId val="104932864"/>
      </c:lineChart>
      <c:dateAx>
        <c:axId val="104926592"/>
        <c:scaling>
          <c:orientation val="minMax"/>
        </c:scaling>
        <c:delete val="1"/>
        <c:axPos val="b"/>
        <c:numFmt formatCode="ge" sourceLinked="1"/>
        <c:majorTickMark val="none"/>
        <c:minorTickMark val="none"/>
        <c:tickLblPos val="none"/>
        <c:crossAx val="104932864"/>
        <c:crosses val="autoZero"/>
        <c:auto val="1"/>
        <c:lblOffset val="100"/>
        <c:baseTimeUnit val="years"/>
      </c:dateAx>
      <c:valAx>
        <c:axId val="10493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2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942592"/>
        <c:axId val="10497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04942592"/>
        <c:axId val="104973440"/>
      </c:lineChart>
      <c:dateAx>
        <c:axId val="104942592"/>
        <c:scaling>
          <c:orientation val="minMax"/>
        </c:scaling>
        <c:delete val="1"/>
        <c:axPos val="b"/>
        <c:numFmt formatCode="ge" sourceLinked="1"/>
        <c:majorTickMark val="none"/>
        <c:minorTickMark val="none"/>
        <c:tickLblPos val="none"/>
        <c:crossAx val="104973440"/>
        <c:crosses val="autoZero"/>
        <c:auto val="1"/>
        <c:lblOffset val="100"/>
        <c:baseTimeUnit val="years"/>
      </c:dateAx>
      <c:valAx>
        <c:axId val="10497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4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70.849999999999994</c:v>
                </c:pt>
                <c:pt idx="1">
                  <c:v>50.25</c:v>
                </c:pt>
                <c:pt idx="2">
                  <c:v>60.39</c:v>
                </c:pt>
                <c:pt idx="3">
                  <c:v>56.77</c:v>
                </c:pt>
                <c:pt idx="4">
                  <c:v>60.57</c:v>
                </c:pt>
              </c:numCache>
            </c:numRef>
          </c:val>
        </c:ser>
        <c:dLbls>
          <c:showLegendKey val="0"/>
          <c:showVal val="0"/>
          <c:showCatName val="0"/>
          <c:showSerName val="0"/>
          <c:showPercent val="0"/>
          <c:showBubbleSize val="0"/>
        </c:dLbls>
        <c:gapWidth val="150"/>
        <c:axId val="105007744"/>
        <c:axId val="10501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05007744"/>
        <c:axId val="105018112"/>
      </c:lineChart>
      <c:dateAx>
        <c:axId val="105007744"/>
        <c:scaling>
          <c:orientation val="minMax"/>
        </c:scaling>
        <c:delete val="1"/>
        <c:axPos val="b"/>
        <c:numFmt formatCode="ge" sourceLinked="1"/>
        <c:majorTickMark val="none"/>
        <c:minorTickMark val="none"/>
        <c:tickLblPos val="none"/>
        <c:crossAx val="105018112"/>
        <c:crosses val="autoZero"/>
        <c:auto val="1"/>
        <c:lblOffset val="100"/>
        <c:baseTimeUnit val="years"/>
      </c:dateAx>
      <c:valAx>
        <c:axId val="10501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0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224.03</c:v>
                </c:pt>
                <c:pt idx="1">
                  <c:v>316.37</c:v>
                </c:pt>
                <c:pt idx="2">
                  <c:v>271.91000000000003</c:v>
                </c:pt>
                <c:pt idx="3">
                  <c:v>289.77</c:v>
                </c:pt>
                <c:pt idx="4">
                  <c:v>271.42</c:v>
                </c:pt>
              </c:numCache>
            </c:numRef>
          </c:val>
        </c:ser>
        <c:dLbls>
          <c:showLegendKey val="0"/>
          <c:showVal val="0"/>
          <c:showCatName val="0"/>
          <c:showSerName val="0"/>
          <c:showPercent val="0"/>
          <c:showBubbleSize val="0"/>
        </c:dLbls>
        <c:gapWidth val="150"/>
        <c:axId val="105043840"/>
        <c:axId val="10511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05043840"/>
        <c:axId val="105119744"/>
      </c:lineChart>
      <c:dateAx>
        <c:axId val="105043840"/>
        <c:scaling>
          <c:orientation val="minMax"/>
        </c:scaling>
        <c:delete val="1"/>
        <c:axPos val="b"/>
        <c:numFmt formatCode="ge" sourceLinked="1"/>
        <c:majorTickMark val="none"/>
        <c:minorTickMark val="none"/>
        <c:tickLblPos val="none"/>
        <c:crossAx val="105119744"/>
        <c:crosses val="autoZero"/>
        <c:auto val="1"/>
        <c:lblOffset val="100"/>
        <c:baseTimeUnit val="years"/>
      </c:dateAx>
      <c:valAx>
        <c:axId val="10511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4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50" zoomScaleNormal="10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
        <v>122</v>
      </c>
      <c r="AE8" s="73"/>
      <c r="AF8" s="73"/>
      <c r="AG8" s="73"/>
      <c r="AH8" s="73"/>
      <c r="AI8" s="73"/>
      <c r="AJ8" s="73"/>
      <c r="AK8" s="4"/>
      <c r="AL8" s="67">
        <f>データ!S6</f>
        <v>14351</v>
      </c>
      <c r="AM8" s="67"/>
      <c r="AN8" s="67"/>
      <c r="AO8" s="67"/>
      <c r="AP8" s="67"/>
      <c r="AQ8" s="67"/>
      <c r="AR8" s="67"/>
      <c r="AS8" s="67"/>
      <c r="AT8" s="66">
        <f>データ!T6</f>
        <v>157.71</v>
      </c>
      <c r="AU8" s="66"/>
      <c r="AV8" s="66"/>
      <c r="AW8" s="66"/>
      <c r="AX8" s="66"/>
      <c r="AY8" s="66"/>
      <c r="AZ8" s="66"/>
      <c r="BA8" s="66"/>
      <c r="BB8" s="66">
        <f>データ!U6</f>
        <v>91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6.17</v>
      </c>
      <c r="Q10" s="66"/>
      <c r="R10" s="66"/>
      <c r="S10" s="66"/>
      <c r="T10" s="66"/>
      <c r="U10" s="66"/>
      <c r="V10" s="66"/>
      <c r="W10" s="66">
        <f>データ!Q6</f>
        <v>100</v>
      </c>
      <c r="X10" s="66"/>
      <c r="Y10" s="66"/>
      <c r="Z10" s="66"/>
      <c r="AA10" s="66"/>
      <c r="AB10" s="66"/>
      <c r="AC10" s="66"/>
      <c r="AD10" s="67">
        <f>データ!R6</f>
        <v>3456</v>
      </c>
      <c r="AE10" s="67"/>
      <c r="AF10" s="67"/>
      <c r="AG10" s="67"/>
      <c r="AH10" s="67"/>
      <c r="AI10" s="67"/>
      <c r="AJ10" s="67"/>
      <c r="AK10" s="2"/>
      <c r="AL10" s="67">
        <f>データ!V6</f>
        <v>878</v>
      </c>
      <c r="AM10" s="67"/>
      <c r="AN10" s="67"/>
      <c r="AO10" s="67"/>
      <c r="AP10" s="67"/>
      <c r="AQ10" s="67"/>
      <c r="AR10" s="67"/>
      <c r="AS10" s="67"/>
      <c r="AT10" s="66">
        <f>データ!W6</f>
        <v>152.06</v>
      </c>
      <c r="AU10" s="66"/>
      <c r="AV10" s="66"/>
      <c r="AW10" s="66"/>
      <c r="AX10" s="66"/>
      <c r="AY10" s="66"/>
      <c r="AZ10" s="66"/>
      <c r="BA10" s="66"/>
      <c r="BB10" s="66">
        <f>データ!X6</f>
        <v>5.77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125</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64025</v>
      </c>
      <c r="D6" s="33">
        <f t="shared" si="3"/>
        <v>47</v>
      </c>
      <c r="E6" s="33">
        <f t="shared" si="3"/>
        <v>18</v>
      </c>
      <c r="F6" s="33">
        <f t="shared" si="3"/>
        <v>0</v>
      </c>
      <c r="G6" s="33">
        <f t="shared" si="3"/>
        <v>0</v>
      </c>
      <c r="H6" s="33" t="str">
        <f t="shared" si="3"/>
        <v>山形県　白鷹町</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6.17</v>
      </c>
      <c r="Q6" s="34">
        <f t="shared" si="3"/>
        <v>100</v>
      </c>
      <c r="R6" s="34">
        <f t="shared" si="3"/>
        <v>3456</v>
      </c>
      <c r="S6" s="34">
        <f t="shared" si="3"/>
        <v>14351</v>
      </c>
      <c r="T6" s="34">
        <f t="shared" si="3"/>
        <v>157.71</v>
      </c>
      <c r="U6" s="34">
        <f t="shared" si="3"/>
        <v>91</v>
      </c>
      <c r="V6" s="34">
        <f t="shared" si="3"/>
        <v>878</v>
      </c>
      <c r="W6" s="34">
        <f t="shared" si="3"/>
        <v>152.06</v>
      </c>
      <c r="X6" s="34">
        <f t="shared" si="3"/>
        <v>5.77</v>
      </c>
      <c r="Y6" s="35">
        <f>IF(Y7="",NA(),Y7)</f>
        <v>102.52</v>
      </c>
      <c r="Z6" s="35">
        <f t="shared" ref="Z6:AH6" si="4">IF(Z7="",NA(),Z7)</f>
        <v>92.49</v>
      </c>
      <c r="AA6" s="35">
        <f t="shared" si="4"/>
        <v>96.55</v>
      </c>
      <c r="AB6" s="35">
        <f t="shared" si="4"/>
        <v>102.72</v>
      </c>
      <c r="AC6" s="35">
        <f t="shared" si="4"/>
        <v>110.83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430.64</v>
      </c>
      <c r="BL6" s="35">
        <f t="shared" si="7"/>
        <v>446.63</v>
      </c>
      <c r="BM6" s="35">
        <f t="shared" si="7"/>
        <v>416.91</v>
      </c>
      <c r="BN6" s="35">
        <f t="shared" si="7"/>
        <v>392.19</v>
      </c>
      <c r="BO6" s="35">
        <f t="shared" si="7"/>
        <v>413.5</v>
      </c>
      <c r="BP6" s="34" t="str">
        <f>IF(BP7="","",IF(BP7="-","【-】","【"&amp;SUBSTITUTE(TEXT(BP7,"#,##0.00"),"-","△")&amp;"】"))</f>
        <v>【346.13】</v>
      </c>
      <c r="BQ6" s="35">
        <f>IF(BQ7="",NA(),BQ7)</f>
        <v>70.849999999999994</v>
      </c>
      <c r="BR6" s="35">
        <f t="shared" ref="BR6:BZ6" si="8">IF(BR7="",NA(),BR7)</f>
        <v>50.25</v>
      </c>
      <c r="BS6" s="35">
        <f t="shared" si="8"/>
        <v>60.39</v>
      </c>
      <c r="BT6" s="35">
        <f t="shared" si="8"/>
        <v>56.77</v>
      </c>
      <c r="BU6" s="35">
        <f t="shared" si="8"/>
        <v>60.57</v>
      </c>
      <c r="BV6" s="35">
        <f t="shared" si="8"/>
        <v>58.78</v>
      </c>
      <c r="BW6" s="35">
        <f t="shared" si="8"/>
        <v>58.53</v>
      </c>
      <c r="BX6" s="35">
        <f t="shared" si="8"/>
        <v>57.93</v>
      </c>
      <c r="BY6" s="35">
        <f t="shared" si="8"/>
        <v>57.03</v>
      </c>
      <c r="BZ6" s="35">
        <f t="shared" si="8"/>
        <v>55.84</v>
      </c>
      <c r="CA6" s="34" t="str">
        <f>IF(CA7="","",IF(CA7="-","【-】","【"&amp;SUBSTITUTE(TEXT(CA7,"#,##0.00"),"-","△")&amp;"】"))</f>
        <v>【59.83】</v>
      </c>
      <c r="CB6" s="35">
        <f>IF(CB7="",NA(),CB7)</f>
        <v>224.03</v>
      </c>
      <c r="CC6" s="35">
        <f t="shared" ref="CC6:CK6" si="9">IF(CC7="",NA(),CC7)</f>
        <v>316.37</v>
      </c>
      <c r="CD6" s="35">
        <f t="shared" si="9"/>
        <v>271.91000000000003</v>
      </c>
      <c r="CE6" s="35">
        <f t="shared" si="9"/>
        <v>289.77</v>
      </c>
      <c r="CF6" s="35">
        <f t="shared" si="9"/>
        <v>271.42</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54</v>
      </c>
      <c r="CN6" s="35">
        <f t="shared" ref="CN6:CV6" si="10">IF(CN7="",NA(),CN7)</f>
        <v>55.08</v>
      </c>
      <c r="CO6" s="35">
        <f t="shared" si="10"/>
        <v>58.33</v>
      </c>
      <c r="CP6" s="35">
        <f t="shared" si="10"/>
        <v>57.09</v>
      </c>
      <c r="CQ6" s="35">
        <f t="shared" si="10"/>
        <v>59.64</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64025</v>
      </c>
      <c r="D7" s="37">
        <v>47</v>
      </c>
      <c r="E7" s="37">
        <v>18</v>
      </c>
      <c r="F7" s="37">
        <v>0</v>
      </c>
      <c r="G7" s="37">
        <v>0</v>
      </c>
      <c r="H7" s="37" t="s">
        <v>110</v>
      </c>
      <c r="I7" s="37" t="s">
        <v>111</v>
      </c>
      <c r="J7" s="37" t="s">
        <v>112</v>
      </c>
      <c r="K7" s="37" t="s">
        <v>113</v>
      </c>
      <c r="L7" s="37" t="s">
        <v>114</v>
      </c>
      <c r="M7" s="37"/>
      <c r="N7" s="38" t="s">
        <v>115</v>
      </c>
      <c r="O7" s="38" t="s">
        <v>116</v>
      </c>
      <c r="P7" s="38">
        <v>6.17</v>
      </c>
      <c r="Q7" s="38">
        <v>100</v>
      </c>
      <c r="R7" s="38">
        <v>3456</v>
      </c>
      <c r="S7" s="38">
        <v>14351</v>
      </c>
      <c r="T7" s="38">
        <v>157.71</v>
      </c>
      <c r="U7" s="38">
        <v>91</v>
      </c>
      <c r="V7" s="38">
        <v>878</v>
      </c>
      <c r="W7" s="38">
        <v>152.06</v>
      </c>
      <c r="X7" s="38">
        <v>5.77</v>
      </c>
      <c r="Y7" s="38">
        <v>102.52</v>
      </c>
      <c r="Z7" s="38">
        <v>92.49</v>
      </c>
      <c r="AA7" s="38">
        <v>96.55</v>
      </c>
      <c r="AB7" s="38">
        <v>102.72</v>
      </c>
      <c r="AC7" s="38">
        <v>110.83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430.64</v>
      </c>
      <c r="BL7" s="38">
        <v>446.63</v>
      </c>
      <c r="BM7" s="38">
        <v>416.91</v>
      </c>
      <c r="BN7" s="38">
        <v>392.19</v>
      </c>
      <c r="BO7" s="38">
        <v>413.5</v>
      </c>
      <c r="BP7" s="38">
        <v>346.13</v>
      </c>
      <c r="BQ7" s="38">
        <v>70.849999999999994</v>
      </c>
      <c r="BR7" s="38">
        <v>50.25</v>
      </c>
      <c r="BS7" s="38">
        <v>60.39</v>
      </c>
      <c r="BT7" s="38">
        <v>56.77</v>
      </c>
      <c r="BU7" s="38">
        <v>60.57</v>
      </c>
      <c r="BV7" s="38">
        <v>58.78</v>
      </c>
      <c r="BW7" s="38">
        <v>58.53</v>
      </c>
      <c r="BX7" s="38">
        <v>57.93</v>
      </c>
      <c r="BY7" s="38">
        <v>57.03</v>
      </c>
      <c r="BZ7" s="38">
        <v>55.84</v>
      </c>
      <c r="CA7" s="38">
        <v>59.83</v>
      </c>
      <c r="CB7" s="38">
        <v>224.03</v>
      </c>
      <c r="CC7" s="38">
        <v>316.37</v>
      </c>
      <c r="CD7" s="38">
        <v>271.91000000000003</v>
      </c>
      <c r="CE7" s="38">
        <v>289.77</v>
      </c>
      <c r="CF7" s="38">
        <v>271.42</v>
      </c>
      <c r="CG7" s="38">
        <v>257.02999999999997</v>
      </c>
      <c r="CH7" s="38">
        <v>266.57</v>
      </c>
      <c r="CI7" s="38">
        <v>276.93</v>
      </c>
      <c r="CJ7" s="38">
        <v>283.73</v>
      </c>
      <c r="CK7" s="38">
        <v>287.57</v>
      </c>
      <c r="CL7" s="38">
        <v>268.69</v>
      </c>
      <c r="CM7" s="38">
        <v>54</v>
      </c>
      <c r="CN7" s="38">
        <v>55.08</v>
      </c>
      <c r="CO7" s="38">
        <v>58.33</v>
      </c>
      <c r="CP7" s="38">
        <v>57.09</v>
      </c>
      <c r="CQ7" s="38">
        <v>59.64</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2018-02-20T08:11:26Z</cp:lastPrinted>
  <dcterms:created xsi:type="dcterms:W3CDTF">2017-12-25T02:39:34Z</dcterms:created>
  <dcterms:modified xsi:type="dcterms:W3CDTF">2018-02-20T08:11:27Z</dcterms:modified>
  <cp:category/>
</cp:coreProperties>
</file>