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W8" i="4"/>
  <c r="I8" i="4"/>
  <c r="B8" i="4"/>
  <c r="B6"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<sst xmlns="http://schemas.openxmlformats.org/spreadsheetml/2006/main" count="240" uniqueCount="126">
  <si>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</si>
  <si>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</si>
  <si>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</si>
  <si>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</si>
  <si>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</si>
  <si>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</si>
  <si>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</si>
  <si>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</si>
  <si>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</si>
  <si>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</si>
  <si>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</si>
  <si>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</si>
  <si>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</si>
  <si>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</si>
  <si>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</si>
  <si>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</si>
  <si>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</si>
  <si>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</si>
  <si>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</si>
  <si>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</si>
  <si>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</si>
  <si>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</si>
  <si>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</si>
  <si>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</si>
  <si>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</si>
  <si>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</si>
  <si>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</si>
  <si>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</si>
  <si>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</si>
  <si>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</si>
  <si>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</si>
  <si>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</si>
  <si>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</si>
  <si>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</si>
  <si>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</si>
  <si>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</si>
  <si>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</si>
  <si>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</si>
  <si>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</si>
  <si>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</si>
  <si>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</si>
  <si>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</si>
  <si>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</si>
  <si>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</si>
  <si>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</si>
  <si>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</si>
  <si>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</si>
  <si>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</si>
  <si>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</si>
  <si>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</si>
  <si>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</si>
  <si>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</si>
  <si>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</si>
  <si>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</si>
  <si>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</si>
  <si>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</si>
  <si>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</si>
  <si>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</si>
  <si>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</si>
  <si>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</si>
  <si>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</si>
  <si>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</si>
  <si>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</si>
  <si>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</si>
  <si>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</si>
  <si>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</si>
  <si>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</si>
  <si>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</si>
  <si>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</si>
  <si>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</si>
  <si>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</si>
  <si>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</si>
  <si>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</si>
  <si>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</si>
  <si>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</si>
  <si>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</si>
  <si>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</si>
  <si>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</si>
  <si>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</si>
  <si>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</si>
  <si>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</si>
  <si>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</si>
  <si>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</si>
  <si>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</si>
  <si>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</si>
  <si>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</si>
  <si>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</si>
  <si>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</si>
  <si>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</si>
  <si>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</si>
  <si>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</si>
  <si>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</si>
  <si>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</si>
  <si>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</si>
  <si>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</si>
  <si>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</si>
  <si>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</si>
  <si>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</si>
  <si>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</si>
  <si>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</si>
  <si>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</si>
  <si>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</si>
  <si>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</si>
  <si>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</si>
  <si>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</si>
  <si>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</si>
  <si>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</si>
  <si>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</si>
  <si>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</si>
  <si>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</si>
  <si>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遊佐町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</si>
  <si>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</si>
  <si>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</si>
  <si>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</si>
  <si>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</si>
  <si>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</si>
  <si>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</si>
  <si>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</si>
  <si>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</si>
  <si>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</si>
  <si>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</si>
  <si>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</si>
  <si>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現在整備工事の途中であり、管渠の更新等については未着手である。法定耐用年数が経過するまで期間があるが、計画的な更新について検討が必要である。
※③のH27当該値は、4.23となっているが0が正しい。</t>
    <rPh sb="1" eb="3">
      <t>ゲンザイ</t>
    </rPh>
    <rPh sb="3" eb="5">
      <t>セイビ</t>
    </rPh>
    <rPh sb="5" eb="7">
      <t>コウジ</t>
    </rPh>
    <rPh sb="8" eb="10">
      <t>トチュウ</t>
    </rPh>
    <rPh sb="14" eb="16">
      <t>カンキョ</t>
    </rPh>
    <rPh sb="17" eb="19">
      <t>コウシン</t>
    </rPh>
    <rPh sb="19" eb="20">
      <t>トウ</t>
    </rPh>
    <rPh sb="25" eb="28">
      <t>ミチャクシュ</t>
    </rPh>
    <rPh sb="32" eb="34">
      <t>ホウテイ</t>
    </rPh>
    <rPh sb="34" eb="36">
      <t>タイヨウ</t>
    </rPh>
    <rPh sb="36" eb="38">
      <t>ネンスウ</t>
    </rPh>
    <rPh sb="39" eb="41">
      <t>ケイカ</t>
    </rPh>
    <rPh sb="45" eb="47">
      <t>キカン</t>
    </rPh>
    <rPh sb="52" eb="55">
      <t>ケイカクテキ</t>
    </rPh>
    <rPh sb="56" eb="58">
      <t>コウシン</t>
    </rPh>
    <rPh sb="62" eb="64">
      <t>ケントウ</t>
    </rPh>
    <rPh sb="65" eb="67">
      <t>ヒツヨウ</t>
    </rPh>
    <rPh sb="79" eb="81">
      <t>トウガイ</t>
    </rPh>
    <rPh sb="81" eb="82">
      <t>チ</t>
    </rPh>
    <rPh sb="97" eb="98">
      <t>タダ</t>
    </rPh>
    <phoneticPr fontId="4"/>
  </si>
  <si>
    <t>非設置</t>
    <rPh sb="0" eb="1">
      <t>ヒ</t>
    </rPh>
    <rPh sb="1" eb="3">
      <t>セッチ</t>
    </rPh>
    <phoneticPr fontId="4"/>
  </si>
  <si>
    <t xml:space="preserve">①収益的収支比率については、決算状況調査の計上数値の適正化により一般会計繰入金を収益的収入に計上したため総収益が増えて比率が向上した。
④企業債残高対事業規模比率については、地方債現在高が減少して営業収益が増えたため昨年度よりは比率が下がったが、類似団体と比較すると依然高い数値となっている。
⑤経費回収率については、汚水処理原価が低くなったため大幅に向上した。類似団体と比較しても高い数値となった。
⑥汚水処理原価については、決算状況調査の計上数値の適正化により汚水処理費が減少したため大幅に低い数値となった。そのため⑤の経費回収率の向上にもつながった。
⑦施設利用率は、公共下水道事業と分けて計上しているため低い数値となっているが、整備工事の途中であり接続世帯の増加により処理水量も伸びていることから右肩上がりで推移している。
⑧水洗化率については、整備工事の途中であり年度によって供用開始の件数も違うため増減があるが最近は右肩上がりで推移している。しかし類似団体と比較して依然低く、さらなる接続率の向上に向けた取組が必要である。
</t>
    <rPh sb="1" eb="4">
      <t>シュウエキテキ</t>
    </rPh>
    <rPh sb="4" eb="6">
      <t>シュウシ</t>
    </rPh>
    <rPh sb="6" eb="8">
      <t>ヒリツ</t>
    </rPh>
    <rPh sb="14" eb="16">
      <t>ケッサン</t>
    </rPh>
    <rPh sb="16" eb="18">
      <t>ジョウキョウ</t>
    </rPh>
    <rPh sb="18" eb="20">
      <t>チョウサ</t>
    </rPh>
    <rPh sb="21" eb="23">
      <t>ケイジョウ</t>
    </rPh>
    <rPh sb="23" eb="25">
      <t>スウチ</t>
    </rPh>
    <rPh sb="26" eb="29">
      <t>テキセイカ</t>
    </rPh>
    <rPh sb="32" eb="34">
      <t>イッパン</t>
    </rPh>
    <rPh sb="34" eb="36">
      <t>カイケイ</t>
    </rPh>
    <rPh sb="36" eb="38">
      <t>クリイレ</t>
    </rPh>
    <rPh sb="38" eb="39">
      <t>キン</t>
    </rPh>
    <rPh sb="40" eb="43">
      <t>シュウエキテキ</t>
    </rPh>
    <rPh sb="43" eb="45">
      <t>シュウニュウ</t>
    </rPh>
    <rPh sb="46" eb="48">
      <t>ケイジョウ</t>
    </rPh>
    <rPh sb="52" eb="55">
      <t>ソウシュウエキ</t>
    </rPh>
    <rPh sb="56" eb="57">
      <t>フ</t>
    </rPh>
    <rPh sb="59" eb="61">
      <t>ヒリツ</t>
    </rPh>
    <rPh sb="62" eb="64">
      <t>コウジョウ</t>
    </rPh>
    <rPh sb="69" eb="71">
      <t>キギョウ</t>
    </rPh>
    <rPh sb="71" eb="72">
      <t>サイ</t>
    </rPh>
    <rPh sb="72" eb="74">
      <t>ザンダカ</t>
    </rPh>
    <rPh sb="74" eb="75">
      <t>タイ</t>
    </rPh>
    <rPh sb="75" eb="77">
      <t>ジギョウ</t>
    </rPh>
    <rPh sb="77" eb="79">
      <t>キボ</t>
    </rPh>
    <rPh sb="79" eb="81">
      <t>ヒリツ</t>
    </rPh>
    <rPh sb="87" eb="90">
      <t>チホウサイ</t>
    </rPh>
    <rPh sb="90" eb="92">
      <t>ゲンザイ</t>
    </rPh>
    <rPh sb="92" eb="93">
      <t>ダカ</t>
    </rPh>
    <rPh sb="94" eb="95">
      <t>ゲン</t>
    </rPh>
    <rPh sb="95" eb="96">
      <t>ショウ</t>
    </rPh>
    <rPh sb="98" eb="100">
      <t>エイギョウ</t>
    </rPh>
    <rPh sb="100" eb="102">
      <t>シュウエキ</t>
    </rPh>
    <rPh sb="103" eb="104">
      <t>フ</t>
    </rPh>
    <rPh sb="108" eb="111">
      <t>サクネンド</t>
    </rPh>
    <rPh sb="114" eb="116">
      <t>ヒリツ</t>
    </rPh>
    <rPh sb="117" eb="118">
      <t>サ</t>
    </rPh>
    <rPh sb="123" eb="125">
      <t>ルイジ</t>
    </rPh>
    <rPh sb="125" eb="127">
      <t>ダンタイ</t>
    </rPh>
    <rPh sb="128" eb="130">
      <t>ヒカク</t>
    </rPh>
    <rPh sb="133" eb="135">
      <t>イゼン</t>
    </rPh>
    <rPh sb="135" eb="136">
      <t>タカ</t>
    </rPh>
    <rPh sb="137" eb="139">
      <t>スウチ</t>
    </rPh>
    <rPh sb="148" eb="150">
      <t>ケイヒ</t>
    </rPh>
    <rPh sb="150" eb="152">
      <t>カイシュウ</t>
    </rPh>
    <rPh sb="152" eb="153">
      <t>リツ</t>
    </rPh>
    <rPh sb="159" eb="161">
      <t>オスイ</t>
    </rPh>
    <rPh sb="161" eb="163">
      <t>ショリ</t>
    </rPh>
    <rPh sb="163" eb="165">
      <t>ゲンカ</t>
    </rPh>
    <rPh sb="166" eb="167">
      <t>ヒク</t>
    </rPh>
    <rPh sb="173" eb="175">
      <t>オオハバ</t>
    </rPh>
    <rPh sb="176" eb="178">
      <t>コウジョウ</t>
    </rPh>
    <rPh sb="181" eb="183">
      <t>ルイジ</t>
    </rPh>
    <rPh sb="183" eb="185">
      <t>ダンタイ</t>
    </rPh>
    <rPh sb="186" eb="188">
      <t>ヒカク</t>
    </rPh>
    <rPh sb="191" eb="192">
      <t>タカ</t>
    </rPh>
    <rPh sb="193" eb="195">
      <t>スウチ</t>
    </rPh>
    <rPh sb="202" eb="204">
      <t>オスイ</t>
    </rPh>
    <rPh sb="204" eb="206">
      <t>ショリ</t>
    </rPh>
    <rPh sb="206" eb="208">
      <t>ゲンカ</t>
    </rPh>
    <rPh sb="214" eb="216">
      <t>ケッサン</t>
    </rPh>
    <rPh sb="216" eb="218">
      <t>ジョウキョウ</t>
    </rPh>
    <rPh sb="218" eb="220">
      <t>チョウサ</t>
    </rPh>
    <rPh sb="221" eb="223">
      <t>ケイジョウ</t>
    </rPh>
    <rPh sb="223" eb="225">
      <t>スウチ</t>
    </rPh>
    <rPh sb="226" eb="229">
      <t>テキセイカ</t>
    </rPh>
    <rPh sb="232" eb="234">
      <t>オスイ</t>
    </rPh>
    <rPh sb="234" eb="236">
      <t>ショリ</t>
    </rPh>
    <rPh sb="236" eb="237">
      <t>ヒ</t>
    </rPh>
    <rPh sb="238" eb="240">
      <t>ゲンショウ</t>
    </rPh>
    <rPh sb="244" eb="246">
      <t>オオハバ</t>
    </rPh>
    <rPh sb="247" eb="248">
      <t>ヒク</t>
    </rPh>
    <rPh sb="249" eb="251">
      <t>スウチ</t>
    </rPh>
    <rPh sb="262" eb="264">
      <t>ケイヒ</t>
    </rPh>
    <rPh sb="264" eb="266">
      <t>カイシュウ</t>
    </rPh>
    <rPh sb="266" eb="267">
      <t>リツ</t>
    </rPh>
    <rPh sb="268" eb="270">
      <t>コウジョウ</t>
    </rPh>
    <rPh sb="280" eb="282">
      <t>シセツ</t>
    </rPh>
    <rPh sb="282" eb="285">
      <t>リヨウリツ</t>
    </rPh>
    <rPh sb="287" eb="289">
      <t>コウキョウ</t>
    </rPh>
    <rPh sb="289" eb="292">
      <t>ゲスイドウ</t>
    </rPh>
    <rPh sb="292" eb="294">
      <t>ジギョウ</t>
    </rPh>
    <rPh sb="295" eb="296">
      <t>ワ</t>
    </rPh>
    <rPh sb="298" eb="300">
      <t>ケイジョウ</t>
    </rPh>
    <rPh sb="306" eb="307">
      <t>ヒク</t>
    </rPh>
    <rPh sb="308" eb="310">
      <t>スウチ</t>
    </rPh>
    <rPh sb="320" eb="322">
      <t>コウジ</t>
    </rPh>
    <rPh sb="328" eb="330">
      <t>セツゾク</t>
    </rPh>
    <rPh sb="330" eb="332">
      <t>セタイ</t>
    </rPh>
    <rPh sb="333" eb="335">
      <t>ゾウカ</t>
    </rPh>
    <rPh sb="338" eb="340">
      <t>ショリ</t>
    </rPh>
    <rPh sb="340" eb="342">
      <t>スイリョウ</t>
    </rPh>
    <rPh sb="343" eb="344">
      <t>ノ</t>
    </rPh>
    <rPh sb="352" eb="354">
      <t>ミギカタ</t>
    </rPh>
    <rPh sb="354" eb="355">
      <t>ア</t>
    </rPh>
    <rPh sb="358" eb="360">
      <t>スイイ</t>
    </rPh>
    <rPh sb="367" eb="370">
      <t>スイセンカ</t>
    </rPh>
    <rPh sb="370" eb="371">
      <t>リツ</t>
    </rPh>
    <rPh sb="377" eb="379">
      <t>セイビ</t>
    </rPh>
    <rPh sb="379" eb="381">
      <t>コウジ</t>
    </rPh>
    <rPh sb="382" eb="384">
      <t>トチュウ</t>
    </rPh>
    <rPh sb="387" eb="388">
      <t>ネン</t>
    </rPh>
    <rPh sb="388" eb="389">
      <t>ド</t>
    </rPh>
    <rPh sb="393" eb="395">
      <t>キョウヨウ</t>
    </rPh>
    <rPh sb="395" eb="397">
      <t>カイシ</t>
    </rPh>
    <rPh sb="398" eb="400">
      <t>ケンスウ</t>
    </rPh>
    <rPh sb="401" eb="402">
      <t>チガ</t>
    </rPh>
    <rPh sb="405" eb="407">
      <t>ゾウゲン</t>
    </rPh>
    <rPh sb="411" eb="413">
      <t>サイキン</t>
    </rPh>
    <rPh sb="414" eb="416">
      <t>ミギカタ</t>
    </rPh>
    <rPh sb="416" eb="417">
      <t>ア</t>
    </rPh>
    <rPh sb="420" eb="422">
      <t>スイイ</t>
    </rPh>
    <rPh sb="430" eb="432">
      <t>ルイジ</t>
    </rPh>
    <rPh sb="432" eb="434">
      <t>ダンタイ</t>
    </rPh>
    <rPh sb="435" eb="437">
      <t>ヒカク</t>
    </rPh>
    <rPh sb="439" eb="441">
      <t>イゼン</t>
    </rPh>
    <rPh sb="441" eb="442">
      <t>ヒク</t>
    </rPh>
    <rPh sb="448" eb="450">
      <t>セツゾク</t>
    </rPh>
    <rPh sb="450" eb="451">
      <t>リツ</t>
    </rPh>
    <rPh sb="452" eb="454">
      <t>コウジョウ</t>
    </rPh>
    <rPh sb="455" eb="456">
      <t>ム</t>
    </rPh>
    <rPh sb="458" eb="460">
      <t>トリクミ</t>
    </rPh>
    <rPh sb="461" eb="463">
      <t>ヒツヨウ</t>
    </rPh>
    <phoneticPr fontId="4"/>
  </si>
  <si>
    <t>　決算状況調査の計上数値の適正化により汚水処理経費が減少したことによって、収益的収支比率、経費回収率、汚水処理原価が改善傾向に転じた。整備工事中のため料金収入に対する企業債残高の割合は増加傾向にあるが、公共下水道事業と合わせた全体の企業債残高は年間の償還額を超えない範囲で借入を行っているため年々減少している。今後も健全な経営のため水洗化率の向上と的確な使用料の徴収に努め、使用料収入の増加を図っていく必要がある。</t>
    <rPh sb="19" eb="21">
      <t>オスイ</t>
    </rPh>
    <rPh sb="21" eb="23">
      <t>ショリ</t>
    </rPh>
    <rPh sb="23" eb="25">
      <t>ケイヒ</t>
    </rPh>
    <rPh sb="26" eb="27">
      <t>ゲン</t>
    </rPh>
    <rPh sb="27" eb="28">
      <t>ショウ</t>
    </rPh>
    <rPh sb="37" eb="40">
      <t>シュウエキテキ</t>
    </rPh>
    <rPh sb="40" eb="42">
      <t>シュウシ</t>
    </rPh>
    <rPh sb="42" eb="44">
      <t>ヒリツ</t>
    </rPh>
    <rPh sb="45" eb="47">
      <t>ケイヒ</t>
    </rPh>
    <rPh sb="47" eb="49">
      <t>カイシュウ</t>
    </rPh>
    <rPh sb="49" eb="50">
      <t>リツ</t>
    </rPh>
    <rPh sb="51" eb="53">
      <t>オスイ</t>
    </rPh>
    <rPh sb="53" eb="55">
      <t>ショリ</t>
    </rPh>
    <rPh sb="55" eb="57">
      <t>ゲンカ</t>
    </rPh>
    <rPh sb="58" eb="60">
      <t>カイゼン</t>
    </rPh>
    <rPh sb="60" eb="62">
      <t>ケイコウ</t>
    </rPh>
    <rPh sb="63" eb="64">
      <t>テン</t>
    </rPh>
    <rPh sb="67" eb="69">
      <t>セイビ</t>
    </rPh>
    <rPh sb="69" eb="72">
      <t>コウジチュウ</t>
    </rPh>
    <rPh sb="75" eb="77">
      <t>リョウキン</t>
    </rPh>
    <rPh sb="77" eb="79">
      <t>シュウニュウ</t>
    </rPh>
    <rPh sb="80" eb="81">
      <t>タイ</t>
    </rPh>
    <rPh sb="83" eb="85">
      <t>キギョウ</t>
    </rPh>
    <rPh sb="85" eb="86">
      <t>サイ</t>
    </rPh>
    <rPh sb="86" eb="88">
      <t>ザンダカ</t>
    </rPh>
    <rPh sb="89" eb="91">
      <t>ワリアイ</t>
    </rPh>
    <rPh sb="92" eb="94">
      <t>ゾウカ</t>
    </rPh>
    <rPh sb="94" eb="96">
      <t>ケイコウ</t>
    </rPh>
    <rPh sb="101" eb="103">
      <t>コウキョウ</t>
    </rPh>
    <rPh sb="103" eb="106">
      <t>ゲスイドウ</t>
    </rPh>
    <rPh sb="106" eb="108">
      <t>ジギョウ</t>
    </rPh>
    <rPh sb="109" eb="110">
      <t>ア</t>
    </rPh>
    <rPh sb="113" eb="115">
      <t>ゼンタイ</t>
    </rPh>
    <rPh sb="116" eb="118">
      <t>キギョウ</t>
    </rPh>
    <rPh sb="118" eb="119">
      <t>サイ</t>
    </rPh>
    <rPh sb="119" eb="121">
      <t>ザンダカ</t>
    </rPh>
    <rPh sb="122" eb="124">
      <t>ネンカン</t>
    </rPh>
    <rPh sb="125" eb="127">
      <t>ショウカン</t>
    </rPh>
    <rPh sb="127" eb="128">
      <t>ガク</t>
    </rPh>
    <rPh sb="129" eb="130">
      <t>コ</t>
    </rPh>
    <rPh sb="133" eb="135">
      <t>ハンイ</t>
    </rPh>
    <rPh sb="136" eb="138">
      <t>カリイレ</t>
    </rPh>
    <rPh sb="139" eb="140">
      <t>オコナ</t>
    </rPh>
    <rPh sb="146" eb="148">
      <t>ネンネン</t>
    </rPh>
    <rPh sb="148" eb="150">
      <t>ゲンショウ</t>
    </rPh>
    <rPh sb="155" eb="157">
      <t>コンゴ</t>
    </rPh>
    <rPh sb="158" eb="160">
      <t>ケンゼン</t>
    </rPh>
    <rPh sb="161" eb="163">
      <t>ケイエイ</t>
    </rPh>
    <rPh sb="166" eb="169">
      <t>スイセンカ</t>
    </rPh>
    <rPh sb="169" eb="170">
      <t>リツ</t>
    </rPh>
    <rPh sb="171" eb="173">
      <t>コウジョウ</t>
    </rPh>
    <rPh sb="174" eb="176">
      <t>テキカク</t>
    </rPh>
    <rPh sb="177" eb="180">
      <t>シヨウリョウ</t>
    </rPh>
    <rPh sb="181" eb="183">
      <t>チョウシュウ</t>
    </rPh>
    <rPh sb="184" eb="185">
      <t>ツト</t>
    </rPh>
    <rPh sb="187" eb="189">
      <t>シヨウ</t>
    </rPh>
    <rPh sb="189" eb="190">
      <t>リョウ</t>
    </rPh>
    <rPh sb="190" eb="192">
      <t>シュウニュウ</t>
    </rPh>
    <rPh sb="193" eb="195">
      <t>ゾウカ</t>
    </rPh>
    <rPh sb="196" eb="197">
      <t>ハカ</t>
    </rPh>
    <rPh sb="201" eb="20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</si>
</sst>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4.2300000000000004</c:v>
                </c:pt>
                <c:pt idx="4">
                  <c:v>0</c:v>
                </c:pt>
              </c:numCache>
            </c:numRef>
          </c:val>
        </c:ser>
        <c:dLbls>
          <c:showLegendKey val="0"/>
          <c:showVal val="0"/>
          <c:showCatName val="0"/>
          <c:showSerName val="0"/>
          <c:showPercent val="0"/>
          <c:showBubbleSize val="0"/>
        </c:dLbls>
        <c:gapWidth val="150"/>
        <c:axId val="126057472"/>
        <c:axId val="12610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7.0000000000000007E-2</c:v>
                </c:pt>
                <c:pt idx="4">
                  <c:v>0.09</c:v>
                </c:pt>
              </c:numCache>
            </c:numRef>
          </c:val>
          <c:smooth val="0"/>
        </c:ser>
        <c:dLbls>
          <c:showLegendKey val="0"/>
          <c:showVal val="0"/>
          <c:showCatName val="0"/>
          <c:showSerName val="0"/>
          <c:showPercent val="0"/>
          <c:showBubbleSize val="0"/>
        </c:dLbls>
        <c:marker val="1"/>
        <c:smooth val="0"/>
        <c:axId val="126057472"/>
        <c:axId val="126100608"/>
      </c:lineChart>
      <c:dateAx>
        <c:axId val="126057472"/>
        <c:scaling>
          <c:orientation val="minMax"/>
        </c:scaling>
        <c:delete val="1"/>
        <c:axPos val="b"/>
        <c:numFmt formatCode="ge" sourceLinked="1"/>
        <c:majorTickMark val="none"/>
        <c:minorTickMark val="none"/>
        <c:tickLblPos val="none"/>
        <c:crossAx val="126100608"/>
        <c:crosses val="autoZero"/>
        <c:auto val="1"/>
        <c:lblOffset val="100"/>
        <c:baseTimeUnit val="years"/>
      </c:dateAx>
      <c:valAx>
        <c:axId val="12610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05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16.73</c:v>
                </c:pt>
                <c:pt idx="1">
                  <c:v>17.350000000000001</c:v>
                </c:pt>
                <c:pt idx="2">
                  <c:v>17.38</c:v>
                </c:pt>
                <c:pt idx="3">
                  <c:v>17.88</c:v>
                </c:pt>
                <c:pt idx="4">
                  <c:v>18.53</c:v>
                </c:pt>
              </c:numCache>
            </c:numRef>
          </c:val>
        </c:ser>
        <c:dLbls>
          <c:showLegendKey val="0"/>
          <c:showVal val="0"/>
          <c:showCatName val="0"/>
          <c:showSerName val="0"/>
          <c:showPercent val="0"/>
          <c:showBubbleSize val="0"/>
        </c:dLbls>
        <c:gapWidth val="150"/>
        <c:axId val="127025152"/>
        <c:axId val="1270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41.35</c:v>
                </c:pt>
                <c:pt idx="4">
                  <c:v>42.9</c:v>
                </c:pt>
              </c:numCache>
            </c:numRef>
          </c:val>
          <c:smooth val="0"/>
        </c:ser>
        <c:dLbls>
          <c:showLegendKey val="0"/>
          <c:showVal val="0"/>
          <c:showCatName val="0"/>
          <c:showSerName val="0"/>
          <c:showPercent val="0"/>
          <c:showBubbleSize val="0"/>
        </c:dLbls>
        <c:marker val="1"/>
        <c:smooth val="0"/>
        <c:axId val="127025152"/>
        <c:axId val="127027072"/>
      </c:lineChart>
      <c:dateAx>
        <c:axId val="127025152"/>
        <c:scaling>
          <c:orientation val="minMax"/>
        </c:scaling>
        <c:delete val="1"/>
        <c:axPos val="b"/>
        <c:numFmt formatCode="ge" sourceLinked="1"/>
        <c:majorTickMark val="none"/>
        <c:minorTickMark val="none"/>
        <c:tickLblPos val="none"/>
        <c:crossAx val="127027072"/>
        <c:crosses val="autoZero"/>
        <c:auto val="1"/>
        <c:lblOffset val="100"/>
        <c:baseTimeUnit val="years"/>
      </c:dateAx>
      <c:valAx>
        <c:axId val="1270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54.77</c:v>
                </c:pt>
                <c:pt idx="1">
                  <c:v>53.91</c:v>
                </c:pt>
                <c:pt idx="2">
                  <c:v>53.31</c:v>
                </c:pt>
                <c:pt idx="3">
                  <c:v>55.57</c:v>
                </c:pt>
                <c:pt idx="4">
                  <c:v>56.7</c:v>
                </c:pt>
              </c:numCache>
            </c:numRef>
          </c:val>
        </c:ser>
        <c:dLbls>
          <c:showLegendKey val="0"/>
          <c:showVal val="0"/>
          <c:showCatName val="0"/>
          <c:showSerName val="0"/>
          <c:showPercent val="0"/>
          <c:showBubbleSize val="0"/>
        </c:dLbls>
        <c:gapWidth val="150"/>
        <c:axId val="127048704"/>
        <c:axId val="12707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82.9</c:v>
                </c:pt>
                <c:pt idx="4">
                  <c:v>83.5</c:v>
                </c:pt>
              </c:numCache>
            </c:numRef>
          </c:val>
          <c:smooth val="0"/>
        </c:ser>
        <c:dLbls>
          <c:showLegendKey val="0"/>
          <c:showVal val="0"/>
          <c:showCatName val="0"/>
          <c:showSerName val="0"/>
          <c:showPercent val="0"/>
          <c:showBubbleSize val="0"/>
        </c:dLbls>
        <c:marker val="1"/>
        <c:smooth val="0"/>
        <c:axId val="127048704"/>
        <c:axId val="127075456"/>
      </c:lineChart>
      <c:dateAx>
        <c:axId val="127048704"/>
        <c:scaling>
          <c:orientation val="minMax"/>
        </c:scaling>
        <c:delete val="1"/>
        <c:axPos val="b"/>
        <c:numFmt formatCode="ge" sourceLinked="1"/>
        <c:majorTickMark val="none"/>
        <c:minorTickMark val="none"/>
        <c:tickLblPos val="none"/>
        <c:crossAx val="127075456"/>
        <c:crosses val="autoZero"/>
        <c:auto val="1"/>
        <c:lblOffset val="100"/>
        <c:baseTimeUnit val="years"/>
      </c:dateAx>
      <c:valAx>
        <c:axId val="1270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4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64.819999999999993</c:v>
                </c:pt>
                <c:pt idx="1">
                  <c:v>61.24</c:v>
                </c:pt>
                <c:pt idx="2">
                  <c:v>59.19</c:v>
                </c:pt>
                <c:pt idx="3">
                  <c:v>55.16</c:v>
                </c:pt>
                <c:pt idx="4">
                  <c:v>105.4</c:v>
                </c:pt>
              </c:numCache>
            </c:numRef>
          </c:val>
        </c:ser>
        <c:dLbls>
          <c:showLegendKey val="0"/>
          <c:showVal val="0"/>
          <c:showCatName val="0"/>
          <c:showSerName val="0"/>
          <c:showPercent val="0"/>
          <c:showBubbleSize val="0"/>
        </c:dLbls>
        <c:gapWidth val="150"/>
        <c:axId val="126139008"/>
        <c:axId val="1261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6139008"/>
        <c:axId val="126141184"/>
      </c:lineChart>
      <c:dateAx>
        <c:axId val="126139008"/>
        <c:scaling>
          <c:orientation val="minMax"/>
        </c:scaling>
        <c:delete val="1"/>
        <c:axPos val="b"/>
        <c:numFmt formatCode="ge" sourceLinked="1"/>
        <c:majorTickMark val="none"/>
        <c:minorTickMark val="none"/>
        <c:tickLblPos val="none"/>
        <c:crossAx val="126141184"/>
        <c:crosses val="autoZero"/>
        <c:auto val="1"/>
        <c:lblOffset val="100"/>
        <c:baseTimeUnit val="years"/>
      </c:dateAx>
      <c:valAx>
        <c:axId val="1261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13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217664"/>
        <c:axId val="12721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17664"/>
        <c:axId val="127219584"/>
      </c:lineChart>
      <c:dateAx>
        <c:axId val="127217664"/>
        <c:scaling>
          <c:orientation val="minMax"/>
        </c:scaling>
        <c:delete val="1"/>
        <c:axPos val="b"/>
        <c:numFmt formatCode="ge" sourceLinked="1"/>
        <c:majorTickMark val="none"/>
        <c:minorTickMark val="none"/>
        <c:tickLblPos val="none"/>
        <c:crossAx val="127219584"/>
        <c:crosses val="autoZero"/>
        <c:auto val="1"/>
        <c:lblOffset val="100"/>
        <c:baseTimeUnit val="years"/>
      </c:dateAx>
      <c:valAx>
        <c:axId val="12721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1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241600"/>
        <c:axId val="12726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41600"/>
        <c:axId val="127264256"/>
      </c:lineChart>
      <c:dateAx>
        <c:axId val="127241600"/>
        <c:scaling>
          <c:orientation val="minMax"/>
        </c:scaling>
        <c:delete val="1"/>
        <c:axPos val="b"/>
        <c:numFmt formatCode="ge" sourceLinked="1"/>
        <c:majorTickMark val="none"/>
        <c:minorTickMark val="none"/>
        <c:tickLblPos val="none"/>
        <c:crossAx val="127264256"/>
        <c:crosses val="autoZero"/>
        <c:auto val="1"/>
        <c:lblOffset val="100"/>
        <c:baseTimeUnit val="years"/>
      </c:dateAx>
      <c:valAx>
        <c:axId val="12726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4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278464"/>
        <c:axId val="12729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78464"/>
        <c:axId val="127297024"/>
      </c:lineChart>
      <c:dateAx>
        <c:axId val="127278464"/>
        <c:scaling>
          <c:orientation val="minMax"/>
        </c:scaling>
        <c:delete val="1"/>
        <c:axPos val="b"/>
        <c:numFmt formatCode="ge" sourceLinked="1"/>
        <c:majorTickMark val="none"/>
        <c:minorTickMark val="none"/>
        <c:tickLblPos val="none"/>
        <c:crossAx val="127297024"/>
        <c:crosses val="autoZero"/>
        <c:auto val="1"/>
        <c:lblOffset val="100"/>
        <c:baseTimeUnit val="years"/>
      </c:dateAx>
      <c:valAx>
        <c:axId val="12729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7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7330176"/>
        <c:axId val="12734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330176"/>
        <c:axId val="127344640"/>
      </c:lineChart>
      <c:dateAx>
        <c:axId val="127330176"/>
        <c:scaling>
          <c:orientation val="minMax"/>
        </c:scaling>
        <c:delete val="1"/>
        <c:axPos val="b"/>
        <c:numFmt formatCode="ge" sourceLinked="1"/>
        <c:majorTickMark val="none"/>
        <c:minorTickMark val="none"/>
        <c:tickLblPos val="none"/>
        <c:crossAx val="127344640"/>
        <c:crosses val="autoZero"/>
        <c:auto val="1"/>
        <c:lblOffset val="100"/>
        <c:baseTimeUnit val="years"/>
      </c:dateAx>
      <c:valAx>
        <c:axId val="12734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3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2880.04</c:v>
                </c:pt>
                <c:pt idx="1">
                  <c:v>2891.92</c:v>
                </c:pt>
                <c:pt idx="2">
                  <c:v>2982.17</c:v>
                </c:pt>
                <c:pt idx="3">
                  <c:v>4004.61</c:v>
                </c:pt>
                <c:pt idx="4">
                  <c:v>3989.79</c:v>
                </c:pt>
              </c:numCache>
            </c:numRef>
          </c:val>
        </c:ser>
        <c:dLbls>
          <c:showLegendKey val="0"/>
          <c:showVal val="0"/>
          <c:showCatName val="0"/>
          <c:showSerName val="0"/>
          <c:showPercent val="0"/>
          <c:showBubbleSize val="0"/>
        </c:dLbls>
        <c:gapWidth val="150"/>
        <c:axId val="127370752"/>
        <c:axId val="12737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1434.89</c:v>
                </c:pt>
                <c:pt idx="4">
                  <c:v>1298.9100000000001</c:v>
                </c:pt>
              </c:numCache>
            </c:numRef>
          </c:val>
          <c:smooth val="0"/>
        </c:ser>
        <c:dLbls>
          <c:showLegendKey val="0"/>
          <c:showVal val="0"/>
          <c:showCatName val="0"/>
          <c:showSerName val="0"/>
          <c:showPercent val="0"/>
          <c:showBubbleSize val="0"/>
        </c:dLbls>
        <c:marker val="1"/>
        <c:smooth val="0"/>
        <c:axId val="127370752"/>
        <c:axId val="127372672"/>
      </c:lineChart>
      <c:dateAx>
        <c:axId val="127370752"/>
        <c:scaling>
          <c:orientation val="minMax"/>
        </c:scaling>
        <c:delete val="1"/>
        <c:axPos val="b"/>
        <c:numFmt formatCode="ge" sourceLinked="1"/>
        <c:majorTickMark val="none"/>
        <c:minorTickMark val="none"/>
        <c:tickLblPos val="none"/>
        <c:crossAx val="127372672"/>
        <c:crosses val="autoZero"/>
        <c:auto val="1"/>
        <c:lblOffset val="100"/>
        <c:baseTimeUnit val="years"/>
      </c:dateAx>
      <c:valAx>
        <c:axId val="12737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7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51.76</c:v>
                </c:pt>
                <c:pt idx="1">
                  <c:v>47.17</c:v>
                </c:pt>
                <c:pt idx="2">
                  <c:v>45.25</c:v>
                </c:pt>
                <c:pt idx="3">
                  <c:v>42.2</c:v>
                </c:pt>
                <c:pt idx="4">
                  <c:v>100</c:v>
                </c:pt>
              </c:numCache>
            </c:numRef>
          </c:val>
        </c:ser>
        <c:dLbls>
          <c:showLegendKey val="0"/>
          <c:showVal val="0"/>
          <c:showCatName val="0"/>
          <c:showSerName val="0"/>
          <c:showPercent val="0"/>
          <c:showBubbleSize val="0"/>
        </c:dLbls>
        <c:gapWidth val="150"/>
        <c:axId val="126944384"/>
        <c:axId val="1269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66.22</c:v>
                </c:pt>
                <c:pt idx="4">
                  <c:v>69.87</c:v>
                </c:pt>
              </c:numCache>
            </c:numRef>
          </c:val>
          <c:smooth val="0"/>
        </c:ser>
        <c:dLbls>
          <c:showLegendKey val="0"/>
          <c:showVal val="0"/>
          <c:showCatName val="0"/>
          <c:showSerName val="0"/>
          <c:showPercent val="0"/>
          <c:showBubbleSize val="0"/>
        </c:dLbls>
        <c:marker val="1"/>
        <c:smooth val="0"/>
        <c:axId val="126944384"/>
        <c:axId val="126946304"/>
      </c:lineChart>
      <c:dateAx>
        <c:axId val="126944384"/>
        <c:scaling>
          <c:orientation val="minMax"/>
        </c:scaling>
        <c:delete val="1"/>
        <c:axPos val="b"/>
        <c:numFmt formatCode="ge" sourceLinked="1"/>
        <c:majorTickMark val="none"/>
        <c:minorTickMark val="none"/>
        <c:tickLblPos val="none"/>
        <c:crossAx val="126946304"/>
        <c:crosses val="autoZero"/>
        <c:auto val="1"/>
        <c:lblOffset val="100"/>
        <c:baseTimeUnit val="years"/>
      </c:dateAx>
      <c:valAx>
        <c:axId val="1269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4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372.54</c:v>
                </c:pt>
                <c:pt idx="1">
                  <c:v>407.76</c:v>
                </c:pt>
                <c:pt idx="2">
                  <c:v>434.48</c:v>
                </c:pt>
                <c:pt idx="3">
                  <c:v>477.52</c:v>
                </c:pt>
                <c:pt idx="4">
                  <c:v>199.26</c:v>
                </c:pt>
              </c:numCache>
            </c:numRef>
          </c:val>
        </c:ser>
        <c:dLbls>
          <c:showLegendKey val="0"/>
          <c:showVal val="0"/>
          <c:showCatName val="0"/>
          <c:showSerName val="0"/>
          <c:showPercent val="0"/>
          <c:showBubbleSize val="0"/>
        </c:dLbls>
        <c:gapWidth val="150"/>
        <c:axId val="127000960"/>
        <c:axId val="12700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246.72</c:v>
                </c:pt>
                <c:pt idx="4">
                  <c:v>234.96</c:v>
                </c:pt>
              </c:numCache>
            </c:numRef>
          </c:val>
          <c:smooth val="0"/>
        </c:ser>
        <c:dLbls>
          <c:showLegendKey val="0"/>
          <c:showVal val="0"/>
          <c:showCatName val="0"/>
          <c:showSerName val="0"/>
          <c:showPercent val="0"/>
          <c:showBubbleSize val="0"/>
        </c:dLbls>
        <c:marker val="1"/>
        <c:smooth val="0"/>
        <c:axId val="127000960"/>
        <c:axId val="127002880"/>
      </c:lineChart>
      <c:dateAx>
        <c:axId val="127000960"/>
        <c:scaling>
          <c:orientation val="minMax"/>
        </c:scaling>
        <c:delete val="1"/>
        <c:axPos val="b"/>
        <c:numFmt formatCode="ge" sourceLinked="1"/>
        <c:majorTickMark val="none"/>
        <c:minorTickMark val="none"/>
        <c:tickLblPos val="none"/>
        <c:crossAx val="127002880"/>
        <c:crosses val="autoZero"/>
        <c:auto val="1"/>
        <c:lblOffset val="100"/>
        <c:baseTimeUnit val="years"/>
      </c:dateAx>
      <c:valAx>
        <c:axId val="12700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0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6" zoomScaleNormal="100"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123</v>
      </c>
      <c r="AE8" s="73"/>
      <c r="AF8" s="73"/>
      <c r="AG8" s="73"/>
      <c r="AH8" s="73"/>
      <c r="AI8" s="73"/>
      <c r="AJ8" s="73"/>
      <c r="AK8" s="4"/>
      <c r="AL8" s="67">
        <f>データ!S6</f>
        <v>14340</v>
      </c>
      <c r="AM8" s="67"/>
      <c r="AN8" s="67"/>
      <c r="AO8" s="67"/>
      <c r="AP8" s="67"/>
      <c r="AQ8" s="67"/>
      <c r="AR8" s="67"/>
      <c r="AS8" s="67"/>
      <c r="AT8" s="66">
        <f>データ!T6</f>
        <v>208.39</v>
      </c>
      <c r="AU8" s="66"/>
      <c r="AV8" s="66"/>
      <c r="AW8" s="66"/>
      <c r="AX8" s="66"/>
      <c r="AY8" s="66"/>
      <c r="AZ8" s="66"/>
      <c r="BA8" s="66"/>
      <c r="BB8" s="66">
        <f>データ!U6</f>
        <v>68.81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33.369999999999997</v>
      </c>
      <c r="Q10" s="66"/>
      <c r="R10" s="66"/>
      <c r="S10" s="66"/>
      <c r="T10" s="66"/>
      <c r="U10" s="66"/>
      <c r="V10" s="66"/>
      <c r="W10" s="66">
        <f>データ!Q6</f>
        <v>93</v>
      </c>
      <c r="X10" s="66"/>
      <c r="Y10" s="66"/>
      <c r="Z10" s="66"/>
      <c r="AA10" s="66"/>
      <c r="AB10" s="66"/>
      <c r="AC10" s="66"/>
      <c r="AD10" s="67">
        <f>データ!R6</f>
        <v>3672</v>
      </c>
      <c r="AE10" s="67"/>
      <c r="AF10" s="67"/>
      <c r="AG10" s="67"/>
      <c r="AH10" s="67"/>
      <c r="AI10" s="67"/>
      <c r="AJ10" s="67"/>
      <c r="AK10" s="2"/>
      <c r="AL10" s="67">
        <f>データ!V6</f>
        <v>4758</v>
      </c>
      <c r="AM10" s="67"/>
      <c r="AN10" s="67"/>
      <c r="AO10" s="67"/>
      <c r="AP10" s="67"/>
      <c r="AQ10" s="67"/>
      <c r="AR10" s="67"/>
      <c r="AS10" s="67"/>
      <c r="AT10" s="66">
        <f>データ!W6</f>
        <v>2.14</v>
      </c>
      <c r="AU10" s="66"/>
      <c r="AV10" s="66"/>
      <c r="AW10" s="66"/>
      <c r="AX10" s="66"/>
      <c r="AY10" s="66"/>
      <c r="AZ10" s="66"/>
      <c r="BA10" s="66"/>
      <c r="BB10" s="66">
        <f>データ!X6</f>
        <v>2223.36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64611</v>
      </c>
      <c r="D6" s="33">
        <f t="shared" si="3"/>
        <v>47</v>
      </c>
      <c r="E6" s="33">
        <f t="shared" si="3"/>
        <v>17</v>
      </c>
      <c r="F6" s="33">
        <f t="shared" si="3"/>
        <v>4</v>
      </c>
      <c r="G6" s="33">
        <f t="shared" si="3"/>
        <v>0</v>
      </c>
      <c r="H6" s="33" t="str">
        <f t="shared" si="3"/>
        <v>山形県　遊佐町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33.369999999999997</v>
      </c>
      <c r="Q6" s="34">
        <f t="shared" si="3"/>
        <v>93</v>
      </c>
      <c r="R6" s="34">
        <f t="shared" si="3"/>
        <v>3672</v>
      </c>
      <c r="S6" s="34">
        <f t="shared" si="3"/>
        <v>14340</v>
      </c>
      <c r="T6" s="34">
        <f t="shared" si="3"/>
        <v>208.39</v>
      </c>
      <c r="U6" s="34">
        <f t="shared" si="3"/>
        <v>68.81</v>
      </c>
      <c r="V6" s="34">
        <f t="shared" si="3"/>
        <v>4758</v>
      </c>
      <c r="W6" s="34">
        <f t="shared" si="3"/>
        <v>2.14</v>
      </c>
      <c r="X6" s="34">
        <f t="shared" si="3"/>
        <v>2223.36</v>
      </c>
      <c r="Y6" s="35">
        <f>IF(Y7="",NA(),Y7)</f>
        <v>64.819999999999993</v>
      </c>
      <c r="Z6" s="35">
        <f t="shared" ref="Z6:AH6" si="4">IF(Z7="",NA(),Z7)</f>
        <v>61.24</v>
      </c>
      <c r="AA6" s="35">
        <f t="shared" si="4"/>
        <v>59.19</v>
      </c>
      <c r="AB6" s="35">
        <f t="shared" si="4"/>
        <v>55.16</v>
      </c>
      <c r="AC6" s="35">
        <f t="shared" si="4"/>
        <v>105.4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2880.04</v>
      </c>
      <c r="BG6" s="35">
        <f t="shared" ref="BG6:BO6" si="7">IF(BG7="",NA(),BG7)</f>
        <v>2891.92</v>
      </c>
      <c r="BH6" s="35">
        <f t="shared" si="7"/>
        <v>2982.17</v>
      </c>
      <c r="BI6" s="35">
        <f t="shared" si="7"/>
        <v>4004.61</v>
      </c>
      <c r="BJ6" s="35">
        <f t="shared" si="7"/>
        <v>3989.79</v>
      </c>
      <c r="BK6" s="35">
        <f t="shared" si="7"/>
        <v>1716.82</v>
      </c>
      <c r="BL6" s="35">
        <f t="shared" si="7"/>
        <v>1554.05</v>
      </c>
      <c r="BM6" s="35">
        <f t="shared" si="7"/>
        <v>1671.86</v>
      </c>
      <c r="BN6" s="35">
        <f t="shared" si="7"/>
        <v>1434.89</v>
      </c>
      <c r="BO6" s="35">
        <f t="shared" si="7"/>
        <v>1298.9100000000001</v>
      </c>
      <c r="BP6" s="34" t="str">
        <f>IF(BP7="","",IF(BP7="-","【-】","【"&amp;SUBSTITUTE(TEXT(BP7,"#,##0.00"),"-","△")&amp;"】"))</f>
        <v>【1,348.09】</v>
      </c>
      <c r="BQ6" s="35">
        <f>IF(BQ7="",NA(),BQ7)</f>
        <v>51.76</v>
      </c>
      <c r="BR6" s="35">
        <f t="shared" ref="BR6:BZ6" si="8">IF(BR7="",NA(),BR7)</f>
        <v>47.17</v>
      </c>
      <c r="BS6" s="35">
        <f t="shared" si="8"/>
        <v>45.25</v>
      </c>
      <c r="BT6" s="35">
        <f t="shared" si="8"/>
        <v>42.2</v>
      </c>
      <c r="BU6" s="35">
        <f t="shared" si="8"/>
        <v>100</v>
      </c>
      <c r="BV6" s="35">
        <f t="shared" si="8"/>
        <v>51.73</v>
      </c>
      <c r="BW6" s="35">
        <f t="shared" si="8"/>
        <v>53.01</v>
      </c>
      <c r="BX6" s="35">
        <f t="shared" si="8"/>
        <v>50.54</v>
      </c>
      <c r="BY6" s="35">
        <f t="shared" si="8"/>
        <v>66.22</v>
      </c>
      <c r="BZ6" s="35">
        <f t="shared" si="8"/>
        <v>69.87</v>
      </c>
      <c r="CA6" s="34" t="str">
        <f>IF(CA7="","",IF(CA7="-","【-】","【"&amp;SUBSTITUTE(TEXT(CA7,"#,##0.00"),"-","△")&amp;"】"))</f>
        <v>【69.80】</v>
      </c>
      <c r="CB6" s="35">
        <f>IF(CB7="",NA(),CB7)</f>
        <v>372.54</v>
      </c>
      <c r="CC6" s="35">
        <f t="shared" ref="CC6:CK6" si="9">IF(CC7="",NA(),CC7)</f>
        <v>407.76</v>
      </c>
      <c r="CD6" s="35">
        <f t="shared" si="9"/>
        <v>434.48</v>
      </c>
      <c r="CE6" s="35">
        <f t="shared" si="9"/>
        <v>477.52</v>
      </c>
      <c r="CF6" s="35">
        <f t="shared" si="9"/>
        <v>199.26</v>
      </c>
      <c r="CG6" s="35">
        <f t="shared" si="9"/>
        <v>310.47000000000003</v>
      </c>
      <c r="CH6" s="35">
        <f t="shared" si="9"/>
        <v>299.39</v>
      </c>
      <c r="CI6" s="35">
        <f t="shared" si="9"/>
        <v>320.36</v>
      </c>
      <c r="CJ6" s="35">
        <f t="shared" si="9"/>
        <v>246.72</v>
      </c>
      <c r="CK6" s="35">
        <f t="shared" si="9"/>
        <v>234.96</v>
      </c>
      <c r="CL6" s="34" t="str">
        <f>IF(CL7="","",IF(CL7="-","【-】","【"&amp;SUBSTITUTE(TEXT(CL7,"#,##0.00"),"-","△")&amp;"】"))</f>
        <v>【232.54】</v>
      </c>
      <c r="CM6" s="35">
        <f>IF(CM7="",NA(),CM7)</f>
        <v>16.73</v>
      </c>
      <c r="CN6" s="35">
        <f t="shared" ref="CN6:CV6" si="10">IF(CN7="",NA(),CN7)</f>
        <v>17.350000000000001</v>
      </c>
      <c r="CO6" s="35">
        <f t="shared" si="10"/>
        <v>17.38</v>
      </c>
      <c r="CP6" s="35">
        <f t="shared" si="10"/>
        <v>17.88</v>
      </c>
      <c r="CQ6" s="35">
        <f t="shared" si="10"/>
        <v>18.53</v>
      </c>
      <c r="CR6" s="35">
        <f t="shared" si="10"/>
        <v>36.67</v>
      </c>
      <c r="CS6" s="35">
        <f t="shared" si="10"/>
        <v>36.200000000000003</v>
      </c>
      <c r="CT6" s="35">
        <f t="shared" si="10"/>
        <v>34.74</v>
      </c>
      <c r="CU6" s="35">
        <f t="shared" si="10"/>
        <v>41.35</v>
      </c>
      <c r="CV6" s="35">
        <f t="shared" si="10"/>
        <v>42.9</v>
      </c>
      <c r="CW6" s="34" t="str">
        <f>IF(CW7="","",IF(CW7="-","【-】","【"&amp;SUBSTITUTE(TEXT(CW7,"#,##0.00"),"-","△")&amp;"】"))</f>
        <v>【42.17】</v>
      </c>
      <c r="CX6" s="35">
        <f>IF(CX7="",NA(),CX7)</f>
        <v>54.77</v>
      </c>
      <c r="CY6" s="35">
        <f t="shared" ref="CY6:DG6" si="11">IF(CY7="",NA(),CY7)</f>
        <v>53.91</v>
      </c>
      <c r="CZ6" s="35">
        <f t="shared" si="11"/>
        <v>53.31</v>
      </c>
      <c r="DA6" s="35">
        <f t="shared" si="11"/>
        <v>55.57</v>
      </c>
      <c r="DB6" s="35">
        <f t="shared" si="11"/>
        <v>56.7</v>
      </c>
      <c r="DC6" s="35">
        <f t="shared" si="11"/>
        <v>71.239999999999995</v>
      </c>
      <c r="DD6" s="35">
        <f t="shared" si="11"/>
        <v>71.069999999999993</v>
      </c>
      <c r="DE6" s="35">
        <f t="shared" si="11"/>
        <v>70.14</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4.2300000000000004</v>
      </c>
      <c r="EI6" s="34">
        <f t="shared" si="14"/>
        <v>0</v>
      </c>
      <c r="EJ6" s="35">
        <f t="shared" si="14"/>
        <v>0.05</v>
      </c>
      <c r="EK6" s="35">
        <f t="shared" si="14"/>
        <v>7.0000000000000007E-2</v>
      </c>
      <c r="EL6" s="35">
        <f t="shared" si="14"/>
        <v>0.08</v>
      </c>
      <c r="EM6" s="35">
        <f t="shared" si="14"/>
        <v>7.0000000000000007E-2</v>
      </c>
      <c r="EN6" s="35">
        <f t="shared" si="14"/>
        <v>0.09</v>
      </c>
      <c r="EO6" s="34" t="str">
        <f>IF(EO7="","",IF(EO7="-","【-】","【"&amp;SUBSTITUTE(TEXT(EO7,"#,##0.00"),"-","△")&amp;"】"))</f>
        <v>【0.09】</v>
      </c>
    </row>
    <row r="7" spans="1:145" s="36" customFormat="1">
      <c r="A7" s="28"/>
      <c r="B7" s="37">
        <v>2016</v>
      </c>
      <c r="C7" s="37">
        <v>64611</v>
      </c>
      <c r="D7" s="37">
        <v>47</v>
      </c>
      <c r="E7" s="37">
        <v>17</v>
      </c>
      <c r="F7" s="37">
        <v>4</v>
      </c>
      <c r="G7" s="37">
        <v>0</v>
      </c>
      <c r="H7" s="37" t="s">
        <v>110</v>
      </c>
      <c r="I7" s="37" t="s">
        <v>111</v>
      </c>
      <c r="J7" s="37" t="s">
        <v>112</v>
      </c>
      <c r="K7" s="37" t="s">
        <v>113</v>
      </c>
      <c r="L7" s="37" t="s">
        <v>114</v>
      </c>
      <c r="M7" s="37"/>
      <c r="N7" s="38" t="s">
        <v>115</v>
      </c>
      <c r="O7" s="38" t="s">
        <v>116</v>
      </c>
      <c r="P7" s="38">
        <v>33.369999999999997</v>
      </c>
      <c r="Q7" s="38">
        <v>93</v>
      </c>
      <c r="R7" s="38">
        <v>3672</v>
      </c>
      <c r="S7" s="38">
        <v>14340</v>
      </c>
      <c r="T7" s="38">
        <v>208.39</v>
      </c>
      <c r="U7" s="38">
        <v>68.81</v>
      </c>
      <c r="V7" s="38">
        <v>4758</v>
      </c>
      <c r="W7" s="38">
        <v>2.14</v>
      </c>
      <c r="X7" s="38">
        <v>2223.36</v>
      </c>
      <c r="Y7" s="38">
        <v>64.819999999999993</v>
      </c>
      <c r="Z7" s="38">
        <v>61.24</v>
      </c>
      <c r="AA7" s="38">
        <v>59.19</v>
      </c>
      <c r="AB7" s="38">
        <v>55.16</v>
      </c>
      <c r="AC7" s="38">
        <v>105.4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2880.04</v>
      </c>
      <c r="BG7" s="38">
        <v>2891.92</v>
      </c>
      <c r="BH7" s="38">
        <v>2982.17</v>
      </c>
      <c r="BI7" s="38">
        <v>4004.61</v>
      </c>
      <c r="BJ7" s="38">
        <v>3989.79</v>
      </c>
      <c r="BK7" s="38">
        <v>1716.82</v>
      </c>
      <c r="BL7" s="38">
        <v>1554.05</v>
      </c>
      <c r="BM7" s="38">
        <v>1671.86</v>
      </c>
      <c r="BN7" s="38">
        <v>1434.89</v>
      </c>
      <c r="BO7" s="38">
        <v>1298.9100000000001</v>
      </c>
      <c r="BP7" s="38">
        <v>1348.09</v>
      </c>
      <c r="BQ7" s="38">
        <v>51.76</v>
      </c>
      <c r="BR7" s="38">
        <v>47.17</v>
      </c>
      <c r="BS7" s="38">
        <v>45.25</v>
      </c>
      <c r="BT7" s="38">
        <v>42.2</v>
      </c>
      <c r="BU7" s="38">
        <v>100</v>
      </c>
      <c r="BV7" s="38">
        <v>51.73</v>
      </c>
      <c r="BW7" s="38">
        <v>53.01</v>
      </c>
      <c r="BX7" s="38">
        <v>50.54</v>
      </c>
      <c r="BY7" s="38">
        <v>66.22</v>
      </c>
      <c r="BZ7" s="38">
        <v>69.87</v>
      </c>
      <c r="CA7" s="38">
        <v>69.8</v>
      </c>
      <c r="CB7" s="38">
        <v>372.54</v>
      </c>
      <c r="CC7" s="38">
        <v>407.76</v>
      </c>
      <c r="CD7" s="38">
        <v>434.48</v>
      </c>
      <c r="CE7" s="38">
        <v>477.52</v>
      </c>
      <c r="CF7" s="38">
        <v>199.26</v>
      </c>
      <c r="CG7" s="38">
        <v>310.47000000000003</v>
      </c>
      <c r="CH7" s="38">
        <v>299.39</v>
      </c>
      <c r="CI7" s="38">
        <v>320.36</v>
      </c>
      <c r="CJ7" s="38">
        <v>246.72</v>
      </c>
      <c r="CK7" s="38">
        <v>234.96</v>
      </c>
      <c r="CL7" s="38">
        <v>232.54</v>
      </c>
      <c r="CM7" s="38">
        <v>16.73</v>
      </c>
      <c r="CN7" s="38">
        <v>17.350000000000001</v>
      </c>
      <c r="CO7" s="38">
        <v>17.38</v>
      </c>
      <c r="CP7" s="38">
        <v>17.88</v>
      </c>
      <c r="CQ7" s="38">
        <v>18.53</v>
      </c>
      <c r="CR7" s="38">
        <v>36.67</v>
      </c>
      <c r="CS7" s="38">
        <v>36.200000000000003</v>
      </c>
      <c r="CT7" s="38">
        <v>34.74</v>
      </c>
      <c r="CU7" s="38">
        <v>41.35</v>
      </c>
      <c r="CV7" s="38">
        <v>42.9</v>
      </c>
      <c r="CW7" s="38">
        <v>42.17</v>
      </c>
      <c r="CX7" s="38">
        <v>54.77</v>
      </c>
      <c r="CY7" s="38">
        <v>53.91</v>
      </c>
      <c r="CZ7" s="38">
        <v>53.31</v>
      </c>
      <c r="DA7" s="38">
        <v>55.57</v>
      </c>
      <c r="DB7" s="38">
        <v>56.7</v>
      </c>
      <c r="DC7" s="38">
        <v>71.239999999999995</v>
      </c>
      <c r="DD7" s="38">
        <v>71.069999999999993</v>
      </c>
      <c r="DE7" s="38">
        <v>70.14</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4.2300000000000004</v>
      </c>
      <c r="EI7" s="38">
        <v>0</v>
      </c>
      <c r="EJ7" s="38">
        <v>0.05</v>
      </c>
      <c r="EK7" s="38">
        <v>7.0000000000000007E-2</v>
      </c>
      <c r="EL7" s="38">
        <v>0.08</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cp:lastPrinted>2018-02-07T00:17:42Z</cp:lastPrinted>
  <dcterms:created xsi:type="dcterms:W3CDTF">2017-12-25T02:17:06Z</dcterms:created>
  <dcterms:modified xsi:type="dcterms:W3CDTF">2018-02-07T00:18:00Z</dcterms:modified>
  <cp:category/>
</cp:coreProperties>
</file>