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tabRatio="769"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'2-1'!$A$1:$M$69</definedName>
    <definedName name="_xlnm.Print_Area" localSheetId="15">'2-13'!$A$1:$N$53</definedName>
    <definedName name="_xlnm.Print_Area" localSheetId="17">'2-15'!$A$1:$I$72</definedName>
    <definedName name="_xlnm.Print_Area" localSheetId="18">'2-16'!$A$1:$T$81</definedName>
    <definedName name="_xlnm.Print_Area" localSheetId="23">'2-19'!$A$1:$Q$31</definedName>
    <definedName name="_xlnm.Print_Area" localSheetId="2">'2-2(1)'!$A$1:$H$51</definedName>
    <definedName name="_xlnm.Print_Area" localSheetId="3">'2-2(2)'!$A$1:$O$50</definedName>
    <definedName name="_xlnm.Print_Area" localSheetId="25">'2-21'!$A$2:$N$49</definedName>
    <definedName name="_xlnm.Print_Area" localSheetId="30">'2-26'!$A$1:$H$31</definedName>
    <definedName name="_xlnm.Print_Area" localSheetId="32">'2-28'!$A$1:$F$47</definedName>
    <definedName name="_xlnm.Print_Area" localSheetId="6">'2-5'!$A$1:$V$51</definedName>
    <definedName name="_xlnm.Print_Area" localSheetId="9">'2-7'!$A$1:$Q$57</definedName>
    <definedName name="_xlnm.Print_Area" localSheetId="10">'2-8'!$A$1:$J$61</definedName>
    <definedName name="_xlnm.Print_Area" localSheetId="11">'2-9'!$A$2:$AA$51</definedName>
    <definedName name="_xlnm.Print_Area" localSheetId="0">'目次'!$A$1:$G$38</definedName>
  </definedNames>
  <calcPr fullCalcOnLoad="1"/>
</workbook>
</file>

<file path=xl/sharedStrings.xml><?xml version="1.0" encoding="utf-8"?>
<sst xmlns="http://schemas.openxmlformats.org/spreadsheetml/2006/main" count="5630" uniqueCount="1213">
  <si>
    <t>世帯数</t>
  </si>
  <si>
    <t>総   数</t>
  </si>
  <si>
    <t>男</t>
  </si>
  <si>
    <t>女</t>
  </si>
  <si>
    <t>0～14歳</t>
  </si>
  <si>
    <t>15～64歳</t>
  </si>
  <si>
    <t>65歳以上</t>
  </si>
  <si>
    <t>*</t>
  </si>
  <si>
    <t>注：１）＊印は国勢調査人口及び世帯数、その他は本県の推計人口及び世帯数による。</t>
  </si>
  <si>
    <t>３</t>
  </si>
  <si>
    <t>４</t>
  </si>
  <si>
    <t>５</t>
  </si>
  <si>
    <t>６</t>
  </si>
  <si>
    <t>７</t>
  </si>
  <si>
    <t>８</t>
  </si>
  <si>
    <t>９</t>
  </si>
  <si>
    <t>…</t>
  </si>
  <si>
    <t>２</t>
  </si>
  <si>
    <t>各年10月１日現在  単位：人、世帯</t>
  </si>
  <si>
    <t>　　３）国勢調査結果に基づき、過去に遡って一部の数値が変動する場合がある。</t>
  </si>
  <si>
    <r>
      <t>　　４）</t>
    </r>
    <r>
      <rPr>
        <sz val="9"/>
        <rFont val="ＭＳ Ｐ明朝"/>
        <family val="1"/>
      </rPr>
      <t>昭和15年の年齢別人口は外国人を含まず、昭和30年及び50年以降の総数には年齢不詳を含むので年齢別人口の計と一致しない。</t>
    </r>
  </si>
  <si>
    <t>　　５）県の推計人口は総数及び男女別人口を補正しているので、年齢別人口の計と一致しない。</t>
  </si>
  <si>
    <t>年 別</t>
  </si>
  <si>
    <t xml:space="preserve">    人口増減（△減）</t>
  </si>
  <si>
    <t>増減数</t>
  </si>
  <si>
    <t>自然増減</t>
  </si>
  <si>
    <t>社会増減</t>
  </si>
  <si>
    <t>　　　　及び社会増減数の合計は一致しない。（平成18年から平成21年の男女別人口を補正していないため、男女別人</t>
  </si>
  <si>
    <t>　　　　口の和は総数に一致しない。）</t>
  </si>
  <si>
    <t>大正</t>
  </si>
  <si>
    <t>昭和</t>
  </si>
  <si>
    <t>平成</t>
  </si>
  <si>
    <t>５年</t>
  </si>
  <si>
    <t xml:space="preserve">元年 </t>
  </si>
  <si>
    <t>資料：総務省統計局｢国勢調査結果｣、県統計企画課｢山形県社会的移動人口調査結果報告書｣</t>
  </si>
  <si>
    <t>（１）人口の推移</t>
  </si>
  <si>
    <t>各年10月１日現在　単位：人</t>
  </si>
  <si>
    <t>市町村別</t>
  </si>
  <si>
    <t>平成28年</t>
  </si>
  <si>
    <t>平成29年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</si>
  <si>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</si>
  <si>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</si>
  <si>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</si>
  <si>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</si>
  <si>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</si>
  <si>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</si>
  <si>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</si>
  <si>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</si>
  <si>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</si>
  <si>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</si>
  <si>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</si>
  <si>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</si>
  <si>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</si>
  <si>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</si>
  <si>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</si>
  <si>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</si>
  <si>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</si>
  <si>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</si>
  <si>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</si>
  <si>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</si>
  <si>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</si>
  <si>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</si>
  <si>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</si>
  <si>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</si>
  <si>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</si>
  <si>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</si>
  <si>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</si>
  <si>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</si>
  <si>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</si>
  <si>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</si>
  <si>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</si>
  <si>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</si>
  <si>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</si>
  <si>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</si>
  <si>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</si>
  <si>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</si>
  <si>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</si>
  <si>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</si>
  <si>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</si>
  <si>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</si>
  <si>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</si>
  <si>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</si>
  <si>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 xml:space="preserve"> </t>
  </si>
  <si>
    <t>資料：総務省統計局｢国勢調査結果｣、県統計企画課｢山形県社会的移動人口調査結果報告書｣　（２）についても同じ</t>
  </si>
  <si>
    <t>（２）世帯数の推移</t>
  </si>
  <si>
    <t>各年10月１日現在　単位：世帯</t>
  </si>
  <si>
    <t>市町村別</t>
  </si>
  <si>
    <t>転 　　入</t>
  </si>
  <si>
    <t>転　　出</t>
  </si>
  <si>
    <t>自市町村での</t>
  </si>
  <si>
    <t>増減</t>
  </si>
  <si>
    <t>県  内</t>
  </si>
  <si>
    <t>県  外</t>
  </si>
  <si>
    <t>分  離</t>
  </si>
  <si>
    <t>合併消滅</t>
  </si>
  <si>
    <t>10月１日現在　単位：人</t>
  </si>
  <si>
    <t>年齢別</t>
  </si>
  <si>
    <t>総　　　　数</t>
  </si>
  <si>
    <t>５０～５４歳</t>
  </si>
  <si>
    <t>５０</t>
  </si>
  <si>
    <t>５１</t>
  </si>
  <si>
    <t>生産年齢人口</t>
  </si>
  <si>
    <t>５２</t>
  </si>
  <si>
    <t>老　年　人　口</t>
  </si>
  <si>
    <t>５３</t>
  </si>
  <si>
    <t>５４</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</si>
  <si>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</si>
  <si>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</si>
  <si>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</si>
  <si>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</si>
  <si>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</si>
  <si>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</si>
  <si>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</si>
  <si>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</si>
  <si>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</si>
  <si>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</si>
  <si>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</si>
  <si>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</si>
  <si>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</si>
  <si>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</si>
  <si>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</si>
  <si>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</si>
  <si>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</si>
  <si>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</si>
  <si>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</si>
  <si>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</si>
  <si>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</si>
  <si>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</si>
  <si>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</si>
  <si>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</si>
  <si>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</si>
  <si>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</si>
  <si>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</si>
  <si>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</si>
  <si>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</si>
  <si>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</si>
  <si>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</si>
  <si>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</si>
  <si>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</si>
  <si>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</si>
  <si>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</si>
  <si>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</si>
  <si>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</si>
  <si>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</si>
  <si>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</si>
  <si>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</si>
  <si>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</si>
  <si>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</si>
  <si>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</si>
  <si>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</si>
  <si>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</si>
  <si>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</si>
  <si>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</si>
  <si>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</si>
  <si>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</si>
  <si>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</si>
  <si>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</si>
  <si>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</si>
  <si>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</si>
  <si>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</si>
  <si>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</si>
  <si>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</si>
  <si>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</si>
  <si>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</si>
  <si>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</si>
  <si>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</si>
  <si>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</si>
  <si>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</si>
  <si>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</si>
  <si>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</si>
  <si>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</si>
  <si>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</si>
  <si>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</si>
  <si>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</si>
  <si>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</si>
  <si>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</si>
  <si>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</si>
  <si>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</si>
  <si>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</si>
  <si>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</si>
  <si>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</si>
  <si>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</si>
  <si>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</si>
  <si>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</si>
  <si>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</si>
  <si>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</si>
  <si>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</si>
  <si>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</si>
  <si>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</si>
  <si>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</si>
  <si>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</si>
  <si>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</si>
  <si>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</si>
  <si>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</si>
  <si>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</si>
  <si>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</si>
  <si>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</si>
  <si>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</si>
  <si>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</si>
  <si>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</si>
  <si>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</si>
  <si>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</si>
  <si>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</si>
  <si>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</si>
  <si>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</si>
  <si>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</si>
  <si>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</si>
  <si>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</si>
  <si>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</si>
  <si>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</si>
  <si>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年齢不詳</t>
  </si>
  <si>
    <t>４８</t>
  </si>
  <si>
    <t>４９</t>
  </si>
  <si>
    <t>10月1日現在　単位：人</t>
  </si>
  <si>
    <t>０～４歳</t>
  </si>
  <si>
    <t>30～34</t>
  </si>
  <si>
    <t>35～39</t>
  </si>
  <si>
    <t>40～44</t>
  </si>
  <si>
    <t>45～49</t>
  </si>
  <si>
    <t>50～54</t>
  </si>
  <si>
    <t>55～59</t>
  </si>
  <si>
    <t>60～64</t>
  </si>
  <si>
    <t>65～69</t>
  </si>
  <si>
    <t>70～74</t>
  </si>
  <si>
    <t>75～79</t>
  </si>
  <si>
    <t>80～84</t>
  </si>
  <si>
    <t>85～89</t>
  </si>
  <si>
    <t>90歳以上</t>
  </si>
  <si>
    <t>総　　数</t>
  </si>
  <si>
    <t>市　　部</t>
  </si>
  <si>
    <t>町 村 部</t>
  </si>
  <si>
    <t>村山地域</t>
  </si>
  <si>
    <t>最上地域</t>
  </si>
  <si>
    <t>置賜地域</t>
  </si>
  <si>
    <t>庄内地域</t>
  </si>
  <si>
    <t>山 形 市</t>
  </si>
  <si>
    <t>酒 田 市</t>
  </si>
  <si>
    <t>新 庄 市</t>
  </si>
  <si>
    <t>上 山 市</t>
  </si>
  <si>
    <t>村 山 市</t>
  </si>
  <si>
    <t>天 童 市</t>
  </si>
  <si>
    <t>東 根 市</t>
  </si>
  <si>
    <t>南 陽 市</t>
  </si>
  <si>
    <t>山 辺 町</t>
  </si>
  <si>
    <t>中 山 町</t>
  </si>
  <si>
    <t>河 北 町</t>
  </si>
  <si>
    <t>朝 日 町</t>
  </si>
  <si>
    <t>大 江 町</t>
  </si>
  <si>
    <t>金 山 町</t>
  </si>
  <si>
    <t>最 上 町</t>
  </si>
  <si>
    <t>舟 形 町</t>
  </si>
  <si>
    <t>大 蔵 村</t>
  </si>
  <si>
    <t>鮭 川 村</t>
  </si>
  <si>
    <t>戸 沢 村</t>
  </si>
  <si>
    <t>高 畠 町</t>
  </si>
  <si>
    <t>川 西 町</t>
  </si>
  <si>
    <t>小 国 町</t>
  </si>
  <si>
    <t>飯 豊 町</t>
  </si>
  <si>
    <t>三 川 町</t>
  </si>
  <si>
    <t>庄 内 町</t>
  </si>
  <si>
    <t>遊 佐 町</t>
  </si>
  <si>
    <t>（１）県内移動（各前年10月～当年９月）</t>
  </si>
  <si>
    <t>単位：人</t>
  </si>
  <si>
    <t>他市町村への転出者数</t>
  </si>
  <si>
    <t>転入超過（△転出超過）</t>
  </si>
  <si>
    <t>総　　数</t>
  </si>
  <si>
    <t>市　　部</t>
  </si>
  <si>
    <t>村山地域</t>
  </si>
  <si>
    <t>置賜地域</t>
  </si>
  <si>
    <t>庄内地域</t>
  </si>
  <si>
    <t>（２）県外移動（各前年10月～当年９月）</t>
  </si>
  <si>
    <t>他県からの転入者数</t>
  </si>
  <si>
    <t>他県への転出者数</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</si>
  <si>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</si>
  <si>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</si>
  <si>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</si>
  <si>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</si>
  <si>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</si>
  <si>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</si>
  <si>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</si>
  <si>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</si>
  <si>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</si>
  <si>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</si>
  <si>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</si>
  <si>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</si>
  <si>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</si>
  <si>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</si>
  <si>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</si>
  <si>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</si>
  <si>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</si>
  <si>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</si>
  <si>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</si>
  <si>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</si>
  <si>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</si>
  <si>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</si>
  <si>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</si>
  <si>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</si>
  <si>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</si>
  <si>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</si>
  <si>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</si>
  <si>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</si>
  <si>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</si>
  <si>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</si>
  <si>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</si>
  <si>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</si>
  <si>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</si>
  <si>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</si>
  <si>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</si>
  <si>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各年末　単位：人</t>
  </si>
  <si>
    <t>市町村別</t>
  </si>
  <si>
    <t>出生数</t>
  </si>
  <si>
    <t>死亡数</t>
  </si>
  <si>
    <t>乳　児 
死亡数</t>
  </si>
  <si>
    <t>死産数</t>
  </si>
  <si>
    <t>婚姻数                                       （件）</t>
  </si>
  <si>
    <t>離婚数                    （件)</t>
  </si>
  <si>
    <t>人口1,000人につき</t>
  </si>
  <si>
    <t>出産1,000
人につき</t>
  </si>
  <si>
    <t>合計特殊
出 生 率</t>
  </si>
  <si>
    <t>率算出用人口</t>
  </si>
  <si>
    <t>出生</t>
  </si>
  <si>
    <t>死亡</t>
  </si>
  <si>
    <t>婚姻</t>
  </si>
  <si>
    <t>離婚</t>
  </si>
  <si>
    <t>乳児死亡</t>
  </si>
  <si>
    <t>死 産</t>
  </si>
  <si>
    <t>市部</t>
  </si>
  <si>
    <t>町村部</t>
  </si>
  <si>
    <t>三川町</t>
  </si>
  <si>
    <t>庄内町</t>
  </si>
  <si>
    <t>従業地・通学
地による人口</t>
  </si>
  <si>
    <t>常住地による人　　　　  口</t>
  </si>
  <si>
    <t xml:space="preserve">昼 夜 間
人口比率  </t>
  </si>
  <si>
    <t>通　勤 ・ 通　学　者　数
 (15歳未満の通学者も含む）</t>
  </si>
  <si>
    <t>通勤・通学者数
（15歳以上）</t>
  </si>
  <si>
    <t>(昼間人口)</t>
  </si>
  <si>
    <t>(夜間人口)</t>
  </si>
  <si>
    <t>流入</t>
  </si>
  <si>
    <t>流出</t>
  </si>
  <si>
    <t>流出</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</si>
  <si>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</si>
  <si>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</si>
  <si>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</si>
  <si>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</si>
  <si>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資料：総務省統計局「国勢調査結果」</t>
  </si>
  <si>
    <t>Ａ</t>
  </si>
  <si>
    <t>Ｂ</t>
  </si>
  <si>
    <t>Ｃ</t>
  </si>
  <si>
    <t>Ｄ</t>
  </si>
  <si>
    <t>Ｅ</t>
  </si>
  <si>
    <t>Ｆ</t>
  </si>
  <si>
    <t>Ｇ</t>
  </si>
  <si>
    <t>Ｈ</t>
  </si>
  <si>
    <t>Ｉ</t>
  </si>
  <si>
    <t>Ｊ</t>
  </si>
  <si>
    <t>Ｋ</t>
  </si>
  <si>
    <t>Ｌ</t>
  </si>
  <si>
    <t>Ｍ</t>
  </si>
  <si>
    <t>Ｎ</t>
  </si>
  <si>
    <t>Ｏ</t>
  </si>
  <si>
    <t>Ｐ</t>
  </si>
  <si>
    <t>Ｑ</t>
  </si>
  <si>
    <t>Ｒ</t>
  </si>
  <si>
    <t>Ｓ</t>
  </si>
  <si>
    <t>Ｔ</t>
  </si>
  <si>
    <t>再掲</t>
  </si>
  <si>
    <t>総　数</t>
  </si>
  <si>
    <t>農業，
林業</t>
  </si>
  <si>
    <t>漁 業</t>
  </si>
  <si>
    <t>鉱業，採石業，砂利採取業</t>
  </si>
  <si>
    <t>建設業</t>
  </si>
  <si>
    <t>製造業</t>
  </si>
  <si>
    <t>電気・ガス・   熱 供 給・     水 道 業</t>
  </si>
  <si>
    <t>情　報
通信業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</si>
  <si>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</si>
  <si>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</si>
  <si>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</si>
  <si>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</si>
  <si>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</si>
  <si>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</si>
  <si>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</si>
  <si>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</si>
  <si>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</si>
  <si>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</si>
  <si>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t>サービス業(他に分類されないもの)</t>
  </si>
  <si>
    <t>公       務
(他に分類さ
れるものを除く)</t>
  </si>
  <si>
    <t>分類不能
の 産 業</t>
  </si>
  <si>
    <t>第1次産業
Ａ～Ｂ</t>
  </si>
  <si>
    <t>第2次産業
Ｃ～Ｅ</t>
  </si>
  <si>
    <t>第3次産業
Ｆ～Ｓ</t>
  </si>
  <si>
    <t>産業大分類（日本産業標準分類第11次改訂）</t>
  </si>
  <si>
    <t xml:space="preserve">農業    </t>
  </si>
  <si>
    <t>Ｂ</t>
  </si>
  <si>
    <t xml:space="preserve">林業    </t>
  </si>
  <si>
    <t>Ｉ</t>
  </si>
  <si>
    <t xml:space="preserve">運輸業    </t>
  </si>
  <si>
    <t>Ｊ</t>
  </si>
  <si>
    <t xml:space="preserve">卸売・小売業    </t>
  </si>
  <si>
    <t>Ｋ</t>
  </si>
  <si>
    <t xml:space="preserve">金融・保険業    </t>
  </si>
  <si>
    <t>Ｌ</t>
  </si>
  <si>
    <t xml:space="preserve">不動産業    </t>
  </si>
  <si>
    <t xml:space="preserve">飲食店，宿泊業    </t>
  </si>
  <si>
    <t>Ｎ</t>
  </si>
  <si>
    <t>医療，福祉</t>
  </si>
  <si>
    <t>Ｏ</t>
  </si>
  <si>
    <t>教育，学習支援業</t>
  </si>
  <si>
    <t>Ｐ</t>
  </si>
  <si>
    <t>複合サービス事業</t>
  </si>
  <si>
    <t>Ｑ</t>
  </si>
  <si>
    <t xml:space="preserve">サービス業（他に分類されないもの）    </t>
  </si>
  <si>
    <t>Ｒ</t>
  </si>
  <si>
    <t xml:space="preserve">公務（他に分類されないもの）    </t>
  </si>
  <si>
    <t>Ｓ</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</si>
  <si>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</si>
  <si>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</si>
  <si>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</si>
  <si>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</si>
  <si>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</si>
  <si>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</si>
  <si>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</si>
  <si>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</si>
  <si>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</si>
  <si>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</si>
  <si>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</si>
  <si>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</si>
  <si>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t>
  </si>
  <si>
    <t>資料：総務省統計局 「国勢調査結果」</t>
  </si>
  <si>
    <t>２－10.  労働力状態、産業（大分類）、年齢（5歳階級）、男女別15歳以上人口（平成27年）</t>
  </si>
  <si>
    <t>区分</t>
  </si>
  <si>
    <t>総  数</t>
  </si>
  <si>
    <t>15～
　19歳</t>
  </si>
  <si>
    <t>20～
　24歳</t>
  </si>
  <si>
    <t>25～
  29歳</t>
  </si>
  <si>
    <t>30～
  34歳</t>
  </si>
  <si>
    <t>35～
  39歳</t>
  </si>
  <si>
    <t>40～
  44歳</t>
  </si>
  <si>
    <t>45～
  49歳</t>
  </si>
  <si>
    <t>50～
  54歳</t>
  </si>
  <si>
    <t>55～
  59歳</t>
  </si>
  <si>
    <t>60～
  64歳</t>
  </si>
  <si>
    <t>65歳
以上</t>
  </si>
  <si>
    <t>総数</t>
  </si>
  <si>
    <t>労働力人口</t>
  </si>
  <si>
    <t>就業者</t>
  </si>
  <si>
    <t>農業，林業</t>
  </si>
  <si>
    <t/>
  </si>
  <si>
    <t>漁業</t>
  </si>
  <si>
    <t>Ｃ</t>
  </si>
  <si>
    <t>鉱業，採石業，砂利採取業</t>
  </si>
  <si>
    <t>Ｄ</t>
  </si>
  <si>
    <t>Ｅ</t>
  </si>
  <si>
    <t>Ｆ</t>
  </si>
  <si>
    <t>電気・ガス・熱供給・水道業</t>
  </si>
  <si>
    <t>Ｇ</t>
  </si>
  <si>
    <t>情報通信業</t>
  </si>
  <si>
    <t>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</si>
  <si>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</si>
  <si>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</si>
  <si>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</si>
  <si>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</si>
  <si>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</si>
  <si>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</si>
  <si>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</si>
  <si>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</si>
  <si>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</si>
  <si>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</si>
  <si>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</si>
  <si>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</si>
  <si>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Ｔ</t>
  </si>
  <si>
    <t>分類不能の産業</t>
  </si>
  <si>
    <t>完全失業者</t>
  </si>
  <si>
    <t>非労働力人口</t>
  </si>
  <si>
    <t>労働力人口</t>
  </si>
  <si>
    <t>就業者</t>
  </si>
  <si>
    <t>完全失業者</t>
  </si>
  <si>
    <t>非労働力人口</t>
  </si>
  <si>
    <t>注：総数には､労働力状態｢不詳｣を含む。</t>
  </si>
  <si>
    <t>資料：総務省統計局「国勢調査結果」</t>
  </si>
  <si>
    <t>総　　　　　数</t>
  </si>
  <si>
    <t>労働力人口</t>
  </si>
  <si>
    <t>総　　　数</t>
  </si>
  <si>
    <t>就　業　者</t>
  </si>
  <si>
    <t>注：総数には、労働力人口「不詳」を含む。</t>
  </si>
  <si>
    <t>10月1日現在　単位：人</t>
  </si>
  <si>
    <t xml:space="preserve">産       業       別                            男       女       別  </t>
  </si>
  <si>
    <t>総　数</t>
  </si>
  <si>
    <t>雇用者</t>
  </si>
  <si>
    <t>役　員</t>
  </si>
  <si>
    <t>雇 人 の
ある業主</t>
  </si>
  <si>
    <t>雇 人 の
ない業主</t>
  </si>
  <si>
    <t>家　　族
従 業 者</t>
  </si>
  <si>
    <t>家　　庭
内 職 者</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</si>
  <si>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</si>
  <si>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</si>
  <si>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</si>
  <si>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</si>
  <si>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</si>
  <si>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</si>
  <si>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</si>
  <si>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</si>
  <si>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</si>
  <si>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</si>
  <si>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</si>
  <si>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Ｔ</t>
  </si>
  <si>
    <t>Ｓ</t>
  </si>
  <si>
    <t>注：総数には、従業上の地位「不詳」を含む。</t>
  </si>
  <si>
    <t>10月１日現在　単位：百人</t>
  </si>
  <si>
    <t>総数</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</si>
  <si>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</si>
  <si>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</si>
  <si>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</si>
  <si>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</si>
  <si>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</si>
  <si>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</si>
  <si>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</si>
  <si>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</si>
  <si>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</si>
  <si>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</si>
  <si>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</si>
  <si>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 xml:space="preserve">総　数 </t>
  </si>
  <si>
    <t>15～19歳</t>
  </si>
  <si>
    <t>20～24歳</t>
  </si>
  <si>
    <t>25～29歳</t>
  </si>
  <si>
    <t>30～34歳</t>
  </si>
  <si>
    <t>35～39歳</t>
  </si>
  <si>
    <t>40～44歳</t>
  </si>
  <si>
    <t>45～49歳</t>
  </si>
  <si>
    <t>50～54歳</t>
  </si>
  <si>
    <t>55～59歳</t>
  </si>
  <si>
    <t>60～64歳</t>
  </si>
  <si>
    <t>65～69歳</t>
  </si>
  <si>
    <t>70～74歳</t>
  </si>
  <si>
    <t>75歳以上</t>
  </si>
  <si>
    <t>男</t>
  </si>
  <si>
    <t>女</t>
  </si>
  <si>
    <t>-</t>
  </si>
  <si>
    <t>注：総数は、就業状態上の分類不能の数値又は不詳を含むため、内訳の計と一致しない場合がある。</t>
  </si>
  <si>
    <t>資料：総務省統計局「就業構造基本調査」</t>
  </si>
  <si>
    <t>10月１日現在　単位：百人</t>
  </si>
  <si>
    <t>総　数</t>
  </si>
  <si>
    <t>自営業主</t>
  </si>
  <si>
    <t>家　族
従業者</t>
  </si>
  <si>
    <t>雇用者</t>
  </si>
  <si>
    <t>うち 会社
などの役員</t>
  </si>
  <si>
    <t>うち正規の
職員・従業員</t>
  </si>
  <si>
    <t>う　  ち
パート</t>
  </si>
  <si>
    <t>う　　　　ち
アルバイト</t>
  </si>
  <si>
    <t>うち労働者
派遣事業所の
派遣社員</t>
  </si>
  <si>
    <t>う　　　　ち
契約社員</t>
  </si>
  <si>
    <t>総数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</si>
  <si>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</si>
  <si>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</si>
  <si>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</si>
  <si>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</si>
  <si>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</si>
  <si>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</si>
  <si>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</si>
  <si>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</si>
  <si>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</si>
  <si>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</si>
  <si>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</si>
  <si>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</si>
  <si>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</si>
  <si>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</si>
  <si>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</si>
  <si>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</si>
  <si>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</si>
  <si>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</si>
  <si>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</si>
  <si>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</si>
  <si>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</si>
  <si>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</si>
  <si>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</si>
  <si>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Ｓ</t>
  </si>
  <si>
    <t>公務(他に分類されるものを除く)</t>
  </si>
  <si>
    <t>Ｔ</t>
  </si>
  <si>
    <t>分類不能の産業</t>
  </si>
  <si>
    <t>男</t>
  </si>
  <si>
    <t>Ｍ</t>
  </si>
  <si>
    <t>Ｎ</t>
  </si>
  <si>
    <t>Ｏ</t>
  </si>
  <si>
    <t>Ｐ</t>
  </si>
  <si>
    <t>Ｑ</t>
  </si>
  <si>
    <t>Ｒ</t>
  </si>
  <si>
    <t>Ｓ</t>
  </si>
  <si>
    <t>Ｔ</t>
  </si>
  <si>
    <t>女</t>
  </si>
  <si>
    <t>注：総数は、雇用形態上の不詳を含むため、内訳の計と一致しない場合がある。</t>
  </si>
  <si>
    <t>資料：総務省統計局「就業構造基本調査」</t>
  </si>
  <si>
    <t>男　　　　　　　女</t>
  </si>
  <si>
    <t>１か月未満</t>
  </si>
  <si>
    <t>１か月～
    ６か月</t>
  </si>
  <si>
    <t>７か月～
    11か月</t>
  </si>
  <si>
    <t>１年～
 １年11か月</t>
  </si>
  <si>
    <t>２年以上</t>
  </si>
  <si>
    <t>前　職　の　産　業</t>
  </si>
  <si>
    <t>Ｎ</t>
  </si>
  <si>
    <t>Ｏ</t>
  </si>
  <si>
    <t>Ｐ</t>
  </si>
  <si>
    <t>Ｑ</t>
  </si>
  <si>
    <t>Ｒ</t>
  </si>
  <si>
    <t>サービス業 (他に分類されないもの)</t>
  </si>
  <si>
    <t>Ｓ</t>
  </si>
  <si>
    <t>公務 (他に分類されるものを除く)</t>
  </si>
  <si>
    <t>Ｔ</t>
  </si>
  <si>
    <t>資料：総務省統計局「就業構造基本調査」</t>
  </si>
  <si>
    <t>男女
産業
従業上の地位
雇用形態</t>
  </si>
  <si>
    <t>総数</t>
  </si>
  <si>
    <t>200日未満就業者</t>
  </si>
  <si>
    <t>　　200～　　249日　就業者</t>
  </si>
  <si>
    <t>250日　以上就業者</t>
  </si>
  <si>
    <t>規則的
就   業</t>
  </si>
  <si>
    <t>不規則
的就業</t>
  </si>
  <si>
    <t>季節的
就   業</t>
  </si>
  <si>
    <t>35時間
未   満</t>
  </si>
  <si>
    <t>35 ～ 
42時間</t>
  </si>
  <si>
    <t>43 ～
45時間</t>
  </si>
  <si>
    <t>46 ～
48時間</t>
  </si>
  <si>
    <t>49 ～
59時間</t>
  </si>
  <si>
    <t>60時間
以  上</t>
  </si>
  <si>
    <t>60時間
以   上</t>
  </si>
  <si>
    <t>　第１次産業</t>
  </si>
  <si>
    <t>　第２次産業</t>
  </si>
  <si>
    <t>　　自営業主</t>
  </si>
  <si>
    <t>-</t>
  </si>
  <si>
    <t>　　家族従業者</t>
  </si>
  <si>
    <t>　　雇用者</t>
  </si>
  <si>
    <t>　　　うち会社などの役員</t>
  </si>
  <si>
    <t>　　　うち正規の職員・従業員</t>
  </si>
  <si>
    <t>　　　うちパート</t>
  </si>
  <si>
    <t>　　　うちアルバイト</t>
  </si>
  <si>
    <t>　　　うち労働者派遣事業所の派遣社員</t>
  </si>
  <si>
    <t>　　　うち契約社員</t>
  </si>
  <si>
    <t>　第３次産業</t>
  </si>
  <si>
    <t>男　</t>
  </si>
  <si>
    <t>女　</t>
  </si>
  <si>
    <t>　　　うち労働者派遣事業所の派遣社員</t>
  </si>
  <si>
    <t>注：総数及び小計は、分類不能又は不詳の数値を含むため、内訳の計と一致しない場合がある。</t>
  </si>
  <si>
    <t>資料：総務省統計局「就業構造基本調査」</t>
  </si>
  <si>
    <t>（1）総　数</t>
  </si>
  <si>
    <t>従業上の地位
雇用形態
所得</t>
  </si>
  <si>
    <t>Ａ</t>
  </si>
  <si>
    <t>Ｍ</t>
  </si>
  <si>
    <r>
      <t>総</t>
    </r>
    <r>
      <rPr>
        <sz val="11"/>
        <rFont val="ＭＳ 明朝"/>
        <family val="1"/>
      </rPr>
      <t>数</t>
    </r>
  </si>
  <si>
    <t>農業，
林業</t>
  </si>
  <si>
    <t>漁業</t>
  </si>
  <si>
    <t>鉱業，
採石業，
砂利採取業</t>
  </si>
  <si>
    <t>建設業</t>
  </si>
  <si>
    <t>製造業</t>
  </si>
  <si>
    <t>電気・
ガス・
熱供給・
水道業</t>
  </si>
  <si>
    <t>情報通信業</t>
  </si>
  <si>
    <t>運輸業，
郵便業</t>
  </si>
  <si>
    <t>卸売業，
小売業</t>
  </si>
  <si>
    <t>金融業，
保険業</t>
  </si>
  <si>
    <t>不動産業，
物品賃貸業</t>
  </si>
  <si>
    <t>学術研究，
専門・技術
サービス業</t>
  </si>
  <si>
    <t>宿泊業，
飲食
サービス業</t>
  </si>
  <si>
    <t>生活関連
サービス業
，娯楽業</t>
  </si>
  <si>
    <t>教育，
学習支援業</t>
  </si>
  <si>
    <t>医療,福祉</t>
  </si>
  <si>
    <t>複合
サービス
事業</t>
  </si>
  <si>
    <t>サービス業
（他に分類
されない
もの）</t>
  </si>
  <si>
    <t>公務
(他に分類
されるもの
を除く)</t>
  </si>
  <si>
    <r>
      <t>分類不能の
産</t>
    </r>
    <r>
      <rPr>
        <sz val="11"/>
        <rFont val="ＭＳ 明朝"/>
        <family val="1"/>
      </rPr>
      <t>業</t>
    </r>
  </si>
  <si>
    <t>50万円未満</t>
  </si>
  <si>
    <t>50 ～  99万円</t>
  </si>
  <si>
    <t>100 ～ 149万円</t>
  </si>
  <si>
    <t>150 ～ 199万円</t>
  </si>
  <si>
    <t>200 ～ 249万円</t>
  </si>
  <si>
    <t>250 ～ 299万円</t>
  </si>
  <si>
    <t>300 ～ 399万円</t>
  </si>
  <si>
    <t>400 ～ 499万円</t>
  </si>
  <si>
    <t>500 ～ 699万円</t>
  </si>
  <si>
    <t>700 ～ 999万円</t>
  </si>
  <si>
    <t>1000万円以上</t>
  </si>
  <si>
    <t>うち自営業主</t>
  </si>
  <si>
    <t>うち雇用者</t>
  </si>
  <si>
    <t>うち正規の
職員・従業員</t>
  </si>
  <si>
    <t>うちパート</t>
  </si>
  <si>
    <t>500万円以上</t>
  </si>
  <si>
    <t>うちアルバイト</t>
  </si>
  <si>
    <t>うち労働者派遣事
業所の派遣社員</t>
  </si>
  <si>
    <t>うち契約社員</t>
  </si>
  <si>
    <t>注：１）総数に「家族従業者」を含む。</t>
  </si>
  <si>
    <t>　　２）総数及び小計は、分類不能又は不詳の数値を含むため、内訳の計と一致しない場合がある。</t>
  </si>
  <si>
    <t>（２）男　性</t>
  </si>
  <si>
    <t>医療，福祉</t>
  </si>
  <si>
    <t>サービス業
（他に分類
されない
もの）</t>
  </si>
  <si>
    <t>500 ～ 699万円</t>
  </si>
  <si>
    <t>700 ～ 999万円</t>
  </si>
  <si>
    <t>-</t>
  </si>
  <si>
    <t>1000万円以上</t>
  </si>
  <si>
    <t>うちパート</t>
  </si>
  <si>
    <t>うちアルバイト</t>
  </si>
  <si>
    <t>うち労働者派遣事
業所の派遣社員</t>
  </si>
  <si>
    <t>　　２）総数及び小計は、分類不能又は不詳の数値を含むため、内訳の計と一致しない場合がある。</t>
  </si>
  <si>
    <t>（３）女　性</t>
  </si>
  <si>
    <t>男　　　　　女
求職活動の有無
年　　　　　齢</t>
  </si>
  <si>
    <t>総　数</t>
  </si>
  <si>
    <t>一時的についた仕事だから</t>
  </si>
  <si>
    <t>収入が
少ない</t>
  </si>
  <si>
    <t>事業不振や先行き不　　安</t>
  </si>
  <si>
    <t>定年又は雇用契約の満了に備 え て</t>
  </si>
  <si>
    <t>時間的･肉体的に負 担 が 大 き い　</t>
  </si>
  <si>
    <t>知識や
技能を
生かし
た　い</t>
  </si>
  <si>
    <t>余暇を
増やし
た　い</t>
  </si>
  <si>
    <t>家事の
都　合</t>
  </si>
  <si>
    <t>その他</t>
  </si>
  <si>
    <t>総　　　　　数</t>
  </si>
  <si>
    <t>15 ～ 24 歳</t>
  </si>
  <si>
    <t>25 ～ 34 歳</t>
  </si>
  <si>
    <t>35 ～ 44 歳</t>
  </si>
  <si>
    <t>45 ～ 54 歳</t>
  </si>
  <si>
    <t>55 ～ 64 歳</t>
  </si>
  <si>
    <t>65 歳 以 上</t>
  </si>
  <si>
    <t>15 ～ 24 歳</t>
  </si>
  <si>
    <t>25 ～ 34 歳</t>
  </si>
  <si>
    <t>35 ～ 44 歳</t>
  </si>
  <si>
    <t>45 ～ 54 歳</t>
  </si>
  <si>
    <t>55 ～ 64 歳</t>
  </si>
  <si>
    <t>う ち 求 職 者</t>
  </si>
  <si>
    <t>注：総数は、分類不能又は不詳の数値を含むため、内訳の計と一致しない場合がある。</t>
  </si>
  <si>
    <t>男　　女　　　　　　　　　　年　　齢</t>
  </si>
  <si>
    <t>人員整
理・勧
奨退職
のため</t>
  </si>
  <si>
    <t>会社倒産
・事業所
閉 鎖 の
た 　　め</t>
  </si>
  <si>
    <t>事　業
不振や
先行き
不　安のため</t>
  </si>
  <si>
    <t>一時的に
つ い た
仕　　事
だ か ら</t>
  </si>
  <si>
    <t>収入が
少なか
っ  たた  め</t>
  </si>
  <si>
    <t>労働条
件が悪
かったた  め</t>
  </si>
  <si>
    <t>自分に
向かな
い仕事
だった</t>
  </si>
  <si>
    <t>家族の転職・転勤又は事業所の移転のため</t>
  </si>
  <si>
    <t>定年の
た  め</t>
  </si>
  <si>
    <t>雇　用
契約の
満了の
た　め</t>
  </si>
  <si>
    <t>病気・
高齢の
た　め</t>
  </si>
  <si>
    <t>結婚の
た　め</t>
  </si>
  <si>
    <t>出産・育児の
た　め</t>
  </si>
  <si>
    <t>介護・
看護の
た　め</t>
  </si>
  <si>
    <t>総　　数</t>
  </si>
  <si>
    <t>15～24歳</t>
  </si>
  <si>
    <t>25～34歳</t>
  </si>
  <si>
    <t>35～44歳</t>
  </si>
  <si>
    <t>45～54歳</t>
  </si>
  <si>
    <t>55～64歳</t>
  </si>
  <si>
    <t>65歳以上</t>
  </si>
  <si>
    <t>　　２）総数は、分類不能又は不詳の数値を含むため、内訳の計と一致しない場合がある。</t>
  </si>
  <si>
    <t>産            業</t>
  </si>
  <si>
    <t>総 数</t>
  </si>
  <si>
    <t>１年未満</t>
  </si>
  <si>
    <t>１～２年</t>
  </si>
  <si>
    <t>３～４年</t>
  </si>
  <si>
    <t>５～９年</t>
  </si>
  <si>
    <t>10～14年</t>
  </si>
  <si>
    <t>15～19年</t>
  </si>
  <si>
    <t>20年以上</t>
  </si>
  <si>
    <t>平均継続就業期間</t>
  </si>
  <si>
    <t>農業，林業</t>
  </si>
  <si>
    <t>-</t>
  </si>
  <si>
    <t>卸売業，小売業</t>
  </si>
  <si>
    <t>金融業，保険業</t>
  </si>
  <si>
    <t>不動産業，物品賃貸業</t>
  </si>
  <si>
    <t>宿泊業，飲食サービス業</t>
  </si>
  <si>
    <t>生活関連サービス業,娯楽業</t>
  </si>
  <si>
    <t>教育，学習支援業</t>
  </si>
  <si>
    <t>医療，福祉</t>
  </si>
  <si>
    <t>サービス業(他に分類されないもの)</t>
  </si>
  <si>
    <t>公務(他に分類されるものを除く)</t>
  </si>
  <si>
    <t>Ｔ</t>
  </si>
  <si>
    <t>注：１）継続就業者とは１年前も現在と同じ勤め先（企業）で就業していたものである。</t>
  </si>
  <si>
    <t>　　２）平均継続就業期間は、継続就業年数不詳のものを除いて算出。</t>
  </si>
  <si>
    <t>年間就業日数　　　　　就業の規則性　　　　　週間就業時間</t>
  </si>
  <si>
    <t>う ち 雇 用 者</t>
  </si>
  <si>
    <t>うち正規の職員・従業員</t>
  </si>
  <si>
    <t>うち非正規の職員・従業員</t>
  </si>
  <si>
    <t>総 数</t>
  </si>
  <si>
    <t>男</t>
  </si>
  <si>
    <t>規則的就業</t>
  </si>
  <si>
    <t>不規則的就業</t>
  </si>
  <si>
    <t>季節的就業</t>
  </si>
  <si>
    <t>200 ～ 249日就業者</t>
  </si>
  <si>
    <t>35 時 間 未 満</t>
  </si>
  <si>
    <t>35 ～ 42　時間</t>
  </si>
  <si>
    <t>43 ～ 45　時間</t>
  </si>
  <si>
    <t>46 ～ 48　時間</t>
  </si>
  <si>
    <t>49 ～ 59　時間</t>
  </si>
  <si>
    <t>60 ～ 64　時間</t>
  </si>
  <si>
    <t>65 ～ 74　時間</t>
  </si>
  <si>
    <t>75 時 間 以 上</t>
  </si>
  <si>
    <t>250 ～ 299日就業者</t>
  </si>
  <si>
    <t>300日以上就業者</t>
  </si>
  <si>
    <t>注：総数及び就業日数ごとの計は、分類不能・不詳等の数値を含むため、内訳の計と一致しない場合がある。</t>
  </si>
  <si>
    <t xml:space="preserve">資料：総務省統計局「就業構造基本調査」 </t>
  </si>
  <si>
    <t>世帯員数</t>
  </si>
  <si>
    <t>世帯人員</t>
  </si>
  <si>
    <t>１人</t>
  </si>
  <si>
    <t>２人</t>
  </si>
  <si>
    <t>３人</t>
  </si>
  <si>
    <t>４人</t>
  </si>
  <si>
    <t>５人</t>
  </si>
  <si>
    <t>６人</t>
  </si>
  <si>
    <t>７人</t>
  </si>
  <si>
    <t>８人</t>
  </si>
  <si>
    <t>９人</t>
  </si>
  <si>
    <t>その他</t>
  </si>
  <si>
    <t>10月1日現在  単位：人、世帯</t>
  </si>
  <si>
    <t>住居の種類
住宅の所有の関係（７区分）</t>
  </si>
  <si>
    <t>一般世帯</t>
  </si>
  <si>
    <t>住宅に住む一般世帯</t>
  </si>
  <si>
    <t>公営の借家</t>
  </si>
  <si>
    <t>間借り</t>
  </si>
  <si>
    <t>住宅以外に住む一般世帯</t>
  </si>
  <si>
    <t>注：総数には住居の種類「不詳」を含む。</t>
  </si>
  <si>
    <t>各年10月1日現在　単位：人、％</t>
  </si>
  <si>
    <t>従業地・通学地</t>
  </si>
  <si>
    <t>15歳以上就業者・通学者</t>
  </si>
  <si>
    <t>増減率</t>
  </si>
  <si>
    <t>平 成 22 年</t>
  </si>
  <si>
    <t>実　数</t>
  </si>
  <si>
    <t>割合</t>
  </si>
  <si>
    <t>割合</t>
  </si>
  <si>
    <t xml:space="preserve"> 総</t>
  </si>
  <si>
    <t>数</t>
  </si>
  <si>
    <t>※1</t>
  </si>
  <si>
    <t>自宅</t>
  </si>
  <si>
    <t>自市町村</t>
  </si>
  <si>
    <t>自宅外</t>
  </si>
  <si>
    <t>総　数</t>
  </si>
  <si>
    <t>計</t>
  </si>
  <si>
    <t>県内</t>
  </si>
  <si>
    <t>他市町村</t>
  </si>
  <si>
    <t>他県</t>
  </si>
  <si>
    <t>※2</t>
  </si>
  <si>
    <t xml:space="preserve"> 総</t>
  </si>
  <si>
    <t>※1</t>
  </si>
  <si>
    <t>自市町村</t>
  </si>
  <si>
    <t>自宅外(A)</t>
  </si>
  <si>
    <t>　　計(B)</t>
  </si>
  <si>
    <t>※2</t>
  </si>
  <si>
    <t>通勤者</t>
  </si>
  <si>
    <t>(C)＝</t>
  </si>
  <si>
    <t>(A)＋(B)</t>
  </si>
  <si>
    <t>再　掲</t>
  </si>
  <si>
    <t>通学者</t>
  </si>
  <si>
    <t>　　　(D)</t>
  </si>
  <si>
    <t>通勤・</t>
  </si>
  <si>
    <t>(C)＋(D)</t>
  </si>
  <si>
    <t>注：１）※１は従業地・通学地「不詳」を含む。</t>
  </si>
  <si>
    <t>　　２）※２は他市町村に従業・通学で、従業地・通学地「不詳」を含む。</t>
  </si>
  <si>
    <t>面積</t>
  </si>
  <si>
    <t>実    数</t>
  </si>
  <si>
    <t>河 北 町</t>
  </si>
  <si>
    <t>２－27．外国人登録者数</t>
  </si>
  <si>
    <t>市   町   村   別</t>
  </si>
  <si>
    <t>　　　国    籍    別</t>
  </si>
  <si>
    <t>中国</t>
  </si>
  <si>
    <t>韓国又は朝鮮</t>
  </si>
  <si>
    <t>フィリピン</t>
  </si>
  <si>
    <t>ブラジル</t>
  </si>
  <si>
    <t>タイ</t>
  </si>
  <si>
    <t>べトナム</t>
  </si>
  <si>
    <t>米国</t>
  </si>
  <si>
    <t>マレーシア</t>
  </si>
  <si>
    <t>インドネシア</t>
  </si>
  <si>
    <t>英国</t>
  </si>
  <si>
    <t>カナダ</t>
  </si>
  <si>
    <t>オーストラリア</t>
  </si>
  <si>
    <t>バングラデシュ</t>
  </si>
  <si>
    <t>ネパール</t>
  </si>
  <si>
    <t>ニュージーランド</t>
  </si>
  <si>
    <t>ミャンマー</t>
  </si>
  <si>
    <t>ロシア</t>
  </si>
  <si>
    <t>ペルー</t>
  </si>
  <si>
    <t>アイルランド</t>
  </si>
  <si>
    <t>モンゴル</t>
  </si>
  <si>
    <t>パキスタン</t>
  </si>
  <si>
    <t>ドイツ</t>
  </si>
  <si>
    <t>ハンガリー</t>
  </si>
  <si>
    <t>ルーマニア</t>
  </si>
  <si>
    <t>その他</t>
  </si>
  <si>
    <t>計</t>
  </si>
  <si>
    <t>２－28．平均寿命</t>
  </si>
  <si>
    <t>単位：年</t>
  </si>
  <si>
    <t>年別</t>
  </si>
  <si>
    <t>山形県</t>
  </si>
  <si>
    <t>全国</t>
  </si>
  <si>
    <t>　昭和22年</t>
  </si>
  <si>
    <t>　　　25～27年</t>
  </si>
  <si>
    <t>　　　30</t>
  </si>
  <si>
    <t>　　　35</t>
  </si>
  <si>
    <t>　　　40</t>
  </si>
  <si>
    <t>　　　45</t>
  </si>
  <si>
    <t>　　　50</t>
  </si>
  <si>
    <t>　　　55</t>
  </si>
  <si>
    <t>　　　60</t>
  </si>
  <si>
    <t>　平成２年</t>
  </si>
  <si>
    <t>　　  ７</t>
  </si>
  <si>
    <t>　　  ８</t>
  </si>
  <si>
    <t>　　  ９</t>
  </si>
  <si>
    <t>　 　 10</t>
  </si>
  <si>
    <t>　 　 11</t>
  </si>
  <si>
    <t>　　  12</t>
  </si>
  <si>
    <t>　　  13</t>
  </si>
  <si>
    <t>　　  14</t>
  </si>
  <si>
    <t>　　  15</t>
  </si>
  <si>
    <t>　　  16</t>
  </si>
  <si>
    <t>　　  17</t>
  </si>
  <si>
    <t>　　  18</t>
  </si>
  <si>
    <t>　　  19</t>
  </si>
  <si>
    <t>　　  20</t>
  </si>
  <si>
    <t>　　  21</t>
  </si>
  <si>
    <t>…</t>
  </si>
  <si>
    <t>　　  22</t>
  </si>
  <si>
    <t>　　  23</t>
  </si>
  <si>
    <t>　　  24</t>
  </si>
  <si>
    <t>　　  25</t>
  </si>
  <si>
    <t>　　  26</t>
  </si>
  <si>
    <t>　　  27</t>
  </si>
  <si>
    <t>　　  28</t>
  </si>
  <si>
    <t>　　  29</t>
  </si>
  <si>
    <t>　　簡易生命表、昭和46年以前は沖縄県を除く値である。</t>
  </si>
  <si>
    <t>資料：全国…厚生労働省「生命表」</t>
  </si>
  <si>
    <t>　　　県…厚生労働省「都道府県別生命表」</t>
  </si>
  <si>
    <t>市町村別</t>
  </si>
  <si>
    <t>人  口</t>
  </si>
  <si>
    <t>増   減</t>
  </si>
  <si>
    <t>総   数</t>
  </si>
  <si>
    <t>総数</t>
  </si>
  <si>
    <t>市部</t>
  </si>
  <si>
    <t>町村部</t>
  </si>
  <si>
    <t>村山地域</t>
  </si>
  <si>
    <t>最上地域</t>
  </si>
  <si>
    <t>置賜地域</t>
  </si>
  <si>
    <t>庄内地域</t>
  </si>
  <si>
    <t>資料：県統計企画課「山形県社会的移動人口調査結果報告書」　(２)についても同じ</t>
  </si>
  <si>
    <t>２－13．男女、就業状態、年齢（５歳階級）別15歳以上人口（平成29年）</t>
  </si>
  <si>
    <r>
      <t>２－14．男女、産業、従業上の地位、雇用形態別有業者数</t>
    </r>
    <r>
      <rPr>
        <sz val="10"/>
        <rFont val="ＭＳ 明朝"/>
        <family val="1"/>
      </rPr>
      <t>（平成29年）</t>
    </r>
  </si>
  <si>
    <r>
      <t>２－15．男女、前職の産業、求職期間別離職非就業者数（求職者）</t>
    </r>
    <r>
      <rPr>
        <sz val="10"/>
        <rFont val="ＭＳ 明朝"/>
        <family val="1"/>
      </rPr>
      <t>(平成29年）</t>
    </r>
  </si>
  <si>
    <r>
      <t>２－16．男女、産業、従業上の地位、雇用形態、年間就業日数、就業の規則性、週間就業時間別有業者数　　</t>
    </r>
    <r>
      <rPr>
        <sz val="10"/>
        <rFont val="ＭＳ 明朝"/>
        <family val="1"/>
      </rPr>
      <t>（平成29年）</t>
    </r>
  </si>
  <si>
    <r>
      <t>２－17．男女、従業上の地位、雇用形態、所得、産業（大分類）別有業者数</t>
    </r>
    <r>
      <rPr>
        <sz val="10"/>
        <rFont val="ＭＳ 明朝"/>
        <family val="1"/>
      </rPr>
      <t>（平成29年）</t>
    </r>
  </si>
  <si>
    <r>
      <t>２－18．男女、求職活動の有無、年齢、転職希望理由別転職希望者数</t>
    </r>
    <r>
      <rPr>
        <sz val="10"/>
        <rFont val="ＭＳ 明朝"/>
        <family val="1"/>
      </rPr>
      <t>（平成29年）</t>
    </r>
  </si>
  <si>
    <r>
      <t>２－19．男女、年齢、前職の離職理由別15歳以上人口</t>
    </r>
    <r>
      <rPr>
        <sz val="10"/>
        <rFont val="ＭＳ 明朝"/>
        <family val="1"/>
      </rPr>
      <t xml:space="preserve"> (平成29年）</t>
    </r>
  </si>
  <si>
    <t>注：１）平成24年10月以降前職を辞めた者について集計したものである。</t>
  </si>
  <si>
    <r>
      <t>２－20．産業、継続就業期間別有業者数</t>
    </r>
    <r>
      <rPr>
        <sz val="10"/>
        <rFont val="ＭＳ 明朝"/>
        <family val="1"/>
      </rPr>
      <t>（平成29年）</t>
    </r>
  </si>
  <si>
    <r>
      <t>２－25．従業地・通学地別15歳以上就業者・通学者の推移（</t>
    </r>
    <r>
      <rPr>
        <sz val="10"/>
        <rFont val="ＭＳ 明朝"/>
        <family val="1"/>
      </rPr>
      <t>平成22､27年）</t>
    </r>
  </si>
  <si>
    <t>平 成 27 年</t>
  </si>
  <si>
    <t>平成22</t>
  </si>
  <si>
    <t>～平成27年</t>
  </si>
  <si>
    <t>第２章　人口</t>
  </si>
  <si>
    <t>－</t>
  </si>
  <si>
    <t>1</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</si>
  <si>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</si>
  <si>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</si>
  <si>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</si>
  <si>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</si>
  <si>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</si>
  <si>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</si>
  <si>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</si>
  <si>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</si>
  <si>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</si>
  <si>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</si>
  <si>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</si>
  <si>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t>
  </si>
  <si>
    <t>.</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</si>
  <si>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</si>
  <si>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</si>
  <si>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</si>
  <si>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</si>
  <si>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</si>
  <si>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</si>
  <si>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</si>
  <si>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</si>
  <si>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</si>
  <si>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</si>
  <si>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</si>
  <si>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</si>
  <si>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</si>
  <si>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</si>
  <si>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</si>
  <si>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</si>
  <si>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
従業上の地位・雇用形態別有業者数</t>
  </si>
  <si>
    <t>世帯の家族類型(16区分)別一般世帯数､一般世帯人員</t>
  </si>
  <si>
    <t>従業地･通学地別15歳以上就業者･通学者の推移</t>
  </si>
  <si>
    <t>26</t>
  </si>
  <si>
    <t>人口集中地区</t>
  </si>
  <si>
    <t>27</t>
  </si>
  <si>
    <t>外国人登録者数</t>
  </si>
  <si>
    <t>28</t>
  </si>
  <si>
    <t>平均寿命</t>
  </si>
  <si>
    <t>令和</t>
  </si>
  <si>
    <t xml:space="preserve">元年 </t>
  </si>
  <si>
    <t>平成30年</t>
  </si>
  <si>
    <t>令和元年</t>
  </si>
  <si>
    <t>山形市</t>
  </si>
  <si>
    <t>年　少　人　口</t>
  </si>
  <si>
    <t>　０～４歳</t>
  </si>
  <si>
    <t>４５～４９</t>
  </si>
  <si>
    <t>他市町村からの転入者数</t>
  </si>
  <si>
    <t>令和元年</t>
  </si>
  <si>
    <t>　　  30</t>
  </si>
  <si>
    <t>　令和元年</t>
  </si>
  <si>
    <t>注：全国は、平成７年まで及び平成12、17、22、27年は完全生命表、その他は</t>
  </si>
  <si>
    <t>男女、産業､従業上の地位､雇用形態、年間就業日数、就業の規則性、週間就業時間別有業者数</t>
  </si>
  <si>
    <t>住居の種類･住宅の所有の関係(７区分)別一般世帯数､一般世帯人員､１世帯当たり人員</t>
  </si>
  <si>
    <t>非労働力
人口</t>
  </si>
  <si>
    <t>男女別
年 齢 別</t>
  </si>
  <si>
    <t>男女　　　産業　　</t>
  </si>
  <si>
    <r>
      <t>２－21．男女、年間就業日数、就業の規則性、週間就業時間、従業上の地位・雇用形態別有業者数</t>
    </r>
    <r>
      <rPr>
        <sz val="10"/>
        <rFont val="ＭＳ 明朝"/>
        <family val="1"/>
      </rPr>
      <t>(平成29年）</t>
    </r>
  </si>
  <si>
    <t>インド</t>
  </si>
  <si>
    <t>　　  ２</t>
  </si>
  <si>
    <t>単位：人</t>
  </si>
  <si>
    <t>転入超過（△転出超過）</t>
  </si>
  <si>
    <t>市　　部</t>
  </si>
  <si>
    <t>村山地域</t>
  </si>
  <si>
    <t>最上地域</t>
  </si>
  <si>
    <t>置賜地域</t>
  </si>
  <si>
    <t>山 形 市</t>
  </si>
  <si>
    <t>米 沢 市</t>
  </si>
  <si>
    <t>鶴 岡 市</t>
  </si>
  <si>
    <t>酒 田 市</t>
  </si>
  <si>
    <t>長 井 市</t>
  </si>
  <si>
    <t>天 童 市</t>
  </si>
  <si>
    <t>東 根 市</t>
  </si>
  <si>
    <t>中 山 町</t>
  </si>
  <si>
    <t>西 川 町</t>
  </si>
  <si>
    <t>大 江 町</t>
  </si>
  <si>
    <t>金 山 町</t>
  </si>
  <si>
    <t>舟 形 町</t>
  </si>
  <si>
    <t>鮭 川 村</t>
  </si>
  <si>
    <t>高 畠 町</t>
  </si>
  <si>
    <t>白 鷹 町</t>
  </si>
  <si>
    <t>遊 佐 町</t>
  </si>
  <si>
    <t>鶴 岡 市</t>
  </si>
  <si>
    <t>新 庄 市</t>
  </si>
  <si>
    <t>上 山 市</t>
  </si>
  <si>
    <t>長 井 市</t>
  </si>
  <si>
    <t>山 辺 町</t>
  </si>
  <si>
    <t>河 北 町</t>
  </si>
  <si>
    <t>西 川 町</t>
  </si>
  <si>
    <t>最 上 町</t>
  </si>
  <si>
    <t>大 蔵 村</t>
  </si>
  <si>
    <t>市町村別</t>
  </si>
  <si>
    <t>総数</t>
  </si>
  <si>
    <t>一般</t>
  </si>
  <si>
    <t>世帯</t>
  </si>
  <si>
    <t>施設等の世帯</t>
  </si>
  <si>
    <t>世帯数</t>
  </si>
  <si>
    <t>　　　　　世　　　　　　　帯　　　　　　　数　　　　　　　</t>
  </si>
  <si>
    <t>１世帯
当たり
人　員</t>
  </si>
  <si>
    <t>10人
以上</t>
  </si>
  <si>
    <t>総  数</t>
  </si>
  <si>
    <t>寮・寄宿
舎の学生
・生 徒</t>
  </si>
  <si>
    <t>病 院 ・
療養所の
入 院 者</t>
  </si>
  <si>
    <t>社　会
施設の
入所者</t>
  </si>
  <si>
    <t>矯正施設
の入所者</t>
  </si>
  <si>
    <t>総数</t>
  </si>
  <si>
    <t>市部</t>
  </si>
  <si>
    <t>町村部</t>
  </si>
  <si>
    <t>村山地域</t>
  </si>
  <si>
    <t>最上地域</t>
  </si>
  <si>
    <t>置賜地域</t>
  </si>
  <si>
    <t>庄内地域</t>
  </si>
  <si>
    <t>三川町</t>
  </si>
  <si>
    <t>庄内町</t>
  </si>
  <si>
    <t>１世帯当たり
人       員</t>
  </si>
  <si>
    <t>主世帯</t>
  </si>
  <si>
    <t>持ち家</t>
  </si>
  <si>
    <t>民営の借家</t>
  </si>
  <si>
    <t>給与住宅</t>
  </si>
  <si>
    <t>　</t>
  </si>
  <si>
    <t>人口</t>
  </si>
  <si>
    <t>９年</t>
  </si>
  <si>
    <t>注：１）*印は国勢調査人口及び世帯数、その他は本県の推計人口及び世帯数。</t>
  </si>
  <si>
    <t>　　２）令和２年国勢調査の結果に基づき、平成28年から令和元年の数値を補正している。</t>
  </si>
  <si>
    <t>注）国勢調査の結果に基づき、世帯総数のみ補正しているため、増減数と「令和２年と令和元年の世帯数の差」は一致しない。</t>
  </si>
  <si>
    <t>令和２年10月１日</t>
  </si>
  <si>
    <t>補間補正数</t>
  </si>
  <si>
    <t>注：令和元年10月1日人口については、令和２年国勢調査の結果に基づき補正している。</t>
  </si>
  <si>
    <t>注：年少人口は０～14歳、生産年齢人口は15～64歳、老年人口は65歳以上。</t>
  </si>
  <si>
    <t>資料：総務省統計局「国勢調査結果」</t>
  </si>
  <si>
    <t>10月1日現在　単位：人</t>
  </si>
  <si>
    <t>総  数</t>
  </si>
  <si>
    <t>５～９</t>
  </si>
  <si>
    <t>10～14</t>
  </si>
  <si>
    <t>15～19</t>
  </si>
  <si>
    <t>20～24</t>
  </si>
  <si>
    <t>25～29</t>
  </si>
  <si>
    <t>山 形 市</t>
  </si>
  <si>
    <t>米 沢 市</t>
  </si>
  <si>
    <t>鶴 岡 市</t>
  </si>
  <si>
    <t>酒 田 市</t>
  </si>
  <si>
    <t>新 庄 市</t>
  </si>
  <si>
    <t>上 山 市</t>
  </si>
  <si>
    <t>村 山 市</t>
  </si>
  <si>
    <t>天 童 市</t>
  </si>
  <si>
    <t>東 根 市</t>
  </si>
  <si>
    <t>山 辺 町</t>
  </si>
  <si>
    <t>中 山 町</t>
  </si>
  <si>
    <t>河 北 町</t>
  </si>
  <si>
    <t>西 川 町</t>
  </si>
  <si>
    <t>朝 日 町</t>
  </si>
  <si>
    <t>大 江 町</t>
  </si>
  <si>
    <t>金 山 町</t>
  </si>
  <si>
    <t>最 上 町</t>
  </si>
  <si>
    <t>大 蔵 村</t>
  </si>
  <si>
    <t>鮭 川 村</t>
  </si>
  <si>
    <t>戸 沢 村</t>
  </si>
  <si>
    <t>高 畠 町</t>
  </si>
  <si>
    <t>川 西 町</t>
  </si>
  <si>
    <t>小 国 町</t>
  </si>
  <si>
    <t>白 鷹 町</t>
  </si>
  <si>
    <t>飯 豊 町</t>
  </si>
  <si>
    <t>遊 佐 町</t>
  </si>
  <si>
    <t>出生1,000
人につき</t>
  </si>
  <si>
    <r>
      <rPr>
        <sz val="10"/>
        <rFont val="ＭＳ ゴシック"/>
        <family val="3"/>
      </rPr>
      <t>令和元年</t>
    </r>
  </si>
  <si>
    <t>鶴岡市</t>
  </si>
  <si>
    <t xml:space="preserve">     　　 「令和２年国勢調査に関する不詳補完結果（参考表）」による日本人口を用いた。</t>
  </si>
  <si>
    <t>　　　　　を用いた。</t>
  </si>
  <si>
    <t>一般世帯数</t>
  </si>
  <si>
    <t>一般世帯人員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</si>
  <si>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</si>
  <si>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</si>
  <si>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</si>
  <si>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</si>
  <si>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</si>
  <si>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</si>
  <si>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</si>
  <si>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</si>
  <si>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</si>
  <si>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</si>
  <si>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</si>
  <si>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</si>
  <si>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</si>
  <si>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</si>
  <si>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</si>
  <si>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１世帯当たり     人員</t>
  </si>
  <si>
    <t>（再掲）
3世代世帯数</t>
  </si>
  <si>
    <t>総          数</t>
  </si>
  <si>
    <t>親  族  の　み　の　世　帯</t>
  </si>
  <si>
    <t>核 家 族 世 帯</t>
  </si>
  <si>
    <t>核家族以外の世帯</t>
  </si>
  <si>
    <t>夫婦とひとり親から成る世帯</t>
  </si>
  <si>
    <t>非 親 族 を 含 む 世 帯</t>
  </si>
  <si>
    <t>単  独  世  帯</t>
  </si>
  <si>
    <t>注：総数には世帯の家族類型「不詳」を含む。</t>
  </si>
  <si>
    <t>地　　　　域</t>
  </si>
  <si>
    <t>人口</t>
  </si>
  <si>
    <t>平成27年</t>
  </si>
  <si>
    <t>　率（％）</t>
  </si>
  <si>
    <t>山   形   県</t>
  </si>
  <si>
    <t>市      部</t>
  </si>
  <si>
    <t>郡      部</t>
  </si>
  <si>
    <t>山 形 市</t>
  </si>
  <si>
    <t>米 沢 市</t>
  </si>
  <si>
    <t>鶴 岡 市</t>
  </si>
  <si>
    <t>酒 田 市</t>
  </si>
  <si>
    <t xml:space="preserve">    　Ⅰ(酒田)</t>
  </si>
  <si>
    <t>　    Ⅱ(若宮)</t>
  </si>
  <si>
    <t>新 庄 市</t>
  </si>
  <si>
    <t>寒河江市</t>
  </si>
  <si>
    <t>上 山 市</t>
  </si>
  <si>
    <t>村 山 市</t>
  </si>
  <si>
    <t>長 井 市</t>
  </si>
  <si>
    <t>天 童 市</t>
  </si>
  <si>
    <t>東 根 市</t>
  </si>
  <si>
    <t>南 陽 市</t>
  </si>
  <si>
    <t>山 辺 町</t>
  </si>
  <si>
    <t>　　　   また、人口集中地区の面積については、総務省統計局において面積を算出している。</t>
  </si>
  <si>
    <t>市町村別の世帯の種類（２区分）､世帯人員の人数（10区分）別世帯数及び世帯人員</t>
  </si>
  <si>
    <r>
      <t>２－11．市町村別の労働力状態、男女別15歳以上人口</t>
    </r>
    <r>
      <rPr>
        <sz val="10"/>
        <rFont val="ＭＳ 明朝"/>
        <family val="1"/>
      </rPr>
      <t>（平成27年）</t>
    </r>
  </si>
  <si>
    <r>
      <t>２－４．年齢（各歳）、男女別人口</t>
    </r>
    <r>
      <rPr>
        <sz val="10"/>
        <rFont val="ＭＳ 明朝"/>
        <family val="1"/>
      </rPr>
      <t>（令和２年）</t>
    </r>
  </si>
  <si>
    <r>
      <t>２－12．産業（大分類）、従業上の地位、男女別15歳以上就業者数</t>
    </r>
    <r>
      <rPr>
        <sz val="10"/>
        <rFont val="ＭＳ 明朝"/>
        <family val="1"/>
      </rPr>
      <t>（平成27年)</t>
    </r>
  </si>
  <si>
    <t>令和２年12月末現在  単位：人</t>
  </si>
  <si>
    <t>資料：県国際人材活躍・コンベンション誘致推進課</t>
  </si>
  <si>
    <r>
      <t>２－26．人口集中地区</t>
    </r>
    <r>
      <rPr>
        <sz val="10"/>
        <rFont val="ＭＳ 明朝"/>
        <family val="1"/>
      </rPr>
      <t>（平成27、令和２年）</t>
    </r>
  </si>
  <si>
    <t>各年10月1日現在  単位：人、％、㎢</t>
  </si>
  <si>
    <r>
      <t xml:space="preserve">平成27年～令和２年の人口増減
</t>
    </r>
    <r>
      <rPr>
        <sz val="9"/>
        <rFont val="ＭＳ 明朝"/>
        <family val="1"/>
      </rPr>
      <t>（△は減少）</t>
    </r>
  </si>
  <si>
    <r>
      <t>人口密度
（1km</t>
    </r>
    <r>
      <rPr>
        <vertAlign val="superscript"/>
        <sz val="10"/>
        <rFont val="ＭＳ 明朝"/>
        <family val="1"/>
      </rPr>
      <t>2</t>
    </r>
    <r>
      <rPr>
        <sz val="10"/>
        <rFont val="ＭＳ 明朝"/>
        <family val="1"/>
      </rPr>
      <t>当たり)</t>
    </r>
  </si>
  <si>
    <t>令和２年</t>
  </si>
  <si>
    <r>
      <t>（km</t>
    </r>
    <r>
      <rPr>
        <vertAlign val="superscript"/>
        <sz val="10"/>
        <rFont val="ＭＳ 明朝"/>
        <family val="1"/>
      </rPr>
      <t>2</t>
    </r>
    <r>
      <rPr>
        <sz val="10"/>
        <rFont val="ＭＳ 明朝"/>
        <family val="1"/>
      </rPr>
      <t>）</t>
    </r>
  </si>
  <si>
    <t>注： １）国土交通省国土地理院「令和２年全国都道府県市区町村別面積調（10月１日時点）」による。</t>
  </si>
  <si>
    <t xml:space="preserve">     ２）人口欄の「平成27年」は、令和２年10月1日現在の市町村の境域に基づいて組み替えた平成27年の人口を示す。</t>
  </si>
  <si>
    <t>資料：総務省統計局｢令和２年国勢調査結果｣</t>
  </si>
  <si>
    <t>２－24．住居の種類・住宅の所有の関係（７区分）別一般世帯数、一般世帯人員、</t>
  </si>
  <si>
    <t xml:space="preserve">        １世帯当たり人員（令和２年）</t>
  </si>
  <si>
    <t>都市再生機構・公社の借家</t>
  </si>
  <si>
    <t>資料：総務省統計局「令和２年国勢調査結果」</t>
  </si>
  <si>
    <r>
      <t>２－23．世帯の家族類型（16区分）別一般世帯数、一般世帯人員</t>
    </r>
    <r>
      <rPr>
        <sz val="10"/>
        <rFont val="ＭＳ 明朝"/>
        <family val="1"/>
      </rPr>
      <t>（令和２年）</t>
    </r>
  </si>
  <si>
    <t>資料：総務省統計局「令和２年国勢調査結果」</t>
  </si>
  <si>
    <r>
      <t>２－22．市町村別の世帯の種類（２区分）、世帯人員の人数（10区分）別世帯数及び世帯人員</t>
    </r>
    <r>
      <rPr>
        <sz val="10"/>
        <rFont val="ＭＳ 明朝"/>
        <family val="1"/>
      </rPr>
      <t>(令和</t>
    </r>
    <r>
      <rPr>
        <strike/>
        <sz val="10"/>
        <rFont val="ＭＳ 明朝"/>
        <family val="1"/>
      </rPr>
      <t>2</t>
    </r>
    <r>
      <rPr>
        <sz val="10"/>
        <rFont val="ＭＳ 明朝"/>
        <family val="1"/>
      </rPr>
      <t>２年)</t>
    </r>
  </si>
  <si>
    <t>10月１日現在　単位：世帯、人</t>
  </si>
  <si>
    <t>自衛隊
営舎内
居住者</t>
  </si>
  <si>
    <t>資料：総務省統計局「令和２年国勢調査結果」</t>
  </si>
  <si>
    <r>
      <t>２－９．市町村別の産業大分類別就業者数（15歳以上）</t>
    </r>
    <r>
      <rPr>
        <sz val="10"/>
        <rFont val="ＭＳ 明朝"/>
        <family val="1"/>
      </rPr>
      <t>(平成27年)</t>
    </r>
  </si>
  <si>
    <r>
      <t>２－８．市町村別の従業地、通学地による人口（昼間人口）</t>
    </r>
    <r>
      <rPr>
        <sz val="10"/>
        <rFont val="ＭＳ 明朝"/>
        <family val="1"/>
      </rPr>
      <t>(平成27年）</t>
    </r>
  </si>
  <si>
    <r>
      <t>２-７．市町村別の出生、死亡、死産、婚姻、離婚数及び合計特殊出生率</t>
    </r>
    <r>
      <rPr>
        <sz val="10"/>
        <rFont val="ＭＳ 明朝"/>
        <family val="1"/>
      </rPr>
      <t>（令和元、２年）</t>
    </r>
  </si>
  <si>
    <t>令和２年</t>
  </si>
  <si>
    <t>注：１）　令和２年の人口千対の率算出には、総務省統計局「令和２年国勢調査」による日本人人口を用いた。ただし、山形県総数には、総務省統計局</t>
  </si>
  <si>
    <t xml:space="preserve">     ２）　令和２年の合計特殊出生率の算出には、総務省統計局「令和２年国勢調査に関する不詳補完結果（参考表）」による5歳階級別の女性の日本人人口</t>
  </si>
  <si>
    <t>　　　　　を用いた。ただし、山形県総数には、総務省統計局「令和２年国勢調査に関する不詳補完結果（参考表）」による各歳別の女性の日本人人口</t>
  </si>
  <si>
    <t>資料：県健康福祉企画課 、県しあわせ子育て政策課、厚生労働省「人口動態統計」</t>
  </si>
  <si>
    <t>令和２年</t>
  </si>
  <si>
    <r>
      <t>２－６．人口の移動</t>
    </r>
    <r>
      <rPr>
        <sz val="10"/>
        <rFont val="ＭＳ 明朝"/>
        <family val="1"/>
      </rPr>
      <t>（平成30～令和２年）</t>
    </r>
  </si>
  <si>
    <r>
      <t>２－５．市町村別の年齢（５歳階級）別人口</t>
    </r>
    <r>
      <rPr>
        <sz val="10"/>
        <rFont val="ＭＳ 明朝"/>
        <family val="1"/>
      </rPr>
      <t>（令和２年）</t>
    </r>
  </si>
  <si>
    <r>
      <t>２－３．市町村別の人口動態</t>
    </r>
    <r>
      <rPr>
        <sz val="10"/>
        <rFont val="ＭＳ 明朝"/>
        <family val="1"/>
      </rPr>
      <t>（令和元、２年）</t>
    </r>
  </si>
  <si>
    <t>令和元年10月１日</t>
  </si>
  <si>
    <t>人口動態（令和元年10月～令和２年９月）</t>
  </si>
  <si>
    <t>資料：総務省統計局「国勢調査結果」、県統計企画課「山形県社会的移動人口調査結果報告書」</t>
  </si>
  <si>
    <t>令和元年10月～令和２年９月増減の内訳</t>
  </si>
  <si>
    <t>令和２年*</t>
  </si>
  <si>
    <r>
      <t>２－２．市町村別の人口・世帯数の推移</t>
    </r>
    <r>
      <rPr>
        <sz val="10"/>
        <rFont val="ＭＳ 明朝"/>
        <family val="1"/>
      </rPr>
      <t>（平成28～令和２年）</t>
    </r>
  </si>
  <si>
    <r>
      <t>２－１．人口と世帯数の推移</t>
    </r>
    <r>
      <rPr>
        <sz val="10"/>
        <rFont val="ＭＳ 明朝"/>
        <family val="1"/>
      </rPr>
      <t>（大正９～令和２年）</t>
    </r>
  </si>
  <si>
    <t>　　２）人口増減数は、昭和51年以降は対前年比であるが、昭和50年までは記載年間での値である。</t>
  </si>
  <si>
    <t>　　６）平成８年から令和２年は、国勢調査の結果に基づき人口総数を補正しているため、各年の増減数と自然増減数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</si>
</sst>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 numFmtId="196" formatCode="_ * #\ ##0_ ;_ * \-#\ ##0_ ;_ * 0_ ;_ @_ "/>
    <numFmt numFmtId="197" formatCode="0_);[Red]\(0\)"/>
    <numFmt numFmtId="198" formatCode="#,##0_);[Red]\(#,##0\)"/>
    <numFmt numFmtId="199" formatCode="&quot;¥&quot;#,##0_);[Red]\(&quot;¥&quot;#,##0\)"/>
    <numFmt numFmtId="200" formatCode="_ * #,##0_ ;_ * &quot;△&quot;#,##0_ ;_ * &quot;-&quot;_ ;_ @_ "/>
    <numFmt numFmtId="201" formatCode="#,##0_ "/>
    <numFmt numFmtId="202" formatCode="#,##0;[Red]&quot;△ &quot;#,##0"/>
    <numFmt numFmtId="203" formatCode="_ * #,##0.00_ ;_ * \-#,##0.00_ ;_ * &quot;-&quot;_ ;_ @_ "/>
    <numFmt numFmtId="204" formatCode="#,###,###,##0;&quot; -&quot;###,###,##0"/>
    <numFmt numFmtId="205" formatCode="0.00_ "/>
    <numFmt numFmtId="206" formatCode="###,###,###,##0;&quot;-&quot;##,###,###,##0"/>
    <numFmt numFmtId="207" formatCode="0.0%"/>
    <numFmt numFmtId="208" formatCode="* #,##0;* \-#,##0;* &quot;-&quot;;@"/>
    <numFmt numFmtId="209" formatCode="###,###,##0;&quot;-&quot;##,###,##0"/>
    <numFmt numFmtId="210" formatCode="##,###,##0;&quot;-&quot;#,###,##0"/>
    <numFmt numFmtId="211" formatCode="\ ###,##0.0;&quot;-&quot;###,##0.0"/>
    <numFmt numFmtId="212" formatCode="#,##0\ ;&quot;△ &quot;#,##0\ "/>
    <numFmt numFmtId="213" formatCode="#,##0.0\ ;&quot;△ &quot;#,##0.0\ "/>
    <numFmt numFmtId="214" formatCode="[$-411]ggge&quot;年&quot;m&quot;月&quot;d&quot;日&quot;;@"/>
    <numFmt numFmtId="215" formatCode="[$]ggge&quot;年&quot;m&quot;月&quot;d&quot;日&quot;;@"/>
    <numFmt numFmtId="216" formatCode="[$-411]gge&quot;年&quot;m&quot;月&quot;d&quot;日&quot;;@"/>
    <numFmt numFmtId="217" formatCode="[$]gge&quot;年&quot;m&quot;月&quot;d&quot;日&quot;;@"/>
  </numFmts>
  <fonts count="69">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sz val="9.2"/>
      <name val="ＭＳ 明朝"/>
      <family val="1"/>
    </font>
    <font>
      <sz val="10"/>
      <name val="ＭＳ ゴシック"/>
      <family val="3"/>
    </font>
    <font>
      <i/>
      <sz val="10"/>
      <name val="ＭＳ 明朝"/>
      <family val="1"/>
    </font>
    <font>
      <sz val="9"/>
      <name val="ＭＳ Ｐ明朝"/>
      <family val="1"/>
    </font>
    <font>
      <sz val="9"/>
      <name val="ＭＳ ゴシック"/>
      <family val="3"/>
    </font>
    <font>
      <sz val="11"/>
      <color indexed="8"/>
      <name val="ＭＳ Ｐゴシック"/>
      <family val="3"/>
    </font>
    <font>
      <sz val="9"/>
      <name val="ＭＳ Ｐゴシック"/>
      <family val="3"/>
    </font>
    <font>
      <sz val="10"/>
      <name val="ＭＳ Ｐ明朝"/>
      <family val="1"/>
    </font>
    <font>
      <sz val="10"/>
      <color indexed="8"/>
      <name val="ＭＳ 明朝"/>
      <family val="1"/>
    </font>
    <font>
      <sz val="14"/>
      <name val="ＭＳ 明朝"/>
      <family val="1"/>
    </font>
    <font>
      <sz val="11"/>
      <name val="ＭＳ 明朝"/>
      <family val="1"/>
    </font>
    <font>
      <b/>
      <sz val="11"/>
      <name val="ＭＳ Ｐゴシック"/>
      <family val="3"/>
    </font>
    <font>
      <sz val="6"/>
      <name val="ＭＳ 明朝"/>
      <family val="1"/>
    </font>
    <font>
      <sz val="8"/>
      <name val="ＭＳ 明朝"/>
      <family val="1"/>
    </font>
    <font>
      <sz val="8"/>
      <name val="ＭＳ Ｐ明朝"/>
      <family val="1"/>
    </font>
    <font>
      <sz val="7"/>
      <name val="ＭＳ Ｐ明朝"/>
      <family val="1"/>
    </font>
    <font>
      <b/>
      <sz val="16"/>
      <name val="ＭＳ 明朝"/>
      <family val="1"/>
    </font>
    <font>
      <b/>
      <sz val="9"/>
      <name val="ＭＳ Ｐゴシック"/>
      <family val="3"/>
    </font>
    <font>
      <b/>
      <sz val="9"/>
      <name val="ＭＳ ゴシック"/>
      <family val="3"/>
    </font>
    <font>
      <b/>
      <sz val="9"/>
      <name val="ＭＳ 明朝"/>
      <family val="1"/>
    </font>
    <font>
      <b/>
      <sz val="11"/>
      <name val="ＭＳ ゴシック"/>
      <family val="3"/>
    </font>
    <font>
      <b/>
      <sz val="10"/>
      <name val="ＭＳ Ｐゴシック"/>
      <family val="3"/>
    </font>
    <font>
      <sz val="10"/>
      <name val="ＭＳ Ｐゴシック"/>
      <family val="3"/>
    </font>
    <font>
      <sz val="8"/>
      <name val="ＭＳ ゴシック"/>
      <family val="3"/>
    </font>
    <font>
      <sz val="12"/>
      <name val="ＭＳ ゴシック"/>
      <family val="3"/>
    </font>
    <font>
      <sz val="11"/>
      <name val="ＭＳ Ｐ明朝"/>
      <family val="1"/>
    </font>
    <font>
      <sz val="12"/>
      <color indexed="8"/>
      <name val="ＭＳ 明朝"/>
      <family val="1"/>
    </font>
    <font>
      <vertAlign val="superscrip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明朝"/>
      <family val="1"/>
    </font>
    <font>
      <b/>
      <sz val="10"/>
      <name val="ＭＳ 明朝"/>
      <family val="1"/>
    </font>
    <font>
      <sz val="9.2"/>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double"/>
      <right style="thin"/>
      <top style="double"/>
      <bottom style="thin"/>
    </border>
    <border>
      <left style="double"/>
      <right style="thin"/>
      <top>
        <color indexed="63"/>
      </top>
      <bottom>
        <color indexed="63"/>
      </bottom>
    </border>
    <border>
      <left style="thin"/>
      <right style="thin"/>
      <top style="thin"/>
      <bottom>
        <color indexed="63"/>
      </bottom>
    </border>
    <border>
      <left>
        <color indexed="63"/>
      </left>
      <right style="thin"/>
      <top>
        <color indexed="63"/>
      </top>
      <bottom style="medium"/>
    </border>
    <border>
      <left style="double"/>
      <right style="thin"/>
      <top>
        <color indexed="63"/>
      </top>
      <bottom style="medium"/>
    </border>
    <border>
      <left style="thin"/>
      <right>
        <color indexed="63"/>
      </right>
      <top style="double"/>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style="medium"/>
    </border>
    <border>
      <left style="thin"/>
      <right style="thin">
        <color theme="0"/>
      </right>
      <top>
        <color indexed="63"/>
      </top>
      <bottom>
        <color indexed="63"/>
      </bottom>
    </border>
    <border>
      <left style="thin">
        <color theme="0"/>
      </left>
      <right>
        <color indexed="63"/>
      </right>
      <top>
        <color indexed="63"/>
      </top>
      <bottom>
        <color indexed="63"/>
      </bottom>
    </border>
    <border>
      <left style="thin"/>
      <right style="thin">
        <color theme="0"/>
      </right>
      <top>
        <color indexed="63"/>
      </top>
      <bottom style="medium"/>
    </border>
    <border>
      <left>
        <color indexed="63"/>
      </left>
      <right style="hair"/>
      <top>
        <color indexed="63"/>
      </top>
      <bottom>
        <color indexed="63"/>
      </bottom>
    </border>
    <border>
      <left>
        <color indexed="63"/>
      </left>
      <right style="hair"/>
      <top>
        <color indexed="63"/>
      </top>
      <bottom style="medium"/>
    </border>
    <border>
      <left style="double"/>
      <right>
        <color indexed="63"/>
      </right>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style="thin"/>
      <right style="thin">
        <color theme="0"/>
      </right>
      <top style="thin"/>
      <bottom>
        <color indexed="63"/>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55" fillId="33" borderId="1" applyNumberFormat="0" applyAlignment="0" applyProtection="0"/>
    <xf numFmtId="0" fontId="55" fillId="33" borderId="1" applyNumberFormat="0" applyAlignment="0" applyProtection="0"/>
    <xf numFmtId="0" fontId="55" fillId="33" borderId="1" applyNumberFormat="0" applyAlignment="0" applyProtection="0"/>
    <xf numFmtId="0" fontId="56" fillId="34" borderId="0" applyNumberFormat="0" applyBorder="0" applyAlignment="0" applyProtection="0"/>
    <xf numFmtId="0" fontId="56"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7" fillId="0" borderId="3" applyNumberFormat="0" applyFill="0" applyAlignment="0" applyProtection="0"/>
    <xf numFmtId="0" fontId="57" fillId="0" borderId="3" applyNumberFormat="0" applyFill="0" applyAlignment="0" applyProtection="0"/>
    <xf numFmtId="0" fontId="58" fillId="36" borderId="0" applyNumberFormat="0" applyBorder="0" applyAlignment="0" applyProtection="0"/>
    <xf numFmtId="0" fontId="58" fillId="36" borderId="0" applyNumberFormat="0" applyBorder="0" applyAlignment="0" applyProtection="0"/>
    <xf numFmtId="0" fontId="59" fillId="37" borderId="4" applyNumberFormat="0" applyAlignment="0" applyProtection="0"/>
    <xf numFmtId="0" fontId="59" fillId="37" borderId="4"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8" applyNumberFormat="0" applyFill="0" applyAlignment="0" applyProtection="0"/>
    <xf numFmtId="0" fontId="64" fillId="0" borderId="8" applyNumberFormat="0" applyFill="0" applyAlignment="0" applyProtection="0"/>
    <xf numFmtId="0" fontId="65" fillId="37" borderId="9" applyNumberFormat="0" applyAlignment="0" applyProtection="0"/>
    <xf numFmtId="0" fontId="65" fillId="37" borderId="9"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8" borderId="4" applyNumberFormat="0" applyAlignment="0" applyProtection="0"/>
    <xf numFmtId="0" fontId="67" fillId="38" borderId="4" applyNumberFormat="0" applyAlignment="0" applyProtection="0"/>
    <xf numFmtId="0" fontId="0" fillId="0" borderId="0">
      <alignment vertical="center"/>
      <protection/>
    </xf>
    <xf numFmtId="0" fontId="2" fillId="0" borderId="0" applyProtection="0">
      <alignment horizontal="right"/>
    </xf>
    <xf numFmtId="0" fontId="2" fillId="0" borderId="0">
      <alignment/>
      <protection/>
    </xf>
    <xf numFmtId="0" fontId="0" fillId="0" borderId="0">
      <alignment vertical="center"/>
      <protection/>
    </xf>
    <xf numFmtId="0" fontId="13"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52" fillId="0" borderId="0">
      <alignment vertical="center"/>
      <protection/>
    </xf>
    <xf numFmtId="0" fontId="2" fillId="0" borderId="0" applyProtection="0">
      <alignment horizontal="right"/>
    </xf>
    <xf numFmtId="0" fontId="2" fillId="0" borderId="0">
      <alignment/>
      <protection/>
    </xf>
    <xf numFmtId="0" fontId="52" fillId="0" borderId="0">
      <alignment vertical="center"/>
      <protection/>
    </xf>
    <xf numFmtId="0" fontId="15" fillId="0" borderId="0">
      <alignment vertical="center"/>
      <protection/>
    </xf>
    <xf numFmtId="0" fontId="6" fillId="0" borderId="0">
      <alignment/>
      <protection/>
    </xf>
    <xf numFmtId="0" fontId="0" fillId="0" borderId="0">
      <alignment/>
      <protection/>
    </xf>
    <xf numFmtId="0" fontId="0" fillId="0" borderId="0">
      <alignment/>
      <protection/>
    </xf>
    <xf numFmtId="0" fontId="68" fillId="39" borderId="0" applyNumberFormat="0" applyBorder="0" applyAlignment="0" applyProtection="0"/>
    <xf numFmtId="0" fontId="68" fillId="39" borderId="0" applyNumberFormat="0" applyBorder="0" applyAlignment="0" applyProtection="0"/>
  </cellStyleXfs>
  <cellXfs count="1142">
    <xf numFmtId="0" fontId="0" fillId="0" borderId="0" xfId="0" applyAlignment="1">
      <alignment/>
    </xf>
    <xf numFmtId="3" fontId="4" fillId="0" borderId="10" xfId="0" applyNumberFormat="1" applyFont="1" applyFill="1" applyBorder="1" applyAlignment="1" applyProtection="1">
      <alignment horizontal="right"/>
      <protection locked="0"/>
    </xf>
    <xf numFmtId="0" fontId="2" fillId="0" borderId="0" xfId="81" applyNumberFormat="1" applyFont="1" applyFill="1" applyAlignment="1">
      <alignment horizontal="left" vertical="center"/>
    </xf>
    <xf numFmtId="38" fontId="2" fillId="0" borderId="0" xfId="81" applyFont="1" applyFill="1" applyAlignment="1">
      <alignment vertical="center"/>
    </xf>
    <xf numFmtId="38" fontId="7" fillId="0" borderId="0" xfId="81" applyFont="1" applyFill="1" applyAlignment="1">
      <alignment horizontal="right" vertical="center"/>
    </xf>
    <xf numFmtId="0" fontId="3" fillId="0" borderId="0" xfId="81" applyNumberFormat="1" applyFont="1" applyFill="1" applyAlignment="1">
      <alignment horizontal="left" vertical="center"/>
    </xf>
    <xf numFmtId="38" fontId="2" fillId="0" borderId="0" xfId="81" applyFont="1" applyFill="1" applyAlignment="1">
      <alignment horizontal="right" vertical="center"/>
    </xf>
    <xf numFmtId="38" fontId="2" fillId="0" borderId="0" xfId="81" applyFont="1" applyFill="1" applyBorder="1" applyAlignment="1">
      <alignment vertical="center"/>
    </xf>
    <xf numFmtId="38" fontId="2" fillId="0" borderId="11" xfId="81" applyFont="1" applyFill="1" applyBorder="1" applyAlignment="1">
      <alignment horizontal="center" vertical="center"/>
    </xf>
    <xf numFmtId="38" fontId="4" fillId="0" borderId="0" xfId="81" applyFont="1" applyFill="1" applyBorder="1" applyAlignment="1">
      <alignment horizontal="right"/>
    </xf>
    <xf numFmtId="38" fontId="4" fillId="0" borderId="0" xfId="81" applyFont="1" applyFill="1" applyBorder="1" applyAlignment="1">
      <alignment/>
    </xf>
    <xf numFmtId="38" fontId="4" fillId="0" borderId="10" xfId="81" applyFont="1" applyFill="1" applyBorder="1" applyAlignment="1">
      <alignment/>
    </xf>
    <xf numFmtId="38" fontId="4" fillId="0" borderId="10" xfId="81" applyFont="1" applyFill="1" applyBorder="1" applyAlignment="1">
      <alignment horizontal="right"/>
    </xf>
    <xf numFmtId="176" fontId="4" fillId="0" borderId="10" xfId="81" applyNumberFormat="1" applyFont="1" applyFill="1" applyBorder="1" applyAlignment="1">
      <alignment horizontal="right"/>
    </xf>
    <xf numFmtId="176" fontId="4" fillId="0" borderId="10" xfId="81" applyNumberFormat="1" applyFont="1" applyFill="1" applyBorder="1" applyAlignment="1">
      <alignment/>
    </xf>
    <xf numFmtId="176" fontId="4" fillId="0" borderId="10" xfId="81" applyNumberFormat="1" applyFont="1" applyFill="1" applyBorder="1" applyAlignment="1">
      <alignment shrinkToFit="1"/>
    </xf>
    <xf numFmtId="38" fontId="6" fillId="0" borderId="0" xfId="81" applyFont="1" applyFill="1" applyAlignment="1">
      <alignment vertical="center"/>
    </xf>
    <xf numFmtId="38" fontId="4" fillId="0" borderId="12" xfId="81" applyFont="1" applyFill="1" applyBorder="1" applyAlignment="1">
      <alignment horizontal="right"/>
    </xf>
    <xf numFmtId="38" fontId="5" fillId="0" borderId="0" xfId="81" applyFont="1" applyFill="1" applyBorder="1" applyAlignment="1">
      <alignment horizontal="right"/>
    </xf>
    <xf numFmtId="38" fontId="5" fillId="0" borderId="10" xfId="81" applyFont="1" applyFill="1" applyBorder="1" applyAlignment="1">
      <alignment horizontal="right"/>
    </xf>
    <xf numFmtId="38" fontId="5" fillId="0" borderId="10" xfId="81" applyFont="1" applyFill="1" applyBorder="1" applyAlignment="1">
      <alignment/>
    </xf>
    <xf numFmtId="176" fontId="5" fillId="0" borderId="10" xfId="81" applyNumberFormat="1" applyFont="1" applyFill="1" applyBorder="1" applyAlignment="1">
      <alignment/>
    </xf>
    <xf numFmtId="38" fontId="5" fillId="0" borderId="0" xfId="81" applyFont="1" applyFill="1" applyBorder="1" applyAlignment="1">
      <alignment/>
    </xf>
    <xf numFmtId="38" fontId="4" fillId="0" borderId="0" xfId="81" applyFont="1" applyFill="1" applyBorder="1" applyAlignment="1">
      <alignment vertical="center"/>
    </xf>
    <xf numFmtId="38" fontId="4" fillId="0" borderId="0" xfId="81" applyFont="1" applyFill="1" applyAlignment="1">
      <alignment vertical="center"/>
    </xf>
    <xf numFmtId="38" fontId="5" fillId="0" borderId="13" xfId="81" applyFont="1" applyFill="1" applyBorder="1" applyAlignment="1">
      <alignment horizontal="right"/>
    </xf>
    <xf numFmtId="38" fontId="6" fillId="0" borderId="0" xfId="81" applyFont="1" applyFill="1" applyBorder="1" applyAlignment="1">
      <alignment vertical="center"/>
    </xf>
    <xf numFmtId="0" fontId="4" fillId="0" borderId="0" xfId="81" applyNumberFormat="1" applyFont="1" applyFill="1" applyAlignment="1">
      <alignment horizontal="left" vertical="center"/>
    </xf>
    <xf numFmtId="176" fontId="5" fillId="0" borderId="10" xfId="81" applyNumberFormat="1" applyFont="1" applyFill="1" applyBorder="1" applyAlignment="1">
      <alignment horizontal="right"/>
    </xf>
    <xf numFmtId="197" fontId="4" fillId="0" borderId="10" xfId="0" applyNumberFormat="1" applyFont="1" applyFill="1" applyBorder="1" applyAlignment="1" applyProtection="1">
      <alignment horizontal="right"/>
      <protection locked="0"/>
    </xf>
    <xf numFmtId="38" fontId="9" fillId="0" borderId="12" xfId="81" applyFont="1" applyFill="1" applyBorder="1" applyAlignment="1">
      <alignment horizontal="right"/>
    </xf>
    <xf numFmtId="0" fontId="4" fillId="0" borderId="13" xfId="81" applyNumberFormat="1" applyFont="1" applyFill="1" applyBorder="1" applyAlignment="1">
      <alignment horizontal="left"/>
    </xf>
    <xf numFmtId="0" fontId="4" fillId="0" borderId="13" xfId="81" applyNumberFormat="1" applyFont="1" applyFill="1" applyBorder="1" applyAlignment="1" quotePrefix="1">
      <alignment horizontal="left"/>
    </xf>
    <xf numFmtId="38" fontId="4" fillId="0" borderId="0" xfId="81" applyFont="1" applyFill="1" applyAlignment="1">
      <alignment horizontal="right"/>
    </xf>
    <xf numFmtId="38" fontId="4" fillId="0" borderId="0" xfId="81" applyFont="1" applyFill="1" applyAlignment="1">
      <alignment horizontal="right" vertical="center"/>
    </xf>
    <xf numFmtId="38" fontId="6" fillId="0" borderId="0" xfId="81" applyFont="1" applyFill="1" applyAlignment="1">
      <alignment horizontal="right" vertical="center"/>
    </xf>
    <xf numFmtId="38" fontId="6" fillId="0" borderId="0" xfId="81" applyFont="1" applyFill="1" applyBorder="1" applyAlignment="1">
      <alignment horizontal="right" vertical="center"/>
    </xf>
    <xf numFmtId="0" fontId="2" fillId="0" borderId="0" xfId="0" applyFont="1" applyFill="1" applyAlignment="1">
      <alignment vertical="center"/>
    </xf>
    <xf numFmtId="38" fontId="2" fillId="0" borderId="0" xfId="81" applyFont="1" applyFill="1" applyBorder="1" applyAlignment="1">
      <alignment horizontal="distributed" vertical="center"/>
    </xf>
    <xf numFmtId="38" fontId="2" fillId="0" borderId="0" xfId="81" applyFont="1" applyFill="1" applyBorder="1" applyAlignment="1">
      <alignment horizontal="left"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pplyProtection="1">
      <alignment vertical="center"/>
      <protection locked="0"/>
    </xf>
    <xf numFmtId="0" fontId="4" fillId="0" borderId="0" xfId="0" applyFont="1" applyFill="1" applyAlignment="1">
      <alignment horizontal="righ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quotePrefix="1">
      <alignment horizontal="center" vertical="center"/>
    </xf>
    <xf numFmtId="0" fontId="11" fillId="0" borderId="13"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quotePrefix="1">
      <alignment horizontal="center" vertical="center"/>
    </xf>
    <xf numFmtId="0" fontId="4" fillId="0" borderId="20" xfId="0" applyFont="1" applyFill="1" applyBorder="1" applyAlignment="1" quotePrefix="1">
      <alignment horizontal="center" vertical="center"/>
    </xf>
    <xf numFmtId="0" fontId="4" fillId="0" borderId="21" xfId="0" applyFont="1" applyFill="1" applyBorder="1" applyAlignment="1">
      <alignment vertical="center"/>
    </xf>
    <xf numFmtId="0" fontId="4" fillId="0" borderId="0" xfId="0" applyFont="1" applyFill="1" applyBorder="1" applyAlignment="1">
      <alignment/>
    </xf>
    <xf numFmtId="0" fontId="4" fillId="0" borderId="0" xfId="0" applyFont="1" applyFill="1" applyAlignment="1">
      <alignment/>
    </xf>
    <xf numFmtId="177" fontId="4"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Border="1" applyAlignment="1" applyProtection="1">
      <alignment vertical="center"/>
      <protection locked="0"/>
    </xf>
    <xf numFmtId="0" fontId="2" fillId="0" borderId="0" xfId="0" applyFont="1" applyFill="1" applyBorder="1" applyAlignment="1">
      <alignment horizontal="distributed" vertical="center"/>
    </xf>
    <xf numFmtId="0" fontId="6" fillId="0" borderId="0" xfId="0" applyFont="1" applyFill="1" applyBorder="1" applyAlignment="1">
      <alignment horizontal="distributed"/>
    </xf>
    <xf numFmtId="0" fontId="2" fillId="0" borderId="0" xfId="0" applyFont="1" applyFill="1" applyBorder="1" applyAlignment="1">
      <alignment horizontal="centerContinuous" vertical="center"/>
    </xf>
    <xf numFmtId="41" fontId="6" fillId="0" borderId="0" xfId="0" applyNumberFormat="1" applyFont="1" applyFill="1" applyBorder="1" applyAlignment="1">
      <alignment horizontal="right"/>
    </xf>
    <xf numFmtId="0" fontId="2"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Alignment="1">
      <alignment vertical="center"/>
    </xf>
    <xf numFmtId="41" fontId="6" fillId="0" borderId="0" xfId="0" applyNumberFormat="1" applyFont="1" applyFill="1" applyBorder="1" applyAlignment="1">
      <alignment horizontal="right" vertical="center"/>
    </xf>
    <xf numFmtId="0" fontId="6" fillId="0" borderId="13" xfId="0" applyFont="1" applyFill="1" applyBorder="1" applyAlignment="1">
      <alignment horizontal="center" vertical="center"/>
    </xf>
    <xf numFmtId="41" fontId="6" fillId="0" borderId="10"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3" xfId="0" applyNumberFormat="1" applyFont="1" applyFill="1" applyBorder="1" applyAlignment="1">
      <alignment horizontal="right" vertical="center"/>
    </xf>
    <xf numFmtId="38" fontId="6" fillId="0" borderId="13" xfId="81" applyFont="1" applyFill="1" applyBorder="1" applyAlignment="1">
      <alignment horizontal="center" vertical="center"/>
    </xf>
    <xf numFmtId="41"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xf>
    <xf numFmtId="41" fontId="2" fillId="0" borderId="0" xfId="0"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200" fontId="6" fillId="0" borderId="10" xfId="0" applyNumberFormat="1" applyFont="1" applyFill="1" applyBorder="1" applyAlignment="1">
      <alignment vertical="center"/>
    </xf>
    <xf numFmtId="200" fontId="6" fillId="0" borderId="12" xfId="0" applyNumberFormat="1" applyFont="1" applyFill="1" applyBorder="1" applyAlignment="1">
      <alignment horizontal="right" vertical="center"/>
    </xf>
    <xf numFmtId="200" fontId="6" fillId="0" borderId="12" xfId="0" applyNumberFormat="1" applyFont="1" applyFill="1" applyBorder="1" applyAlignment="1">
      <alignment vertical="center"/>
    </xf>
    <xf numFmtId="200" fontId="2" fillId="0" borderId="10" xfId="0" applyNumberFormat="1" applyFont="1" applyFill="1" applyBorder="1" applyAlignment="1">
      <alignment vertical="center"/>
    </xf>
    <xf numFmtId="200" fontId="2" fillId="0" borderId="12" xfId="0" applyNumberFormat="1" applyFont="1" applyFill="1" applyBorder="1" applyAlignment="1">
      <alignment vertical="center"/>
    </xf>
    <xf numFmtId="0" fontId="2" fillId="0" borderId="20" xfId="0" applyFont="1" applyFill="1" applyBorder="1" applyAlignment="1">
      <alignment horizontal="center" vertical="center"/>
    </xf>
    <xf numFmtId="200" fontId="2" fillId="0" borderId="25" xfId="0" applyNumberFormat="1" applyFont="1" applyFill="1" applyBorder="1" applyAlignment="1">
      <alignment horizontal="right" vertical="center"/>
    </xf>
    <xf numFmtId="200" fontId="2" fillId="0" borderId="25" xfId="0" applyNumberFormat="1" applyFont="1" applyFill="1" applyBorder="1" applyAlignment="1">
      <alignment vertical="center"/>
    </xf>
    <xf numFmtId="200" fontId="2" fillId="0" borderId="26" xfId="0" applyNumberFormat="1" applyFont="1" applyFill="1" applyBorder="1" applyAlignment="1">
      <alignment vertical="center"/>
    </xf>
    <xf numFmtId="0" fontId="6" fillId="0" borderId="0" xfId="0" applyFont="1" applyFill="1" applyBorder="1" applyAlignment="1">
      <alignment vertical="center"/>
    </xf>
    <xf numFmtId="201" fontId="2" fillId="0" borderId="10" xfId="0" applyNumberFormat="1" applyFont="1" applyFill="1" applyBorder="1" applyAlignment="1">
      <alignment vertical="center"/>
    </xf>
    <xf numFmtId="41" fontId="2" fillId="0" borderId="10" xfId="83" applyNumberFormat="1" applyFont="1" applyFill="1" applyBorder="1" applyAlignment="1">
      <alignment horizontal="right"/>
    </xf>
    <xf numFmtId="181" fontId="2" fillId="0" borderId="10" xfId="83" applyNumberFormat="1" applyFont="1" applyFill="1" applyBorder="1" applyAlignment="1">
      <alignment horizontal="right"/>
    </xf>
    <xf numFmtId="203" fontId="2" fillId="0" borderId="10" xfId="83" applyNumberFormat="1" applyFont="1" applyFill="1" applyBorder="1" applyAlignment="1">
      <alignment horizontal="right"/>
    </xf>
    <xf numFmtId="186" fontId="2" fillId="0" borderId="10" xfId="83" applyNumberFormat="1" applyFont="1" applyFill="1" applyBorder="1" applyAlignment="1">
      <alignment horizontal="right"/>
    </xf>
    <xf numFmtId="40" fontId="2" fillId="0" borderId="0" xfId="83" applyNumberFormat="1" applyFont="1" applyFill="1" applyBorder="1" applyAlignment="1">
      <alignment horizontal="right"/>
    </xf>
    <xf numFmtId="0" fontId="3" fillId="0" borderId="0" xfId="116" applyNumberFormat="1" applyFont="1" applyFill="1" applyBorder="1" applyAlignment="1">
      <alignment vertical="center"/>
      <protection/>
    </xf>
    <xf numFmtId="0" fontId="2" fillId="0" borderId="0" xfId="116" applyNumberFormat="1" applyFont="1" applyFill="1" applyBorder="1" applyAlignment="1">
      <alignment vertical="center"/>
      <protection/>
    </xf>
    <xf numFmtId="0" fontId="2" fillId="0" borderId="0" xfId="116" applyNumberFormat="1" applyFont="1" applyFill="1" applyBorder="1" applyAlignment="1">
      <alignment horizontal="center" vertical="center"/>
      <protection/>
    </xf>
    <xf numFmtId="49" fontId="2" fillId="0" borderId="0" xfId="116" applyNumberFormat="1" applyFont="1" applyFill="1" applyBorder="1" applyAlignment="1">
      <alignment vertical="center"/>
      <protection/>
    </xf>
    <xf numFmtId="49" fontId="2" fillId="0" borderId="0" xfId="116" applyNumberFormat="1" applyFont="1" applyFill="1" applyAlignment="1">
      <alignment vertical="center"/>
      <protection/>
    </xf>
    <xf numFmtId="49" fontId="4" fillId="0" borderId="0" xfId="116" applyNumberFormat="1" applyFont="1" applyFill="1" applyBorder="1" applyAlignment="1">
      <alignment vertical="center"/>
      <protection/>
    </xf>
    <xf numFmtId="49" fontId="4" fillId="0" borderId="0" xfId="116" applyNumberFormat="1" applyFont="1" applyFill="1" applyBorder="1" applyAlignment="1">
      <alignment horizontal="right" vertical="center"/>
      <protection/>
    </xf>
    <xf numFmtId="49" fontId="4" fillId="0" borderId="0" xfId="116" applyNumberFormat="1" applyFont="1" applyFill="1" applyAlignment="1">
      <alignment vertical="center"/>
      <protection/>
    </xf>
    <xf numFmtId="49" fontId="4" fillId="0" borderId="15" xfId="116" applyNumberFormat="1" applyFont="1" applyFill="1" applyBorder="1" applyAlignment="1">
      <alignment horizontal="center" vertical="center" wrapText="1"/>
      <protection/>
    </xf>
    <xf numFmtId="49" fontId="4" fillId="0" borderId="16" xfId="116" applyNumberFormat="1" applyFont="1" applyFill="1" applyBorder="1" applyAlignment="1">
      <alignment horizontal="center" vertical="center" wrapText="1"/>
      <protection/>
    </xf>
    <xf numFmtId="49" fontId="4" fillId="0" borderId="0" xfId="116" applyNumberFormat="1" applyFont="1" applyFill="1" applyBorder="1" applyAlignment="1">
      <alignment horizontal="distributed" vertical="center"/>
      <protection/>
    </xf>
    <xf numFmtId="49" fontId="4" fillId="0" borderId="10" xfId="116" applyNumberFormat="1" applyFont="1" applyFill="1" applyBorder="1" applyAlignment="1">
      <alignment horizontal="center" vertical="center" wrapText="1"/>
      <protection/>
    </xf>
    <xf numFmtId="49" fontId="4" fillId="0" borderId="0" xfId="116" applyNumberFormat="1" applyFont="1" applyFill="1" applyBorder="1" applyAlignment="1">
      <alignment horizontal="center" vertical="center" wrapText="1"/>
      <protection/>
    </xf>
    <xf numFmtId="208" fontId="9" fillId="0" borderId="10" xfId="116" applyNumberFormat="1" applyFont="1" applyFill="1" applyBorder="1" applyAlignment="1">
      <alignment/>
      <protection/>
    </xf>
    <xf numFmtId="208" fontId="9" fillId="0" borderId="12" xfId="116" applyNumberFormat="1" applyFont="1" applyFill="1" applyBorder="1" applyAlignment="1">
      <alignment horizontal="right"/>
      <protection/>
    </xf>
    <xf numFmtId="49" fontId="6" fillId="0" borderId="0" xfId="116" applyNumberFormat="1" applyFont="1" applyFill="1" applyBorder="1" applyAlignment="1">
      <alignment/>
      <protection/>
    </xf>
    <xf numFmtId="49" fontId="6" fillId="0" borderId="0" xfId="116" applyNumberFormat="1" applyFont="1" applyFill="1" applyAlignment="1">
      <alignment/>
      <protection/>
    </xf>
    <xf numFmtId="49" fontId="4" fillId="0" borderId="0" xfId="116" applyNumberFormat="1" applyFont="1" applyFill="1" applyBorder="1" applyAlignment="1">
      <alignment horizontal="distributed"/>
      <protection/>
    </xf>
    <xf numFmtId="208" fontId="4" fillId="0" borderId="10" xfId="116" applyNumberFormat="1" applyFont="1" applyFill="1" applyBorder="1" applyAlignment="1">
      <alignment/>
      <protection/>
    </xf>
    <xf numFmtId="208" fontId="4" fillId="0" borderId="0" xfId="116" applyNumberFormat="1" applyFont="1" applyFill="1" applyBorder="1" applyAlignment="1">
      <alignment horizontal="right"/>
      <protection/>
    </xf>
    <xf numFmtId="49" fontId="2" fillId="0" borderId="0" xfId="116" applyNumberFormat="1" applyFont="1" applyFill="1" applyBorder="1" applyAlignment="1">
      <alignment/>
      <protection/>
    </xf>
    <xf numFmtId="49" fontId="2" fillId="0" borderId="0" xfId="116" applyNumberFormat="1" applyFont="1" applyFill="1" applyAlignment="1">
      <alignment/>
      <protection/>
    </xf>
    <xf numFmtId="49" fontId="4" fillId="0" borderId="0" xfId="116" applyNumberFormat="1" applyFont="1" applyFill="1" applyBorder="1" applyAlignment="1">
      <alignment/>
      <protection/>
    </xf>
    <xf numFmtId="49" fontId="4" fillId="0" borderId="0" xfId="116" applyNumberFormat="1" applyFont="1" applyFill="1" applyBorder="1" applyAlignment="1">
      <alignment horizontal="distributed" shrinkToFit="1"/>
      <protection/>
    </xf>
    <xf numFmtId="49" fontId="8" fillId="0" borderId="0" xfId="116" applyNumberFormat="1" applyFont="1" applyFill="1" applyBorder="1" applyAlignment="1">
      <alignment horizontal="distributed" shrinkToFit="1"/>
      <protection/>
    </xf>
    <xf numFmtId="49" fontId="4" fillId="0" borderId="0" xfId="116" applyNumberFormat="1" applyFont="1" applyFill="1" applyBorder="1" applyAlignment="1">
      <alignment horizontal="left" shrinkToFit="1"/>
      <protection/>
    </xf>
    <xf numFmtId="49" fontId="8" fillId="0" borderId="0" xfId="116" applyNumberFormat="1" applyFont="1" applyFill="1" applyBorder="1" applyAlignment="1">
      <alignment horizontal="left" shrinkToFit="1"/>
      <protection/>
    </xf>
    <xf numFmtId="208" fontId="9" fillId="0" borderId="0" xfId="116" applyNumberFormat="1" applyFont="1" applyFill="1" applyBorder="1" applyAlignment="1">
      <alignment horizontal="right"/>
      <protection/>
    </xf>
    <xf numFmtId="208" fontId="4" fillId="0" borderId="25" xfId="116" applyNumberFormat="1" applyFont="1" applyFill="1" applyBorder="1" applyAlignment="1">
      <alignment/>
      <protection/>
    </xf>
    <xf numFmtId="208" fontId="4" fillId="0" borderId="27" xfId="116" applyNumberFormat="1" applyFont="1" applyFill="1" applyBorder="1" applyAlignment="1">
      <alignment horizontal="right"/>
      <protection/>
    </xf>
    <xf numFmtId="0" fontId="4" fillId="0" borderId="0" xfId="0" applyFont="1" applyFill="1" applyAlignment="1">
      <alignment horizontal="right"/>
    </xf>
    <xf numFmtId="49" fontId="3" fillId="0" borderId="0" xfId="117" applyNumberFormat="1" applyFont="1" applyFill="1" applyAlignment="1">
      <alignment vertical="center"/>
      <protection/>
    </xf>
    <xf numFmtId="49" fontId="4" fillId="0" borderId="0" xfId="117" applyNumberFormat="1" applyFont="1" applyFill="1" applyAlignment="1">
      <alignment vertical="center"/>
      <protection/>
    </xf>
    <xf numFmtId="0" fontId="2" fillId="0" borderId="0" xfId="117" applyFont="1" applyFill="1" applyAlignment="1">
      <alignment horizontal="right"/>
      <protection/>
    </xf>
    <xf numFmtId="0" fontId="2" fillId="0" borderId="28" xfId="117" applyFont="1" applyFill="1" applyBorder="1" applyAlignment="1">
      <alignment horizontal="distributed" vertical="center"/>
      <protection/>
    </xf>
    <xf numFmtId="0" fontId="2" fillId="0" borderId="11" xfId="117" applyFont="1" applyFill="1" applyBorder="1" applyAlignment="1">
      <alignment horizontal="distributed" vertical="center" wrapText="1" shrinkToFit="1"/>
      <protection/>
    </xf>
    <xf numFmtId="0" fontId="2" fillId="0" borderId="11" xfId="117" applyFont="1" applyFill="1" applyBorder="1" applyAlignment="1">
      <alignment horizontal="distributed" vertical="center" wrapText="1"/>
      <protection/>
    </xf>
    <xf numFmtId="0" fontId="8" fillId="0" borderId="11" xfId="117" applyFont="1" applyFill="1" applyBorder="1" applyAlignment="1">
      <alignment horizontal="distributed" vertical="center" wrapText="1"/>
      <protection/>
    </xf>
    <xf numFmtId="0" fontId="16" fillId="0" borderId="0" xfId="117" applyFont="1" applyFill="1">
      <alignment/>
      <protection/>
    </xf>
    <xf numFmtId="0" fontId="16" fillId="0" borderId="0" xfId="0" applyFont="1" applyFill="1" applyAlignment="1">
      <alignment/>
    </xf>
    <xf numFmtId="49" fontId="2" fillId="0" borderId="0" xfId="117" applyNumberFormat="1" applyFont="1" applyFill="1" applyAlignment="1">
      <alignment vertical="center"/>
      <protection/>
    </xf>
    <xf numFmtId="0" fontId="2" fillId="0" borderId="0" xfId="117" applyFont="1" applyFill="1">
      <alignment/>
      <protection/>
    </xf>
    <xf numFmtId="0" fontId="3" fillId="0" borderId="0" xfId="0" applyFont="1" applyFill="1" applyAlignment="1">
      <alignment vertical="center"/>
    </xf>
    <xf numFmtId="49" fontId="3" fillId="0" borderId="0" xfId="0" applyNumberFormat="1" applyFont="1" applyFill="1" applyAlignment="1">
      <alignment vertical="center"/>
    </xf>
    <xf numFmtId="0" fontId="2" fillId="0" borderId="0" xfId="0" applyFont="1" applyFill="1" applyBorder="1" applyAlignment="1">
      <alignment vertical="top"/>
    </xf>
    <xf numFmtId="0" fontId="2" fillId="0" borderId="0" xfId="0" applyFont="1" applyFill="1" applyAlignment="1">
      <alignment vertical="top"/>
    </xf>
    <xf numFmtId="0" fontId="4" fillId="0" borderId="28" xfId="0" applyFont="1" applyFill="1" applyBorder="1" applyAlignment="1">
      <alignment horizontal="distributed" vertical="center" wrapText="1"/>
    </xf>
    <xf numFmtId="0" fontId="18" fillId="0" borderId="11" xfId="0" applyFont="1" applyFill="1" applyBorder="1" applyAlignment="1">
      <alignment horizontal="distributed" vertical="center" wrapText="1"/>
    </xf>
    <xf numFmtId="0" fontId="19" fillId="0" borderId="11" xfId="0" applyFont="1" applyFill="1" applyBorder="1" applyAlignment="1">
      <alignment horizontal="distributed" vertical="center" wrapText="1"/>
    </xf>
    <xf numFmtId="0" fontId="19" fillId="0" borderId="24" xfId="0" applyFont="1" applyFill="1" applyBorder="1" applyAlignment="1">
      <alignment horizontal="distributed" vertical="center" wrapText="1"/>
    </xf>
    <xf numFmtId="0" fontId="6" fillId="0" borderId="23" xfId="0" applyFont="1" applyFill="1" applyBorder="1" applyAlignment="1">
      <alignment horizontal="distributed" vertical="center"/>
    </xf>
    <xf numFmtId="0" fontId="16" fillId="0" borderId="0" xfId="0" applyFont="1" applyFill="1" applyBorder="1" applyAlignment="1">
      <alignment vertical="center"/>
    </xf>
    <xf numFmtId="0" fontId="16" fillId="0" borderId="0" xfId="0" applyFont="1" applyFill="1" applyAlignment="1">
      <alignment vertical="center"/>
    </xf>
    <xf numFmtId="49" fontId="4" fillId="0" borderId="0" xfId="0" applyNumberFormat="1" applyFont="1" applyFill="1" applyBorder="1" applyAlignment="1">
      <alignment horizontal="right" vertical="center"/>
    </xf>
    <xf numFmtId="0" fontId="2"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3" xfId="0" applyFont="1" applyFill="1" applyBorder="1" applyAlignment="1">
      <alignment horizontal="distributed" vertical="center"/>
    </xf>
    <xf numFmtId="0" fontId="17" fillId="0" borderId="0" xfId="0" applyFont="1" applyFill="1" applyAlignment="1">
      <alignment horizontal="distributed" vertical="center"/>
    </xf>
    <xf numFmtId="0" fontId="18" fillId="0" borderId="0" xfId="0" applyFont="1" applyFill="1" applyAlignment="1">
      <alignment horizontal="distributed" vertical="center"/>
    </xf>
    <xf numFmtId="49" fontId="4" fillId="0" borderId="0" xfId="0" applyNumberFormat="1" applyFont="1" applyFill="1" applyBorder="1" applyAlignment="1">
      <alignment horizontal="right" vertical="top"/>
    </xf>
    <xf numFmtId="0" fontId="20" fillId="0" borderId="0"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209" fontId="16" fillId="0" borderId="0" xfId="0" applyNumberFormat="1" applyFont="1" applyFill="1" applyBorder="1" applyAlignment="1">
      <alignment vertical="center"/>
    </xf>
    <xf numFmtId="0" fontId="2" fillId="0" borderId="13" xfId="0" applyFont="1" applyFill="1" applyBorder="1" applyAlignment="1">
      <alignment horizontal="distributed"/>
    </xf>
    <xf numFmtId="0" fontId="16" fillId="0" borderId="0" xfId="0" applyFont="1" applyFill="1" applyBorder="1" applyAlignment="1">
      <alignment/>
    </xf>
    <xf numFmtId="49" fontId="4" fillId="0" borderId="27" xfId="0" applyNumberFormat="1" applyFont="1" applyFill="1" applyBorder="1" applyAlignment="1">
      <alignment horizontal="right" vertical="center"/>
    </xf>
    <xf numFmtId="0" fontId="2" fillId="0" borderId="27" xfId="0" applyFont="1" applyFill="1" applyBorder="1" applyAlignment="1">
      <alignment horizontal="distributed" vertical="center"/>
    </xf>
    <xf numFmtId="0" fontId="2" fillId="0" borderId="20" xfId="0" applyFont="1" applyFill="1" applyBorder="1" applyAlignment="1">
      <alignment vertical="center"/>
    </xf>
    <xf numFmtId="0" fontId="3" fillId="0" borderId="0" xfId="0" applyFont="1" applyFill="1" applyAlignment="1">
      <alignment horizontal="left" vertical="center"/>
    </xf>
    <xf numFmtId="0" fontId="21" fillId="0" borderId="0" xfId="0" applyFont="1" applyFill="1" applyAlignment="1">
      <alignment vertical="top"/>
    </xf>
    <xf numFmtId="0" fontId="2" fillId="0" borderId="28" xfId="0" applyFont="1" applyFill="1" applyBorder="1" applyAlignment="1">
      <alignment horizontal="center" vertical="center" wrapText="1"/>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wrapText="1"/>
    </xf>
    <xf numFmtId="0" fontId="12" fillId="0" borderId="13" xfId="0" applyFont="1" applyFill="1" applyBorder="1" applyAlignment="1">
      <alignment horizontal="distributed" vertical="center"/>
    </xf>
    <xf numFmtId="0" fontId="2" fillId="0" borderId="27" xfId="0" applyFont="1" applyFill="1" applyBorder="1" applyAlignment="1">
      <alignment horizontal="right" vertical="center"/>
    </xf>
    <xf numFmtId="0" fontId="4" fillId="0" borderId="0" xfId="0" applyFont="1" applyFill="1" applyAlignment="1">
      <alignment vertical="top"/>
    </xf>
    <xf numFmtId="0" fontId="2" fillId="0" borderId="0" xfId="0" applyFont="1" applyFill="1" applyBorder="1" applyAlignment="1">
      <alignment horizontal="distributed" vertical="center" wrapText="1" indent="1"/>
    </xf>
    <xf numFmtId="0" fontId="2" fillId="0" borderId="12" xfId="0" applyFont="1" applyFill="1" applyBorder="1" applyAlignment="1">
      <alignment horizontal="distributed" vertical="center"/>
    </xf>
    <xf numFmtId="0" fontId="2" fillId="0" borderId="12" xfId="0" applyFont="1" applyFill="1" applyBorder="1" applyAlignment="1">
      <alignment horizontal="distributed"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0" xfId="0" applyFont="1" applyFill="1" applyBorder="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4" fillId="0" borderId="27" xfId="0" applyFont="1" applyFill="1" applyBorder="1" applyAlignment="1">
      <alignment vertical="center"/>
    </xf>
    <xf numFmtId="0" fontId="22" fillId="0" borderId="0" xfId="0" applyFont="1" applyFill="1" applyAlignment="1">
      <alignment/>
    </xf>
    <xf numFmtId="0" fontId="3" fillId="0" borderId="0" xfId="0" applyNumberFormat="1" applyFont="1" applyFill="1" applyAlignment="1">
      <alignment vertical="center"/>
    </xf>
    <xf numFmtId="0" fontId="21" fillId="0" borderId="0" xfId="0" applyNumberFormat="1" applyFont="1" applyFill="1" applyBorder="1" applyAlignment="1">
      <alignment vertical="top"/>
    </xf>
    <xf numFmtId="0" fontId="21" fillId="0" borderId="0" xfId="0" applyNumberFormat="1" applyFont="1" applyFill="1" applyAlignment="1">
      <alignment vertical="top"/>
    </xf>
    <xf numFmtId="0" fontId="2" fillId="0" borderId="0" xfId="0" applyNumberFormat="1" applyFont="1" applyFill="1" applyAlignment="1">
      <alignment/>
    </xf>
    <xf numFmtId="0" fontId="2" fillId="0" borderId="0" xfId="0" applyNumberFormat="1" applyFont="1" applyFill="1" applyAlignment="1">
      <alignment horizontal="right"/>
    </xf>
    <xf numFmtId="0" fontId="2" fillId="0" borderId="29" xfId="0" applyFont="1" applyFill="1" applyBorder="1" applyAlignment="1">
      <alignment vertical="center" wrapText="1"/>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6" fillId="0" borderId="13" xfId="0" applyFont="1" applyFill="1" applyBorder="1" applyAlignment="1">
      <alignment horizontal="distributed"/>
    </xf>
    <xf numFmtId="0" fontId="25" fillId="0" borderId="0" xfId="0" applyFont="1" applyFill="1" applyAlignment="1">
      <alignment/>
    </xf>
    <xf numFmtId="0" fontId="2" fillId="0" borderId="13" xfId="0" applyFont="1" applyFill="1" applyBorder="1" applyAlignment="1">
      <alignment horizontal="right"/>
    </xf>
    <xf numFmtId="0" fontId="25" fillId="0" borderId="0" xfId="0" applyFont="1" applyFill="1" applyBorder="1" applyAlignment="1">
      <alignment/>
    </xf>
    <xf numFmtId="0" fontId="9" fillId="0" borderId="13" xfId="0" applyFont="1" applyFill="1" applyBorder="1" applyAlignment="1">
      <alignment horizontal="distributed" wrapText="1"/>
    </xf>
    <xf numFmtId="0" fontId="6" fillId="0" borderId="13" xfId="0" applyFont="1" applyFill="1" applyBorder="1" applyAlignment="1">
      <alignment horizontal="distributed" wrapText="1"/>
    </xf>
    <xf numFmtId="0" fontId="2" fillId="0" borderId="20" xfId="0" applyFont="1" applyFill="1" applyBorder="1" applyAlignment="1">
      <alignment horizontal="right"/>
    </xf>
    <xf numFmtId="0" fontId="6" fillId="0" borderId="13" xfId="0" applyFont="1" applyFill="1" applyBorder="1" applyAlignment="1">
      <alignment horizontal="left"/>
    </xf>
    <xf numFmtId="192" fontId="2" fillId="0" borderId="25" xfId="0" applyNumberFormat="1" applyFont="1" applyFill="1" applyBorder="1" applyAlignment="1">
      <alignment horizontal="right"/>
    </xf>
    <xf numFmtId="0" fontId="6" fillId="0" borderId="0"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20" xfId="0" applyFont="1" applyFill="1" applyBorder="1" applyAlignment="1">
      <alignment horizont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xf>
    <xf numFmtId="0" fontId="8"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 fillId="0" borderId="13" xfId="0" applyNumberFormat="1" applyFont="1" applyFill="1" applyBorder="1" applyAlignment="1">
      <alignment horizontal="distributed" vertical="center"/>
    </xf>
    <xf numFmtId="0" fontId="8" fillId="0" borderId="13" xfId="0" applyNumberFormat="1" applyFont="1" applyFill="1" applyBorder="1" applyAlignment="1">
      <alignment horizontal="distributed" vertical="center"/>
    </xf>
    <xf numFmtId="0" fontId="18" fillId="0" borderId="13" xfId="0" applyNumberFormat="1" applyFont="1" applyFill="1" applyBorder="1" applyAlignment="1">
      <alignment horizontal="distributed" vertical="center" shrinkToFit="1"/>
    </xf>
    <xf numFmtId="0" fontId="8" fillId="0" borderId="13" xfId="0" applyNumberFormat="1" applyFont="1" applyFill="1" applyBorder="1" applyAlignment="1">
      <alignment horizontal="distributed" vertical="center" wrapText="1"/>
    </xf>
    <xf numFmtId="0" fontId="18" fillId="0" borderId="13" xfId="0" applyNumberFormat="1" applyFont="1" applyFill="1" applyBorder="1" applyAlignment="1">
      <alignment horizontal="distributed" vertical="center" wrapText="1"/>
    </xf>
    <xf numFmtId="0" fontId="2" fillId="0" borderId="20" xfId="0" applyNumberFormat="1" applyFont="1" applyFill="1" applyBorder="1" applyAlignment="1">
      <alignment horizontal="distributed" vertical="center"/>
    </xf>
    <xf numFmtId="0" fontId="2" fillId="0" borderId="31" xfId="0" applyNumberFormat="1" applyFont="1" applyFill="1" applyBorder="1" applyAlignment="1">
      <alignment horizontal="distributed" vertical="center"/>
    </xf>
    <xf numFmtId="192" fontId="2" fillId="0" borderId="0" xfId="0" applyNumberFormat="1" applyFont="1" applyFill="1" applyBorder="1" applyAlignment="1">
      <alignment horizontal="right"/>
    </xf>
    <xf numFmtId="193" fontId="2" fillId="0" borderId="0" xfId="0" applyNumberFormat="1" applyFont="1" applyFill="1" applyBorder="1" applyAlignment="1">
      <alignment horizontal="right"/>
    </xf>
    <xf numFmtId="0" fontId="2" fillId="0" borderId="13" xfId="0" applyNumberFormat="1" applyFont="1" applyFill="1" applyBorder="1" applyAlignment="1">
      <alignment horizontal="left" vertical="center"/>
    </xf>
    <xf numFmtId="0" fontId="21" fillId="0" borderId="0" xfId="0" applyFont="1" applyFill="1" applyBorder="1" applyAlignment="1">
      <alignment vertical="top"/>
    </xf>
    <xf numFmtId="0" fontId="3" fillId="0" borderId="0" xfId="0" applyFont="1" applyFill="1" applyBorder="1" applyAlignment="1">
      <alignment vertical="center"/>
    </xf>
    <xf numFmtId="0" fontId="22" fillId="0" borderId="0" xfId="0" applyFont="1" applyFill="1" applyBorder="1" applyAlignment="1">
      <alignment vertical="center"/>
    </xf>
    <xf numFmtId="0" fontId="26" fillId="0" borderId="32" xfId="0" applyFont="1" applyFill="1" applyBorder="1" applyAlignment="1">
      <alignment horizontal="distributed" vertical="center"/>
    </xf>
    <xf numFmtId="0" fontId="2" fillId="0" borderId="32" xfId="0" applyFont="1" applyFill="1" applyBorder="1" applyAlignment="1">
      <alignment horizontal="distributed" vertical="center" shrinkToFit="1"/>
    </xf>
    <xf numFmtId="0" fontId="26" fillId="0" borderId="0" xfId="0" applyFont="1" applyFill="1" applyBorder="1" applyAlignment="1">
      <alignment horizontal="distributed" vertical="center"/>
    </xf>
    <xf numFmtId="0" fontId="9" fillId="0" borderId="0" xfId="0" applyFont="1" applyFill="1" applyAlignment="1">
      <alignment vertical="center"/>
    </xf>
    <xf numFmtId="0" fontId="11" fillId="0" borderId="0" xfId="0" applyFont="1" applyFill="1" applyBorder="1" applyAlignment="1">
      <alignment vertical="center"/>
    </xf>
    <xf numFmtId="0" fontId="27" fillId="0" borderId="32" xfId="0" applyFont="1" applyFill="1" applyBorder="1" applyAlignment="1">
      <alignment vertical="center"/>
    </xf>
    <xf numFmtId="0" fontId="2" fillId="0" borderId="33" xfId="0" applyFont="1" applyFill="1" applyBorder="1" applyAlignment="1">
      <alignment horizontal="distributed" vertical="center" indent="1"/>
    </xf>
    <xf numFmtId="38" fontId="3" fillId="0" borderId="0" xfId="81" applyFont="1" applyFill="1" applyAlignment="1">
      <alignment/>
    </xf>
    <xf numFmtId="38" fontId="2" fillId="0" borderId="0" xfId="81" applyFont="1" applyFill="1" applyAlignment="1">
      <alignment/>
    </xf>
    <xf numFmtId="38" fontId="2" fillId="0" borderId="0" xfId="81" applyFont="1" applyFill="1" applyAlignment="1">
      <alignment horizontal="right"/>
    </xf>
    <xf numFmtId="38" fontId="2" fillId="0" borderId="0" xfId="81" applyFont="1" applyFill="1" applyBorder="1" applyAlignment="1">
      <alignment/>
    </xf>
    <xf numFmtId="38" fontId="2" fillId="0" borderId="34" xfId="81" applyFont="1" applyFill="1" applyBorder="1" applyAlignment="1">
      <alignment horizontal="center" vertical="center"/>
    </xf>
    <xf numFmtId="38" fontId="2" fillId="0" borderId="24" xfId="81" applyFont="1" applyFill="1" applyBorder="1" applyAlignment="1">
      <alignment horizontal="center" vertical="center" wrapText="1"/>
    </xf>
    <xf numFmtId="38" fontId="2" fillId="0" borderId="19" xfId="81" applyFont="1" applyFill="1" applyBorder="1" applyAlignment="1">
      <alignment horizontal="left" vertical="center"/>
    </xf>
    <xf numFmtId="38" fontId="2" fillId="0" borderId="34" xfId="81" applyFont="1" applyFill="1" applyBorder="1" applyAlignment="1">
      <alignment horizontal="left" vertical="center"/>
    </xf>
    <xf numFmtId="38" fontId="2" fillId="0" borderId="11" xfId="81" applyFont="1" applyFill="1" applyBorder="1" applyAlignment="1">
      <alignment horizontal="distributed" vertical="center"/>
    </xf>
    <xf numFmtId="38" fontId="2" fillId="0" borderId="28" xfId="81" applyFont="1" applyFill="1" applyBorder="1" applyAlignment="1">
      <alignment horizontal="left" vertical="center"/>
    </xf>
    <xf numFmtId="38" fontId="2" fillId="0" borderId="35" xfId="81" applyFont="1" applyFill="1" applyBorder="1" applyAlignment="1">
      <alignment horizontal="left" vertical="center"/>
    </xf>
    <xf numFmtId="38" fontId="2" fillId="0" borderId="36" xfId="81" applyFont="1" applyFill="1" applyBorder="1" applyAlignment="1">
      <alignment horizontal="center" vertical="center"/>
    </xf>
    <xf numFmtId="38" fontId="2" fillId="0" borderId="23" xfId="81" applyFont="1" applyFill="1" applyBorder="1" applyAlignment="1">
      <alignment horizontal="center" vertical="center"/>
    </xf>
    <xf numFmtId="38" fontId="2" fillId="0" borderId="23" xfId="81" applyFont="1" applyFill="1" applyBorder="1" applyAlignment="1">
      <alignment horizontal="distributed" vertical="center"/>
    </xf>
    <xf numFmtId="38" fontId="2" fillId="0" borderId="19" xfId="81" applyFont="1" applyFill="1" applyBorder="1" applyAlignment="1">
      <alignment horizontal="distributed" vertical="center"/>
    </xf>
    <xf numFmtId="38" fontId="2" fillId="0" borderId="34" xfId="81" applyFont="1" applyFill="1" applyBorder="1" applyAlignment="1">
      <alignment horizontal="distributed" vertical="center"/>
    </xf>
    <xf numFmtId="38" fontId="2" fillId="0" borderId="19" xfId="81" applyFont="1" applyFill="1" applyBorder="1" applyAlignment="1">
      <alignment horizontal="right" vertical="center"/>
    </xf>
    <xf numFmtId="38" fontId="2" fillId="0" borderId="34" xfId="81" applyFont="1" applyFill="1" applyBorder="1" applyAlignment="1">
      <alignment horizontal="right" vertical="center"/>
    </xf>
    <xf numFmtId="38" fontId="6" fillId="0" borderId="13" xfId="81" applyFont="1" applyFill="1" applyBorder="1" applyAlignment="1">
      <alignment horizontal="right" vertical="center"/>
    </xf>
    <xf numFmtId="179" fontId="28" fillId="0" borderId="12" xfId="81" applyNumberFormat="1" applyFont="1" applyFill="1" applyBorder="1" applyAlignment="1">
      <alignment vertical="center"/>
    </xf>
    <xf numFmtId="38" fontId="6" fillId="0" borderId="13" xfId="81" applyFont="1" applyFill="1" applyBorder="1" applyAlignment="1">
      <alignment vertical="center"/>
    </xf>
    <xf numFmtId="179" fontId="6" fillId="0" borderId="10" xfId="81" applyNumberFormat="1" applyFont="1" applyFill="1" applyBorder="1" applyAlignment="1">
      <alignment vertical="center"/>
    </xf>
    <xf numFmtId="187" fontId="2" fillId="0" borderId="0" xfId="81" applyNumberFormat="1" applyFont="1" applyFill="1" applyBorder="1" applyAlignment="1">
      <alignment vertical="center"/>
    </xf>
    <xf numFmtId="38" fontId="12" fillId="0" borderId="0" xfId="81" applyFont="1" applyFill="1" applyBorder="1" applyAlignment="1">
      <alignment horizontal="distributed" vertical="center"/>
    </xf>
    <xf numFmtId="38" fontId="12" fillId="0" borderId="13" xfId="81" applyFont="1" applyFill="1" applyBorder="1" applyAlignment="1">
      <alignment horizontal="distributed" vertical="center"/>
    </xf>
    <xf numFmtId="179" fontId="18" fillId="0" borderId="12" xfId="81" applyNumberFormat="1" applyFont="1" applyFill="1" applyBorder="1" applyAlignment="1">
      <alignment vertical="center"/>
    </xf>
    <xf numFmtId="38" fontId="2" fillId="0" borderId="13" xfId="81" applyFont="1" applyFill="1" applyBorder="1" applyAlignment="1">
      <alignment vertical="center"/>
    </xf>
    <xf numFmtId="179" fontId="2" fillId="0" borderId="10" xfId="81" applyNumberFormat="1" applyFont="1" applyFill="1" applyBorder="1" applyAlignment="1">
      <alignment vertical="center"/>
    </xf>
    <xf numFmtId="188" fontId="2" fillId="0" borderId="0" xfId="81" applyNumberFormat="1" applyFont="1" applyFill="1" applyBorder="1" applyAlignment="1">
      <alignment vertical="center"/>
    </xf>
    <xf numFmtId="38" fontId="2" fillId="0" borderId="0" xfId="81" applyFont="1" applyFill="1" applyBorder="1" applyAlignment="1">
      <alignment horizontal="center" vertical="center"/>
    </xf>
    <xf numFmtId="38" fontId="12" fillId="0" borderId="0" xfId="81" applyFont="1" applyFill="1" applyBorder="1" applyAlignment="1">
      <alignment horizontal="distributed"/>
    </xf>
    <xf numFmtId="38" fontId="12" fillId="0" borderId="13" xfId="81" applyFont="1" applyFill="1" applyBorder="1" applyAlignment="1">
      <alignment horizontal="distributed"/>
    </xf>
    <xf numFmtId="179" fontId="18" fillId="0" borderId="12" xfId="81" applyNumberFormat="1" applyFont="1" applyFill="1" applyBorder="1" applyAlignment="1">
      <alignment/>
    </xf>
    <xf numFmtId="38" fontId="2" fillId="0" borderId="13" xfId="81" applyFont="1" applyFill="1" applyBorder="1" applyAlignment="1">
      <alignment/>
    </xf>
    <xf numFmtId="179" fontId="2" fillId="0" borderId="10" xfId="81" applyNumberFormat="1" applyFont="1" applyFill="1" applyBorder="1" applyAlignment="1">
      <alignment/>
    </xf>
    <xf numFmtId="38" fontId="2" fillId="0" borderId="0" xfId="81" applyFont="1" applyFill="1" applyBorder="1" applyAlignment="1">
      <alignment horizontal="right" vertical="center"/>
    </xf>
    <xf numFmtId="38" fontId="12" fillId="0" borderId="0" xfId="81" applyFont="1" applyFill="1" applyBorder="1" applyAlignment="1">
      <alignment horizontal="left" vertical="center"/>
    </xf>
    <xf numFmtId="38" fontId="12" fillId="0" borderId="0" xfId="81" applyFont="1" applyFill="1" applyBorder="1" applyAlignment="1">
      <alignment/>
    </xf>
    <xf numFmtId="38" fontId="12" fillId="0" borderId="13" xfId="81" applyFont="1" applyFill="1" applyBorder="1" applyAlignment="1">
      <alignment/>
    </xf>
    <xf numFmtId="38" fontId="12" fillId="0" borderId="0" xfId="81" applyFont="1" applyFill="1" applyBorder="1" applyAlignment="1">
      <alignment vertical="center"/>
    </xf>
    <xf numFmtId="38" fontId="8" fillId="0" borderId="0" xfId="81" applyFont="1" applyFill="1" applyBorder="1" applyAlignment="1">
      <alignment horizontal="left" vertical="center"/>
    </xf>
    <xf numFmtId="38" fontId="2" fillId="0" borderId="27" xfId="81" applyFont="1" applyFill="1" applyBorder="1" applyAlignment="1">
      <alignment vertical="center"/>
    </xf>
    <xf numFmtId="38" fontId="12" fillId="0" borderId="27" xfId="81" applyFont="1" applyFill="1" applyBorder="1" applyAlignment="1">
      <alignment horizontal="distributed" vertical="center"/>
    </xf>
    <xf numFmtId="38" fontId="12" fillId="0" borderId="20" xfId="81" applyFont="1" applyFill="1" applyBorder="1" applyAlignment="1">
      <alignment horizontal="distributed" vertical="center"/>
    </xf>
    <xf numFmtId="38" fontId="12" fillId="0" borderId="26" xfId="81" applyFont="1" applyFill="1" applyBorder="1" applyAlignment="1">
      <alignment horizontal="distributed" vertical="center"/>
    </xf>
    <xf numFmtId="38" fontId="2" fillId="0" borderId="20" xfId="81" applyFont="1" applyFill="1" applyBorder="1" applyAlignment="1">
      <alignment vertical="center"/>
    </xf>
    <xf numFmtId="179" fontId="2" fillId="0" borderId="25" xfId="81" applyNumberFormat="1" applyFont="1" applyFill="1" applyBorder="1" applyAlignment="1">
      <alignment vertical="center"/>
    </xf>
    <xf numFmtId="179" fontId="2" fillId="0" borderId="26" xfId="81" applyNumberFormat="1" applyFont="1" applyFill="1" applyBorder="1" applyAlignment="1">
      <alignment vertical="center"/>
    </xf>
    <xf numFmtId="176" fontId="2" fillId="0" borderId="25" xfId="81" applyNumberFormat="1" applyFont="1" applyFill="1" applyBorder="1" applyAlignment="1">
      <alignment vertical="center"/>
    </xf>
    <xf numFmtId="183" fontId="2" fillId="0" borderId="26" xfId="81" applyNumberFormat="1" applyFont="1" applyFill="1" applyBorder="1" applyAlignment="1">
      <alignment vertical="center"/>
    </xf>
    <xf numFmtId="38" fontId="4" fillId="0" borderId="0" xfId="81" applyFont="1" applyFill="1" applyAlignment="1">
      <alignment/>
    </xf>
    <xf numFmtId="0" fontId="15" fillId="0" borderId="0" xfId="0" applyFont="1" applyFill="1" applyAlignment="1">
      <alignment vertical="center"/>
    </xf>
    <xf numFmtId="38" fontId="3" fillId="0" borderId="0" xfId="83" applyFont="1" applyFill="1" applyAlignment="1">
      <alignment vertical="center"/>
    </xf>
    <xf numFmtId="38" fontId="2" fillId="0" borderId="0" xfId="83" applyFont="1" applyFill="1" applyAlignment="1">
      <alignment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2" fillId="0" borderId="35" xfId="0" applyFont="1" applyFill="1" applyBorder="1" applyAlignment="1">
      <alignment horizontal="center" vertical="center" wrapText="1"/>
    </xf>
    <xf numFmtId="49" fontId="12" fillId="0" borderId="29" xfId="0" applyNumberFormat="1" applyFont="1" applyFill="1" applyBorder="1" applyAlignment="1" applyProtection="1">
      <alignment horizontal="distributed" vertical="center"/>
      <protection locked="0"/>
    </xf>
    <xf numFmtId="0" fontId="2"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36" xfId="0" applyFont="1" applyFill="1" applyBorder="1" applyAlignment="1">
      <alignment horizontal="distributed"/>
    </xf>
    <xf numFmtId="0" fontId="6" fillId="0" borderId="23" xfId="0" applyFont="1" applyFill="1" applyBorder="1" applyAlignment="1">
      <alignment horizontal="distributed"/>
    </xf>
    <xf numFmtId="0" fontId="6" fillId="0" borderId="0" xfId="0" applyFont="1" applyFill="1" applyBorder="1" applyAlignment="1">
      <alignment/>
    </xf>
    <xf numFmtId="176" fontId="6" fillId="0" borderId="0" xfId="0" applyNumberFormat="1" applyFont="1" applyFill="1" applyAlignment="1">
      <alignment/>
    </xf>
    <xf numFmtId="41" fontId="6" fillId="0" borderId="0" xfId="0" applyNumberFormat="1" applyFont="1" applyFill="1" applyAlignment="1">
      <alignment/>
    </xf>
    <xf numFmtId="0" fontId="6" fillId="0" borderId="0" xfId="0" applyFont="1" applyFill="1" applyAlignment="1">
      <alignment/>
    </xf>
    <xf numFmtId="176" fontId="6" fillId="0" borderId="0" xfId="0" applyNumberFormat="1" applyFont="1" applyFill="1" applyAlignment="1">
      <alignment vertical="center"/>
    </xf>
    <xf numFmtId="41" fontId="6" fillId="0" borderId="0" xfId="0" applyNumberFormat="1" applyFont="1" applyFill="1" applyAlignment="1">
      <alignment vertical="center"/>
    </xf>
    <xf numFmtId="202" fontId="6" fillId="0" borderId="0" xfId="0" applyNumberFormat="1" applyFont="1" applyFill="1" applyAlignment="1">
      <alignment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0" fontId="12" fillId="0" borderId="0" xfId="0" applyFont="1" applyFill="1" applyAlignment="1">
      <alignment vertical="center"/>
    </xf>
    <xf numFmtId="3" fontId="2" fillId="0" borderId="0" xfId="0" applyNumberFormat="1" applyFont="1" applyFill="1" applyAlignment="1">
      <alignment vertical="center"/>
    </xf>
    <xf numFmtId="0" fontId="12" fillId="0" borderId="27" xfId="0" applyFont="1" applyFill="1" applyBorder="1" applyAlignment="1">
      <alignment horizontal="distributed"/>
    </xf>
    <xf numFmtId="0" fontId="12" fillId="0" borderId="20" xfId="0" applyFont="1" applyFill="1" applyBorder="1" applyAlignment="1">
      <alignment horizontal="distributed"/>
    </xf>
    <xf numFmtId="3" fontId="2" fillId="0" borderId="20" xfId="0" applyNumberFormat="1" applyFont="1" applyFill="1" applyBorder="1" applyAlignment="1">
      <alignment/>
    </xf>
    <xf numFmtId="49" fontId="6" fillId="0" borderId="36" xfId="117" applyNumberFormat="1" applyFont="1" applyFill="1" applyBorder="1" applyAlignment="1">
      <alignment vertical="center"/>
      <protection/>
    </xf>
    <xf numFmtId="49" fontId="6" fillId="0" borderId="23" xfId="117" applyNumberFormat="1" applyFont="1" applyFill="1" applyBorder="1" applyAlignment="1">
      <alignment horizontal="distributed" vertical="center"/>
      <protection/>
    </xf>
    <xf numFmtId="209" fontId="6" fillId="0" borderId="19" xfId="108" applyNumberFormat="1" applyFont="1" applyFill="1" applyBorder="1" applyAlignment="1" quotePrefix="1">
      <alignment horizontal="right"/>
      <protection/>
    </xf>
    <xf numFmtId="209" fontId="6" fillId="0" borderId="0" xfId="108" applyNumberFormat="1" applyFont="1" applyFill="1" applyAlignment="1" quotePrefix="1">
      <alignment horizontal="right"/>
      <protection/>
    </xf>
    <xf numFmtId="49" fontId="2" fillId="0" borderId="0" xfId="117" applyNumberFormat="1" applyFont="1" applyFill="1" applyBorder="1" applyAlignment="1">
      <alignment horizontal="distributed" vertical="center"/>
      <protection/>
    </xf>
    <xf numFmtId="49" fontId="2" fillId="0" borderId="13" xfId="117" applyNumberFormat="1" applyFont="1" applyFill="1" applyBorder="1" applyAlignment="1">
      <alignment horizontal="distributed" vertical="center"/>
      <protection/>
    </xf>
    <xf numFmtId="210" fontId="2" fillId="0" borderId="10" xfId="108" applyNumberFormat="1" applyFont="1" applyFill="1" applyBorder="1" applyAlignment="1" quotePrefix="1">
      <alignment horizontal="right"/>
      <protection/>
    </xf>
    <xf numFmtId="210" fontId="2" fillId="0" borderId="0" xfId="108" applyNumberFormat="1" applyFont="1" applyFill="1" applyAlignment="1" quotePrefix="1">
      <alignment horizontal="right"/>
      <protection/>
    </xf>
    <xf numFmtId="210" fontId="2" fillId="0" borderId="13" xfId="108" applyNumberFormat="1" applyFont="1" applyFill="1" applyBorder="1" applyAlignment="1" quotePrefix="1">
      <alignment horizontal="right"/>
      <protection/>
    </xf>
    <xf numFmtId="210" fontId="2" fillId="0" borderId="10" xfId="108" applyNumberFormat="1" applyFont="1" applyFill="1" applyBorder="1" applyAlignment="1">
      <alignment horizontal="right"/>
      <protection/>
    </xf>
    <xf numFmtId="38" fontId="2" fillId="0" borderId="10" xfId="81" applyFont="1" applyFill="1" applyBorder="1" applyAlignment="1" quotePrefix="1">
      <alignment horizontal="right"/>
    </xf>
    <xf numFmtId="210" fontId="2" fillId="0" borderId="13" xfId="108" applyNumberFormat="1" applyFont="1" applyFill="1" applyBorder="1" applyAlignment="1">
      <alignment horizontal="right"/>
      <protection/>
    </xf>
    <xf numFmtId="49" fontId="2" fillId="0" borderId="0" xfId="117" applyNumberFormat="1" applyFont="1" applyFill="1" applyBorder="1" applyAlignment="1">
      <alignment horizontal="distributed"/>
      <protection/>
    </xf>
    <xf numFmtId="49" fontId="2" fillId="0" borderId="13" xfId="117" applyNumberFormat="1" applyFont="1" applyFill="1" applyBorder="1" applyAlignment="1">
      <alignment horizontal="distributed"/>
      <protection/>
    </xf>
    <xf numFmtId="49" fontId="6" fillId="0" borderId="0" xfId="117" applyNumberFormat="1" applyFont="1" applyFill="1" applyBorder="1" applyAlignment="1">
      <alignment vertical="center"/>
      <protection/>
    </xf>
    <xf numFmtId="49" fontId="6" fillId="0" borderId="13" xfId="117" applyNumberFormat="1" applyFont="1" applyFill="1" applyBorder="1" applyAlignment="1">
      <alignment horizontal="distributed" vertical="center"/>
      <protection/>
    </xf>
    <xf numFmtId="209" fontId="6" fillId="0" borderId="10" xfId="108" applyNumberFormat="1" applyFont="1" applyFill="1" applyBorder="1" applyAlignment="1" quotePrefix="1">
      <alignment horizontal="right"/>
      <protection/>
    </xf>
    <xf numFmtId="49" fontId="2" fillId="0" borderId="27" xfId="117" applyNumberFormat="1" applyFont="1" applyFill="1" applyBorder="1" applyAlignment="1">
      <alignment horizontal="distributed"/>
      <protection/>
    </xf>
    <xf numFmtId="49" fontId="2" fillId="0" borderId="20" xfId="117" applyNumberFormat="1" applyFont="1" applyFill="1" applyBorder="1" applyAlignment="1">
      <alignment horizontal="distributed"/>
      <protection/>
    </xf>
    <xf numFmtId="210" fontId="2" fillId="0" borderId="25" xfId="108" applyNumberFormat="1" applyFont="1" applyFill="1" applyBorder="1" applyAlignment="1">
      <alignment horizontal="right"/>
      <protection/>
    </xf>
    <xf numFmtId="0" fontId="2" fillId="0" borderId="31" xfId="0" applyFont="1" applyFill="1" applyBorder="1" applyAlignment="1">
      <alignment vertical="center"/>
    </xf>
    <xf numFmtId="209" fontId="6" fillId="0" borderId="19" xfId="111" applyNumberFormat="1" applyFont="1" applyFill="1" applyBorder="1" applyAlignment="1" quotePrefix="1">
      <alignment horizontal="right"/>
    </xf>
    <xf numFmtId="210" fontId="6" fillId="0" borderId="19" xfId="111" applyNumberFormat="1" applyFont="1" applyFill="1" applyBorder="1" applyAlignment="1" quotePrefix="1">
      <alignment horizontal="right"/>
    </xf>
    <xf numFmtId="210" fontId="6" fillId="0" borderId="0" xfId="111" applyNumberFormat="1" applyFont="1" applyFill="1" applyBorder="1" applyAlignment="1" quotePrefix="1">
      <alignment horizontal="right"/>
    </xf>
    <xf numFmtId="209" fontId="2" fillId="0" borderId="10" xfId="111" applyNumberFormat="1" applyFont="1" applyFill="1" applyBorder="1" applyAlignment="1" quotePrefix="1">
      <alignment horizontal="right"/>
    </xf>
    <xf numFmtId="210" fontId="2" fillId="0" borderId="10" xfId="111" applyNumberFormat="1" applyFont="1" applyFill="1" applyBorder="1" applyAlignment="1" quotePrefix="1">
      <alignment horizontal="right"/>
    </xf>
    <xf numFmtId="210" fontId="2" fillId="0" borderId="0" xfId="111" applyNumberFormat="1" applyFont="1" applyFill="1" applyAlignment="1" quotePrefix="1">
      <alignment horizontal="right"/>
    </xf>
    <xf numFmtId="210" fontId="2" fillId="0" borderId="10" xfId="111" applyNumberFormat="1" applyFont="1" applyFill="1" applyBorder="1" applyAlignment="1">
      <alignment horizontal="right"/>
    </xf>
    <xf numFmtId="210" fontId="2" fillId="0" borderId="0" xfId="111" applyNumberFormat="1" applyFont="1" applyFill="1" applyAlignment="1">
      <alignment horizontal="right"/>
    </xf>
    <xf numFmtId="209" fontId="2" fillId="0" borderId="10" xfId="111" applyNumberFormat="1" applyFont="1" applyFill="1" applyBorder="1" applyAlignment="1" quotePrefix="1">
      <alignment horizontal="right" vertical="center"/>
    </xf>
    <xf numFmtId="210" fontId="2" fillId="0" borderId="10" xfId="111" applyNumberFormat="1" applyFont="1" applyFill="1" applyBorder="1" applyAlignment="1" quotePrefix="1">
      <alignment horizontal="right" vertical="center"/>
    </xf>
    <xf numFmtId="210" fontId="2" fillId="0" borderId="0" xfId="111" applyNumberFormat="1" applyFont="1" applyFill="1" applyAlignment="1" quotePrefix="1">
      <alignment horizontal="right" vertical="center"/>
    </xf>
    <xf numFmtId="210" fontId="2" fillId="0" borderId="10" xfId="111" applyNumberFormat="1" applyFont="1" applyFill="1" applyBorder="1" applyAlignment="1">
      <alignment horizontal="right" vertical="center"/>
    </xf>
    <xf numFmtId="192" fontId="2" fillId="0" borderId="10" xfId="0" applyNumberFormat="1" applyFont="1" applyFill="1" applyBorder="1" applyAlignment="1">
      <alignment horizontal="right" vertical="center"/>
    </xf>
    <xf numFmtId="192" fontId="2" fillId="0" borderId="0" xfId="0" applyNumberFormat="1" applyFont="1" applyFill="1" applyBorder="1" applyAlignment="1">
      <alignment horizontal="right" vertical="center"/>
    </xf>
    <xf numFmtId="209" fontId="6" fillId="0" borderId="10" xfId="111" applyNumberFormat="1" applyFont="1" applyFill="1" applyBorder="1" applyAlignment="1" quotePrefix="1">
      <alignment horizontal="right"/>
    </xf>
    <xf numFmtId="210" fontId="6" fillId="0" borderId="10" xfId="111" applyNumberFormat="1" applyFont="1" applyFill="1" applyBorder="1" applyAlignment="1" quotePrefix="1">
      <alignment horizontal="right"/>
    </xf>
    <xf numFmtId="210" fontId="6" fillId="0" borderId="0" xfId="111" applyNumberFormat="1" applyFont="1" applyFill="1" applyAlignment="1" quotePrefix="1">
      <alignment horizontal="right"/>
    </xf>
    <xf numFmtId="192" fontId="2" fillId="0" borderId="10" xfId="0" applyNumberFormat="1" applyFont="1" applyFill="1" applyBorder="1" applyAlignment="1">
      <alignment horizontal="right"/>
    </xf>
    <xf numFmtId="210" fontId="2" fillId="0" borderId="0" xfId="111" applyNumberFormat="1" applyFont="1" applyFill="1" applyBorder="1" applyAlignment="1" quotePrefix="1">
      <alignment horizontal="right" vertical="center"/>
    </xf>
    <xf numFmtId="209" fontId="2" fillId="0" borderId="25" xfId="111" applyNumberFormat="1" applyFont="1" applyFill="1" applyBorder="1" applyAlignment="1" quotePrefix="1">
      <alignment horizontal="right"/>
    </xf>
    <xf numFmtId="210" fontId="2" fillId="0" borderId="25" xfId="111" applyNumberFormat="1" applyFont="1" applyFill="1" applyBorder="1" applyAlignment="1" quotePrefix="1">
      <alignment horizontal="right"/>
    </xf>
    <xf numFmtId="210" fontId="2" fillId="0" borderId="27" xfId="111" applyNumberFormat="1" applyFont="1" applyFill="1" applyBorder="1" applyAlignment="1" quotePrefix="1">
      <alignment horizontal="right"/>
    </xf>
    <xf numFmtId="210" fontId="6" fillId="0" borderId="19" xfId="112" applyNumberFormat="1" applyFont="1" applyFill="1" applyBorder="1" applyAlignment="1" quotePrefix="1">
      <alignment horizontal="right"/>
      <protection/>
    </xf>
    <xf numFmtId="210" fontId="6" fillId="0" borderId="0" xfId="109" applyNumberFormat="1" applyFont="1" applyFill="1" applyBorder="1" applyAlignment="1" quotePrefix="1">
      <alignment horizontal="right"/>
      <protection/>
    </xf>
    <xf numFmtId="192" fontId="6" fillId="0" borderId="10" xfId="0" applyNumberFormat="1" applyFont="1" applyFill="1" applyBorder="1" applyAlignment="1">
      <alignment horizontal="right" vertical="center"/>
    </xf>
    <xf numFmtId="192" fontId="6" fillId="0" borderId="12" xfId="0" applyNumberFormat="1" applyFont="1" applyFill="1" applyBorder="1" applyAlignment="1">
      <alignment horizontal="right" vertical="center"/>
    </xf>
    <xf numFmtId="192" fontId="2" fillId="0" borderId="12" xfId="0" applyNumberFormat="1" applyFont="1" applyFill="1" applyBorder="1" applyAlignment="1">
      <alignment horizontal="right" vertical="center"/>
    </xf>
    <xf numFmtId="0" fontId="2" fillId="0" borderId="10" xfId="0" applyFont="1" applyFill="1" applyBorder="1" applyAlignment="1">
      <alignment horizontal="right" vertical="center"/>
    </xf>
    <xf numFmtId="0" fontId="2" fillId="0" borderId="26" xfId="0" applyFont="1" applyFill="1" applyBorder="1" applyAlignment="1">
      <alignment vertical="center"/>
    </xf>
    <xf numFmtId="0" fontId="2" fillId="0" borderId="25" xfId="0" applyFont="1" applyFill="1" applyBorder="1" applyAlignment="1">
      <alignment horizontal="right" vertical="center"/>
    </xf>
    <xf numFmtId="0" fontId="2" fillId="0" borderId="27" xfId="0" applyFont="1" applyFill="1" applyBorder="1" applyAlignment="1">
      <alignment vertical="center"/>
    </xf>
    <xf numFmtId="192" fontId="9" fillId="0" borderId="12"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xf>
    <xf numFmtId="192" fontId="4" fillId="0" borderId="12"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192" fontId="4" fillId="0" borderId="26" xfId="0" applyNumberFormat="1" applyFont="1" applyFill="1" applyBorder="1" applyAlignment="1">
      <alignment horizontal="right" vertical="center"/>
    </xf>
    <xf numFmtId="192" fontId="4" fillId="0" borderId="25" xfId="0" applyNumberFormat="1" applyFont="1" applyFill="1" applyBorder="1" applyAlignment="1">
      <alignment horizontal="right" vertical="center"/>
    </xf>
    <xf numFmtId="209" fontId="6" fillId="0" borderId="19" xfId="0" applyNumberFormat="1" applyFont="1" applyFill="1" applyBorder="1" applyAlignment="1" quotePrefix="1">
      <alignment horizontal="right"/>
    </xf>
    <xf numFmtId="210" fontId="6" fillId="0" borderId="19" xfId="0" applyNumberFormat="1" applyFont="1" applyFill="1" applyBorder="1" applyAlignment="1" quotePrefix="1">
      <alignment horizontal="right"/>
    </xf>
    <xf numFmtId="210" fontId="6" fillId="0" borderId="36" xfId="0" applyNumberFormat="1" applyFont="1" applyFill="1" applyBorder="1" applyAlignment="1" quotePrefix="1">
      <alignment horizontal="right"/>
    </xf>
    <xf numFmtId="210" fontId="6" fillId="0" borderId="34" xfId="0" applyNumberFormat="1" applyFont="1" applyFill="1" applyBorder="1" applyAlignment="1" quotePrefix="1">
      <alignment horizontal="right"/>
    </xf>
    <xf numFmtId="209" fontId="2" fillId="0" borderId="10" xfId="0" applyNumberFormat="1" applyFont="1" applyFill="1" applyBorder="1" applyAlignment="1" quotePrefix="1">
      <alignment horizontal="right"/>
    </xf>
    <xf numFmtId="210" fontId="2" fillId="0" borderId="10" xfId="0" applyNumberFormat="1" applyFont="1" applyFill="1" applyBorder="1" applyAlignment="1" quotePrefix="1">
      <alignment horizontal="right"/>
    </xf>
    <xf numFmtId="210" fontId="2" fillId="0" borderId="0" xfId="0" applyNumberFormat="1" applyFont="1" applyFill="1" applyBorder="1" applyAlignment="1" quotePrefix="1">
      <alignment horizontal="right"/>
    </xf>
    <xf numFmtId="210" fontId="2" fillId="0" borderId="10" xfId="0" applyNumberFormat="1" applyFont="1" applyFill="1" applyBorder="1" applyAlignment="1">
      <alignment horizontal="right"/>
    </xf>
    <xf numFmtId="210" fontId="2" fillId="0" borderId="12" xfId="0" applyNumberFormat="1" applyFont="1" applyFill="1" applyBorder="1" applyAlignment="1" quotePrefix="1">
      <alignment horizontal="right"/>
    </xf>
    <xf numFmtId="210" fontId="2" fillId="0" borderId="0" xfId="0" applyNumberFormat="1" applyFont="1" applyFill="1" applyAlignment="1" quotePrefix="1">
      <alignment horizontal="right"/>
    </xf>
    <xf numFmtId="210" fontId="2" fillId="0" borderId="12" xfId="0" applyNumberFormat="1" applyFont="1" applyFill="1" applyBorder="1" applyAlignment="1">
      <alignment horizontal="right"/>
    </xf>
    <xf numFmtId="210" fontId="2" fillId="0" borderId="0" xfId="0" applyNumberFormat="1" applyFont="1" applyFill="1" applyAlignment="1">
      <alignment horizontal="right"/>
    </xf>
    <xf numFmtId="209" fontId="6" fillId="0" borderId="10" xfId="0" applyNumberFormat="1" applyFont="1" applyFill="1" applyBorder="1" applyAlignment="1" quotePrefix="1">
      <alignment horizontal="right"/>
    </xf>
    <xf numFmtId="210" fontId="6" fillId="0" borderId="10" xfId="0" applyNumberFormat="1" applyFont="1" applyFill="1" applyBorder="1" applyAlignment="1" quotePrefix="1">
      <alignment horizontal="right"/>
    </xf>
    <xf numFmtId="210" fontId="6" fillId="0" borderId="10" xfId="0" applyNumberFormat="1" applyFont="1" applyFill="1" applyBorder="1" applyAlignment="1">
      <alignment horizontal="right"/>
    </xf>
    <xf numFmtId="210" fontId="6" fillId="0" borderId="0" xfId="0" applyNumberFormat="1" applyFont="1" applyFill="1" applyBorder="1" applyAlignment="1" quotePrefix="1">
      <alignment horizontal="right"/>
    </xf>
    <xf numFmtId="210" fontId="6" fillId="0" borderId="0" xfId="0" applyNumberFormat="1" applyFont="1" applyFill="1" applyBorder="1" applyAlignment="1">
      <alignment horizontal="right"/>
    </xf>
    <xf numFmtId="210" fontId="6" fillId="0" borderId="12" xfId="0" applyNumberFormat="1" applyFont="1" applyFill="1" applyBorder="1" applyAlignment="1" quotePrefix="1">
      <alignment horizontal="right"/>
    </xf>
    <xf numFmtId="210" fontId="2" fillId="0" borderId="0" xfId="0" applyNumberFormat="1" applyFont="1" applyFill="1" applyBorder="1" applyAlignment="1">
      <alignment horizontal="right"/>
    </xf>
    <xf numFmtId="210" fontId="2" fillId="0" borderId="13" xfId="0" applyNumberFormat="1" applyFont="1" applyFill="1" applyBorder="1" applyAlignment="1">
      <alignment horizontal="right"/>
    </xf>
    <xf numFmtId="192" fontId="2" fillId="0" borderId="12" xfId="0" applyNumberFormat="1" applyFont="1" applyFill="1" applyBorder="1" applyAlignment="1">
      <alignment horizontal="right"/>
    </xf>
    <xf numFmtId="210" fontId="6" fillId="0" borderId="13" xfId="0" applyNumberFormat="1" applyFont="1" applyFill="1" applyBorder="1" applyAlignment="1" quotePrefix="1">
      <alignment horizontal="right"/>
    </xf>
    <xf numFmtId="210" fontId="2" fillId="0" borderId="13" xfId="0" applyNumberFormat="1" applyFont="1" applyFill="1" applyBorder="1" applyAlignment="1" quotePrefix="1">
      <alignment horizontal="right"/>
    </xf>
    <xf numFmtId="210" fontId="6" fillId="0" borderId="0" xfId="0" applyNumberFormat="1" applyFont="1" applyFill="1" applyAlignment="1" quotePrefix="1">
      <alignment horizontal="right"/>
    </xf>
    <xf numFmtId="210" fontId="6" fillId="0" borderId="0" xfId="0" applyNumberFormat="1" applyFont="1" applyFill="1" applyAlignment="1">
      <alignment horizontal="right"/>
    </xf>
    <xf numFmtId="209" fontId="2" fillId="0" borderId="10" xfId="0" applyNumberFormat="1" applyFont="1" applyFill="1" applyBorder="1" applyAlignment="1">
      <alignment horizontal="right"/>
    </xf>
    <xf numFmtId="210" fontId="6" fillId="0" borderId="13" xfId="0" applyNumberFormat="1" applyFont="1" applyFill="1" applyBorder="1" applyAlignment="1">
      <alignment horizontal="right"/>
    </xf>
    <xf numFmtId="209" fontId="2" fillId="0" borderId="25" xfId="0" applyNumberFormat="1" applyFont="1" applyFill="1" applyBorder="1" applyAlignment="1" quotePrefix="1">
      <alignment horizontal="right"/>
    </xf>
    <xf numFmtId="210" fontId="2" fillId="0" borderId="25" xfId="0" applyNumberFormat="1" applyFont="1" applyFill="1" applyBorder="1" applyAlignment="1">
      <alignment horizontal="right"/>
    </xf>
    <xf numFmtId="210" fontId="2" fillId="0" borderId="25" xfId="0" applyNumberFormat="1" applyFont="1" applyFill="1" applyBorder="1" applyAlignment="1" quotePrefix="1">
      <alignment horizontal="right"/>
    </xf>
    <xf numFmtId="210" fontId="2" fillId="0" borderId="27" xfId="0" applyNumberFormat="1" applyFont="1" applyFill="1" applyBorder="1" applyAlignment="1">
      <alignment horizontal="right"/>
    </xf>
    <xf numFmtId="210" fontId="2" fillId="0" borderId="20" xfId="0" applyNumberFormat="1" applyFont="1" applyFill="1" applyBorder="1" applyAlignment="1">
      <alignment horizontal="right"/>
    </xf>
    <xf numFmtId="210" fontId="2" fillId="0" borderId="20" xfId="0" applyNumberFormat="1" applyFont="1" applyFill="1" applyBorder="1" applyAlignment="1" quotePrefix="1">
      <alignment horizontal="right"/>
    </xf>
    <xf numFmtId="210" fontId="2" fillId="0" borderId="26" xfId="0" applyNumberFormat="1" applyFont="1" applyFill="1" applyBorder="1" applyAlignment="1">
      <alignment horizontal="right"/>
    </xf>
    <xf numFmtId="192" fontId="6" fillId="0" borderId="10" xfId="0" applyNumberFormat="1" applyFont="1" applyFill="1" applyBorder="1" applyAlignment="1">
      <alignment horizontal="right"/>
    </xf>
    <xf numFmtId="192" fontId="6" fillId="0" borderId="19" xfId="0" applyNumberFormat="1" applyFont="1" applyFill="1" applyBorder="1" applyAlignment="1">
      <alignment horizontal="right"/>
    </xf>
    <xf numFmtId="0" fontId="6" fillId="0" borderId="0" xfId="0" applyFont="1" applyFill="1" applyBorder="1" applyAlignment="1">
      <alignment horizontal="right"/>
    </xf>
    <xf numFmtId="0" fontId="2" fillId="0" borderId="27" xfId="0" applyFont="1" applyFill="1" applyBorder="1" applyAlignment="1">
      <alignment horizontal="right"/>
    </xf>
    <xf numFmtId="192" fontId="6" fillId="0" borderId="12" xfId="0" applyNumberFormat="1" applyFont="1" applyFill="1" applyBorder="1" applyAlignment="1">
      <alignment horizontal="right"/>
    </xf>
    <xf numFmtId="192" fontId="2" fillId="0" borderId="26" xfId="0" applyNumberFormat="1" applyFont="1" applyFill="1" applyBorder="1" applyAlignment="1">
      <alignment horizontal="right"/>
    </xf>
    <xf numFmtId="211" fontId="6" fillId="0" borderId="0" xfId="0" applyNumberFormat="1" applyFont="1" applyFill="1" applyBorder="1" applyAlignment="1" quotePrefix="1">
      <alignment horizontal="right"/>
    </xf>
    <xf numFmtId="211" fontId="2" fillId="0" borderId="10" xfId="0" applyNumberFormat="1" applyFont="1" applyFill="1" applyBorder="1" applyAlignment="1" quotePrefix="1">
      <alignment horizontal="right"/>
    </xf>
    <xf numFmtId="211" fontId="2" fillId="0" borderId="25" xfId="0" applyNumberFormat="1" applyFont="1" applyFill="1" applyBorder="1" applyAlignment="1" quotePrefix="1">
      <alignment horizontal="right"/>
    </xf>
    <xf numFmtId="210" fontId="2" fillId="0" borderId="26" xfId="0" applyNumberFormat="1" applyFont="1" applyFill="1" applyBorder="1" applyAlignment="1" quotePrefix="1">
      <alignment horizontal="right"/>
    </xf>
    <xf numFmtId="0" fontId="29" fillId="0" borderId="0" xfId="0" applyFont="1" applyFill="1" applyBorder="1" applyAlignment="1">
      <alignment vertical="center"/>
    </xf>
    <xf numFmtId="0" fontId="2" fillId="0" borderId="11"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35"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distributed" vertical="center" shrinkToFit="1"/>
    </xf>
    <xf numFmtId="38" fontId="2" fillId="0" borderId="13" xfId="81" applyFont="1" applyFill="1" applyBorder="1" applyAlignment="1" quotePrefix="1">
      <alignment horizontal="right"/>
    </xf>
    <xf numFmtId="38" fontId="2" fillId="0" borderId="0" xfId="81" applyFont="1" applyFill="1" applyBorder="1" applyAlignment="1" quotePrefix="1">
      <alignment horizontal="right"/>
    </xf>
    <xf numFmtId="38" fontId="6" fillId="0" borderId="10" xfId="81" applyFont="1" applyFill="1" applyBorder="1" applyAlignment="1" quotePrefix="1">
      <alignment horizontal="right"/>
    </xf>
    <xf numFmtId="38" fontId="6" fillId="0" borderId="0" xfId="81" applyFont="1" applyFill="1" applyBorder="1" applyAlignment="1" quotePrefix="1">
      <alignment horizontal="right"/>
    </xf>
    <xf numFmtId="38" fontId="2" fillId="0" borderId="28" xfId="81" applyFont="1" applyFill="1" applyBorder="1" applyAlignment="1" quotePrefix="1">
      <alignment horizontal="right"/>
    </xf>
    <xf numFmtId="38" fontId="2" fillId="0" borderId="32" xfId="81" applyFont="1" applyFill="1" applyBorder="1" applyAlignment="1" quotePrefix="1">
      <alignment horizontal="right"/>
    </xf>
    <xf numFmtId="38" fontId="6" fillId="0" borderId="0" xfId="81" applyFont="1" applyFill="1" applyAlignment="1" quotePrefix="1">
      <alignment horizontal="right"/>
    </xf>
    <xf numFmtId="38" fontId="2" fillId="0" borderId="0" xfId="81" applyFont="1" applyFill="1" applyAlignment="1" quotePrefix="1">
      <alignment horizontal="right"/>
    </xf>
    <xf numFmtId="38" fontId="2" fillId="0" borderId="10" xfId="81" applyFont="1" applyFill="1" applyBorder="1" applyAlignment="1">
      <alignment horizontal="right" vertical="center"/>
    </xf>
    <xf numFmtId="38" fontId="2" fillId="0" borderId="13" xfId="81" applyFont="1" applyFill="1" applyBorder="1" applyAlignment="1">
      <alignment horizontal="right" vertical="center"/>
    </xf>
    <xf numFmtId="38" fontId="2" fillId="0" borderId="13" xfId="81" applyFont="1" applyFill="1" applyBorder="1" applyAlignment="1">
      <alignment horizontal="right"/>
    </xf>
    <xf numFmtId="38" fontId="2" fillId="0" borderId="12" xfId="81" applyFont="1" applyFill="1" applyBorder="1" applyAlignment="1" quotePrefix="1">
      <alignment horizontal="right"/>
    </xf>
    <xf numFmtId="38" fontId="2" fillId="0" borderId="35" xfId="81" applyFont="1" applyFill="1" applyBorder="1" applyAlignment="1" quotePrefix="1">
      <alignment horizontal="right"/>
    </xf>
    <xf numFmtId="38" fontId="6" fillId="0" borderId="12" xfId="81" applyFont="1" applyFill="1" applyBorder="1" applyAlignment="1" quotePrefix="1">
      <alignment horizontal="right"/>
    </xf>
    <xf numFmtId="0" fontId="26" fillId="0" borderId="27" xfId="0" applyFont="1" applyFill="1" applyBorder="1" applyAlignment="1">
      <alignment horizontal="distributed" vertical="center"/>
    </xf>
    <xf numFmtId="0" fontId="2" fillId="0" borderId="20" xfId="0" applyFont="1" applyFill="1" applyBorder="1" applyAlignment="1">
      <alignment horizontal="distributed" vertical="center" shrinkToFit="1"/>
    </xf>
    <xf numFmtId="38" fontId="2" fillId="0" borderId="25" xfId="81" applyFont="1" applyFill="1" applyBorder="1" applyAlignment="1" quotePrefix="1">
      <alignment horizontal="right"/>
    </xf>
    <xf numFmtId="38" fontId="2" fillId="0" borderId="20" xfId="81" applyFont="1" applyFill="1" applyBorder="1" applyAlignment="1" quotePrefix="1">
      <alignment horizontal="right"/>
    </xf>
    <xf numFmtId="38" fontId="2" fillId="0" borderId="27" xfId="81" applyFont="1" applyFill="1" applyBorder="1" applyAlignment="1" quotePrefix="1">
      <alignment horizontal="right"/>
    </xf>
    <xf numFmtId="0" fontId="4" fillId="0" borderId="0" xfId="0" applyFont="1" applyFill="1" applyBorder="1" applyAlignment="1">
      <alignment horizontal="distributed" vertical="center" indent="1"/>
    </xf>
    <xf numFmtId="38" fontId="4" fillId="0" borderId="0" xfId="81" applyFont="1" applyFill="1" applyBorder="1" applyAlignment="1">
      <alignment horizontal="right" vertical="center"/>
    </xf>
    <xf numFmtId="38" fontId="2" fillId="0" borderId="15" xfId="81" applyFont="1" applyFill="1" applyBorder="1" applyAlignment="1">
      <alignment horizontal="center" vertical="center"/>
    </xf>
    <xf numFmtId="38" fontId="2" fillId="0" borderId="22" xfId="81" applyFont="1" applyFill="1" applyBorder="1" applyAlignment="1">
      <alignment horizontal="center" vertical="center"/>
    </xf>
    <xf numFmtId="176" fontId="6" fillId="0" borderId="10" xfId="81" applyNumberFormat="1" applyFont="1" applyFill="1" applyBorder="1" applyAlignment="1">
      <alignment vertical="center"/>
    </xf>
    <xf numFmtId="183" fontId="6" fillId="0" borderId="0" xfId="81" applyNumberFormat="1" applyFont="1" applyFill="1" applyBorder="1" applyAlignment="1">
      <alignment vertical="center"/>
    </xf>
    <xf numFmtId="176" fontId="2" fillId="0" borderId="10" xfId="81" applyNumberFormat="1" applyFont="1" applyFill="1" applyBorder="1" applyAlignment="1">
      <alignment vertical="center"/>
    </xf>
    <xf numFmtId="183" fontId="2" fillId="0" borderId="0" xfId="81" applyNumberFormat="1" applyFont="1" applyFill="1" applyBorder="1" applyAlignment="1">
      <alignment vertical="center"/>
    </xf>
    <xf numFmtId="176" fontId="2" fillId="0" borderId="10" xfId="81" applyNumberFormat="1" applyFont="1" applyFill="1" applyBorder="1" applyAlignment="1">
      <alignment/>
    </xf>
    <xf numFmtId="183" fontId="2" fillId="0" borderId="0" xfId="81" applyNumberFormat="1" applyFont="1" applyFill="1" applyBorder="1" applyAlignment="1">
      <alignment/>
    </xf>
    <xf numFmtId="0" fontId="26" fillId="0" borderId="36" xfId="0" applyFont="1" applyFill="1" applyBorder="1" applyAlignment="1">
      <alignment horizontal="distributed" vertical="center"/>
    </xf>
    <xf numFmtId="0" fontId="6" fillId="0" borderId="36" xfId="0" applyFont="1" applyFill="1" applyBorder="1" applyAlignment="1">
      <alignment horizontal="distributed" vertical="center" shrinkToFit="1"/>
    </xf>
    <xf numFmtId="38" fontId="6" fillId="0" borderId="19" xfId="81" applyFont="1" applyFill="1" applyBorder="1" applyAlignment="1" quotePrefix="1">
      <alignment horizontal="right"/>
    </xf>
    <xf numFmtId="38" fontId="6" fillId="0" borderId="36" xfId="81" applyFont="1" applyFill="1" applyBorder="1" applyAlignment="1" quotePrefix="1">
      <alignment horizontal="right"/>
    </xf>
    <xf numFmtId="0" fontId="2" fillId="0" borderId="36" xfId="0" applyFont="1" applyFill="1" applyBorder="1" applyAlignment="1">
      <alignment horizontal="distributed" vertical="center" shrinkToFit="1"/>
    </xf>
    <xf numFmtId="38" fontId="2" fillId="0" borderId="19" xfId="81" applyFont="1" applyFill="1" applyBorder="1" applyAlignment="1" quotePrefix="1">
      <alignment horizontal="right"/>
    </xf>
    <xf numFmtId="38" fontId="2" fillId="0" borderId="36" xfId="81" applyFont="1" applyFill="1" applyBorder="1" applyAlignment="1" quotePrefix="1">
      <alignment horizontal="right"/>
    </xf>
    <xf numFmtId="0" fontId="27" fillId="0" borderId="36" xfId="0" applyFont="1" applyFill="1" applyBorder="1" applyAlignment="1">
      <alignment vertical="center"/>
    </xf>
    <xf numFmtId="0" fontId="2" fillId="0" borderId="23" xfId="0" applyFont="1" applyFill="1" applyBorder="1" applyAlignment="1">
      <alignment horizontal="distributed" vertical="center" indent="1"/>
    </xf>
    <xf numFmtId="38" fontId="2" fillId="0" borderId="34" xfId="81" applyFont="1" applyFill="1" applyBorder="1" applyAlignment="1" quotePrefix="1">
      <alignment horizontal="right"/>
    </xf>
    <xf numFmtId="176" fontId="4" fillId="0" borderId="0" xfId="0" applyNumberFormat="1" applyFont="1" applyFill="1" applyBorder="1" applyAlignment="1">
      <alignment/>
    </xf>
    <xf numFmtId="198" fontId="2" fillId="0" borderId="0" xfId="0" applyNumberFormat="1" applyFont="1" applyFill="1" applyAlignment="1">
      <alignment/>
    </xf>
    <xf numFmtId="183" fontId="2" fillId="0" borderId="0" xfId="0" applyNumberFormat="1" applyFont="1" applyFill="1" applyBorder="1" applyAlignment="1">
      <alignment vertical="center"/>
    </xf>
    <xf numFmtId="198" fontId="2" fillId="0" borderId="0" xfId="0" applyNumberFormat="1" applyFont="1" applyFill="1" applyAlignment="1">
      <alignment vertical="center"/>
    </xf>
    <xf numFmtId="185" fontId="2" fillId="0" borderId="10" xfId="0" applyNumberFormat="1" applyFont="1" applyFill="1" applyBorder="1" applyAlignment="1">
      <alignment horizontal="right"/>
    </xf>
    <xf numFmtId="185" fontId="2" fillId="0" borderId="0" xfId="0" applyNumberFormat="1" applyFont="1" applyFill="1" applyBorder="1" applyAlignment="1">
      <alignment horizontal="right"/>
    </xf>
    <xf numFmtId="3" fontId="2" fillId="0" borderId="13" xfId="0" applyNumberFormat="1" applyFont="1" applyFill="1" applyBorder="1" applyAlignment="1" quotePrefix="1">
      <alignment/>
    </xf>
    <xf numFmtId="185" fontId="2" fillId="0" borderId="12" xfId="0" applyNumberFormat="1" applyFont="1" applyFill="1" applyBorder="1" applyAlignment="1">
      <alignment horizontal="right"/>
    </xf>
    <xf numFmtId="3" fontId="4" fillId="0" borderId="0" xfId="0" applyNumberFormat="1" applyFont="1" applyFill="1" applyAlignment="1">
      <alignment/>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49" fontId="4" fillId="0" borderId="27" xfId="116" applyNumberFormat="1" applyFont="1" applyFill="1" applyBorder="1" applyAlignment="1">
      <alignment/>
      <protection/>
    </xf>
    <xf numFmtId="49" fontId="9" fillId="0" borderId="0" xfId="116" applyNumberFormat="1" applyFont="1" applyFill="1" applyBorder="1" applyAlignment="1">
      <alignment/>
      <protection/>
    </xf>
    <xf numFmtId="49" fontId="4" fillId="0" borderId="16" xfId="116" applyNumberFormat="1" applyFont="1" applyFill="1" applyBorder="1" applyAlignment="1">
      <alignment vertical="center"/>
      <protection/>
    </xf>
    <xf numFmtId="49" fontId="4" fillId="0" borderId="14" xfId="116" applyNumberFormat="1" applyFont="1" applyFill="1" applyBorder="1" applyAlignment="1">
      <alignment vertical="center"/>
      <protection/>
    </xf>
    <xf numFmtId="49" fontId="4" fillId="0" borderId="34" xfId="117" applyNumberFormat="1" applyFont="1" applyFill="1" applyBorder="1" applyAlignment="1">
      <alignment vertical="center" wrapText="1"/>
      <protection/>
    </xf>
    <xf numFmtId="49" fontId="4" fillId="0" borderId="35" xfId="117" applyNumberFormat="1" applyFont="1" applyFill="1" applyBorder="1" applyAlignment="1">
      <alignment vertical="center" wrapText="1"/>
      <protection/>
    </xf>
    <xf numFmtId="49" fontId="2" fillId="0" borderId="0" xfId="117" applyNumberFormat="1" applyFont="1" applyFill="1" applyBorder="1" applyAlignment="1">
      <alignment vertical="center" wrapText="1"/>
      <protection/>
    </xf>
    <xf numFmtId="49" fontId="2" fillId="0" borderId="13" xfId="117" applyNumberFormat="1" applyFont="1" applyFill="1" applyBorder="1" applyAlignment="1">
      <alignment vertical="center" wrapText="1"/>
      <protection/>
    </xf>
    <xf numFmtId="49" fontId="2" fillId="0" borderId="32" xfId="117" applyNumberFormat="1" applyFont="1" applyFill="1" applyBorder="1" applyAlignment="1">
      <alignment vertical="center" wrapText="1"/>
      <protection/>
    </xf>
    <xf numFmtId="49" fontId="2" fillId="0" borderId="33" xfId="117" applyNumberFormat="1" applyFont="1" applyFill="1" applyBorder="1" applyAlignment="1">
      <alignment vertical="center" wrapText="1"/>
      <protection/>
    </xf>
    <xf numFmtId="49" fontId="2" fillId="0" borderId="29" xfId="117" applyNumberFormat="1" applyFont="1" applyFill="1" applyBorder="1" applyAlignment="1">
      <alignment vertical="center" wrapText="1"/>
      <protection/>
    </xf>
    <xf numFmtId="49" fontId="2" fillId="0" borderId="10" xfId="117" applyNumberFormat="1" applyFont="1" applyFill="1" applyBorder="1" applyAlignment="1">
      <alignment vertical="center" wrapText="1"/>
      <protection/>
    </xf>
    <xf numFmtId="49" fontId="2" fillId="0" borderId="28" xfId="117" applyNumberFormat="1" applyFont="1" applyFill="1" applyBorder="1" applyAlignment="1">
      <alignment vertical="center" wrapText="1"/>
      <protection/>
    </xf>
    <xf numFmtId="0" fontId="2" fillId="0" borderId="30" xfId="117" applyFont="1" applyFill="1" applyBorder="1" applyAlignment="1">
      <alignment vertical="center"/>
      <protection/>
    </xf>
    <xf numFmtId="0" fontId="2" fillId="0" borderId="37" xfId="117" applyFont="1" applyFill="1" applyBorder="1" applyAlignment="1">
      <alignment vertical="center"/>
      <protection/>
    </xf>
    <xf numFmtId="0" fontId="2" fillId="0" borderId="38" xfId="117" applyFont="1" applyFill="1" applyBorder="1" applyAlignment="1">
      <alignment vertical="center"/>
      <protection/>
    </xf>
    <xf numFmtId="49" fontId="2" fillId="0" borderId="10" xfId="117" applyNumberFormat="1" applyFont="1" applyFill="1" applyBorder="1" applyAlignment="1">
      <alignment vertical="center"/>
      <protection/>
    </xf>
    <xf numFmtId="49" fontId="2" fillId="0" borderId="28" xfId="117" applyNumberFormat="1" applyFont="1" applyFill="1" applyBorder="1" applyAlignment="1">
      <alignment vertical="center"/>
      <protection/>
    </xf>
    <xf numFmtId="49" fontId="2" fillId="0" borderId="19" xfId="117" applyNumberFormat="1" applyFont="1" applyFill="1" applyBorder="1" applyAlignment="1">
      <alignment vertical="center" wrapText="1"/>
      <protection/>
    </xf>
    <xf numFmtId="0" fontId="2" fillId="0" borderId="34" xfId="117" applyFont="1" applyFill="1" applyBorder="1" applyAlignment="1">
      <alignment vertical="center"/>
      <protection/>
    </xf>
    <xf numFmtId="0" fontId="2" fillId="0" borderId="39" xfId="117" applyFont="1" applyFill="1" applyBorder="1" applyAlignment="1">
      <alignment vertical="center"/>
      <protection/>
    </xf>
    <xf numFmtId="0" fontId="2" fillId="0" borderId="40" xfId="117" applyFont="1" applyFill="1" applyBorder="1" applyAlignment="1">
      <alignment vertical="center"/>
      <protection/>
    </xf>
    <xf numFmtId="0" fontId="2" fillId="0" borderId="10" xfId="117" applyFont="1" applyFill="1" applyBorder="1" applyAlignment="1">
      <alignment vertical="center"/>
      <protection/>
    </xf>
    <xf numFmtId="0" fontId="2" fillId="0" borderId="28" xfId="117" applyFont="1" applyFill="1" applyBorder="1" applyAlignment="1">
      <alignment vertical="center"/>
      <protection/>
    </xf>
    <xf numFmtId="49" fontId="8" fillId="0" borderId="19" xfId="117" applyNumberFormat="1" applyFont="1" applyFill="1" applyBorder="1" applyAlignment="1">
      <alignment vertical="center" wrapText="1"/>
      <protection/>
    </xf>
    <xf numFmtId="49" fontId="8" fillId="0" borderId="28" xfId="117" applyNumberFormat="1" applyFont="1" applyFill="1" applyBorder="1" applyAlignment="1">
      <alignment vertical="center" wrapText="1"/>
      <protection/>
    </xf>
    <xf numFmtId="49" fontId="2" fillId="0" borderId="37" xfId="117" applyNumberFormat="1" applyFont="1" applyFill="1" applyBorder="1" applyAlignment="1">
      <alignment vertical="center"/>
      <protection/>
    </xf>
    <xf numFmtId="49" fontId="2" fillId="0" borderId="38" xfId="117" applyNumberFormat="1" applyFont="1" applyFill="1" applyBorder="1" applyAlignment="1">
      <alignment vertical="center"/>
      <protection/>
    </xf>
    <xf numFmtId="0" fontId="4" fillId="0" borderId="30" xfId="0" applyFont="1" applyFill="1" applyBorder="1" applyAlignment="1">
      <alignment vertical="center"/>
    </xf>
    <xf numFmtId="0" fontId="4" fillId="0" borderId="37" xfId="0" applyFont="1" applyFill="1" applyBorder="1" applyAlignment="1">
      <alignment vertical="center"/>
    </xf>
    <xf numFmtId="0" fontId="6" fillId="0" borderId="36" xfId="0" applyFont="1" applyFill="1" applyBorder="1" applyAlignment="1">
      <alignment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xf>
    <xf numFmtId="0" fontId="4" fillId="0" borderId="28" xfId="0" applyFont="1" applyFill="1" applyBorder="1" applyAlignment="1">
      <alignment vertical="center"/>
    </xf>
    <xf numFmtId="0" fontId="2" fillId="0" borderId="10" xfId="0" applyFont="1" applyFill="1" applyBorder="1" applyAlignment="1">
      <alignment vertical="center" textRotation="255" wrapText="1"/>
    </xf>
    <xf numFmtId="0" fontId="19"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12" xfId="0" applyFont="1" applyFill="1" applyBorder="1" applyAlignment="1">
      <alignment vertical="center" textRotation="255" wrapText="1"/>
    </xf>
    <xf numFmtId="0" fontId="2" fillId="0" borderId="10" xfId="0" applyFont="1" applyFill="1" applyBorder="1" applyAlignment="1">
      <alignment vertical="center" textRotation="255" wrapText="1" readingOrder="1"/>
    </xf>
    <xf numFmtId="0" fontId="4" fillId="0" borderId="10" xfId="0" applyFont="1" applyFill="1" applyBorder="1" applyAlignment="1">
      <alignment vertical="center" textRotation="255" wrapText="1"/>
    </xf>
    <xf numFmtId="0" fontId="12" fillId="0" borderId="10" xfId="0" applyFont="1" applyFill="1" applyBorder="1" applyAlignment="1">
      <alignment vertical="center" textRotation="255" wrapText="1"/>
    </xf>
    <xf numFmtId="0" fontId="8" fillId="0" borderId="10" xfId="0" applyFont="1" applyFill="1" applyBorder="1" applyAlignment="1">
      <alignment vertical="center" textRotation="255" wrapText="1"/>
    </xf>
    <xf numFmtId="0" fontId="8" fillId="0" borderId="10" xfId="0" applyFont="1" applyFill="1" applyBorder="1" applyAlignment="1">
      <alignment vertical="center" wrapText="1"/>
    </xf>
    <xf numFmtId="0" fontId="2" fillId="0" borderId="38" xfId="0" applyFont="1" applyFill="1" applyBorder="1" applyAlignment="1">
      <alignment vertical="center" wrapText="1"/>
    </xf>
    <xf numFmtId="0" fontId="2" fillId="0" borderId="13" xfId="0" applyFont="1" applyFill="1" applyBorder="1" applyAlignment="1">
      <alignment vertical="center" wrapText="1"/>
    </xf>
    <xf numFmtId="0" fontId="2" fillId="0" borderId="33" xfId="0" applyFont="1" applyFill="1" applyBorder="1" applyAlignment="1">
      <alignment vertical="center" wrapText="1"/>
    </xf>
    <xf numFmtId="0" fontId="2" fillId="0" borderId="41" xfId="0" applyNumberFormat="1" applyFont="1" applyFill="1" applyBorder="1" applyAlignment="1">
      <alignment/>
    </xf>
    <xf numFmtId="0" fontId="2" fillId="0" borderId="30" xfId="0" applyFont="1" applyFill="1" applyBorder="1" applyAlignment="1">
      <alignment vertical="center" wrapText="1"/>
    </xf>
    <xf numFmtId="0" fontId="2" fillId="0" borderId="31" xfId="0" applyFont="1" applyFill="1" applyBorder="1" applyAlignment="1">
      <alignment/>
    </xf>
    <xf numFmtId="0" fontId="2" fillId="0" borderId="11" xfId="0" applyFont="1" applyFill="1" applyBorder="1" applyAlignment="1">
      <alignment vertical="center" wrapText="1"/>
    </xf>
    <xf numFmtId="0" fontId="2" fillId="0" borderId="24" xfId="0" applyFont="1" applyFill="1" applyBorder="1" applyAlignment="1">
      <alignment vertical="center" wrapText="1"/>
    </xf>
    <xf numFmtId="0" fontId="2" fillId="0" borderId="14" xfId="0" applyFont="1" applyFill="1" applyBorder="1" applyAlignment="1">
      <alignment horizontal="center" vertical="top"/>
    </xf>
    <xf numFmtId="0" fontId="12" fillId="0" borderId="29" xfId="0" applyFont="1" applyFill="1" applyBorder="1" applyAlignment="1">
      <alignment vertical="center" shrinkToFit="1"/>
    </xf>
    <xf numFmtId="0" fontId="12" fillId="0" borderId="28" xfId="0" applyFont="1" applyFill="1" applyBorder="1" applyAlignment="1">
      <alignment vertical="center" shrinkToFit="1"/>
    </xf>
    <xf numFmtId="0" fontId="12" fillId="0" borderId="30" xfId="0" applyFont="1" applyFill="1" applyBorder="1" applyAlignment="1">
      <alignment vertical="center" shrinkToFit="1"/>
    </xf>
    <xf numFmtId="0" fontId="12" fillId="0" borderId="35" xfId="0" applyFont="1" applyFill="1" applyBorder="1" applyAlignment="1">
      <alignment vertical="center" shrinkToFit="1"/>
    </xf>
    <xf numFmtId="0" fontId="6" fillId="0" borderId="0" xfId="0" applyNumberFormat="1" applyFont="1" applyFill="1" applyBorder="1" applyAlignment="1">
      <alignment vertical="center"/>
    </xf>
    <xf numFmtId="0" fontId="6" fillId="0" borderId="13" xfId="0" applyNumberFormat="1" applyFont="1" applyFill="1" applyBorder="1" applyAlignment="1">
      <alignment vertical="center"/>
    </xf>
    <xf numFmtId="0" fontId="12" fillId="0" borderId="29" xfId="0" applyFont="1" applyFill="1" applyBorder="1" applyAlignment="1">
      <alignment vertical="center" wrapText="1"/>
    </xf>
    <xf numFmtId="0" fontId="12" fillId="0" borderId="28" xfId="0" applyFont="1" applyFill="1" applyBorder="1" applyAlignment="1">
      <alignment vertical="center" wrapText="1"/>
    </xf>
    <xf numFmtId="0" fontId="2" fillId="0" borderId="13" xfId="0" applyFont="1" applyFill="1" applyBorder="1" applyAlignment="1">
      <alignment vertical="center"/>
    </xf>
    <xf numFmtId="0" fontId="2" fillId="0" borderId="31" xfId="0" applyFont="1" applyFill="1" applyBorder="1" applyAlignment="1">
      <alignment vertical="center" shrinkToFit="1"/>
    </xf>
    <xf numFmtId="0" fontId="2" fillId="0" borderId="10" xfId="0" applyFont="1" applyFill="1" applyBorder="1" applyAlignment="1">
      <alignment vertical="center"/>
    </xf>
    <xf numFmtId="0" fontId="6" fillId="0" borderId="13"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shrinkToFit="1"/>
    </xf>
    <xf numFmtId="0" fontId="3" fillId="0" borderId="0" xfId="0" applyFont="1" applyFill="1" applyAlignment="1">
      <alignment vertical="center" wrapText="1"/>
    </xf>
    <xf numFmtId="0" fontId="2" fillId="0" borderId="32" xfId="0" applyFont="1" applyFill="1" applyBorder="1" applyAlignment="1">
      <alignment vertical="center" wrapText="1"/>
    </xf>
    <xf numFmtId="0" fontId="2" fillId="0" borderId="15" xfId="0" applyFont="1" applyFill="1" applyBorder="1" applyAlignment="1">
      <alignment vertical="center" wrapText="1"/>
    </xf>
    <xf numFmtId="0" fontId="18" fillId="0" borderId="29" xfId="0" applyFont="1" applyFill="1" applyBorder="1" applyAlignment="1">
      <alignment vertical="center"/>
    </xf>
    <xf numFmtId="0" fontId="18" fillId="0" borderId="15" xfId="0" applyFont="1" applyFill="1" applyBorder="1" applyAlignment="1">
      <alignment vertical="center"/>
    </xf>
    <xf numFmtId="0" fontId="18" fillId="0" borderId="22" xfId="0" applyFont="1" applyFill="1" applyBorder="1" applyAlignment="1">
      <alignment vertical="center"/>
    </xf>
    <xf numFmtId="38" fontId="2" fillId="0" borderId="37" xfId="81" applyFont="1" applyFill="1" applyBorder="1" applyAlignment="1">
      <alignment vertical="center"/>
    </xf>
    <xf numFmtId="38" fontId="2" fillId="0" borderId="38" xfId="81" applyFont="1" applyFill="1" applyBorder="1" applyAlignment="1">
      <alignment vertical="center"/>
    </xf>
    <xf numFmtId="38" fontId="2" fillId="0" borderId="32" xfId="81" applyFont="1" applyFill="1" applyBorder="1" applyAlignment="1">
      <alignment vertical="center"/>
    </xf>
    <xf numFmtId="38" fontId="2" fillId="0" borderId="33" xfId="81" applyFont="1" applyFill="1" applyBorder="1" applyAlignment="1">
      <alignment vertical="center"/>
    </xf>
    <xf numFmtId="38" fontId="2" fillId="0" borderId="30" xfId="81" applyFont="1" applyFill="1" applyBorder="1" applyAlignment="1">
      <alignment vertical="center"/>
    </xf>
    <xf numFmtId="38" fontId="2" fillId="0" borderId="40" xfId="81" applyFont="1" applyFill="1" applyBorder="1" applyAlignment="1">
      <alignment vertical="center"/>
    </xf>
    <xf numFmtId="38" fontId="2" fillId="0" borderId="11" xfId="81" applyFont="1" applyFill="1" applyBorder="1" applyAlignment="1">
      <alignment vertical="center"/>
    </xf>
    <xf numFmtId="38" fontId="2" fillId="0" borderId="24" xfId="81" applyFont="1" applyFill="1" applyBorder="1" applyAlignment="1">
      <alignment vertical="center"/>
    </xf>
    <xf numFmtId="38" fontId="2" fillId="0" borderId="40" xfId="81" applyFont="1" applyFill="1" applyBorder="1" applyAlignment="1">
      <alignment vertical="center" wrapText="1"/>
    </xf>
    <xf numFmtId="38" fontId="2" fillId="0" borderId="39" xfId="81" applyFont="1" applyFill="1" applyBorder="1" applyAlignment="1">
      <alignment vertical="center"/>
    </xf>
    <xf numFmtId="0" fontId="12" fillId="0" borderId="0" xfId="0" applyFont="1" applyFill="1" applyAlignment="1">
      <alignment/>
    </xf>
    <xf numFmtId="0" fontId="12"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38" fontId="6" fillId="0" borderId="13" xfId="79" applyFont="1" applyFill="1" applyBorder="1" applyAlignment="1">
      <alignment horizontal="center" vertical="center"/>
    </xf>
    <xf numFmtId="38" fontId="2" fillId="0" borderId="0" xfId="79" applyFont="1" applyFill="1" applyAlignment="1">
      <alignment/>
    </xf>
    <xf numFmtId="38" fontId="2" fillId="0" borderId="0" xfId="79" applyFont="1" applyFill="1" applyAlignment="1">
      <alignment vertical="center"/>
    </xf>
    <xf numFmtId="38" fontId="3" fillId="0" borderId="0" xfId="79" applyFont="1" applyFill="1" applyAlignment="1" applyProtection="1">
      <alignment vertical="center"/>
      <protection locked="0"/>
    </xf>
    <xf numFmtId="38" fontId="2" fillId="0" borderId="0" xfId="79" applyFont="1" applyFill="1" applyAlignment="1">
      <alignment horizontal="right" vertical="center"/>
    </xf>
    <xf numFmtId="38" fontId="2" fillId="0" borderId="22" xfId="79" applyFont="1" applyFill="1" applyBorder="1" applyAlignment="1" applyProtection="1">
      <alignment horizontal="centerContinuous" vertical="center"/>
      <protection locked="0"/>
    </xf>
    <xf numFmtId="38" fontId="6" fillId="0" borderId="0" xfId="79" applyFont="1" applyFill="1" applyAlignment="1">
      <alignment/>
    </xf>
    <xf numFmtId="38" fontId="6" fillId="0" borderId="36" xfId="79" applyFont="1" applyFill="1" applyBorder="1" applyAlignment="1">
      <alignment horizontal="distributed"/>
    </xf>
    <xf numFmtId="38" fontId="6" fillId="0" borderId="13" xfId="79" applyFont="1" applyFill="1" applyBorder="1" applyAlignment="1">
      <alignment horizontal="distributed"/>
    </xf>
    <xf numFmtId="38" fontId="6" fillId="0" borderId="0" xfId="79" applyFont="1" applyFill="1" applyBorder="1" applyAlignment="1">
      <alignment horizontal="distributed"/>
    </xf>
    <xf numFmtId="38" fontId="6" fillId="0" borderId="0" xfId="79" applyFont="1" applyFill="1" applyAlignment="1">
      <alignment vertical="center"/>
    </xf>
    <xf numFmtId="38" fontId="6" fillId="0" borderId="0" xfId="79" applyFont="1" applyFill="1" applyBorder="1" applyAlignment="1">
      <alignment horizontal="distributed" vertical="center"/>
    </xf>
    <xf numFmtId="38" fontId="2" fillId="0" borderId="0" xfId="79" applyFont="1" applyFill="1" applyBorder="1" applyAlignment="1">
      <alignment horizontal="distributed" vertical="center"/>
    </xf>
    <xf numFmtId="38" fontId="2" fillId="0" borderId="27" xfId="79" applyFont="1" applyFill="1" applyBorder="1" applyAlignment="1">
      <alignment horizontal="distributed" vertical="center"/>
    </xf>
    <xf numFmtId="38" fontId="4" fillId="0" borderId="0" xfId="79" applyFont="1" applyFill="1" applyBorder="1" applyAlignment="1">
      <alignment horizontal="left" vertical="center"/>
    </xf>
    <xf numFmtId="38" fontId="2" fillId="0" borderId="0" xfId="79" applyFont="1" applyFill="1" applyBorder="1" applyAlignment="1">
      <alignment horizontal="left" vertical="center"/>
    </xf>
    <xf numFmtId="38" fontId="2" fillId="0" borderId="0" xfId="79" applyFont="1" applyFill="1" applyBorder="1" applyAlignment="1">
      <alignment vertical="center"/>
    </xf>
    <xf numFmtId="38" fontId="2" fillId="0" borderId="0" xfId="79" applyFont="1" applyFill="1" applyAlignment="1">
      <alignment horizontal="center" vertical="center"/>
    </xf>
    <xf numFmtId="38" fontId="4" fillId="0" borderId="29" xfId="79" applyFont="1" applyFill="1" applyBorder="1" applyAlignment="1" applyProtection="1">
      <alignment horizontal="centerContinuous" vertical="center"/>
      <protection locked="0"/>
    </xf>
    <xf numFmtId="38" fontId="4" fillId="0" borderId="30" xfId="79" applyFont="1" applyFill="1" applyBorder="1" applyAlignment="1" applyProtection="1">
      <alignment horizontal="centerContinuous" vertical="center"/>
      <protection locked="0"/>
    </xf>
    <xf numFmtId="38" fontId="4" fillId="0" borderId="10" xfId="79" applyFont="1" applyFill="1" applyBorder="1" applyAlignment="1" applyProtection="1">
      <alignment horizontal="center" vertical="center"/>
      <protection locked="0"/>
    </xf>
    <xf numFmtId="38" fontId="4" fillId="0" borderId="11" xfId="79" applyFont="1" applyFill="1" applyBorder="1" applyAlignment="1">
      <alignment horizontal="centerContinuous" vertical="center"/>
    </xf>
    <xf numFmtId="38" fontId="4" fillId="0" borderId="28" xfId="79" applyFont="1" applyFill="1" applyBorder="1" applyAlignment="1" applyProtection="1">
      <alignment horizontal="center" vertical="center"/>
      <protection locked="0"/>
    </xf>
    <xf numFmtId="38" fontId="4" fillId="0" borderId="28" xfId="79" applyFont="1" applyFill="1" applyBorder="1" applyAlignment="1">
      <alignment horizontal="center" vertical="center"/>
    </xf>
    <xf numFmtId="38" fontId="8" fillId="0" borderId="28" xfId="79" applyFont="1" applyFill="1" applyBorder="1" applyAlignment="1">
      <alignment horizontal="center" vertical="center"/>
    </xf>
    <xf numFmtId="38" fontId="6" fillId="0" borderId="13" xfId="79" applyFont="1" applyFill="1" applyBorder="1" applyAlignment="1">
      <alignment horizontal="distributed" vertical="center"/>
    </xf>
    <xf numFmtId="38" fontId="2" fillId="0" borderId="13" xfId="79" applyFont="1" applyFill="1" applyBorder="1" applyAlignment="1">
      <alignment horizontal="distributed" vertical="center"/>
    </xf>
    <xf numFmtId="38" fontId="2" fillId="0" borderId="20" xfId="79" applyFont="1" applyFill="1" applyBorder="1" applyAlignment="1">
      <alignment horizontal="distributed" vertical="center"/>
    </xf>
    <xf numFmtId="41" fontId="2" fillId="0" borderId="0" xfId="79" applyNumberFormat="1" applyFont="1" applyFill="1" applyBorder="1" applyAlignment="1" applyProtection="1">
      <alignment horizontal="right" vertical="center"/>
      <protection locked="0"/>
    </xf>
    <xf numFmtId="41" fontId="2" fillId="0" borderId="0" xfId="79" applyNumberFormat="1" applyFont="1" applyFill="1" applyBorder="1" applyAlignment="1">
      <alignment vertical="center"/>
    </xf>
    <xf numFmtId="202" fontId="6" fillId="0" borderId="10" xfId="0" applyNumberFormat="1" applyFont="1" applyFill="1" applyBorder="1" applyAlignment="1">
      <alignment/>
    </xf>
    <xf numFmtId="202" fontId="6" fillId="0" borderId="0" xfId="0" applyNumberFormat="1" applyFont="1" applyFill="1" applyAlignment="1">
      <alignment/>
    </xf>
    <xf numFmtId="202" fontId="6" fillId="0" borderId="10" xfId="0" applyNumberFormat="1" applyFont="1" applyFill="1" applyBorder="1" applyAlignment="1">
      <alignment vertical="center"/>
    </xf>
    <xf numFmtId="3" fontId="2" fillId="0" borderId="26" xfId="79" applyNumberFormat="1" applyFont="1" applyFill="1" applyBorder="1" applyAlignment="1">
      <alignment/>
    </xf>
    <xf numFmtId="0" fontId="2" fillId="0" borderId="0" xfId="0" applyFont="1" applyFill="1" applyBorder="1" applyAlignment="1">
      <alignment horizontal="distributed" vertical="center"/>
    </xf>
    <xf numFmtId="38" fontId="2" fillId="0" borderId="0" xfId="79" applyFont="1" applyFill="1" applyBorder="1" applyAlignment="1">
      <alignment horizontal="distributed"/>
    </xf>
    <xf numFmtId="41" fontId="6" fillId="0" borderId="0" xfId="79" applyNumberFormat="1" applyFont="1" applyFill="1" applyBorder="1" applyAlignment="1">
      <alignment/>
    </xf>
    <xf numFmtId="0" fontId="2" fillId="0" borderId="14" xfId="0" applyFont="1" applyFill="1" applyBorder="1" applyAlignment="1">
      <alignment horizontal="center" vertical="center"/>
    </xf>
    <xf numFmtId="41" fontId="6" fillId="0" borderId="0" xfId="79" applyNumberFormat="1" applyFont="1" applyFill="1" applyBorder="1" applyAlignment="1">
      <alignment horizontal="right"/>
    </xf>
    <xf numFmtId="41" fontId="2" fillId="0" borderId="0" xfId="79" applyNumberFormat="1" applyFont="1" applyFill="1" applyBorder="1" applyAlignment="1">
      <alignment/>
    </xf>
    <xf numFmtId="177" fontId="2" fillId="0" borderId="0" xfId="79" applyNumberFormat="1" applyFont="1" applyFill="1" applyBorder="1" applyAlignment="1">
      <alignment/>
    </xf>
    <xf numFmtId="41" fontId="6" fillId="0" borderId="0" xfId="79" applyNumberFormat="1" applyFont="1" applyFill="1" applyBorder="1" applyAlignment="1">
      <alignment horizontal="right" vertical="center"/>
    </xf>
    <xf numFmtId="41" fontId="6" fillId="0" borderId="0" xfId="79" applyNumberFormat="1" applyFont="1" applyFill="1" applyBorder="1" applyAlignment="1">
      <alignment vertical="center"/>
    </xf>
    <xf numFmtId="177" fontId="2" fillId="0" borderId="0" xfId="79" applyNumberFormat="1" applyFont="1" applyFill="1" applyBorder="1" applyAlignment="1">
      <alignment vertical="center"/>
    </xf>
    <xf numFmtId="41" fontId="6" fillId="0" borderId="10" xfId="79" applyNumberFormat="1" applyFont="1" applyFill="1" applyBorder="1" applyAlignment="1">
      <alignment vertical="center"/>
    </xf>
    <xf numFmtId="41" fontId="6" fillId="0" borderId="10" xfId="79" applyNumberFormat="1" applyFont="1" applyFill="1" applyBorder="1" applyAlignment="1">
      <alignment horizontal="right" vertical="center"/>
    </xf>
    <xf numFmtId="41" fontId="6" fillId="0" borderId="12" xfId="79" applyNumberFormat="1" applyFont="1" applyFill="1" applyBorder="1" applyAlignment="1">
      <alignment horizontal="right" vertical="center"/>
    </xf>
    <xf numFmtId="41" fontId="6" fillId="0" borderId="13" xfId="79" applyNumberFormat="1" applyFont="1" applyFill="1" applyBorder="1" applyAlignment="1">
      <alignment horizontal="right" vertical="center"/>
    </xf>
    <xf numFmtId="41" fontId="6" fillId="0" borderId="12" xfId="79" applyNumberFormat="1" applyFont="1" applyFill="1" applyBorder="1" applyAlignment="1">
      <alignment vertical="center"/>
    </xf>
    <xf numFmtId="41" fontId="6" fillId="0" borderId="13" xfId="79" applyNumberFormat="1" applyFont="1" applyFill="1" applyBorder="1" applyAlignment="1">
      <alignment vertical="center"/>
    </xf>
    <xf numFmtId="38" fontId="2" fillId="0" borderId="13" xfId="79" applyFont="1" applyFill="1" applyBorder="1" applyAlignment="1">
      <alignment horizontal="center" vertical="center"/>
    </xf>
    <xf numFmtId="41" fontId="2" fillId="0" borderId="0" xfId="79" applyNumberFormat="1" applyFont="1" applyFill="1" applyBorder="1" applyAlignment="1">
      <alignment horizontal="right" vertical="center"/>
    </xf>
    <xf numFmtId="38" fontId="2" fillId="0" borderId="20" xfId="79" applyFont="1" applyFill="1" applyBorder="1" applyAlignment="1">
      <alignment horizontal="center" vertical="center"/>
    </xf>
    <xf numFmtId="41" fontId="2" fillId="0" borderId="0" xfId="79" applyNumberFormat="1" applyFont="1" applyFill="1" applyBorder="1" applyAlignment="1">
      <alignment horizontal="right"/>
    </xf>
    <xf numFmtId="0" fontId="2" fillId="0" borderId="38"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8" xfId="0" applyFont="1" applyFill="1" applyBorder="1" applyAlignment="1">
      <alignment horizontal="center" vertical="center" wrapText="1"/>
    </xf>
    <xf numFmtId="0" fontId="2" fillId="0" borderId="37" xfId="81" applyNumberFormat="1" applyFont="1" applyFill="1" applyBorder="1" applyAlignment="1">
      <alignment horizontal="center" vertical="center"/>
    </xf>
    <xf numFmtId="0" fontId="2" fillId="0" borderId="38" xfId="81" applyNumberFormat="1" applyFont="1" applyFill="1" applyBorder="1" applyAlignment="1">
      <alignment horizontal="center" vertical="center"/>
    </xf>
    <xf numFmtId="0" fontId="2" fillId="0" borderId="32" xfId="81" applyNumberFormat="1" applyFont="1" applyFill="1" applyBorder="1" applyAlignment="1">
      <alignment horizontal="center" vertical="center"/>
    </xf>
    <xf numFmtId="0" fontId="2" fillId="0" borderId="33" xfId="81" applyNumberFormat="1" applyFont="1" applyFill="1" applyBorder="1" applyAlignment="1">
      <alignment horizontal="center" vertical="center"/>
    </xf>
    <xf numFmtId="38" fontId="2" fillId="0" borderId="30" xfId="81" applyFont="1" applyFill="1" applyBorder="1" applyAlignment="1">
      <alignment horizontal="distributed" vertical="center" indent="5"/>
    </xf>
    <xf numFmtId="38" fontId="2" fillId="0" borderId="37" xfId="81" applyFont="1" applyFill="1" applyBorder="1" applyAlignment="1">
      <alignment horizontal="distributed" vertical="center" indent="5"/>
    </xf>
    <xf numFmtId="38" fontId="2" fillId="0" borderId="38" xfId="81" applyFont="1" applyFill="1" applyBorder="1" applyAlignment="1">
      <alignment horizontal="distributed" vertical="center" indent="5"/>
    </xf>
    <xf numFmtId="38" fontId="2" fillId="0" borderId="22" xfId="81" applyFont="1" applyFill="1" applyBorder="1" applyAlignment="1">
      <alignment horizontal="distributed" vertical="center" indent="1"/>
    </xf>
    <xf numFmtId="38" fontId="2" fillId="0" borderId="16" xfId="81" applyFont="1" applyFill="1" applyBorder="1" applyAlignment="1">
      <alignment horizontal="distributed" vertical="center" indent="1"/>
    </xf>
    <xf numFmtId="38" fontId="2" fillId="0" borderId="14" xfId="81" applyFont="1" applyFill="1" applyBorder="1" applyAlignment="1">
      <alignment horizontal="distributed" vertical="center" indent="1"/>
    </xf>
    <xf numFmtId="38" fontId="2" fillId="0" borderId="30" xfId="81" applyFont="1" applyFill="1" applyBorder="1" applyAlignment="1">
      <alignment horizontal="center" vertical="center"/>
    </xf>
    <xf numFmtId="38" fontId="2" fillId="0" borderId="35" xfId="81" applyFont="1" applyFill="1" applyBorder="1" applyAlignment="1">
      <alignment horizontal="center" vertical="center"/>
    </xf>
    <xf numFmtId="38" fontId="2" fillId="0" borderId="24" xfId="81" applyFont="1" applyFill="1" applyBorder="1" applyAlignment="1">
      <alignment horizontal="center" vertical="center"/>
    </xf>
    <xf numFmtId="38" fontId="2" fillId="0" borderId="40" xfId="81" applyFont="1" applyFill="1" applyBorder="1" applyAlignment="1">
      <alignment horizontal="center" vertical="center"/>
    </xf>
    <xf numFmtId="38" fontId="2" fillId="0" borderId="16" xfId="79" applyFont="1" applyFill="1" applyBorder="1" applyAlignment="1">
      <alignment horizontal="center" vertical="center"/>
    </xf>
    <xf numFmtId="38" fontId="2" fillId="0" borderId="14" xfId="79" applyFont="1" applyFill="1" applyBorder="1" applyAlignment="1">
      <alignment horizontal="center" vertical="center"/>
    </xf>
    <xf numFmtId="38" fontId="4" fillId="0" borderId="37" xfId="79" applyFont="1" applyFill="1" applyBorder="1" applyAlignment="1">
      <alignment horizontal="center" vertical="center"/>
    </xf>
    <xf numFmtId="38" fontId="4" fillId="0" borderId="38" xfId="79" applyFont="1" applyFill="1" applyBorder="1" applyAlignment="1">
      <alignment horizontal="center" vertical="center"/>
    </xf>
    <xf numFmtId="38" fontId="4" fillId="0" borderId="0" xfId="79" applyFont="1" applyFill="1" applyBorder="1" applyAlignment="1">
      <alignment horizontal="center" vertical="center"/>
    </xf>
    <xf numFmtId="38" fontId="4" fillId="0" borderId="13" xfId="79" applyFont="1" applyFill="1" applyBorder="1" applyAlignment="1">
      <alignment horizontal="center" vertical="center"/>
    </xf>
    <xf numFmtId="38" fontId="4" fillId="0" borderId="32" xfId="79" applyFont="1" applyFill="1" applyBorder="1" applyAlignment="1">
      <alignment horizontal="center" vertical="center"/>
    </xf>
    <xf numFmtId="38" fontId="4" fillId="0" borderId="33" xfId="79" applyFont="1" applyFill="1" applyBorder="1" applyAlignment="1">
      <alignment horizontal="center" vertical="center"/>
    </xf>
    <xf numFmtId="38" fontId="4" fillId="0" borderId="34" xfId="79"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2"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0" xfId="0" applyFont="1" applyFill="1" applyBorder="1" applyAlignment="1">
      <alignment/>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2" xfId="0" applyFont="1" applyFill="1" applyBorder="1" applyAlignment="1">
      <alignment horizontal="center" vertical="center"/>
    </xf>
    <xf numFmtId="0" fontId="6" fillId="0" borderId="36" xfId="0" applyFont="1" applyFill="1" applyBorder="1" applyAlignment="1">
      <alignment horizontal="distributed" vertical="center"/>
    </xf>
    <xf numFmtId="0" fontId="6"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34"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5"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3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8"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33" xfId="0" applyFont="1" applyFill="1" applyBorder="1" applyAlignment="1">
      <alignment horizontal="distributed" vertical="center" wrapText="1" indent="1"/>
    </xf>
    <xf numFmtId="0" fontId="4" fillId="0" borderId="2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4" xfId="0" applyFont="1" applyFill="1" applyBorder="1" applyAlignment="1">
      <alignment horizontal="distributed" vertical="center"/>
    </xf>
    <xf numFmtId="0" fontId="0" fillId="0" borderId="0" xfId="0" applyFont="1" applyFill="1" applyAlignment="1">
      <alignment/>
    </xf>
    <xf numFmtId="0" fontId="30" fillId="0" borderId="0" xfId="105" applyFont="1" applyFill="1" applyAlignment="1">
      <alignment/>
      <protection/>
    </xf>
    <xf numFmtId="3" fontId="2" fillId="0" borderId="20" xfId="0" applyNumberFormat="1" applyFont="1" applyFill="1" applyBorder="1" applyAlignment="1" quotePrefix="1">
      <alignment/>
    </xf>
    <xf numFmtId="185" fontId="2" fillId="0" borderId="26" xfId="0" applyNumberFormat="1" applyFont="1" applyFill="1" applyBorder="1" applyAlignment="1">
      <alignment horizontal="right"/>
    </xf>
    <xf numFmtId="38" fontId="2" fillId="0" borderId="42" xfId="83" applyFont="1" applyFill="1" applyBorder="1" applyAlignment="1">
      <alignment vertical="center"/>
    </xf>
    <xf numFmtId="38" fontId="2" fillId="0" borderId="26" xfId="83" applyFont="1" applyFill="1" applyBorder="1" applyAlignment="1">
      <alignment vertical="center"/>
    </xf>
    <xf numFmtId="41" fontId="6" fillId="0" borderId="12" xfId="79" applyNumberFormat="1" applyFont="1" applyFill="1" applyBorder="1" applyAlignment="1">
      <alignment shrinkToFit="1"/>
    </xf>
    <xf numFmtId="41" fontId="6" fillId="0" borderId="10" xfId="79" applyNumberFormat="1" applyFont="1" applyFill="1" applyBorder="1" applyAlignment="1">
      <alignment shrinkToFit="1"/>
    </xf>
    <xf numFmtId="41" fontId="6" fillId="0" borderId="13" xfId="79" applyNumberFormat="1" applyFont="1" applyFill="1" applyBorder="1" applyAlignment="1">
      <alignment shrinkToFit="1"/>
    </xf>
    <xf numFmtId="43" fontId="6" fillId="0" borderId="10" xfId="79" applyNumberFormat="1" applyFont="1" applyFill="1" applyBorder="1" applyAlignment="1">
      <alignment shrinkToFit="1"/>
    </xf>
    <xf numFmtId="41" fontId="6" fillId="0" borderId="0" xfId="79" applyNumberFormat="1" applyFont="1" applyFill="1" applyBorder="1" applyAlignment="1">
      <alignment shrinkToFit="1"/>
    </xf>
    <xf numFmtId="41" fontId="6" fillId="0" borderId="10" xfId="79" applyNumberFormat="1" applyFont="1" applyFill="1" applyBorder="1" applyAlignment="1">
      <alignment horizontal="right" shrinkToFit="1"/>
    </xf>
    <xf numFmtId="41" fontId="2" fillId="0" borderId="12" xfId="79" applyNumberFormat="1" applyFont="1" applyFill="1" applyBorder="1" applyAlignment="1">
      <alignment shrinkToFit="1"/>
    </xf>
    <xf numFmtId="41" fontId="2" fillId="0" borderId="10" xfId="79" applyNumberFormat="1" applyFont="1" applyFill="1" applyBorder="1" applyAlignment="1">
      <alignment shrinkToFit="1"/>
    </xf>
    <xf numFmtId="41" fontId="2" fillId="0" borderId="13" xfId="79" applyNumberFormat="1" applyFont="1" applyFill="1" applyBorder="1" applyAlignment="1">
      <alignment shrinkToFit="1"/>
    </xf>
    <xf numFmtId="43" fontId="2" fillId="0" borderId="10" xfId="79" applyNumberFormat="1" applyFont="1" applyFill="1" applyBorder="1" applyAlignment="1">
      <alignment shrinkToFit="1"/>
    </xf>
    <xf numFmtId="41" fontId="2" fillId="0" borderId="10" xfId="79" applyNumberFormat="1" applyFont="1" applyFill="1" applyBorder="1" applyAlignment="1">
      <alignment horizontal="right" shrinkToFit="1"/>
    </xf>
    <xf numFmtId="41" fontId="2" fillId="0" borderId="0" xfId="79" applyNumberFormat="1" applyFont="1" applyFill="1" applyBorder="1" applyAlignment="1">
      <alignment shrinkToFit="1"/>
    </xf>
    <xf numFmtId="41" fontId="2" fillId="0" borderId="0" xfId="79" applyNumberFormat="1" applyFont="1" applyFill="1" applyBorder="1" applyAlignment="1">
      <alignment horizontal="right" shrinkToFit="1"/>
    </xf>
    <xf numFmtId="41" fontId="2" fillId="0" borderId="26" xfId="79" applyNumberFormat="1" applyFont="1" applyFill="1" applyBorder="1" applyAlignment="1">
      <alignment shrinkToFit="1"/>
    </xf>
    <xf numFmtId="41" fontId="2" fillId="0" borderId="25" xfId="79" applyNumberFormat="1" applyFont="1" applyFill="1" applyBorder="1" applyAlignment="1">
      <alignment shrinkToFit="1"/>
    </xf>
    <xf numFmtId="41" fontId="2" fillId="0" borderId="20" xfId="79" applyNumberFormat="1" applyFont="1" applyFill="1" applyBorder="1" applyAlignment="1">
      <alignment shrinkToFit="1"/>
    </xf>
    <xf numFmtId="43" fontId="2" fillId="0" borderId="25" xfId="79" applyNumberFormat="1" applyFont="1" applyFill="1" applyBorder="1" applyAlignment="1">
      <alignment shrinkToFit="1"/>
    </xf>
    <xf numFmtId="41" fontId="2" fillId="0" borderId="25" xfId="79" applyNumberFormat="1" applyFont="1" applyFill="1" applyBorder="1" applyAlignment="1">
      <alignment horizontal="right" shrinkToFit="1"/>
    </xf>
    <xf numFmtId="41" fontId="2" fillId="0" borderId="27" xfId="79" applyNumberFormat="1" applyFont="1" applyFill="1" applyBorder="1" applyAlignment="1">
      <alignment shrinkToFit="1"/>
    </xf>
    <xf numFmtId="192" fontId="0" fillId="0" borderId="0" xfId="0" applyNumberFormat="1" applyFont="1" applyFill="1" applyAlignment="1">
      <alignment/>
    </xf>
    <xf numFmtId="0" fontId="0" fillId="0" borderId="0" xfId="0" applyFont="1" applyFill="1" applyBorder="1" applyAlignment="1">
      <alignment/>
    </xf>
    <xf numFmtId="0" fontId="0" fillId="0" borderId="31" xfId="0" applyFont="1" applyFill="1" applyBorder="1" applyAlignment="1">
      <alignment/>
    </xf>
    <xf numFmtId="0" fontId="0" fillId="0" borderId="26" xfId="0" applyFont="1" applyFill="1" applyBorder="1" applyAlignment="1">
      <alignment/>
    </xf>
    <xf numFmtId="192"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27" xfId="0" applyFont="1" applyFill="1" applyBorder="1" applyAlignment="1">
      <alignment vertical="center"/>
    </xf>
    <xf numFmtId="0" fontId="0" fillId="0" borderId="0" xfId="0" applyFont="1" applyFill="1" applyAlignment="1">
      <alignment vertical="top"/>
    </xf>
    <xf numFmtId="0" fontId="0" fillId="0" borderId="0" xfId="117" applyFont="1" applyFill="1">
      <alignment/>
      <protection/>
    </xf>
    <xf numFmtId="49" fontId="0" fillId="0" borderId="0" xfId="0" applyNumberFormat="1" applyFont="1" applyFill="1" applyAlignment="1">
      <alignment/>
    </xf>
    <xf numFmtId="0" fontId="0" fillId="0" borderId="27" xfId="0" applyFont="1" applyFill="1" applyBorder="1" applyAlignment="1">
      <alignment/>
    </xf>
    <xf numFmtId="49" fontId="2" fillId="0" borderId="0" xfId="116" applyNumberFormat="1" applyFont="1" applyFill="1" applyBorder="1" applyAlignment="1">
      <alignment horizontal="distributed" shrinkToFit="1"/>
      <protection/>
    </xf>
    <xf numFmtId="49" fontId="12" fillId="0" borderId="0" xfId="116" applyNumberFormat="1" applyFont="1" applyFill="1" applyBorder="1" applyAlignment="1">
      <alignment horizontal="distributed" shrinkToFit="1"/>
      <protection/>
    </xf>
    <xf numFmtId="49" fontId="2" fillId="0" borderId="0" xfId="116" applyNumberFormat="1" applyFont="1" applyFill="1" applyBorder="1" applyAlignment="1">
      <alignment horizontal="left" shrinkToFit="1"/>
      <protection/>
    </xf>
    <xf numFmtId="208" fontId="6" fillId="0" borderId="10" xfId="81" applyNumberFormat="1" applyFont="1" applyFill="1" applyBorder="1" applyAlignment="1">
      <alignment/>
    </xf>
    <xf numFmtId="208" fontId="6" fillId="0" borderId="19" xfId="81" applyNumberFormat="1" applyFont="1" applyFill="1" applyBorder="1" applyAlignment="1">
      <alignment/>
    </xf>
    <xf numFmtId="208" fontId="6" fillId="0" borderId="0" xfId="81" applyNumberFormat="1" applyFont="1" applyFill="1" applyBorder="1" applyAlignment="1">
      <alignment/>
    </xf>
    <xf numFmtId="208" fontId="6" fillId="0" borderId="10" xfId="81" applyNumberFormat="1" applyFont="1" applyFill="1" applyBorder="1" applyAlignment="1">
      <alignment vertical="center"/>
    </xf>
    <xf numFmtId="208" fontId="6" fillId="0" borderId="0" xfId="81" applyNumberFormat="1" applyFont="1" applyFill="1" applyBorder="1" applyAlignment="1">
      <alignment vertical="center"/>
    </xf>
    <xf numFmtId="208" fontId="2" fillId="0" borderId="10" xfId="81" applyNumberFormat="1" applyFont="1" applyFill="1" applyBorder="1" applyAlignment="1">
      <alignment vertical="center"/>
    </xf>
    <xf numFmtId="208" fontId="2" fillId="0" borderId="0" xfId="81" applyNumberFormat="1" applyFont="1" applyFill="1" applyBorder="1" applyAlignment="1">
      <alignment vertical="center"/>
    </xf>
    <xf numFmtId="208" fontId="2" fillId="0" borderId="25" xfId="81" applyNumberFormat="1" applyFont="1" applyFill="1" applyBorder="1" applyAlignment="1">
      <alignment vertical="center"/>
    </xf>
    <xf numFmtId="208" fontId="2" fillId="0" borderId="27" xfId="81" applyNumberFormat="1" applyFont="1" applyFill="1" applyBorder="1" applyAlignment="1">
      <alignment vertical="center"/>
    </xf>
    <xf numFmtId="0" fontId="8" fillId="0" borderId="28" xfId="0" applyFont="1" applyFill="1" applyBorder="1" applyAlignment="1">
      <alignment horizontal="center" vertical="center" wrapText="1"/>
    </xf>
    <xf numFmtId="200" fontId="6" fillId="0" borderId="10" xfId="0" applyNumberFormat="1" applyFont="1" applyFill="1" applyBorder="1" applyAlignment="1">
      <alignment shrinkToFit="1"/>
    </xf>
    <xf numFmtId="200" fontId="6" fillId="0" borderId="12" xfId="0" applyNumberFormat="1" applyFont="1" applyFill="1" applyBorder="1" applyAlignment="1">
      <alignment shrinkToFit="1"/>
    </xf>
    <xf numFmtId="200" fontId="2" fillId="0" borderId="10" xfId="81" applyNumberFormat="1" applyFont="1" applyFill="1" applyBorder="1" applyAlignment="1">
      <alignment shrinkToFit="1"/>
    </xf>
    <xf numFmtId="200" fontId="2" fillId="0" borderId="10" xfId="0" applyNumberFormat="1" applyFont="1" applyFill="1" applyBorder="1" applyAlignment="1">
      <alignment shrinkToFit="1"/>
    </xf>
    <xf numFmtId="200" fontId="2" fillId="0" borderId="12" xfId="0" applyNumberFormat="1" applyFont="1" applyFill="1" applyBorder="1" applyAlignment="1">
      <alignment shrinkToFit="1"/>
    </xf>
    <xf numFmtId="200" fontId="2" fillId="0" borderId="10" xfId="0" applyNumberFormat="1" applyFont="1" applyFill="1" applyBorder="1" applyAlignment="1">
      <alignment horizontal="right" shrinkToFit="1"/>
    </xf>
    <xf numFmtId="0" fontId="2" fillId="0" borderId="0" xfId="0" applyFont="1" applyFill="1" applyBorder="1" applyAlignment="1">
      <alignment horizontal="distributed"/>
    </xf>
    <xf numFmtId="200" fontId="2" fillId="0" borderId="25" xfId="81" applyNumberFormat="1" applyFont="1" applyFill="1" applyBorder="1" applyAlignment="1">
      <alignment shrinkToFit="1"/>
    </xf>
    <xf numFmtId="200" fontId="2" fillId="0" borderId="25" xfId="0" applyNumberFormat="1" applyFont="1" applyFill="1" applyBorder="1" applyAlignment="1">
      <alignment shrinkToFit="1"/>
    </xf>
    <xf numFmtId="200" fontId="2" fillId="0" borderId="26" xfId="0" applyNumberFormat="1" applyFont="1" applyFill="1" applyBorder="1" applyAlignment="1">
      <alignment shrinkToFit="1"/>
    </xf>
    <xf numFmtId="0" fontId="3" fillId="0" borderId="0" xfId="0" applyFont="1" applyFill="1" applyAlignment="1">
      <alignment/>
    </xf>
    <xf numFmtId="0" fontId="12"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3"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35" xfId="0" applyFont="1" applyFill="1" applyBorder="1" applyAlignment="1">
      <alignment horizontal="distributed" vertical="center"/>
    </xf>
    <xf numFmtId="0" fontId="6" fillId="0" borderId="23" xfId="0" applyFont="1" applyFill="1" applyBorder="1" applyAlignment="1">
      <alignment horizontal="center"/>
    </xf>
    <xf numFmtId="176" fontId="6" fillId="0" borderId="10" xfId="0" applyNumberFormat="1" applyFont="1" applyFill="1" applyBorder="1" applyAlignment="1">
      <alignment/>
    </xf>
    <xf numFmtId="189" fontId="6" fillId="0" borderId="0" xfId="0" applyNumberFormat="1" applyFont="1" applyFill="1" applyAlignment="1">
      <alignment/>
    </xf>
    <xf numFmtId="176" fontId="6" fillId="0" borderId="12" xfId="0" applyNumberFormat="1" applyFont="1" applyFill="1" applyBorder="1" applyAlignment="1">
      <alignment/>
    </xf>
    <xf numFmtId="182" fontId="6" fillId="0" borderId="0" xfId="0" applyNumberFormat="1" applyFont="1" applyFill="1" applyBorder="1" applyAlignment="1">
      <alignment horizontal="right"/>
    </xf>
    <xf numFmtId="207" fontId="6" fillId="0" borderId="0" xfId="0" applyNumberFormat="1" applyFont="1" applyFill="1" applyAlignment="1">
      <alignment/>
    </xf>
    <xf numFmtId="182" fontId="6" fillId="0" borderId="0" xfId="0" applyNumberFormat="1" applyFont="1" applyFill="1" applyBorder="1" applyAlignment="1">
      <alignment/>
    </xf>
    <xf numFmtId="38" fontId="6" fillId="0" borderId="0" xfId="81" applyFont="1" applyFill="1" applyBorder="1" applyAlignment="1">
      <alignment horizontal="center" vertical="center"/>
    </xf>
    <xf numFmtId="176" fontId="6" fillId="0" borderId="10" xfId="0" applyNumberFormat="1" applyFont="1" applyFill="1" applyBorder="1" applyAlignment="1">
      <alignment vertical="center"/>
    </xf>
    <xf numFmtId="176" fontId="6" fillId="0" borderId="12" xfId="0" applyNumberFormat="1" applyFont="1" applyFill="1" applyBorder="1" applyAlignment="1">
      <alignment vertical="center"/>
    </xf>
    <xf numFmtId="176" fontId="2" fillId="0" borderId="10" xfId="0" applyNumberFormat="1" applyFont="1" applyFill="1" applyBorder="1" applyAlignment="1">
      <alignment vertical="center"/>
    </xf>
    <xf numFmtId="189" fontId="50" fillId="0" borderId="0" xfId="0" applyNumberFormat="1" applyFont="1" applyFill="1" applyAlignment="1">
      <alignment/>
    </xf>
    <xf numFmtId="176" fontId="2" fillId="0" borderId="12" xfId="0" applyNumberFormat="1" applyFont="1" applyFill="1" applyBorder="1" applyAlignment="1">
      <alignment vertical="center"/>
    </xf>
    <xf numFmtId="182" fontId="2" fillId="0" borderId="0" xfId="0" applyNumberFormat="1" applyFont="1" applyFill="1" applyBorder="1" applyAlignment="1">
      <alignment/>
    </xf>
    <xf numFmtId="189" fontId="2" fillId="0" borderId="0" xfId="0" applyNumberFormat="1" applyFont="1" applyFill="1" applyAlignment="1">
      <alignment/>
    </xf>
    <xf numFmtId="176" fontId="2" fillId="0" borderId="25" xfId="0" applyNumberFormat="1" applyFont="1" applyFill="1" applyBorder="1" applyAlignment="1">
      <alignment vertical="center"/>
    </xf>
    <xf numFmtId="189" fontId="2" fillId="0" borderId="25" xfId="0" applyNumberFormat="1" applyFont="1" applyFill="1" applyBorder="1" applyAlignment="1">
      <alignment/>
    </xf>
    <xf numFmtId="176" fontId="2" fillId="0" borderId="26" xfId="0" applyNumberFormat="1" applyFont="1" applyFill="1" applyBorder="1" applyAlignment="1">
      <alignment vertical="center"/>
    </xf>
    <xf numFmtId="3" fontId="2" fillId="0" borderId="36" xfId="0" applyNumberFormat="1" applyFont="1" applyFill="1" applyBorder="1" applyAlignment="1">
      <alignment/>
    </xf>
    <xf numFmtId="41" fontId="6" fillId="0" borderId="10" xfId="83" applyNumberFormat="1" applyFont="1" applyFill="1" applyBorder="1" applyAlignment="1">
      <alignment horizontal="right"/>
    </xf>
    <xf numFmtId="181" fontId="6" fillId="0" borderId="10" xfId="83" applyNumberFormat="1" applyFont="1" applyFill="1" applyBorder="1" applyAlignment="1">
      <alignment horizontal="right"/>
    </xf>
    <xf numFmtId="203" fontId="6" fillId="0" borderId="10" xfId="83" applyNumberFormat="1" applyFont="1" applyFill="1" applyBorder="1" applyAlignment="1">
      <alignment horizontal="right"/>
    </xf>
    <xf numFmtId="186" fontId="6" fillId="0" borderId="10" xfId="83" applyNumberFormat="1" applyFont="1" applyFill="1" applyBorder="1" applyAlignment="1">
      <alignment horizontal="right"/>
    </xf>
    <xf numFmtId="43" fontId="6" fillId="0" borderId="43" xfId="83" applyNumberFormat="1" applyFont="1" applyFill="1" applyBorder="1" applyAlignment="1">
      <alignment horizontal="right"/>
    </xf>
    <xf numFmtId="41" fontId="6" fillId="0" borderId="10" xfId="83" applyNumberFormat="1" applyFont="1" applyFill="1" applyBorder="1" applyAlignment="1">
      <alignment horizontal="right" vertical="center"/>
    </xf>
    <xf numFmtId="181" fontId="6" fillId="0" borderId="10" xfId="83" applyNumberFormat="1" applyFont="1" applyFill="1" applyBorder="1" applyAlignment="1">
      <alignment horizontal="right" vertical="center"/>
    </xf>
    <xf numFmtId="203" fontId="6" fillId="0" borderId="10" xfId="83" applyNumberFormat="1" applyFont="1" applyFill="1" applyBorder="1" applyAlignment="1">
      <alignment horizontal="right" vertical="center"/>
    </xf>
    <xf numFmtId="186" fontId="6" fillId="0" borderId="10" xfId="83" applyNumberFormat="1" applyFont="1" applyFill="1" applyBorder="1" applyAlignment="1">
      <alignment horizontal="right" vertical="center"/>
    </xf>
    <xf numFmtId="43" fontId="6" fillId="0" borderId="43" xfId="83" applyNumberFormat="1" applyFont="1" applyFill="1" applyBorder="1" applyAlignment="1" applyProtection="1">
      <alignment horizontal="right" vertical="center"/>
      <protection/>
    </xf>
    <xf numFmtId="43" fontId="6" fillId="0" borderId="43" xfId="83" applyNumberFormat="1" applyFont="1" applyFill="1" applyBorder="1" applyAlignment="1">
      <alignment horizontal="right" vertical="center"/>
    </xf>
    <xf numFmtId="38" fontId="6" fillId="0" borderId="39" xfId="83" applyFont="1" applyFill="1" applyBorder="1" applyAlignment="1">
      <alignment horizontal="right"/>
    </xf>
    <xf numFmtId="41" fontId="6" fillId="0" borderId="0" xfId="83" applyNumberFormat="1" applyFont="1" applyFill="1" applyBorder="1" applyAlignment="1">
      <alignment horizontal="right" vertical="center"/>
    </xf>
    <xf numFmtId="38" fontId="6" fillId="0" borderId="0" xfId="83" applyFont="1" applyFill="1" applyBorder="1" applyAlignment="1">
      <alignment horizontal="right"/>
    </xf>
    <xf numFmtId="41" fontId="2" fillId="0" borderId="10" xfId="83" applyNumberFormat="1" applyFont="1" applyFill="1" applyBorder="1" applyAlignment="1">
      <alignment vertical="center"/>
    </xf>
    <xf numFmtId="41" fontId="2" fillId="0" borderId="0" xfId="83" applyNumberFormat="1" applyFont="1" applyFill="1" applyAlignment="1">
      <alignment horizontal="right" vertical="center"/>
    </xf>
    <xf numFmtId="41" fontId="2" fillId="0" borderId="10" xfId="83" applyNumberFormat="1" applyFont="1" applyFill="1" applyBorder="1" applyAlignment="1">
      <alignment horizontal="right" vertical="center"/>
    </xf>
    <xf numFmtId="41" fontId="2" fillId="0" borderId="10" xfId="83" applyNumberFormat="1" applyFont="1" applyFill="1" applyBorder="1" applyAlignment="1">
      <alignment vertical="center"/>
    </xf>
    <xf numFmtId="41" fontId="2" fillId="0" borderId="0" xfId="83" applyNumberFormat="1" applyFont="1" applyFill="1" applyAlignment="1">
      <alignment vertical="center"/>
    </xf>
    <xf numFmtId="181" fontId="2" fillId="0" borderId="10" xfId="83" applyNumberFormat="1" applyFont="1" applyFill="1" applyBorder="1" applyAlignment="1">
      <alignment horizontal="right" vertical="center"/>
    </xf>
    <xf numFmtId="203" fontId="2" fillId="0" borderId="10" xfId="83" applyNumberFormat="1" applyFont="1" applyFill="1" applyBorder="1" applyAlignment="1">
      <alignment horizontal="right" vertical="center"/>
    </xf>
    <xf numFmtId="186" fontId="2" fillId="0" borderId="10" xfId="83" applyNumberFormat="1" applyFont="1" applyFill="1" applyBorder="1" applyAlignment="1">
      <alignment horizontal="right" vertical="center"/>
    </xf>
    <xf numFmtId="205" fontId="2" fillId="0" borderId="43" xfId="0" applyNumberFormat="1" applyFont="1" applyFill="1" applyBorder="1" applyAlignment="1">
      <alignment horizontal="right" vertical="center"/>
    </xf>
    <xf numFmtId="3" fontId="2" fillId="0" borderId="0" xfId="0" applyNumberFormat="1" applyFont="1" applyFill="1" applyBorder="1" applyAlignment="1">
      <alignment horizontal="right"/>
    </xf>
    <xf numFmtId="205" fontId="2" fillId="0" borderId="43" xfId="114" applyNumberFormat="1" applyFont="1" applyFill="1" applyBorder="1" applyAlignment="1">
      <alignment horizontal="right" vertical="center"/>
      <protection/>
    </xf>
    <xf numFmtId="40" fontId="2" fillId="0" borderId="44" xfId="83" applyNumberFormat="1" applyFont="1" applyFill="1" applyBorder="1" applyAlignment="1">
      <alignment horizontal="right"/>
    </xf>
    <xf numFmtId="41" fontId="2" fillId="0" borderId="25" xfId="83" applyNumberFormat="1" applyFont="1" applyFill="1" applyBorder="1" applyAlignment="1">
      <alignment vertical="center"/>
    </xf>
    <xf numFmtId="41" fontId="2" fillId="0" borderId="25" xfId="83" applyNumberFormat="1" applyFont="1" applyFill="1" applyBorder="1" applyAlignment="1">
      <alignment horizontal="right" vertical="center"/>
    </xf>
    <xf numFmtId="41" fontId="2" fillId="0" borderId="25" xfId="83" applyNumberFormat="1" applyFont="1" applyFill="1" applyBorder="1" applyAlignment="1">
      <alignment vertical="center"/>
    </xf>
    <xf numFmtId="41" fontId="2" fillId="0" borderId="20" xfId="83" applyNumberFormat="1" applyFont="1" applyFill="1" applyBorder="1" applyAlignment="1">
      <alignment vertical="center"/>
    </xf>
    <xf numFmtId="181" fontId="2" fillId="0" borderId="25" xfId="83" applyNumberFormat="1" applyFont="1" applyFill="1" applyBorder="1" applyAlignment="1">
      <alignment horizontal="right" vertical="center"/>
    </xf>
    <xf numFmtId="203" fontId="2" fillId="0" borderId="25" xfId="83" applyNumberFormat="1" applyFont="1" applyFill="1" applyBorder="1" applyAlignment="1">
      <alignment horizontal="right" vertical="center"/>
    </xf>
    <xf numFmtId="186" fontId="2" fillId="0" borderId="25" xfId="83" applyNumberFormat="1" applyFont="1" applyFill="1" applyBorder="1" applyAlignment="1">
      <alignment horizontal="right" vertical="center"/>
    </xf>
    <xf numFmtId="205" fontId="2" fillId="0" borderId="45" xfId="114" applyNumberFormat="1" applyFont="1" applyFill="1" applyBorder="1" applyAlignment="1">
      <alignment horizontal="right" vertical="center"/>
      <protection/>
    </xf>
    <xf numFmtId="3" fontId="2" fillId="0" borderId="32" xfId="0" applyNumberFormat="1" applyFont="1" applyFill="1" applyBorder="1" applyAlignment="1">
      <alignment horizontal="right"/>
    </xf>
    <xf numFmtId="0" fontId="4" fillId="0" borderId="31" xfId="0" applyFont="1" applyFill="1" applyBorder="1" applyAlignment="1">
      <alignment/>
    </xf>
    <xf numFmtId="0" fontId="19" fillId="0" borderId="0" xfId="0" applyFont="1" applyFill="1" applyAlignment="1">
      <alignment horizontal="center"/>
    </xf>
    <xf numFmtId="200" fontId="6" fillId="0" borderId="34" xfId="0" applyNumberFormat="1" applyFont="1" applyFill="1" applyBorder="1" applyAlignment="1">
      <alignment horizontal="right" vertical="center"/>
    </xf>
    <xf numFmtId="41" fontId="6" fillId="0" borderId="19" xfId="0" applyNumberFormat="1" applyFont="1" applyFill="1" applyBorder="1" applyAlignment="1">
      <alignment horizontal="right" vertical="center"/>
    </xf>
    <xf numFmtId="41" fontId="6" fillId="0" borderId="34" xfId="0" applyNumberFormat="1" applyFont="1" applyFill="1" applyBorder="1" applyAlignment="1">
      <alignment horizontal="right" vertical="center"/>
    </xf>
    <xf numFmtId="41" fontId="6" fillId="0" borderId="23" xfId="0" applyNumberFormat="1" applyFont="1" applyFill="1" applyBorder="1" applyAlignment="1">
      <alignment horizontal="right" vertical="center"/>
    </xf>
    <xf numFmtId="177" fontId="6" fillId="0" borderId="12" xfId="82" applyNumberFormat="1" applyFont="1" applyFill="1" applyBorder="1" applyAlignment="1">
      <alignment/>
    </xf>
    <xf numFmtId="41" fontId="2" fillId="0" borderId="10" xfId="79" applyNumberFormat="1" applyFont="1" applyFill="1" applyBorder="1" applyAlignment="1">
      <alignment vertical="center"/>
    </xf>
    <xf numFmtId="41" fontId="2" fillId="0" borderId="12" xfId="79" applyNumberFormat="1" applyFont="1" applyFill="1" applyBorder="1" applyAlignment="1">
      <alignment vertical="center"/>
    </xf>
    <xf numFmtId="41" fontId="2" fillId="0" borderId="13" xfId="79" applyNumberFormat="1" applyFont="1" applyFill="1" applyBorder="1" applyAlignment="1">
      <alignment vertical="center"/>
    </xf>
    <xf numFmtId="41" fontId="2" fillId="0" borderId="12" xfId="79" applyNumberFormat="1" applyFont="1" applyFill="1" applyBorder="1" applyAlignment="1">
      <alignment horizontal="right" vertical="center"/>
    </xf>
    <xf numFmtId="177" fontId="2" fillId="0" borderId="12" xfId="79" applyNumberFormat="1" applyFont="1" applyFill="1" applyBorder="1" applyAlignment="1">
      <alignment vertical="center"/>
    </xf>
    <xf numFmtId="41" fontId="2" fillId="0" borderId="13" xfId="0" applyNumberFormat="1" applyFont="1" applyFill="1" applyBorder="1" applyAlignment="1">
      <alignment vertical="center"/>
    </xf>
    <xf numFmtId="41" fontId="2" fillId="0" borderId="10" xfId="0" applyNumberFormat="1" applyFont="1" applyFill="1" applyBorder="1" applyAlignment="1">
      <alignment vertical="center"/>
    </xf>
    <xf numFmtId="41" fontId="2" fillId="0" borderId="0" xfId="0" applyNumberFormat="1" applyFont="1" applyFill="1" applyAlignment="1">
      <alignment vertical="center"/>
    </xf>
    <xf numFmtId="177" fontId="2" fillId="0" borderId="12" xfId="82" applyNumberFormat="1" applyFont="1" applyFill="1" applyBorder="1" applyAlignment="1">
      <alignment vertical="center"/>
    </xf>
    <xf numFmtId="41" fontId="6" fillId="0" borderId="25" xfId="0" applyNumberFormat="1" applyFont="1" applyFill="1" applyBorder="1" applyAlignment="1">
      <alignment horizontal="right" vertical="center"/>
    </xf>
    <xf numFmtId="41" fontId="2" fillId="0" borderId="25" xfId="79" applyNumberFormat="1" applyFont="1" applyFill="1" applyBorder="1" applyAlignment="1">
      <alignment vertical="center"/>
    </xf>
    <xf numFmtId="41" fontId="2" fillId="0" borderId="26" xfId="79" applyNumberFormat="1" applyFont="1" applyFill="1" applyBorder="1" applyAlignment="1">
      <alignment vertical="center"/>
    </xf>
    <xf numFmtId="41" fontId="2" fillId="0" borderId="20" xfId="79" applyNumberFormat="1" applyFont="1" applyFill="1" applyBorder="1" applyAlignment="1">
      <alignment vertical="center"/>
    </xf>
    <xf numFmtId="41" fontId="2" fillId="0" borderId="26" xfId="79" applyNumberFormat="1" applyFont="1" applyFill="1" applyBorder="1" applyAlignment="1">
      <alignment horizontal="right" vertical="center"/>
    </xf>
    <xf numFmtId="177" fontId="9"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2" xfId="0" applyNumberFormat="1" applyFont="1" applyFill="1" applyBorder="1" applyAlignment="1">
      <alignment vertical="center"/>
    </xf>
    <xf numFmtId="177" fontId="9" fillId="0" borderId="0" xfId="0" applyNumberFormat="1" applyFont="1" applyFill="1" applyBorder="1" applyAlignment="1">
      <alignment vertical="center"/>
    </xf>
    <xf numFmtId="41" fontId="4" fillId="0" borderId="10" xfId="79" applyNumberFormat="1" applyFont="1" applyFill="1" applyBorder="1" applyAlignment="1">
      <alignment vertical="center"/>
    </xf>
    <xf numFmtId="41" fontId="4" fillId="0" borderId="0" xfId="79" applyNumberFormat="1" applyFont="1" applyFill="1" applyAlignment="1">
      <alignment vertical="center"/>
    </xf>
    <xf numFmtId="177" fontId="4" fillId="0" borderId="46" xfId="0" applyNumberFormat="1" applyFont="1" applyFill="1" applyBorder="1" applyAlignment="1">
      <alignment vertical="center"/>
    </xf>
    <xf numFmtId="0" fontId="4" fillId="0" borderId="10" xfId="0" applyFont="1" applyFill="1" applyBorder="1" applyAlignment="1">
      <alignment vertical="center"/>
    </xf>
    <xf numFmtId="3" fontId="4" fillId="0" borderId="10" xfId="0" applyNumberFormat="1" applyFont="1" applyFill="1" applyBorder="1" applyAlignment="1">
      <alignment vertical="center"/>
    </xf>
    <xf numFmtId="3" fontId="4" fillId="0" borderId="0" xfId="0" applyNumberFormat="1" applyFont="1" applyFill="1" applyBorder="1" applyAlignment="1">
      <alignment vertical="center"/>
    </xf>
    <xf numFmtId="177" fontId="4" fillId="0" borderId="25" xfId="0" applyNumberFormat="1" applyFont="1" applyFill="1" applyBorder="1" applyAlignment="1">
      <alignment vertical="center"/>
    </xf>
    <xf numFmtId="177" fontId="4" fillId="0" borderId="47"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7" xfId="0" applyNumberFormat="1" applyFont="1" applyFill="1" applyBorder="1" applyAlignment="1">
      <alignment vertical="center"/>
    </xf>
    <xf numFmtId="214" fontId="2" fillId="0" borderId="22" xfId="0" applyNumberFormat="1" applyFont="1" applyFill="1" applyBorder="1" applyAlignment="1" applyProtection="1" quotePrefix="1">
      <alignment horizontal="center" vertical="center"/>
      <protection locked="0"/>
    </xf>
    <xf numFmtId="214" fontId="2" fillId="0" borderId="16" xfId="0" applyNumberFormat="1" applyFont="1" applyFill="1" applyBorder="1" applyAlignment="1" applyProtection="1">
      <alignment horizontal="center" vertical="center"/>
      <protection locked="0"/>
    </xf>
    <xf numFmtId="3" fontId="6" fillId="0" borderId="13" xfId="0" applyNumberFormat="1" applyFont="1" applyFill="1" applyBorder="1" applyAlignment="1">
      <alignment/>
    </xf>
    <xf numFmtId="3" fontId="6" fillId="0" borderId="12" xfId="79" applyNumberFormat="1" applyFont="1" applyFill="1" applyBorder="1" applyAlignment="1">
      <alignment/>
    </xf>
    <xf numFmtId="3" fontId="6" fillId="0" borderId="10" xfId="0" applyNumberFormat="1" applyFont="1" applyFill="1" applyBorder="1" applyAlignment="1">
      <alignment/>
    </xf>
    <xf numFmtId="3" fontId="6" fillId="0" borderId="34" xfId="0" applyNumberFormat="1" applyFont="1" applyFill="1" applyBorder="1" applyAlignment="1">
      <alignment/>
    </xf>
    <xf numFmtId="3" fontId="6" fillId="0" borderId="12" xfId="0" applyNumberFormat="1" applyFont="1" applyFill="1" applyBorder="1" applyAlignment="1">
      <alignment/>
    </xf>
    <xf numFmtId="3" fontId="6" fillId="0" borderId="13"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12" xfId="0" applyNumberFormat="1" applyFont="1" applyFill="1" applyBorder="1" applyAlignment="1">
      <alignment vertical="center"/>
    </xf>
    <xf numFmtId="3" fontId="2" fillId="0" borderId="13" xfId="0" applyNumberFormat="1" applyFont="1" applyFill="1" applyBorder="1" applyAlignment="1">
      <alignment vertical="center"/>
    </xf>
    <xf numFmtId="176" fontId="2" fillId="0" borderId="12" xfId="0" applyNumberFormat="1" applyFont="1" applyFill="1" applyBorder="1" applyAlignment="1">
      <alignment/>
    </xf>
    <xf numFmtId="3" fontId="2" fillId="0" borderId="12" xfId="79" applyNumberFormat="1" applyFont="1" applyFill="1" applyBorder="1" applyAlignment="1">
      <alignment/>
    </xf>
    <xf numFmtId="3" fontId="2" fillId="0" borderId="10" xfId="0" applyNumberFormat="1" applyFont="1" applyFill="1" applyBorder="1" applyAlignment="1">
      <alignment vertical="center"/>
    </xf>
    <xf numFmtId="3"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3" fontId="2" fillId="0" borderId="10" xfId="79" applyNumberFormat="1" applyFont="1" applyFill="1" applyBorder="1" applyAlignment="1">
      <alignment vertical="center"/>
    </xf>
    <xf numFmtId="176" fontId="2" fillId="0" borderId="25" xfId="0" applyNumberFormat="1" applyFont="1" applyFill="1" applyBorder="1" applyAlignment="1">
      <alignment/>
    </xf>
    <xf numFmtId="176" fontId="2" fillId="0" borderId="26" xfId="0" applyNumberFormat="1" applyFont="1" applyFill="1" applyBorder="1" applyAlignment="1">
      <alignment horizontal="right"/>
    </xf>
    <xf numFmtId="176" fontId="6" fillId="0" borderId="25" xfId="0" applyNumberFormat="1" applyFont="1" applyFill="1" applyBorder="1" applyAlignment="1">
      <alignment/>
    </xf>
    <xf numFmtId="3" fontId="2" fillId="0" borderId="25" xfId="0" applyNumberFormat="1" applyFont="1" applyFill="1" applyBorder="1" applyAlignment="1">
      <alignment/>
    </xf>
    <xf numFmtId="3" fontId="2" fillId="0" borderId="26" xfId="0" applyNumberFormat="1" applyFont="1" applyFill="1" applyBorder="1" applyAlignment="1">
      <alignment/>
    </xf>
    <xf numFmtId="0" fontId="12" fillId="0" borderId="0" xfId="0" applyFont="1" applyFill="1" applyBorder="1" applyAlignment="1">
      <alignment horizontal="left"/>
    </xf>
    <xf numFmtId="0" fontId="12" fillId="0" borderId="0" xfId="0" applyFont="1" applyFill="1" applyBorder="1" applyAlignment="1">
      <alignment horizontal="distributed"/>
    </xf>
    <xf numFmtId="3" fontId="2" fillId="0" borderId="0" xfId="0" applyNumberFormat="1" applyFont="1" applyFill="1" applyBorder="1" applyAlignment="1">
      <alignment/>
    </xf>
    <xf numFmtId="176" fontId="2" fillId="0" borderId="0" xfId="0" applyNumberFormat="1" applyFont="1" applyFill="1" applyBorder="1" applyAlignment="1">
      <alignment/>
    </xf>
    <xf numFmtId="176" fontId="2" fillId="0" borderId="0" xfId="0" applyNumberFormat="1" applyFont="1" applyFill="1" applyBorder="1" applyAlignment="1">
      <alignment horizontal="right"/>
    </xf>
    <xf numFmtId="176" fontId="6" fillId="0" borderId="0" xfId="0" applyNumberFormat="1" applyFont="1" applyFill="1" applyBorder="1" applyAlignment="1">
      <alignment/>
    </xf>
    <xf numFmtId="3" fontId="2" fillId="0" borderId="0" xfId="79" applyNumberFormat="1" applyFont="1" applyFill="1" applyBorder="1" applyAlignment="1">
      <alignment/>
    </xf>
    <xf numFmtId="41" fontId="9" fillId="0" borderId="10" xfId="79" applyNumberFormat="1" applyFont="1" applyFill="1" applyBorder="1" applyAlignment="1" applyProtection="1">
      <alignment horizontal="right"/>
      <protection locked="0"/>
    </xf>
    <xf numFmtId="41" fontId="9" fillId="0" borderId="10" xfId="79" applyNumberFormat="1" applyFont="1" applyFill="1" applyBorder="1" applyAlignment="1">
      <alignment/>
    </xf>
    <xf numFmtId="41" fontId="9" fillId="0" borderId="19" xfId="79" applyNumberFormat="1" applyFont="1" applyFill="1" applyBorder="1" applyAlignment="1">
      <alignment/>
    </xf>
    <xf numFmtId="176" fontId="9" fillId="0" borderId="12" xfId="79" applyNumberFormat="1" applyFont="1" applyFill="1" applyBorder="1" applyAlignment="1">
      <alignment horizontal="right"/>
    </xf>
    <xf numFmtId="41" fontId="9" fillId="0" borderId="10" xfId="79" applyNumberFormat="1" applyFont="1" applyFill="1" applyBorder="1" applyAlignment="1" applyProtection="1">
      <alignment horizontal="right" vertical="center"/>
      <protection locked="0"/>
    </xf>
    <xf numFmtId="41" fontId="9" fillId="0" borderId="10" xfId="79" applyNumberFormat="1" applyFont="1" applyFill="1" applyBorder="1" applyAlignment="1">
      <alignment vertical="center"/>
    </xf>
    <xf numFmtId="41" fontId="4" fillId="0" borderId="10" xfId="79" applyNumberFormat="1" applyFont="1" applyFill="1" applyBorder="1" applyAlignment="1" applyProtection="1">
      <alignment horizontal="right" vertical="center"/>
      <protection locked="0"/>
    </xf>
    <xf numFmtId="176" fontId="4" fillId="0" borderId="12" xfId="79" applyNumberFormat="1" applyFont="1" applyFill="1" applyBorder="1" applyAlignment="1">
      <alignment horizontal="right"/>
    </xf>
    <xf numFmtId="41" fontId="4" fillId="0" borderId="25" xfId="79" applyNumberFormat="1" applyFont="1" applyFill="1" applyBorder="1" applyAlignment="1" applyProtection="1">
      <alignment horizontal="right" vertical="center"/>
      <protection locked="0"/>
    </xf>
    <xf numFmtId="41" fontId="4" fillId="0" borderId="25" xfId="79" applyNumberFormat="1" applyFont="1" applyFill="1" applyBorder="1" applyAlignment="1">
      <alignment vertical="center"/>
    </xf>
    <xf numFmtId="176" fontId="4" fillId="0" borderId="26" xfId="79" applyNumberFormat="1" applyFont="1" applyFill="1" applyBorder="1" applyAlignment="1">
      <alignment horizontal="right"/>
    </xf>
    <xf numFmtId="41" fontId="6" fillId="0" borderId="12" xfId="79" applyNumberFormat="1" applyFont="1" applyFill="1" applyBorder="1" applyAlignment="1">
      <alignment/>
    </xf>
    <xf numFmtId="41" fontId="6" fillId="0" borderId="34" xfId="0" applyNumberFormat="1" applyFont="1" applyFill="1" applyBorder="1" applyAlignment="1">
      <alignment vertical="center"/>
    </xf>
    <xf numFmtId="41" fontId="6" fillId="0" borderId="12" xfId="0" applyNumberFormat="1" applyFont="1" applyFill="1" applyBorder="1" applyAlignment="1">
      <alignment vertical="center"/>
    </xf>
    <xf numFmtId="38" fontId="4" fillId="0" borderId="0" xfId="79" applyFont="1" applyFill="1" applyAlignment="1">
      <alignment vertical="center"/>
    </xf>
    <xf numFmtId="38" fontId="6" fillId="0" borderId="27" xfId="81" applyFont="1" applyFill="1" applyBorder="1" applyAlignment="1">
      <alignment horizontal="right" vertical="center"/>
    </xf>
    <xf numFmtId="0" fontId="9" fillId="0" borderId="20" xfId="81" applyNumberFormat="1" applyFont="1" applyFill="1" applyBorder="1" applyAlignment="1">
      <alignment horizontal="left"/>
    </xf>
    <xf numFmtId="38" fontId="9" fillId="0" borderId="26" xfId="81" applyFont="1" applyFill="1" applyBorder="1" applyAlignment="1">
      <alignment horizontal="right"/>
    </xf>
    <xf numFmtId="38" fontId="51" fillId="0" borderId="20" xfId="81" applyFont="1" applyFill="1" applyBorder="1" applyAlignment="1">
      <alignment horizontal="right"/>
    </xf>
    <xf numFmtId="38" fontId="51" fillId="0" borderId="25" xfId="81" applyFont="1" applyFill="1" applyBorder="1" applyAlignment="1">
      <alignment horizontal="right"/>
    </xf>
    <xf numFmtId="38" fontId="51" fillId="0" borderId="25" xfId="81" applyFont="1" applyFill="1" applyBorder="1" applyAlignment="1">
      <alignment/>
    </xf>
    <xf numFmtId="176" fontId="51" fillId="0" borderId="25" xfId="81" applyNumberFormat="1" applyFont="1" applyFill="1" applyBorder="1" applyAlignment="1">
      <alignment horizontal="right"/>
    </xf>
    <xf numFmtId="38" fontId="51" fillId="0" borderId="27" xfId="81" applyFont="1" applyFill="1" applyBorder="1" applyAlignment="1">
      <alignment/>
    </xf>
    <xf numFmtId="0" fontId="30" fillId="0" borderId="0" xfId="105" applyFont="1" applyFill="1">
      <alignment vertical="center"/>
      <protection/>
    </xf>
    <xf numFmtId="0" fontId="2" fillId="0" borderId="0" xfId="115" applyFont="1" applyFill="1" applyAlignment="1">
      <alignment horizontal="right" vertical="center"/>
      <protection/>
    </xf>
    <xf numFmtId="0" fontId="2" fillId="0" borderId="0" xfId="115" applyFont="1" applyFill="1" applyAlignment="1">
      <alignment vertical="center"/>
      <protection/>
    </xf>
    <xf numFmtId="49" fontId="2" fillId="0" borderId="0" xfId="115" applyNumberFormat="1" applyFont="1" applyFill="1" applyAlignment="1">
      <alignment horizontal="right" vertical="center"/>
      <protection/>
    </xf>
    <xf numFmtId="49" fontId="2" fillId="0" borderId="0" xfId="115" applyNumberFormat="1" applyFont="1" applyFill="1" applyAlignment="1" quotePrefix="1">
      <alignment horizontal="left" vertical="center"/>
      <protection/>
    </xf>
    <xf numFmtId="0" fontId="2" fillId="0" borderId="0" xfId="115" applyFont="1" applyFill="1" applyAlignment="1">
      <alignment vertical="center" wrapText="1"/>
      <protection/>
    </xf>
    <xf numFmtId="0" fontId="2" fillId="0" borderId="38"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6" xfId="0" applyFont="1" applyFill="1" applyBorder="1" applyAlignment="1">
      <alignment horizontal="distributed" vertical="center"/>
    </xf>
    <xf numFmtId="0" fontId="0" fillId="0" borderId="33" xfId="0" applyFont="1" applyFill="1" applyBorder="1" applyAlignment="1">
      <alignment horizontal="distributed" vertical="center"/>
    </xf>
    <xf numFmtId="3" fontId="2" fillId="0" borderId="13" xfId="0" applyNumberFormat="1" applyFont="1" applyFill="1" applyBorder="1" applyAlignment="1">
      <alignment/>
    </xf>
    <xf numFmtId="185" fontId="2" fillId="0" borderId="19" xfId="0" applyNumberFormat="1" applyFont="1" applyFill="1" applyBorder="1" applyAlignment="1">
      <alignment horizontal="right"/>
    </xf>
    <xf numFmtId="38" fontId="2" fillId="0" borderId="0" xfId="83" applyFont="1" applyFill="1" applyAlignment="1">
      <alignment horizontal="right" vertical="center"/>
    </xf>
    <xf numFmtId="38" fontId="2" fillId="0" borderId="16" xfId="83" applyFont="1" applyFill="1" applyBorder="1" applyAlignment="1">
      <alignment horizontal="centerContinuous" vertical="center"/>
    </xf>
    <xf numFmtId="38" fontId="2" fillId="0" borderId="48" xfId="83" applyFont="1" applyFill="1" applyBorder="1" applyAlignment="1">
      <alignment horizontal="left" vertical="center"/>
    </xf>
    <xf numFmtId="38" fontId="2" fillId="0" borderId="16" xfId="83" applyFont="1" applyFill="1" applyBorder="1" applyAlignment="1">
      <alignment horizontal="left" vertical="center"/>
    </xf>
    <xf numFmtId="0" fontId="0" fillId="0" borderId="16" xfId="0" applyFont="1" applyFill="1" applyBorder="1" applyAlignment="1">
      <alignment vertical="center"/>
    </xf>
    <xf numFmtId="38" fontId="2" fillId="0" borderId="0" xfId="83" applyFont="1" applyFill="1" applyBorder="1" applyAlignment="1">
      <alignment horizontal="centerContinuous" vertical="center"/>
    </xf>
    <xf numFmtId="38" fontId="2" fillId="0" borderId="36" xfId="83" applyFont="1" applyFill="1" applyBorder="1" applyAlignment="1">
      <alignment horizontal="distributed" vertical="center"/>
    </xf>
    <xf numFmtId="38" fontId="2" fillId="0" borderId="23" xfId="83" applyFont="1" applyFill="1" applyBorder="1" applyAlignment="1">
      <alignment horizontal="distributed" vertical="center"/>
    </xf>
    <xf numFmtId="38" fontId="2" fillId="0" borderId="19" xfId="83" applyFont="1" applyFill="1" applyBorder="1" applyAlignment="1">
      <alignment vertical="center"/>
    </xf>
    <xf numFmtId="38" fontId="2" fillId="0" borderId="34" xfId="83" applyFont="1" applyFill="1" applyBorder="1" applyAlignment="1">
      <alignment vertical="center"/>
    </xf>
    <xf numFmtId="38" fontId="2" fillId="0" borderId="49" xfId="83" applyFont="1" applyFill="1" applyBorder="1" applyAlignment="1">
      <alignment horizontal="distributed" vertical="center"/>
    </xf>
    <xf numFmtId="38" fontId="2" fillId="0" borderId="0" xfId="83" applyFont="1" applyFill="1" applyBorder="1" applyAlignment="1">
      <alignment horizontal="distributed" vertical="center"/>
    </xf>
    <xf numFmtId="38" fontId="2" fillId="0" borderId="0" xfId="83" applyFont="1" applyFill="1" applyBorder="1" applyAlignment="1">
      <alignment vertical="center"/>
    </xf>
    <xf numFmtId="38" fontId="2" fillId="0" borderId="13" xfId="83" applyFont="1" applyFill="1" applyBorder="1" applyAlignment="1">
      <alignment horizontal="distributed" vertical="center"/>
    </xf>
    <xf numFmtId="38" fontId="2" fillId="0" borderId="10" xfId="83" applyFont="1" applyFill="1" applyBorder="1" applyAlignment="1">
      <alignment vertical="center"/>
    </xf>
    <xf numFmtId="38" fontId="2" fillId="0" borderId="12" xfId="83" applyFont="1" applyFill="1" applyBorder="1" applyAlignment="1">
      <alignment vertical="center"/>
    </xf>
    <xf numFmtId="38" fontId="2" fillId="0" borderId="50" xfId="83" applyFont="1" applyFill="1" applyBorder="1" applyAlignment="1">
      <alignment horizontal="distributed" vertical="center"/>
    </xf>
    <xf numFmtId="38" fontId="2" fillId="0" borderId="50" xfId="83" applyFont="1" applyFill="1" applyBorder="1" applyAlignment="1">
      <alignment horizontal="center" vertical="center" shrinkToFit="1"/>
    </xf>
    <xf numFmtId="38" fontId="2" fillId="0" borderId="0" xfId="83" applyFont="1" applyFill="1" applyBorder="1" applyAlignment="1">
      <alignment horizontal="center" vertical="center" shrinkToFit="1"/>
    </xf>
    <xf numFmtId="38" fontId="4" fillId="0" borderId="50" xfId="83" applyFont="1" applyFill="1" applyBorder="1" applyAlignment="1">
      <alignment horizontal="distributed" vertical="center"/>
    </xf>
    <xf numFmtId="38" fontId="4" fillId="0" borderId="0" xfId="83" applyFont="1" applyFill="1" applyBorder="1" applyAlignment="1">
      <alignment horizontal="distributed" vertical="center"/>
    </xf>
    <xf numFmtId="38" fontId="2" fillId="0" borderId="32" xfId="83" applyFont="1" applyFill="1" applyBorder="1" applyAlignment="1">
      <alignment horizontal="distributed" vertical="center"/>
    </xf>
    <xf numFmtId="38" fontId="2" fillId="0" borderId="33" xfId="83" applyFont="1" applyFill="1" applyBorder="1" applyAlignment="1">
      <alignment horizontal="distributed" vertical="center"/>
    </xf>
    <xf numFmtId="38" fontId="2" fillId="0" borderId="28" xfId="83" applyFont="1" applyFill="1" applyBorder="1" applyAlignment="1">
      <alignment vertical="center"/>
    </xf>
    <xf numFmtId="38" fontId="2" fillId="0" borderId="35" xfId="83" applyFont="1" applyFill="1" applyBorder="1" applyAlignment="1">
      <alignment vertical="center"/>
    </xf>
    <xf numFmtId="38" fontId="2" fillId="0" borderId="51" xfId="83" applyFont="1" applyFill="1" applyBorder="1" applyAlignment="1">
      <alignment horizontal="distributed" vertical="center"/>
    </xf>
    <xf numFmtId="38" fontId="2" fillId="0" borderId="52" xfId="83" applyFont="1" applyFill="1" applyBorder="1" applyAlignment="1">
      <alignment horizontal="center" vertical="center"/>
    </xf>
    <xf numFmtId="38" fontId="2" fillId="0" borderId="53" xfId="83" applyFont="1" applyFill="1" applyBorder="1" applyAlignment="1">
      <alignment horizontal="center" vertical="center"/>
    </xf>
    <xf numFmtId="38" fontId="2" fillId="0" borderId="54" xfId="83" applyFont="1" applyFill="1" applyBorder="1" applyAlignment="1">
      <alignment horizontal="center" vertical="center"/>
    </xf>
    <xf numFmtId="38" fontId="2" fillId="0" borderId="0" xfId="83" applyFont="1" applyFill="1" applyAlignment="1">
      <alignment horizontal="center" vertical="center"/>
    </xf>
    <xf numFmtId="0" fontId="2" fillId="0" borderId="15" xfId="0" applyFont="1" applyFill="1" applyBorder="1" applyAlignment="1">
      <alignment horizontal="distributed" vertical="center"/>
    </xf>
    <xf numFmtId="0" fontId="8" fillId="0" borderId="22" xfId="0" applyFont="1" applyFill="1" applyBorder="1" applyAlignment="1">
      <alignment horizontal="center" wrapText="1"/>
    </xf>
    <xf numFmtId="0" fontId="8" fillId="0" borderId="14" xfId="0" applyFont="1" applyFill="1" applyBorder="1" applyAlignment="1">
      <alignment horizontal="center" wrapText="1"/>
    </xf>
    <xf numFmtId="0" fontId="2" fillId="0" borderId="29" xfId="0" applyFont="1" applyFill="1" applyBorder="1" applyAlignment="1">
      <alignment horizontal="distributed" vertical="center"/>
    </xf>
    <xf numFmtId="0" fontId="2" fillId="0" borderId="37" xfId="0" applyFont="1" applyFill="1" applyBorder="1" applyAlignment="1">
      <alignment horizontal="distributed" wrapText="1"/>
    </xf>
    <xf numFmtId="0" fontId="12" fillId="0" borderId="11"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28" xfId="0" applyFont="1" applyFill="1" applyBorder="1" applyAlignment="1">
      <alignment horizontal="distributed" vertical="center" wrapText="1"/>
    </xf>
    <xf numFmtId="0" fontId="2" fillId="0" borderId="32" xfId="0" applyFont="1" applyFill="1" applyBorder="1" applyAlignment="1">
      <alignment horizontal="distributed" vertical="center" wrapText="1"/>
    </xf>
    <xf numFmtId="0" fontId="2" fillId="0" borderId="23" xfId="0" applyFont="1" applyFill="1" applyBorder="1" applyAlignment="1">
      <alignment vertical="center"/>
    </xf>
    <xf numFmtId="41" fontId="2" fillId="0" borderId="10" xfId="0" applyNumberFormat="1" applyFont="1" applyFill="1" applyBorder="1" applyAlignment="1">
      <alignment horizontal="right" vertical="center"/>
    </xf>
    <xf numFmtId="212" fontId="2" fillId="0" borderId="10" xfId="0" applyNumberFormat="1" applyFont="1" applyFill="1" applyBorder="1" applyAlignment="1">
      <alignment horizontal="right" vertical="center"/>
    </xf>
    <xf numFmtId="213" fontId="2" fillId="0" borderId="10" xfId="0" applyNumberFormat="1" applyFont="1" applyFill="1" applyBorder="1" applyAlignment="1">
      <alignment horizontal="right" vertical="center"/>
    </xf>
    <xf numFmtId="182" fontId="2" fillId="0" borderId="10" xfId="0" applyNumberFormat="1" applyFont="1" applyFill="1" applyBorder="1" applyAlignment="1">
      <alignment horizontal="right" vertical="center"/>
    </xf>
    <xf numFmtId="213" fontId="2" fillId="0" borderId="34" xfId="0" applyNumberFormat="1" applyFont="1" applyFill="1" applyBorder="1" applyAlignment="1">
      <alignment horizontal="right" vertical="center"/>
    </xf>
    <xf numFmtId="203" fontId="2" fillId="0" borderId="10" xfId="0" applyNumberFormat="1" applyFont="1" applyFill="1" applyBorder="1" applyAlignment="1">
      <alignment horizontal="right" vertical="center"/>
    </xf>
    <xf numFmtId="181" fontId="2" fillId="0" borderId="12" xfId="0" applyNumberFormat="1" applyFont="1" applyFill="1" applyBorder="1" applyAlignment="1">
      <alignment horizontal="right" vertical="center"/>
    </xf>
    <xf numFmtId="0" fontId="2" fillId="0" borderId="13" xfId="0" applyFont="1" applyFill="1" applyBorder="1" applyAlignment="1">
      <alignment horizontal="left" vertical="center"/>
    </xf>
    <xf numFmtId="213" fontId="2" fillId="0" borderId="12" xfId="0" applyNumberFormat="1" applyFont="1" applyFill="1" applyBorder="1" applyAlignment="1">
      <alignment horizontal="right" vertical="center"/>
    </xf>
    <xf numFmtId="213" fontId="2" fillId="0" borderId="0" xfId="0" applyNumberFormat="1" applyFont="1" applyFill="1" applyAlignment="1">
      <alignment horizontal="right" vertical="center"/>
    </xf>
    <xf numFmtId="41" fontId="2" fillId="0" borderId="25" xfId="0" applyNumberFormat="1" applyFont="1" applyFill="1" applyBorder="1" applyAlignment="1">
      <alignment horizontal="right" vertical="center"/>
    </xf>
    <xf numFmtId="212" fontId="2" fillId="0" borderId="25" xfId="0" applyNumberFormat="1" applyFont="1" applyFill="1" applyBorder="1" applyAlignment="1">
      <alignment horizontal="right" vertical="center"/>
    </xf>
    <xf numFmtId="213" fontId="2" fillId="0" borderId="25" xfId="0" applyNumberFormat="1" applyFont="1" applyFill="1" applyBorder="1" applyAlignment="1">
      <alignment horizontal="right" vertical="center"/>
    </xf>
    <xf numFmtId="182" fontId="2" fillId="0" borderId="25" xfId="0" applyNumberFormat="1" applyFont="1" applyFill="1" applyBorder="1" applyAlignment="1">
      <alignment horizontal="right" vertical="center"/>
    </xf>
    <xf numFmtId="213" fontId="2" fillId="0" borderId="26" xfId="0" applyNumberFormat="1" applyFont="1" applyFill="1" applyBorder="1" applyAlignment="1">
      <alignment horizontal="right" vertical="center"/>
    </xf>
    <xf numFmtId="0" fontId="2" fillId="0" borderId="16" xfId="0" applyFont="1" applyFill="1" applyBorder="1" applyAlignment="1">
      <alignment horizontal="distributed" vertical="center" wrapText="1" indent="1"/>
    </xf>
    <xf numFmtId="0" fontId="2" fillId="0" borderId="14" xfId="0" applyFont="1" applyFill="1" applyBorder="1" applyAlignment="1">
      <alignment horizontal="distributed" vertical="center" wrapText="1" indent="1"/>
    </xf>
    <xf numFmtId="0" fontId="2" fillId="0" borderId="22" xfId="0" applyFont="1" applyFill="1" applyBorder="1" applyAlignment="1">
      <alignment horizontal="center" vertical="center" wrapText="1"/>
    </xf>
    <xf numFmtId="3" fontId="6" fillId="0" borderId="0" xfId="0" applyNumberFormat="1" applyFont="1" applyFill="1" applyAlignment="1">
      <alignment vertical="center"/>
    </xf>
    <xf numFmtId="0" fontId="2" fillId="0" borderId="36" xfId="0" applyFont="1" applyFill="1" applyBorder="1" applyAlignment="1">
      <alignment horizontal="distributed" vertical="center" wrapText="1" indent="1"/>
    </xf>
    <xf numFmtId="0" fontId="2" fillId="0" borderId="23" xfId="0" applyFont="1" applyFill="1" applyBorder="1" applyAlignment="1">
      <alignment horizontal="distributed" vertical="center" wrapText="1" indent="1"/>
    </xf>
    <xf numFmtId="0" fontId="2" fillId="0" borderId="34" xfId="0" applyFont="1" applyFill="1" applyBorder="1" applyAlignment="1">
      <alignment horizontal="center" vertical="center" wrapText="1"/>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4" fontId="2" fillId="0" borderId="12" xfId="0" applyNumberFormat="1" applyFont="1" applyFill="1" applyBorder="1" applyAlignment="1">
      <alignment vertical="center"/>
    </xf>
    <xf numFmtId="43" fontId="2" fillId="0" borderId="12"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2" fontId="2" fillId="0" borderId="12" xfId="0" applyNumberFormat="1" applyFont="1" applyFill="1" applyBorder="1" applyAlignment="1">
      <alignment vertical="center"/>
    </xf>
    <xf numFmtId="1" fontId="2" fillId="0" borderId="10" xfId="0" applyNumberFormat="1" applyFont="1" applyFill="1" applyBorder="1" applyAlignment="1">
      <alignment vertical="center"/>
    </xf>
    <xf numFmtId="0" fontId="2" fillId="0" borderId="27" xfId="0" applyFont="1" applyFill="1" applyBorder="1" applyAlignment="1">
      <alignment horizontal="distributed" vertical="center"/>
    </xf>
    <xf numFmtId="0" fontId="2" fillId="0" borderId="20" xfId="0" applyFont="1" applyFill="1" applyBorder="1" applyAlignment="1">
      <alignment horizontal="distributed" vertical="center"/>
    </xf>
    <xf numFmtId="3" fontId="2" fillId="0" borderId="25" xfId="0" applyNumberFormat="1" applyFont="1" applyFill="1" applyBorder="1" applyAlignment="1">
      <alignment vertical="center"/>
    </xf>
    <xf numFmtId="4" fontId="2" fillId="0" borderId="26" xfId="0" applyNumberFormat="1" applyFont="1" applyFill="1" applyBorder="1" applyAlignment="1">
      <alignment vertical="center"/>
    </xf>
    <xf numFmtId="0" fontId="2" fillId="0" borderId="31" xfId="0" applyFont="1" applyFill="1" applyBorder="1" applyAlignment="1">
      <alignment horizontal="lef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2" xfId="0" applyFont="1" applyFill="1" applyBorder="1" applyAlignment="1" quotePrefix="1">
      <alignment horizontal="center" vertical="center" wrapText="1"/>
    </xf>
    <xf numFmtId="0" fontId="6" fillId="0" borderId="0" xfId="0" applyFont="1" applyFill="1" applyAlignment="1">
      <alignment horizontal="left"/>
    </xf>
    <xf numFmtId="0" fontId="6" fillId="0" borderId="0" xfId="0" applyFont="1" applyFill="1" applyAlignment="1">
      <alignment horizontal="center"/>
    </xf>
    <xf numFmtId="0" fontId="6" fillId="0" borderId="13" xfId="0" applyFont="1" applyFill="1" applyBorder="1" applyAlignment="1">
      <alignment horizontal="center"/>
    </xf>
    <xf numFmtId="41" fontId="6" fillId="0" borderId="10" xfId="0" applyNumberFormat="1" applyFont="1" applyFill="1" applyBorder="1" applyAlignment="1">
      <alignment/>
    </xf>
    <xf numFmtId="43" fontId="6" fillId="0" borderId="19" xfId="0" applyNumberFormat="1" applyFont="1" applyFill="1" applyBorder="1" applyAlignment="1">
      <alignment/>
    </xf>
    <xf numFmtId="41" fontId="6" fillId="0" borderId="12" xfId="0" applyNumberFormat="1" applyFont="1" applyFill="1" applyBorder="1" applyAlignment="1">
      <alignment horizontal="right"/>
    </xf>
    <xf numFmtId="43" fontId="6" fillId="0" borderId="10" xfId="0" applyNumberFormat="1" applyFont="1" applyFill="1" applyBorder="1" applyAlignment="1">
      <alignment/>
    </xf>
    <xf numFmtId="0" fontId="2" fillId="0" borderId="0" xfId="0" applyFont="1" applyFill="1" applyAlignment="1">
      <alignment horizontal="left" vertical="center"/>
    </xf>
    <xf numFmtId="43" fontId="2" fillId="0" borderId="10" xfId="0" applyNumberFormat="1" applyFont="1" applyFill="1" applyBorder="1" applyAlignment="1">
      <alignment/>
    </xf>
    <xf numFmtId="41" fontId="2" fillId="0" borderId="12" xfId="0" applyNumberFormat="1" applyFont="1" applyFill="1" applyBorder="1" applyAlignment="1">
      <alignment horizontal="right" vertical="center"/>
    </xf>
    <xf numFmtId="43" fontId="2" fillId="0" borderId="10" xfId="0" applyNumberFormat="1" applyFont="1" applyFill="1" applyBorder="1" applyAlignment="1">
      <alignment vertical="center"/>
    </xf>
    <xf numFmtId="0" fontId="12" fillId="0" borderId="13" xfId="0" applyFont="1" applyFill="1" applyBorder="1" applyAlignment="1">
      <alignment horizontal="distributed"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center" vertical="center"/>
    </xf>
    <xf numFmtId="41" fontId="2" fillId="0" borderId="25" xfId="0" applyNumberFormat="1" applyFont="1" applyFill="1" applyBorder="1" applyAlignment="1">
      <alignment vertical="center"/>
    </xf>
    <xf numFmtId="43" fontId="2" fillId="0" borderId="25" xfId="0" applyNumberFormat="1" applyFont="1" applyFill="1" applyBorder="1" applyAlignment="1">
      <alignment vertical="center"/>
    </xf>
    <xf numFmtId="41" fontId="2" fillId="0" borderId="26" xfId="0" applyNumberFormat="1" applyFont="1" applyFill="1" applyBorder="1" applyAlignment="1">
      <alignment horizontal="right" vertical="center"/>
    </xf>
    <xf numFmtId="0" fontId="4" fillId="0" borderId="31" xfId="0" applyFont="1" applyFill="1" applyBorder="1" applyAlignment="1">
      <alignment vertical="center"/>
    </xf>
    <xf numFmtId="41" fontId="4" fillId="0" borderId="0" xfId="0" applyNumberFormat="1" applyFont="1" applyFill="1" applyAlignment="1">
      <alignment vertical="center"/>
    </xf>
    <xf numFmtId="43" fontId="4" fillId="0" borderId="0" xfId="0" applyNumberFormat="1" applyFont="1" applyFill="1" applyAlignment="1">
      <alignment vertical="center"/>
    </xf>
    <xf numFmtId="41" fontId="4" fillId="0" borderId="0" xfId="0" applyNumberFormat="1" applyFont="1" applyFill="1" applyAlignment="1">
      <alignment horizontal="right" vertical="center"/>
    </xf>
    <xf numFmtId="38" fontId="3" fillId="0" borderId="0" xfId="79" applyFont="1" applyFill="1" applyAlignment="1">
      <alignment vertical="center"/>
    </xf>
    <xf numFmtId="40" fontId="2" fillId="0" borderId="0" xfId="79" applyNumberFormat="1" applyFont="1" applyFill="1" applyAlignment="1">
      <alignment vertical="center"/>
    </xf>
    <xf numFmtId="38" fontId="2" fillId="0" borderId="0" xfId="79" applyFont="1" applyFill="1" applyAlignment="1">
      <alignment horizontal="left" vertical="center"/>
    </xf>
    <xf numFmtId="38" fontId="2" fillId="0" borderId="38" xfId="79" applyFont="1" applyFill="1" applyBorder="1" applyAlignment="1">
      <alignment horizontal="distributed" vertical="center" wrapText="1"/>
    </xf>
    <xf numFmtId="38" fontId="2" fillId="0" borderId="15" xfId="79" applyFont="1" applyFill="1" applyBorder="1" applyAlignment="1">
      <alignment horizontal="distributed" vertical="center"/>
    </xf>
    <xf numFmtId="0" fontId="0" fillId="0" borderId="15" xfId="0" applyFont="1" applyFill="1" applyBorder="1" applyAlignment="1">
      <alignment horizontal="distributed" vertical="center"/>
    </xf>
    <xf numFmtId="38" fontId="2" fillId="0" borderId="22" xfId="79" applyFont="1" applyFill="1" applyBorder="1" applyAlignment="1">
      <alignment horizontal="distributed" vertical="center"/>
    </xf>
    <xf numFmtId="38" fontId="2" fillId="0" borderId="16" xfId="79"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22" xfId="0" applyFont="1" applyFill="1" applyBorder="1" applyAlignment="1">
      <alignment horizontal="distributed" vertical="center"/>
    </xf>
    <xf numFmtId="38" fontId="2" fillId="0" borderId="0" xfId="79" applyFont="1" applyFill="1" applyAlignment="1">
      <alignment horizontal="distributed" vertical="center"/>
    </xf>
    <xf numFmtId="38" fontId="2" fillId="0" borderId="13" xfId="79" applyFont="1" applyFill="1" applyBorder="1" applyAlignment="1">
      <alignment horizontal="distributed" vertical="center" wrapText="1"/>
    </xf>
    <xf numFmtId="38" fontId="2" fillId="0" borderId="11" xfId="79" applyFont="1" applyFill="1" applyBorder="1" applyAlignment="1">
      <alignment horizontal="distributed" vertical="center"/>
    </xf>
    <xf numFmtId="38" fontId="2" fillId="0" borderId="24" xfId="79" applyFont="1" applyFill="1" applyBorder="1" applyAlignment="1">
      <alignment horizontal="center" vertical="center"/>
    </xf>
    <xf numFmtId="38" fontId="2" fillId="0" borderId="39" xfId="79" applyFont="1" applyFill="1" applyBorder="1" applyAlignment="1">
      <alignment horizontal="center" vertical="center"/>
    </xf>
    <xf numFmtId="38" fontId="2" fillId="0" borderId="40" xfId="79" applyFont="1" applyFill="1" applyBorder="1" applyAlignment="1">
      <alignment horizontal="center" vertical="center"/>
    </xf>
    <xf numFmtId="38" fontId="2" fillId="0" borderId="19" xfId="79" applyFont="1" applyFill="1" applyBorder="1" applyAlignment="1">
      <alignment horizontal="center" vertical="center"/>
    </xf>
    <xf numFmtId="38" fontId="2" fillId="0" borderId="19" xfId="79" applyFont="1" applyFill="1" applyBorder="1" applyAlignment="1">
      <alignment horizontal="center" vertical="center" wrapText="1"/>
    </xf>
    <xf numFmtId="0" fontId="0" fillId="0" borderId="11" xfId="0" applyFont="1" applyFill="1" applyBorder="1" applyAlignment="1">
      <alignment horizontal="distributed" vertical="center"/>
    </xf>
    <xf numFmtId="38" fontId="12" fillId="0" borderId="34" xfId="79" applyFont="1" applyFill="1" applyBorder="1" applyAlignment="1">
      <alignment horizontal="center" vertical="center"/>
    </xf>
    <xf numFmtId="38" fontId="2" fillId="0" borderId="19" xfId="79" applyFont="1" applyFill="1" applyBorder="1" applyAlignment="1">
      <alignment horizontal="distributed" vertical="center"/>
    </xf>
    <xf numFmtId="38" fontId="2" fillId="0" borderId="24" xfId="79" applyFont="1" applyFill="1" applyBorder="1" applyAlignment="1">
      <alignment horizontal="distributed" vertical="center"/>
    </xf>
    <xf numFmtId="38" fontId="2" fillId="0" borderId="40" xfId="79" applyFont="1" applyFill="1" applyBorder="1" applyAlignment="1">
      <alignment horizontal="distributed" vertical="center"/>
    </xf>
    <xf numFmtId="38" fontId="12" fillId="0" borderId="11" xfId="79" applyFont="1" applyFill="1" applyBorder="1" applyAlignment="1">
      <alignment horizontal="distributed" vertical="center" wrapText="1"/>
    </xf>
    <xf numFmtId="38" fontId="2" fillId="0" borderId="10" xfId="79" applyFont="1" applyFill="1" applyBorder="1" applyAlignment="1">
      <alignment horizontal="center" vertical="center"/>
    </xf>
    <xf numFmtId="38" fontId="2" fillId="0" borderId="10" xfId="79" applyFont="1" applyFill="1" applyBorder="1" applyAlignment="1">
      <alignment horizontal="center" vertical="center" wrapText="1"/>
    </xf>
    <xf numFmtId="38" fontId="4" fillId="0" borderId="11" xfId="79" applyFont="1" applyFill="1" applyBorder="1" applyAlignment="1">
      <alignment horizontal="center" vertical="center" wrapText="1"/>
    </xf>
    <xf numFmtId="38" fontId="8" fillId="0" borderId="11" xfId="79" applyFont="1" applyFill="1" applyBorder="1" applyAlignment="1">
      <alignment horizontal="center" vertical="center" wrapText="1"/>
    </xf>
    <xf numFmtId="38" fontId="12" fillId="0" borderId="12" xfId="79" applyFont="1" applyFill="1" applyBorder="1" applyAlignment="1">
      <alignment horizontal="center" vertical="center"/>
    </xf>
    <xf numFmtId="38" fontId="2" fillId="0" borderId="10" xfId="79" applyFont="1" applyFill="1" applyBorder="1" applyAlignment="1">
      <alignment horizontal="distributed" vertical="center"/>
    </xf>
    <xf numFmtId="38" fontId="12" fillId="0" borderId="11" xfId="79" applyFont="1" applyFill="1" applyBorder="1" applyAlignment="1">
      <alignment horizontal="distributed" vertical="center"/>
    </xf>
    <xf numFmtId="38" fontId="2" fillId="0" borderId="33" xfId="79" applyFont="1" applyFill="1" applyBorder="1" applyAlignment="1">
      <alignment horizontal="distributed" vertical="center" wrapText="1"/>
    </xf>
    <xf numFmtId="38" fontId="2" fillId="0" borderId="28" xfId="79" applyFont="1" applyFill="1" applyBorder="1" applyAlignment="1">
      <alignment horizontal="distributed" vertical="center"/>
    </xf>
    <xf numFmtId="38" fontId="2" fillId="0" borderId="28" xfId="79" applyFont="1" applyFill="1" applyBorder="1" applyAlignment="1">
      <alignment horizontal="center" vertical="center"/>
    </xf>
    <xf numFmtId="38" fontId="2" fillId="0" borderId="28" xfId="79" applyFont="1" applyFill="1" applyBorder="1" applyAlignment="1">
      <alignment horizontal="center" vertical="center" wrapText="1"/>
    </xf>
    <xf numFmtId="38" fontId="12" fillId="0" borderId="35" xfId="79" applyFont="1" applyFill="1" applyBorder="1" applyAlignment="1">
      <alignment horizontal="center" vertical="center"/>
    </xf>
    <xf numFmtId="38" fontId="6" fillId="0" borderId="23" xfId="79" applyFont="1" applyFill="1" applyBorder="1" applyAlignment="1">
      <alignment horizontal="distributed"/>
    </xf>
    <xf numFmtId="38" fontId="2" fillId="0" borderId="13" xfId="79" applyFont="1" applyFill="1" applyBorder="1" applyAlignment="1">
      <alignment horizontal="distributed"/>
    </xf>
    <xf numFmtId="38" fontId="2" fillId="0" borderId="20" xfId="79" applyFont="1" applyFill="1" applyBorder="1" applyAlignment="1">
      <alignment horizontal="distributed"/>
    </xf>
    <xf numFmtId="38" fontId="2" fillId="0" borderId="10" xfId="81" applyFont="1" applyFill="1" applyBorder="1" applyAlignment="1">
      <alignment vertical="center"/>
    </xf>
    <xf numFmtId="38" fontId="2" fillId="0" borderId="12" xfId="81" applyFont="1" applyFill="1" applyBorder="1" applyAlignment="1">
      <alignment vertical="center"/>
    </xf>
    <xf numFmtId="38" fontId="2" fillId="0" borderId="28" xfId="81" applyFont="1" applyFill="1" applyBorder="1" applyAlignment="1">
      <alignment vertical="center"/>
    </xf>
    <xf numFmtId="38" fontId="2" fillId="0" borderId="35" xfId="81" applyFont="1" applyFill="1" applyBorder="1" applyAlignment="1">
      <alignment vertical="center"/>
    </xf>
    <xf numFmtId="38" fontId="2" fillId="0" borderId="19" xfId="81" applyFont="1" applyFill="1" applyBorder="1" applyAlignment="1">
      <alignment vertical="center"/>
    </xf>
    <xf numFmtId="38" fontId="2" fillId="0" borderId="34" xfId="81" applyFont="1" applyFill="1" applyBorder="1" applyAlignment="1">
      <alignment vertical="center"/>
    </xf>
    <xf numFmtId="38" fontId="6" fillId="0" borderId="10" xfId="81" applyFont="1" applyFill="1" applyBorder="1" applyAlignment="1">
      <alignment vertical="center"/>
    </xf>
    <xf numFmtId="38" fontId="6" fillId="0" borderId="12" xfId="81" applyFont="1" applyFill="1" applyBorder="1" applyAlignment="1">
      <alignment vertical="center"/>
    </xf>
    <xf numFmtId="0" fontId="2" fillId="0" borderId="27" xfId="0" applyFont="1" applyFill="1" applyBorder="1" applyAlignment="1">
      <alignment horizontal="center"/>
    </xf>
    <xf numFmtId="192" fontId="2" fillId="0" borderId="0" xfId="0" applyNumberFormat="1" applyFont="1" applyFill="1" applyAlignment="1">
      <alignment/>
    </xf>
    <xf numFmtId="192" fontId="6" fillId="0" borderId="0" xfId="0" applyNumberFormat="1" applyFont="1" applyFill="1" applyAlignment="1">
      <alignment/>
    </xf>
    <xf numFmtId="0" fontId="0" fillId="0" borderId="41" xfId="0" applyFont="1" applyFill="1" applyBorder="1" applyAlignment="1">
      <alignment/>
    </xf>
    <xf numFmtId="0" fontId="11" fillId="0" borderId="16" xfId="0" applyFont="1" applyFill="1" applyBorder="1" applyAlignment="1">
      <alignment/>
    </xf>
    <xf numFmtId="0" fontId="11" fillId="0" borderId="14" xfId="0" applyFont="1" applyFill="1" applyBorder="1" applyAlignment="1">
      <alignment/>
    </xf>
    <xf numFmtId="210" fontId="2" fillId="0" borderId="10" xfId="110" applyNumberFormat="1" applyFont="1" applyFill="1" applyBorder="1">
      <alignment vertical="center"/>
      <protection/>
    </xf>
    <xf numFmtId="210" fontId="2" fillId="0" borderId="13" xfId="110" applyNumberFormat="1" applyFont="1" applyFill="1" applyBorder="1">
      <alignment vertical="center"/>
      <protection/>
    </xf>
    <xf numFmtId="210" fontId="2" fillId="0" borderId="0" xfId="110" applyNumberFormat="1" applyFont="1" applyFill="1">
      <alignment vertical="center"/>
      <protection/>
    </xf>
    <xf numFmtId="210" fontId="2" fillId="0" borderId="25" xfId="110" applyNumberFormat="1" applyFont="1" applyFill="1" applyBorder="1">
      <alignment vertical="center"/>
      <protection/>
    </xf>
    <xf numFmtId="210" fontId="2" fillId="0" borderId="27" xfId="110" applyNumberFormat="1" applyFont="1" applyFill="1" applyBorder="1">
      <alignment vertical="center"/>
      <protection/>
    </xf>
    <xf numFmtId="0" fontId="2" fillId="0" borderId="14" xfId="0" applyFont="1" applyFill="1" applyBorder="1" applyAlignment="1">
      <alignment vertical="center" wrapText="1"/>
    </xf>
    <xf numFmtId="0" fontId="2" fillId="0" borderId="15" xfId="0" applyFont="1" applyFill="1" applyBorder="1" applyAlignment="1">
      <alignment horizontal="center" vertical="center" wrapText="1"/>
    </xf>
    <xf numFmtId="0" fontId="6" fillId="0" borderId="23" xfId="0" applyFont="1" applyFill="1" applyBorder="1" applyAlignment="1">
      <alignment vertical="center"/>
    </xf>
    <xf numFmtId="41" fontId="6" fillId="0" borderId="10" xfId="81" applyNumberFormat="1" applyFont="1" applyFill="1" applyBorder="1" applyAlignment="1">
      <alignment vertical="center"/>
    </xf>
    <xf numFmtId="41" fontId="6" fillId="0" borderId="0" xfId="81" applyNumberFormat="1" applyFont="1" applyFill="1" applyBorder="1" applyAlignment="1">
      <alignment vertical="center"/>
    </xf>
    <xf numFmtId="41" fontId="2" fillId="0" borderId="10" xfId="81" applyNumberFormat="1" applyFont="1" applyFill="1" applyBorder="1" applyAlignment="1">
      <alignment vertical="center"/>
    </xf>
    <xf numFmtId="41" fontId="2" fillId="0" borderId="0" xfId="81" applyNumberFormat="1" applyFont="1" applyFill="1" applyBorder="1" applyAlignment="1">
      <alignment horizontal="right" vertical="center"/>
    </xf>
    <xf numFmtId="41" fontId="2" fillId="0" borderId="10" xfId="81" applyNumberFormat="1" applyFont="1" applyFill="1" applyBorder="1" applyAlignment="1">
      <alignment horizontal="right" vertical="center"/>
    </xf>
    <xf numFmtId="0" fontId="12" fillId="0" borderId="13" xfId="0" applyFont="1" applyFill="1" applyBorder="1" applyAlignment="1">
      <alignment vertical="center" shrinkToFit="1"/>
    </xf>
    <xf numFmtId="0" fontId="2" fillId="0" borderId="13" xfId="0" applyFont="1" applyFill="1" applyBorder="1" applyAlignment="1">
      <alignment vertical="center" shrinkToFit="1"/>
    </xf>
    <xf numFmtId="0" fontId="2" fillId="0" borderId="20" xfId="0" applyFont="1" applyFill="1" applyBorder="1" applyAlignment="1">
      <alignment horizontal="distributed" vertical="center"/>
    </xf>
    <xf numFmtId="41" fontId="2" fillId="0" borderId="25" xfId="81" applyNumberFormat="1" applyFont="1" applyFill="1" applyBorder="1" applyAlignment="1">
      <alignment vertical="center"/>
    </xf>
    <xf numFmtId="41" fontId="2" fillId="0" borderId="25" xfId="81" applyNumberFormat="1" applyFont="1" applyFill="1" applyBorder="1" applyAlignment="1">
      <alignment horizontal="right" vertical="center"/>
    </xf>
    <xf numFmtId="41" fontId="2" fillId="0" borderId="27" xfId="81" applyNumberFormat="1" applyFont="1" applyFill="1" applyBorder="1" applyAlignment="1">
      <alignment horizontal="right" vertical="center"/>
    </xf>
    <xf numFmtId="0" fontId="2" fillId="0" borderId="38" xfId="0" applyFont="1" applyFill="1" applyBorder="1" applyAlignment="1">
      <alignment horizontal="distributed" vertical="center"/>
    </xf>
    <xf numFmtId="0" fontId="2" fillId="0" borderId="30" xfId="0" applyFont="1" applyFill="1" applyBorder="1" applyAlignment="1">
      <alignment vertical="center"/>
    </xf>
    <xf numFmtId="184" fontId="2" fillId="0" borderId="30" xfId="0" applyNumberFormat="1" applyFont="1" applyFill="1" applyBorder="1" applyAlignment="1">
      <alignment vertical="center"/>
    </xf>
    <xf numFmtId="184" fontId="2" fillId="0" borderId="37" xfId="0" applyNumberFormat="1" applyFont="1" applyFill="1" applyBorder="1" applyAlignment="1">
      <alignment vertical="center"/>
    </xf>
    <xf numFmtId="184" fontId="2" fillId="0" borderId="38" xfId="0" applyNumberFormat="1" applyFont="1" applyFill="1" applyBorder="1" applyAlignment="1">
      <alignment vertical="center"/>
    </xf>
    <xf numFmtId="0" fontId="2" fillId="0" borderId="30" xfId="0" applyFont="1" applyFill="1" applyBorder="1" applyAlignment="1">
      <alignment horizontal="left" vertical="center"/>
    </xf>
    <xf numFmtId="0" fontId="2" fillId="0" borderId="12" xfId="0" applyFont="1" applyFill="1" applyBorder="1" applyAlignment="1">
      <alignmen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5" xfId="0" applyFont="1" applyFill="1" applyBorder="1" applyAlignment="1">
      <alignment vertical="center"/>
    </xf>
    <xf numFmtId="0" fontId="2" fillId="0" borderId="29" xfId="0" applyFont="1" applyFill="1" applyBorder="1" applyAlignment="1">
      <alignment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18"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Alignment="1">
      <alignment horizontal="left" vertical="center"/>
    </xf>
    <xf numFmtId="0" fontId="6" fillId="0" borderId="0" xfId="0" applyFont="1" applyFill="1" applyAlignment="1">
      <alignment horizontal="right"/>
    </xf>
    <xf numFmtId="0" fontId="2" fillId="0" borderId="0" xfId="0" applyFont="1" applyFill="1" applyAlignment="1">
      <alignment horizontal="left"/>
    </xf>
    <xf numFmtId="0" fontId="50" fillId="0" borderId="0" xfId="0" applyFont="1" applyFill="1" applyAlignment="1">
      <alignment/>
    </xf>
    <xf numFmtId="0" fontId="2" fillId="0" borderId="27" xfId="0" applyFont="1" applyFill="1" applyBorder="1" applyAlignment="1">
      <alignment horizontal="distributed"/>
    </xf>
    <xf numFmtId="0" fontId="2" fillId="0" borderId="20" xfId="0" applyFont="1" applyFill="1" applyBorder="1" applyAlignment="1">
      <alignment horizontal="distributed"/>
    </xf>
    <xf numFmtId="0" fontId="0" fillId="0" borderId="28" xfId="0" applyFont="1" applyFill="1"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198" fontId="2" fillId="0" borderId="0" xfId="0" applyNumberFormat="1" applyFont="1" applyFill="1" applyAlignment="1">
      <alignment horizontal="center" vertical="center"/>
    </xf>
    <xf numFmtId="198" fontId="2" fillId="0" borderId="0"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198" fontId="2" fillId="0" borderId="0" xfId="0" applyNumberFormat="1" applyFont="1" applyFill="1" applyBorder="1" applyAlignment="1">
      <alignment vertical="center"/>
    </xf>
    <xf numFmtId="0" fontId="2" fillId="0" borderId="36" xfId="0" applyFont="1" applyFill="1" applyBorder="1" applyAlignment="1">
      <alignment horizontal="distributed"/>
    </xf>
    <xf numFmtId="43" fontId="2" fillId="0" borderId="55" xfId="83" applyNumberFormat="1" applyFont="1" applyFill="1" applyBorder="1" applyAlignment="1">
      <alignment horizontal="right"/>
    </xf>
    <xf numFmtId="3" fontId="2" fillId="0" borderId="0" xfId="0" applyNumberFormat="1" applyFont="1" applyFill="1" applyAlignment="1">
      <alignment/>
    </xf>
    <xf numFmtId="202" fontId="3" fillId="0" borderId="0" xfId="0"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35" xfId="0" applyFont="1" applyFill="1" applyBorder="1" applyAlignment="1">
      <alignment horizontal="center" vertical="center"/>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桁区切り 4"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2 3" xfId="104"/>
    <cellStyle name="標準 3" xfId="105"/>
    <cellStyle name="標準 4" xfId="106"/>
    <cellStyle name="標準 5" xfId="107"/>
    <cellStyle name="標準 6" xfId="108"/>
    <cellStyle name="標準 6 2" xfId="109"/>
    <cellStyle name="標準 7" xfId="110"/>
    <cellStyle name="標準 7 2" xfId="111"/>
    <cellStyle name="標準 8" xfId="112"/>
    <cellStyle name="標準 9" xfId="113"/>
    <cellStyle name="標準_Book1" xfId="114"/>
    <cellStyle name="標準_Ｈ１０登載項目（検討後）照会先一覧" xfId="115"/>
    <cellStyle name="標準_JB16_１０ 労働力状態、産業（大分類）、年齢（５歳階級）_２－１０" xfId="116"/>
    <cellStyle name="標準_Sheet3_２－１３" xfId="117"/>
    <cellStyle name="良い" xfId="118"/>
    <cellStyle name="良い 2" xfId="119"/>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8</xdr:row>
      <xdr:rowOff>47625</xdr:rowOff>
    </xdr:from>
    <xdr:to>
      <xdr:col>1</xdr:col>
      <xdr:colOff>19050</xdr:colOff>
      <xdr:row>15</xdr:row>
      <xdr:rowOff>0</xdr:rowOff>
    </xdr:to>
    <xdr:sp>
      <xdr:nvSpPr>
        <xdr:cNvPr id="1" name="AutoShape 1"/>
        <xdr:cNvSpPr>
          <a:spLocks/>
        </xdr:cNvSpPr>
      </xdr:nvSpPr>
      <xdr:spPr>
        <a:xfrm>
          <a:off x="485775" y="1485900"/>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16</xdr:row>
      <xdr:rowOff>28575</xdr:rowOff>
    </xdr:from>
    <xdr:to>
      <xdr:col>1</xdr:col>
      <xdr:colOff>19050</xdr:colOff>
      <xdr:row>22</xdr:row>
      <xdr:rowOff>171450</xdr:rowOff>
    </xdr:to>
    <xdr:sp>
      <xdr:nvSpPr>
        <xdr:cNvPr id="2" name="AutoShape 2"/>
        <xdr:cNvSpPr>
          <a:spLocks/>
        </xdr:cNvSpPr>
      </xdr:nvSpPr>
      <xdr:spPr>
        <a:xfrm>
          <a:off x="485775" y="3028950"/>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24</xdr:row>
      <xdr:rowOff>38100</xdr:rowOff>
    </xdr:from>
    <xdr:to>
      <xdr:col>1</xdr:col>
      <xdr:colOff>19050</xdr:colOff>
      <xdr:row>30</xdr:row>
      <xdr:rowOff>180975</xdr:rowOff>
    </xdr:to>
    <xdr:sp>
      <xdr:nvSpPr>
        <xdr:cNvPr id="3" name="AutoShape 3"/>
        <xdr:cNvSpPr>
          <a:spLocks/>
        </xdr:cNvSpPr>
      </xdr:nvSpPr>
      <xdr:spPr>
        <a:xfrm>
          <a:off x="485775" y="460057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32</xdr:row>
      <xdr:rowOff>19050</xdr:rowOff>
    </xdr:from>
    <xdr:to>
      <xdr:col>1</xdr:col>
      <xdr:colOff>28575</xdr:colOff>
      <xdr:row>36</xdr:row>
      <xdr:rowOff>180975</xdr:rowOff>
    </xdr:to>
    <xdr:sp>
      <xdr:nvSpPr>
        <xdr:cNvPr id="4" name="AutoShape 4"/>
        <xdr:cNvSpPr>
          <a:spLocks/>
        </xdr:cNvSpPr>
      </xdr:nvSpPr>
      <xdr:spPr>
        <a:xfrm>
          <a:off x="476250" y="614362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38</xdr:row>
      <xdr:rowOff>9525</xdr:rowOff>
    </xdr:from>
    <xdr:to>
      <xdr:col>1</xdr:col>
      <xdr:colOff>28575</xdr:colOff>
      <xdr:row>42</xdr:row>
      <xdr:rowOff>171450</xdr:rowOff>
    </xdr:to>
    <xdr:sp>
      <xdr:nvSpPr>
        <xdr:cNvPr id="5" name="AutoShape 5"/>
        <xdr:cNvSpPr>
          <a:spLocks/>
        </xdr:cNvSpPr>
      </xdr:nvSpPr>
      <xdr:spPr>
        <a:xfrm>
          <a:off x="476250" y="72771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6" name="AutoShape 6"/>
        <xdr:cNvSpPr>
          <a:spLocks/>
        </xdr:cNvSpPr>
      </xdr:nvSpPr>
      <xdr:spPr>
        <a:xfrm>
          <a:off x="1343025" y="167640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28575</xdr:rowOff>
    </xdr:from>
    <xdr:to>
      <xdr:col>1</xdr:col>
      <xdr:colOff>695325</xdr:colOff>
      <xdr:row>42</xdr:row>
      <xdr:rowOff>171450</xdr:rowOff>
    </xdr:to>
    <xdr:sp>
      <xdr:nvSpPr>
        <xdr:cNvPr id="7" name="AutoShape 7"/>
        <xdr:cNvSpPr>
          <a:spLocks/>
        </xdr:cNvSpPr>
      </xdr:nvSpPr>
      <xdr:spPr>
        <a:xfrm>
          <a:off x="1333500" y="77152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28575</xdr:rowOff>
    </xdr:from>
    <xdr:to>
      <xdr:col>1</xdr:col>
      <xdr:colOff>695325</xdr:colOff>
      <xdr:row>19</xdr:row>
      <xdr:rowOff>171450</xdr:rowOff>
    </xdr:to>
    <xdr:sp>
      <xdr:nvSpPr>
        <xdr:cNvPr id="8" name="AutoShape 8"/>
        <xdr:cNvSpPr>
          <a:spLocks/>
        </xdr:cNvSpPr>
      </xdr:nvSpPr>
      <xdr:spPr>
        <a:xfrm>
          <a:off x="1333500" y="323850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20</xdr:row>
      <xdr:rowOff>38100</xdr:rowOff>
    </xdr:from>
    <xdr:to>
      <xdr:col>1</xdr:col>
      <xdr:colOff>695325</xdr:colOff>
      <xdr:row>22</xdr:row>
      <xdr:rowOff>180975</xdr:rowOff>
    </xdr:to>
    <xdr:sp>
      <xdr:nvSpPr>
        <xdr:cNvPr id="9" name="AutoShape 9"/>
        <xdr:cNvSpPr>
          <a:spLocks/>
        </xdr:cNvSpPr>
      </xdr:nvSpPr>
      <xdr:spPr>
        <a:xfrm>
          <a:off x="1333500" y="38766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34</xdr:row>
      <xdr:rowOff>28575</xdr:rowOff>
    </xdr:from>
    <xdr:to>
      <xdr:col>2</xdr:col>
      <xdr:colOff>0</xdr:colOff>
      <xdr:row>36</xdr:row>
      <xdr:rowOff>171450</xdr:rowOff>
    </xdr:to>
    <xdr:sp>
      <xdr:nvSpPr>
        <xdr:cNvPr id="10" name="AutoShape 10"/>
        <xdr:cNvSpPr>
          <a:spLocks/>
        </xdr:cNvSpPr>
      </xdr:nvSpPr>
      <xdr:spPr>
        <a:xfrm>
          <a:off x="1343025" y="65722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28</xdr:row>
      <xdr:rowOff>28575</xdr:rowOff>
    </xdr:from>
    <xdr:to>
      <xdr:col>2</xdr:col>
      <xdr:colOff>0</xdr:colOff>
      <xdr:row>30</xdr:row>
      <xdr:rowOff>171450</xdr:rowOff>
    </xdr:to>
    <xdr:sp>
      <xdr:nvSpPr>
        <xdr:cNvPr id="11" name="AutoShape 11"/>
        <xdr:cNvSpPr>
          <a:spLocks/>
        </xdr:cNvSpPr>
      </xdr:nvSpPr>
      <xdr:spPr>
        <a:xfrm>
          <a:off x="1343025" y="54292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12</xdr:row>
      <xdr:rowOff>28575</xdr:rowOff>
    </xdr:from>
    <xdr:to>
      <xdr:col>2</xdr:col>
      <xdr:colOff>0</xdr:colOff>
      <xdr:row>14</xdr:row>
      <xdr:rowOff>171450</xdr:rowOff>
    </xdr:to>
    <xdr:sp>
      <xdr:nvSpPr>
        <xdr:cNvPr id="12" name="AutoShape 12"/>
        <xdr:cNvSpPr>
          <a:spLocks/>
        </xdr:cNvSpPr>
      </xdr:nvSpPr>
      <xdr:spPr>
        <a:xfrm>
          <a:off x="1343025" y="23050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ユーザー定義 19">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
  <sheetViews>
    <sheetView tabSelected="1" zoomScale="77" zoomScaleNormal="77" zoomScalePageLayoutView="0" workbookViewId="0" topLeftCell="A1">
      <selection activeCell="A1" sqref="A1"/>
    </sheetView>
  </sheetViews>
  <sheetFormatPr defaultColWidth="9.00390625" defaultRowHeight="13.5"/>
  <cols>
    <col min="1" max="1" width="1.625" style="913" customWidth="1"/>
    <col min="2" max="2" width="9.125" style="913" customWidth="1"/>
    <col min="3" max="3" width="3.00390625" style="913" customWidth="1"/>
    <col min="4" max="4" width="4.00390625" style="913" bestFit="1" customWidth="1"/>
    <col min="5" max="5" width="1.75390625" style="913" customWidth="1"/>
    <col min="6" max="6" width="61.125" style="913" customWidth="1"/>
    <col min="7" max="10" width="9.00390625" style="913" customWidth="1"/>
    <col min="11" max="11" width="10.25390625" style="913" customWidth="1"/>
    <col min="12" max="14" width="9.00390625" style="913" customWidth="1"/>
    <col min="15" max="15" width="13.50390625" style="913" customWidth="1"/>
    <col min="16" max="16384" width="9.00390625" style="913" customWidth="1"/>
  </cols>
  <sheetData>
    <row r="1" s="913" customFormat="1" ht="13.5" customHeight="1">
      <c r="A1" s="705"/>
    </row>
    <row r="2" s="913" customFormat="1" ht="18" customHeight="1">
      <c r="B2" s="913" t="s">
        <v>947</v>
      </c>
    </row>
    <row r="3" s="913" customFormat="1" ht="14.25" customHeight="1"/>
    <row r="4" spans="2:6" s="705" customFormat="1" ht="15.75" customHeight="1">
      <c r="B4" s="914">
        <v>2</v>
      </c>
      <c r="C4" s="915" t="s">
        <v>948</v>
      </c>
      <c r="D4" s="916" t="s">
        <v>949</v>
      </c>
      <c r="E4" s="917" t="s">
        <v>950</v>
      </c>
      <c r="F4" s="918" t="s">
        <v>951</v>
      </c>
    </row>
    <row r="5" spans="2:6" s="705" customFormat="1" ht="15.75" customHeight="1">
      <c r="B5" s="914">
        <v>2</v>
      </c>
      <c r="C5" s="915" t="s">
        <v>948</v>
      </c>
      <c r="D5" s="916">
        <v>2</v>
      </c>
      <c r="E5" s="917" t="s">
        <v>950</v>
      </c>
      <c r="F5" s="918" t="s">
        <v>952</v>
      </c>
    </row>
    <row r="6" spans="2:6" s="913" customFormat="1" ht="15.75" customHeight="1">
      <c r="B6" s="914"/>
      <c r="C6" s="915"/>
      <c r="D6" s="916"/>
      <c r="E6" s="917"/>
      <c r="F6" s="918" t="s">
        <v>953</v>
      </c>
    </row>
    <row r="7" spans="2:6" s="913" customFormat="1" ht="15.75" customHeight="1">
      <c r="B7" s="914"/>
      <c r="C7" s="915"/>
      <c r="D7" s="916"/>
      <c r="E7" s="917"/>
      <c r="F7" s="918" t="s">
        <v>954</v>
      </c>
    </row>
    <row r="8" spans="2:6" s="705" customFormat="1" ht="15.75" customHeight="1">
      <c r="B8" s="914">
        <v>2</v>
      </c>
      <c r="C8" s="915" t="s">
        <v>948</v>
      </c>
      <c r="D8" s="916">
        <v>3</v>
      </c>
      <c r="E8" s="917" t="s">
        <v>950</v>
      </c>
      <c r="F8" s="918" t="s">
        <v>955</v>
      </c>
    </row>
    <row r="9" spans="2:6" s="705" customFormat="1" ht="15.75" customHeight="1">
      <c r="B9" s="914">
        <v>2</v>
      </c>
      <c r="C9" s="915" t="s">
        <v>948</v>
      </c>
      <c r="D9" s="916">
        <v>4</v>
      </c>
      <c r="E9" s="917" t="s">
        <v>950</v>
      </c>
      <c r="F9" s="918" t="s">
        <v>956</v>
      </c>
    </row>
    <row r="10" spans="2:6" s="705" customFormat="1" ht="15.75" customHeight="1">
      <c r="B10" s="914">
        <v>2</v>
      </c>
      <c r="C10" s="915" t="s">
        <v>948</v>
      </c>
      <c r="D10" s="916">
        <v>5</v>
      </c>
      <c r="E10" s="917" t="s">
        <v>950</v>
      </c>
      <c r="F10" s="918" t="s">
        <v>957</v>
      </c>
    </row>
    <row r="11" spans="2:6" s="705" customFormat="1" ht="15.75" customHeight="1">
      <c r="B11" s="914">
        <v>2</v>
      </c>
      <c r="C11" s="915" t="s">
        <v>948</v>
      </c>
      <c r="D11" s="916">
        <v>6</v>
      </c>
      <c r="E11" s="917" t="s">
        <v>950</v>
      </c>
      <c r="F11" s="918" t="s">
        <v>958</v>
      </c>
    </row>
    <row r="12" spans="2:6" s="913" customFormat="1" ht="15.75" customHeight="1">
      <c r="B12" s="914"/>
      <c r="C12" s="915"/>
      <c r="D12" s="916"/>
      <c r="E12" s="917"/>
      <c r="F12" s="918" t="s">
        <v>959</v>
      </c>
    </row>
    <row r="13" spans="2:6" s="913" customFormat="1" ht="15.75" customHeight="1">
      <c r="B13" s="914"/>
      <c r="C13" s="915"/>
      <c r="D13" s="916"/>
      <c r="E13" s="917"/>
      <c r="F13" s="918" t="s">
        <v>960</v>
      </c>
    </row>
    <row r="14" spans="2:6" s="705" customFormat="1" ht="15.75" customHeight="1">
      <c r="B14" s="914">
        <v>2</v>
      </c>
      <c r="C14" s="915" t="s">
        <v>961</v>
      </c>
      <c r="D14" s="916">
        <v>7</v>
      </c>
      <c r="E14" s="917" t="s">
        <v>962</v>
      </c>
      <c r="F14" s="918" t="s">
        <v>963</v>
      </c>
    </row>
    <row r="15" spans="2:6" s="705" customFormat="1" ht="15.75" customHeight="1">
      <c r="B15" s="914">
        <v>2</v>
      </c>
      <c r="C15" s="915" t="s">
        <v>961</v>
      </c>
      <c r="D15" s="916">
        <v>8</v>
      </c>
      <c r="E15" s="917" t="s">
        <v>962</v>
      </c>
      <c r="F15" s="918" t="s">
        <v>964</v>
      </c>
    </row>
    <row r="16" spans="2:6" s="913" customFormat="1" ht="15.75" customHeight="1">
      <c r="B16" s="914">
        <v>2</v>
      </c>
      <c r="C16" s="915" t="s">
        <v>961</v>
      </c>
      <c r="D16" s="916">
        <v>9</v>
      </c>
      <c r="E16" s="917" t="s">
        <v>962</v>
      </c>
      <c r="F16" s="918" t="s">
        <v>965</v>
      </c>
    </row>
    <row r="17" spans="2:6" s="913" customFormat="1" ht="15.75" customHeight="1">
      <c r="B17" s="914">
        <v>2</v>
      </c>
      <c r="C17" s="915" t="s">
        <v>961</v>
      </c>
      <c r="D17" s="916">
        <v>10</v>
      </c>
      <c r="E17" s="917" t="s">
        <v>962</v>
      </c>
      <c r="F17" s="918" t="s">
        <v>966</v>
      </c>
    </row>
    <row r="18" spans="2:6" s="913" customFormat="1" ht="15.75" customHeight="1">
      <c r="B18" s="914">
        <v>2</v>
      </c>
      <c r="C18" s="915" t="s">
        <v>961</v>
      </c>
      <c r="D18" s="916">
        <v>11</v>
      </c>
      <c r="E18" s="917" t="s">
        <v>962</v>
      </c>
      <c r="F18" s="918" t="s">
        <v>967</v>
      </c>
    </row>
    <row r="19" spans="2:6" s="913" customFormat="1" ht="15.75" customHeight="1">
      <c r="B19" s="914">
        <v>2</v>
      </c>
      <c r="C19" s="915" t="s">
        <v>961</v>
      </c>
      <c r="D19" s="916">
        <v>12</v>
      </c>
      <c r="E19" s="917" t="s">
        <v>962</v>
      </c>
      <c r="F19" s="918" t="s">
        <v>968</v>
      </c>
    </row>
    <row r="20" spans="2:6" s="913" customFormat="1" ht="15.75" customHeight="1">
      <c r="B20" s="914">
        <v>2</v>
      </c>
      <c r="C20" s="915" t="s">
        <v>961</v>
      </c>
      <c r="D20" s="916">
        <v>13</v>
      </c>
      <c r="E20" s="917" t="s">
        <v>962</v>
      </c>
      <c r="F20" s="918" t="s">
        <v>969</v>
      </c>
    </row>
    <row r="21" spans="2:6" s="913" customFormat="1" ht="15.75" customHeight="1">
      <c r="B21" s="914">
        <v>2</v>
      </c>
      <c r="C21" s="915" t="s">
        <v>961</v>
      </c>
      <c r="D21" s="916">
        <v>14</v>
      </c>
      <c r="E21" s="917" t="s">
        <v>962</v>
      </c>
      <c r="F21" s="918" t="s">
        <v>970</v>
      </c>
    </row>
    <row r="22" spans="2:6" s="913" customFormat="1" ht="15.75" customHeight="1">
      <c r="B22" s="914">
        <v>2</v>
      </c>
      <c r="C22" s="915" t="s">
        <v>961</v>
      </c>
      <c r="D22" s="916">
        <v>15</v>
      </c>
      <c r="E22" s="917" t="s">
        <v>962</v>
      </c>
      <c r="F22" s="918" t="s">
        <v>971</v>
      </c>
    </row>
    <row r="23" spans="2:6" s="913" customFormat="1" ht="29.25" customHeight="1">
      <c r="B23" s="914">
        <v>2</v>
      </c>
      <c r="C23" s="915" t="s">
        <v>961</v>
      </c>
      <c r="D23" s="916">
        <v>16</v>
      </c>
      <c r="E23" s="917" t="s">
        <v>962</v>
      </c>
      <c r="F23" s="918" t="s">
        <v>1001</v>
      </c>
    </row>
    <row r="24" spans="2:6" s="913" customFormat="1" ht="15.75" customHeight="1">
      <c r="B24" s="914">
        <v>2</v>
      </c>
      <c r="C24" s="915" t="s">
        <v>961</v>
      </c>
      <c r="D24" s="916">
        <v>17</v>
      </c>
      <c r="E24" s="917" t="s">
        <v>962</v>
      </c>
      <c r="F24" s="918" t="s">
        <v>972</v>
      </c>
    </row>
    <row r="25" spans="2:6" s="913" customFormat="1" ht="15.75" customHeight="1">
      <c r="B25" s="914"/>
      <c r="C25" s="915"/>
      <c r="D25" s="916"/>
      <c r="E25" s="917"/>
      <c r="F25" s="918" t="s">
        <v>973</v>
      </c>
    </row>
    <row r="26" spans="2:6" s="913" customFormat="1" ht="15.75" customHeight="1">
      <c r="B26" s="914"/>
      <c r="C26" s="915"/>
      <c r="D26" s="916"/>
      <c r="E26" s="917"/>
      <c r="F26" s="918" t="s">
        <v>974</v>
      </c>
    </row>
    <row r="27" spans="2:6" s="913" customFormat="1" ht="15.75" customHeight="1">
      <c r="B27" s="914"/>
      <c r="C27" s="915"/>
      <c r="D27" s="916"/>
      <c r="E27" s="917"/>
      <c r="F27" s="918" t="s">
        <v>975</v>
      </c>
    </row>
    <row r="28" spans="2:6" s="913" customFormat="1" ht="15.75" customHeight="1">
      <c r="B28" s="914">
        <v>2</v>
      </c>
      <c r="C28" s="915" t="s">
        <v>961</v>
      </c>
      <c r="D28" s="916">
        <v>18</v>
      </c>
      <c r="E28" s="917" t="s">
        <v>962</v>
      </c>
      <c r="F28" s="918" t="s">
        <v>976</v>
      </c>
    </row>
    <row r="29" spans="2:6" s="913" customFormat="1" ht="15.75" customHeight="1">
      <c r="B29" s="914">
        <v>2</v>
      </c>
      <c r="C29" s="915" t="s">
        <v>961</v>
      </c>
      <c r="D29" s="916">
        <v>19</v>
      </c>
      <c r="E29" s="917" t="s">
        <v>962</v>
      </c>
      <c r="F29" s="918" t="s">
        <v>977</v>
      </c>
    </row>
    <row r="30" spans="2:6" s="913" customFormat="1" ht="15.75" customHeight="1">
      <c r="B30" s="914">
        <v>2</v>
      </c>
      <c r="C30" s="915" t="s">
        <v>961</v>
      </c>
      <c r="D30" s="916">
        <v>20</v>
      </c>
      <c r="E30" s="917" t="s">
        <v>962</v>
      </c>
      <c r="F30" s="918" t="s">
        <v>978</v>
      </c>
    </row>
    <row r="31" spans="2:6" s="913" customFormat="1" ht="27" customHeight="1">
      <c r="B31" s="914">
        <v>2</v>
      </c>
      <c r="C31" s="915" t="s">
        <v>961</v>
      </c>
      <c r="D31" s="916">
        <v>21</v>
      </c>
      <c r="E31" s="917" t="s">
        <v>962</v>
      </c>
      <c r="F31" s="918" t="s">
        <v>979</v>
      </c>
    </row>
    <row r="32" spans="2:6" s="913" customFormat="1" ht="24">
      <c r="B32" s="914">
        <v>2</v>
      </c>
      <c r="C32" s="915" t="s">
        <v>961</v>
      </c>
      <c r="D32" s="916">
        <v>22</v>
      </c>
      <c r="E32" s="917" t="s">
        <v>962</v>
      </c>
      <c r="F32" s="918" t="s">
        <v>1167</v>
      </c>
    </row>
    <row r="33" spans="2:6" s="913" customFormat="1" ht="15.75" customHeight="1">
      <c r="B33" s="914">
        <v>2</v>
      </c>
      <c r="C33" s="915" t="s">
        <v>961</v>
      </c>
      <c r="D33" s="916">
        <v>23</v>
      </c>
      <c r="E33" s="917" t="s">
        <v>962</v>
      </c>
      <c r="F33" s="918" t="s">
        <v>980</v>
      </c>
    </row>
    <row r="34" spans="2:6" s="913" customFormat="1" ht="33" customHeight="1">
      <c r="B34" s="914">
        <v>2</v>
      </c>
      <c r="C34" s="915" t="s">
        <v>961</v>
      </c>
      <c r="D34" s="916">
        <v>24</v>
      </c>
      <c r="E34" s="917" t="s">
        <v>962</v>
      </c>
      <c r="F34" s="918" t="s">
        <v>1002</v>
      </c>
    </row>
    <row r="35" spans="2:6" s="913" customFormat="1" ht="15.75" customHeight="1">
      <c r="B35" s="914">
        <v>2</v>
      </c>
      <c r="C35" s="915" t="s">
        <v>961</v>
      </c>
      <c r="D35" s="916">
        <v>25</v>
      </c>
      <c r="E35" s="917" t="s">
        <v>962</v>
      </c>
      <c r="F35" s="918" t="s">
        <v>981</v>
      </c>
    </row>
    <row r="36" spans="2:6" s="913" customFormat="1" ht="15.75" customHeight="1">
      <c r="B36" s="914">
        <v>2</v>
      </c>
      <c r="C36" s="915" t="s">
        <v>961</v>
      </c>
      <c r="D36" s="916" t="s">
        <v>982</v>
      </c>
      <c r="E36" s="917" t="s">
        <v>962</v>
      </c>
      <c r="F36" s="918" t="s">
        <v>983</v>
      </c>
    </row>
    <row r="37" spans="2:6" s="913" customFormat="1" ht="15.75" customHeight="1">
      <c r="B37" s="914">
        <v>2</v>
      </c>
      <c r="C37" s="915" t="s">
        <v>961</v>
      </c>
      <c r="D37" s="916" t="s">
        <v>984</v>
      </c>
      <c r="E37" s="917" t="s">
        <v>962</v>
      </c>
      <c r="F37" s="918" t="s">
        <v>985</v>
      </c>
    </row>
    <row r="38" spans="2:6" s="913" customFormat="1" ht="15.75" customHeight="1">
      <c r="B38" s="914">
        <v>2</v>
      </c>
      <c r="C38" s="915" t="s">
        <v>961</v>
      </c>
      <c r="D38" s="916" t="s">
        <v>986</v>
      </c>
      <c r="E38" s="917" t="s">
        <v>962</v>
      </c>
      <c r="F38" s="918" t="s">
        <v>987</v>
      </c>
    </row>
  </sheetData>
  <sheetProtection/>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6:D38" numberStoredAsText="1"/>
  </ignoredErrors>
</worksheet>
</file>

<file path=xl/worksheets/sheet10.xml><?xml version="1.0" encoding="utf-8"?>
<worksheet xmlns="http://schemas.openxmlformats.org/spreadsheetml/2006/main" xmlns:r="http://schemas.openxmlformats.org/officeDocument/2006/relationships">
  <dimension ref="A2:U58"/>
  <sheetViews>
    <sheetView zoomScaleSheetLayoutView="85" zoomScalePageLayoutView="0" workbookViewId="0" topLeftCell="A1">
      <selection activeCell="A1" sqref="A1"/>
    </sheetView>
  </sheetViews>
  <sheetFormatPr defaultColWidth="9.00390625" defaultRowHeight="13.5"/>
  <cols>
    <col min="1" max="1" width="0.875" style="37" customWidth="1"/>
    <col min="2" max="2" width="8.125" style="37" customWidth="1"/>
    <col min="3" max="3" width="0.6171875" style="37" customWidth="1"/>
    <col min="4" max="4" width="7.25390625" style="37" customWidth="1"/>
    <col min="5" max="5" width="8.125" style="37" customWidth="1"/>
    <col min="6" max="6" width="7.125" style="37" customWidth="1"/>
    <col min="7" max="7" width="7.625" style="37" bestFit="1" customWidth="1"/>
    <col min="8" max="9" width="7.375" style="37" customWidth="1"/>
    <col min="10" max="13" width="7.625" style="37" bestFit="1" customWidth="1"/>
    <col min="14" max="15" width="8.00390625" style="37" bestFit="1" customWidth="1"/>
    <col min="16" max="16" width="16.125" style="37" bestFit="1" customWidth="1"/>
    <col min="17" max="17" width="12.25390625" style="479" hidden="1" customWidth="1"/>
    <col min="18" max="18" width="10.25390625" style="479" customWidth="1"/>
    <col min="19" max="16384" width="9.00390625" style="37" customWidth="1"/>
  </cols>
  <sheetData>
    <row r="2" ht="18" customHeight="1">
      <c r="A2" s="154" t="s">
        <v>1194</v>
      </c>
    </row>
    <row r="3" spans="2:16" ht="13.5" customHeight="1" thickBot="1">
      <c r="B3" s="37" t="s">
        <v>82</v>
      </c>
      <c r="G3" s="41"/>
      <c r="P3" s="93" t="s">
        <v>308</v>
      </c>
    </row>
    <row r="4" spans="1:18" ht="28.5" customHeight="1" thickTop="1">
      <c r="A4" s="1124" t="s">
        <v>309</v>
      </c>
      <c r="B4" s="1124"/>
      <c r="C4" s="1125"/>
      <c r="D4" s="1126" t="s">
        <v>310</v>
      </c>
      <c r="E4" s="1126" t="s">
        <v>311</v>
      </c>
      <c r="F4" s="1127" t="s">
        <v>312</v>
      </c>
      <c r="G4" s="1126" t="s">
        <v>313</v>
      </c>
      <c r="H4" s="1127" t="s">
        <v>314</v>
      </c>
      <c r="I4" s="1127" t="s">
        <v>315</v>
      </c>
      <c r="J4" s="1126" t="s">
        <v>316</v>
      </c>
      <c r="K4" s="1126"/>
      <c r="L4" s="1126"/>
      <c r="M4" s="1126"/>
      <c r="N4" s="1128" t="s">
        <v>1112</v>
      </c>
      <c r="O4" s="1128" t="s">
        <v>317</v>
      </c>
      <c r="P4" s="1129" t="s">
        <v>318</v>
      </c>
      <c r="Q4" s="1130" t="s">
        <v>319</v>
      </c>
      <c r="R4" s="1131"/>
    </row>
    <row r="5" spans="1:18" ht="14.25" customHeight="1">
      <c r="A5" s="1132"/>
      <c r="B5" s="1132"/>
      <c r="C5" s="1133"/>
      <c r="D5" s="1134"/>
      <c r="E5" s="1134"/>
      <c r="F5" s="694"/>
      <c r="G5" s="1134"/>
      <c r="H5" s="694"/>
      <c r="I5" s="694"/>
      <c r="J5" s="312" t="s">
        <v>320</v>
      </c>
      <c r="K5" s="312" t="s">
        <v>321</v>
      </c>
      <c r="L5" s="312" t="s">
        <v>322</v>
      </c>
      <c r="M5" s="312" t="s">
        <v>323</v>
      </c>
      <c r="N5" s="1115" t="s">
        <v>324</v>
      </c>
      <c r="O5" s="1115" t="s">
        <v>325</v>
      </c>
      <c r="P5" s="691"/>
      <c r="R5" s="1135"/>
    </row>
    <row r="6" spans="2:19" s="318" customFormat="1" ht="13.5" customHeight="1">
      <c r="B6" s="1136" t="s">
        <v>1113</v>
      </c>
      <c r="C6" s="177"/>
      <c r="D6" s="107">
        <v>6401</v>
      </c>
      <c r="E6" s="107">
        <v>15719</v>
      </c>
      <c r="F6" s="107">
        <v>15</v>
      </c>
      <c r="G6" s="107">
        <v>147</v>
      </c>
      <c r="H6" s="107">
        <v>4014</v>
      </c>
      <c r="I6" s="107">
        <v>1433</v>
      </c>
      <c r="J6" s="108">
        <v>5.982242990654206</v>
      </c>
      <c r="K6" s="108">
        <v>14.690654205607476</v>
      </c>
      <c r="L6" s="108">
        <v>3.7514018691588786</v>
      </c>
      <c r="M6" s="109">
        <v>1.3392523364485982</v>
      </c>
      <c r="N6" s="110">
        <v>2.3433838462740195</v>
      </c>
      <c r="O6" s="110">
        <v>22.449602932193038</v>
      </c>
      <c r="P6" s="1137">
        <v>1.4</v>
      </c>
      <c r="Q6" s="790">
        <v>1201000</v>
      </c>
      <c r="R6" s="111"/>
      <c r="S6" s="317"/>
    </row>
    <row r="7" spans="2:18" s="89" customFormat="1" ht="17.25" customHeight="1">
      <c r="B7" s="72" t="s">
        <v>1195</v>
      </c>
      <c r="C7" s="210"/>
      <c r="D7" s="791">
        <v>6217</v>
      </c>
      <c r="E7" s="791">
        <v>15348</v>
      </c>
      <c r="F7" s="791">
        <v>14</v>
      </c>
      <c r="G7" s="791">
        <v>119</v>
      </c>
      <c r="H7" s="791">
        <v>3530</v>
      </c>
      <c r="I7" s="791">
        <v>1362</v>
      </c>
      <c r="J7" s="792">
        <v>5.86185372991912</v>
      </c>
      <c r="K7" s="792">
        <v>14.471245141836683</v>
      </c>
      <c r="L7" s="792">
        <v>3.3283486676233704</v>
      </c>
      <c r="M7" s="793">
        <v>1.2841957182161559</v>
      </c>
      <c r="N7" s="794">
        <v>2.251889979089593</v>
      </c>
      <c r="O7" s="794">
        <v>18.781565656565657</v>
      </c>
      <c r="P7" s="795">
        <v>1.37</v>
      </c>
      <c r="Q7" s="477"/>
      <c r="R7" s="111"/>
    </row>
    <row r="8" spans="2:19" s="318" customFormat="1" ht="7.5" customHeight="1">
      <c r="B8" s="72"/>
      <c r="C8" s="210"/>
      <c r="D8" s="791"/>
      <c r="E8" s="791"/>
      <c r="F8" s="791"/>
      <c r="G8" s="791"/>
      <c r="H8" s="791"/>
      <c r="I8" s="791"/>
      <c r="J8" s="792"/>
      <c r="K8" s="792"/>
      <c r="L8" s="792"/>
      <c r="M8" s="793"/>
      <c r="N8" s="794"/>
      <c r="O8" s="794"/>
      <c r="P8" s="795"/>
      <c r="Q8" s="790"/>
      <c r="R8" s="111"/>
      <c r="S8" s="317"/>
    </row>
    <row r="9" spans="1:19" s="318" customFormat="1" ht="15.75" customHeight="1">
      <c r="A9" s="78"/>
      <c r="B9" s="308" t="s">
        <v>326</v>
      </c>
      <c r="C9" s="307"/>
      <c r="D9" s="796">
        <v>5290</v>
      </c>
      <c r="E9" s="796">
        <v>11679</v>
      </c>
      <c r="F9" s="796">
        <v>10</v>
      </c>
      <c r="G9" s="796">
        <v>101</v>
      </c>
      <c r="H9" s="796">
        <v>2981</v>
      </c>
      <c r="I9" s="796">
        <v>1104</v>
      </c>
      <c r="J9" s="797">
        <v>6.154991768134828</v>
      </c>
      <c r="K9" s="797">
        <v>13.588685984885947</v>
      </c>
      <c r="L9" s="797">
        <v>3.4684367600774904</v>
      </c>
      <c r="M9" s="798">
        <v>1.2845200211759642</v>
      </c>
      <c r="N9" s="799">
        <v>1.890359168241966</v>
      </c>
      <c r="O9" s="799">
        <v>18.73492858467817</v>
      </c>
      <c r="P9" s="800">
        <v>1.38</v>
      </c>
      <c r="Q9" s="802">
        <f>SUM(Q17:Q29)</f>
        <v>948674</v>
      </c>
      <c r="R9" s="111"/>
      <c r="S9" s="317"/>
    </row>
    <row r="10" spans="1:19" s="318" customFormat="1" ht="15.75" customHeight="1">
      <c r="A10" s="78"/>
      <c r="B10" s="308" t="s">
        <v>327</v>
      </c>
      <c r="C10" s="307"/>
      <c r="D10" s="796">
        <v>927</v>
      </c>
      <c r="E10" s="796">
        <v>3669</v>
      </c>
      <c r="F10" s="796">
        <v>4</v>
      </c>
      <c r="G10" s="796">
        <v>18</v>
      </c>
      <c r="H10" s="796">
        <v>549</v>
      </c>
      <c r="I10" s="796">
        <v>258</v>
      </c>
      <c r="J10" s="797">
        <v>4.444721473710455</v>
      </c>
      <c r="K10" s="797">
        <v>17.591891140284424</v>
      </c>
      <c r="L10" s="797">
        <v>2.6323107756926</v>
      </c>
      <c r="M10" s="798">
        <v>1.2370422224566315</v>
      </c>
      <c r="N10" s="799">
        <v>4.314994606256742</v>
      </c>
      <c r="O10" s="799">
        <v>19.04761904761905</v>
      </c>
      <c r="P10" s="801">
        <v>1.27</v>
      </c>
      <c r="Q10" s="802">
        <f>SUM(Q30:Q51)</f>
        <v>258839</v>
      </c>
      <c r="R10" s="111"/>
      <c r="S10" s="317"/>
    </row>
    <row r="11" spans="1:19" s="318" customFormat="1" ht="6" customHeight="1">
      <c r="A11" s="78"/>
      <c r="B11" s="308"/>
      <c r="C11" s="307"/>
      <c r="D11" s="796"/>
      <c r="E11" s="796"/>
      <c r="F11" s="796"/>
      <c r="G11" s="796"/>
      <c r="H11" s="796"/>
      <c r="I11" s="796"/>
      <c r="J11" s="797"/>
      <c r="K11" s="797"/>
      <c r="L11" s="797"/>
      <c r="M11" s="798"/>
      <c r="N11" s="799"/>
      <c r="O11" s="799"/>
      <c r="P11" s="801"/>
      <c r="Q11" s="802"/>
      <c r="R11" s="111"/>
      <c r="S11" s="317"/>
    </row>
    <row r="12" spans="1:18" s="318" customFormat="1" ht="15.75" customHeight="1">
      <c r="A12" s="78"/>
      <c r="B12" s="308" t="s">
        <v>43</v>
      </c>
      <c r="C12" s="307"/>
      <c r="D12" s="796">
        <v>1710</v>
      </c>
      <c r="E12" s="796">
        <v>4152</v>
      </c>
      <c r="F12" s="796">
        <v>4</v>
      </c>
      <c r="G12" s="796">
        <v>39</v>
      </c>
      <c r="H12" s="796">
        <v>1888</v>
      </c>
      <c r="I12" s="796">
        <v>650</v>
      </c>
      <c r="J12" s="797">
        <v>3.2151620272442676</v>
      </c>
      <c r="K12" s="797">
        <v>7.806639027554502</v>
      </c>
      <c r="L12" s="797">
        <v>3.5498397119515657</v>
      </c>
      <c r="M12" s="798">
        <v>1.2221376126951893</v>
      </c>
      <c r="N12" s="799">
        <v>2.3391812865497075</v>
      </c>
      <c r="O12" s="799">
        <v>22.29845626072041</v>
      </c>
      <c r="P12" s="801">
        <v>1.362</v>
      </c>
      <c r="Q12" s="802">
        <f>Q17+Q22+Q23+Q24+Q26+Q27+Q28+Q30+Q31+Q32+Q33+Q34+Q35+Q36</f>
        <v>574750</v>
      </c>
      <c r="R12" s="111"/>
    </row>
    <row r="13" spans="1:18" s="318" customFormat="1" ht="15.75" customHeight="1">
      <c r="A13" s="78"/>
      <c r="B13" s="308" t="s">
        <v>44</v>
      </c>
      <c r="C13" s="307"/>
      <c r="D13" s="796">
        <v>353</v>
      </c>
      <c r="E13" s="796">
        <v>1282</v>
      </c>
      <c r="F13" s="796">
        <v>3</v>
      </c>
      <c r="G13" s="796">
        <v>11</v>
      </c>
      <c r="H13" s="796">
        <v>201</v>
      </c>
      <c r="I13" s="796">
        <v>113</v>
      </c>
      <c r="J13" s="797">
        <v>4.977299004540199</v>
      </c>
      <c r="K13" s="797">
        <v>18.076196384760724</v>
      </c>
      <c r="L13" s="797">
        <v>2.8340994331801133</v>
      </c>
      <c r="M13" s="798">
        <v>1.5932996813400637</v>
      </c>
      <c r="N13" s="799">
        <v>8.4985835694051</v>
      </c>
      <c r="O13" s="799">
        <v>30.21978021978022</v>
      </c>
      <c r="P13" s="801">
        <v>1.386</v>
      </c>
      <c r="Q13" s="802">
        <f>Q21+Q37+Q38+Q39+Q40+Q41+Q42+Q43</f>
        <v>89565</v>
      </c>
      <c r="R13" s="111"/>
    </row>
    <row r="14" spans="1:18" s="318" customFormat="1" ht="15.75" customHeight="1">
      <c r="A14" s="78"/>
      <c r="B14" s="308" t="s">
        <v>45</v>
      </c>
      <c r="C14" s="307"/>
      <c r="D14" s="796">
        <v>1083</v>
      </c>
      <c r="E14" s="796">
        <v>3013</v>
      </c>
      <c r="F14" s="796">
        <v>2</v>
      </c>
      <c r="G14" s="796">
        <v>20</v>
      </c>
      <c r="H14" s="796">
        <v>637</v>
      </c>
      <c r="I14" s="796">
        <v>270</v>
      </c>
      <c r="J14" s="797">
        <v>5.365476650515739</v>
      </c>
      <c r="K14" s="797">
        <v>14.927221743309255</v>
      </c>
      <c r="L14" s="797">
        <v>3.1558713078287406</v>
      </c>
      <c r="M14" s="798">
        <v>1.3376534585773314</v>
      </c>
      <c r="N14" s="799">
        <v>1.8467220683287164</v>
      </c>
      <c r="O14" s="799">
        <v>18.13236627379873</v>
      </c>
      <c r="P14" s="801">
        <v>1.33</v>
      </c>
      <c r="Q14" s="802">
        <f>Q18+Q25+Q29+Q44+Q45+Q46+Q47+Q48</f>
        <v>236370</v>
      </c>
      <c r="R14" s="111"/>
    </row>
    <row r="15" spans="1:18" s="318" customFormat="1" ht="15.75" customHeight="1">
      <c r="A15" s="78"/>
      <c r="B15" s="308" t="s">
        <v>46</v>
      </c>
      <c r="C15" s="307"/>
      <c r="D15" s="796">
        <v>1404</v>
      </c>
      <c r="E15" s="796">
        <v>4002</v>
      </c>
      <c r="F15" s="796">
        <v>4</v>
      </c>
      <c r="G15" s="796">
        <v>26</v>
      </c>
      <c r="H15" s="796">
        <v>804</v>
      </c>
      <c r="I15" s="796">
        <v>329</v>
      </c>
      <c r="J15" s="797">
        <v>5.330215182761082</v>
      </c>
      <c r="K15" s="797">
        <v>15.193391140605305</v>
      </c>
      <c r="L15" s="797">
        <v>3.0523454465383972</v>
      </c>
      <c r="M15" s="798">
        <v>1.2490319053621055</v>
      </c>
      <c r="N15" s="799">
        <v>2.849002849002849</v>
      </c>
      <c r="O15" s="799">
        <v>18.18181818181818</v>
      </c>
      <c r="P15" s="801">
        <v>1.381</v>
      </c>
      <c r="Q15" s="802">
        <f>Q19+Q20+Q49+Q50+Q51</f>
        <v>306828</v>
      </c>
      <c r="R15" s="111"/>
    </row>
    <row r="16" spans="1:18" s="318" customFormat="1" ht="6" customHeight="1">
      <c r="A16" s="78"/>
      <c r="B16" s="71"/>
      <c r="C16" s="307"/>
      <c r="D16" s="796"/>
      <c r="E16" s="796"/>
      <c r="F16" s="796"/>
      <c r="G16" s="796"/>
      <c r="H16" s="796"/>
      <c r="I16" s="803"/>
      <c r="J16" s="797"/>
      <c r="K16" s="797"/>
      <c r="L16" s="797"/>
      <c r="M16" s="798"/>
      <c r="N16" s="799"/>
      <c r="O16" s="799"/>
      <c r="P16" s="801"/>
      <c r="Q16" s="804"/>
      <c r="R16" s="111"/>
    </row>
    <row r="17" spans="1:18" s="89" customFormat="1" ht="15.75" customHeight="1">
      <c r="A17" s="41"/>
      <c r="B17" s="71" t="s">
        <v>47</v>
      </c>
      <c r="C17" s="166"/>
      <c r="D17" s="805">
        <v>1667</v>
      </c>
      <c r="E17" s="805">
        <v>2899</v>
      </c>
      <c r="F17" s="806">
        <v>1</v>
      </c>
      <c r="G17" s="807">
        <v>23</v>
      </c>
      <c r="H17" s="808">
        <v>942</v>
      </c>
      <c r="I17" s="809">
        <v>306</v>
      </c>
      <c r="J17" s="810">
        <v>6.732905206187649</v>
      </c>
      <c r="K17" s="810">
        <v>11.70887354093461</v>
      </c>
      <c r="L17" s="810">
        <v>3.804677087119835</v>
      </c>
      <c r="M17" s="811">
        <v>1.2359142130134495</v>
      </c>
      <c r="N17" s="812">
        <v>0.5998800239952009</v>
      </c>
      <c r="O17" s="812">
        <v>13.609467455621301</v>
      </c>
      <c r="P17" s="813">
        <v>1.325</v>
      </c>
      <c r="Q17" s="814">
        <v>255614</v>
      </c>
      <c r="R17" s="111"/>
    </row>
    <row r="18" spans="1:18" s="89" customFormat="1" ht="15.75" customHeight="1">
      <c r="A18" s="41"/>
      <c r="B18" s="71" t="s">
        <v>48</v>
      </c>
      <c r="C18" s="166"/>
      <c r="D18" s="805">
        <v>439</v>
      </c>
      <c r="E18" s="805">
        <v>1069</v>
      </c>
      <c r="F18" s="806">
        <v>1</v>
      </c>
      <c r="G18" s="807">
        <v>10</v>
      </c>
      <c r="H18" s="808">
        <v>258</v>
      </c>
      <c r="I18" s="809">
        <v>102</v>
      </c>
      <c r="J18" s="810">
        <v>5.402943927534092</v>
      </c>
      <c r="K18" s="810">
        <v>13.156599222172993</v>
      </c>
      <c r="L18" s="810">
        <v>3.1753064539949785</v>
      </c>
      <c r="M18" s="811">
        <v>1.255353714370108</v>
      </c>
      <c r="N18" s="812">
        <v>2.277904328018223</v>
      </c>
      <c r="O18" s="812">
        <v>22.271714922048996</v>
      </c>
      <c r="P18" s="813">
        <v>1.267</v>
      </c>
      <c r="Q18" s="814">
        <v>92416</v>
      </c>
      <c r="R18" s="111"/>
    </row>
    <row r="19" spans="1:18" s="89" customFormat="1" ht="15.75" customHeight="1">
      <c r="A19" s="41"/>
      <c r="B19" s="71" t="s">
        <v>1114</v>
      </c>
      <c r="C19" s="166"/>
      <c r="D19" s="805">
        <v>681</v>
      </c>
      <c r="E19" s="805">
        <v>1775</v>
      </c>
      <c r="F19" s="806">
        <v>1</v>
      </c>
      <c r="G19" s="807">
        <v>8</v>
      </c>
      <c r="H19" s="808">
        <v>392</v>
      </c>
      <c r="I19" s="809">
        <v>153</v>
      </c>
      <c r="J19" s="810">
        <v>5.566135663318266</v>
      </c>
      <c r="K19" s="810">
        <v>14.507916009383148</v>
      </c>
      <c r="L19" s="810">
        <v>3.2040017327764474</v>
      </c>
      <c r="M19" s="811">
        <v>1.2505414926397869</v>
      </c>
      <c r="N19" s="812">
        <v>1.4684287812041115</v>
      </c>
      <c r="O19" s="812">
        <v>11.611030478955007</v>
      </c>
      <c r="P19" s="813">
        <v>1.405</v>
      </c>
      <c r="Q19" s="814">
        <v>141504</v>
      </c>
      <c r="R19" s="111"/>
    </row>
    <row r="20" spans="1:18" s="89" customFormat="1" ht="15.75" customHeight="1">
      <c r="A20" s="41"/>
      <c r="B20" s="71" t="s">
        <v>50</v>
      </c>
      <c r="C20" s="166"/>
      <c r="D20" s="805">
        <v>526</v>
      </c>
      <c r="E20" s="805">
        <v>1535</v>
      </c>
      <c r="F20" s="806">
        <v>1</v>
      </c>
      <c r="G20" s="807">
        <v>13</v>
      </c>
      <c r="H20" s="808">
        <v>295</v>
      </c>
      <c r="I20" s="809">
        <v>125</v>
      </c>
      <c r="J20" s="810">
        <v>5.245679295523222</v>
      </c>
      <c r="K20" s="810">
        <v>15.308208590547805</v>
      </c>
      <c r="L20" s="810">
        <v>2.9419684261964836</v>
      </c>
      <c r="M20" s="811">
        <v>1.2465967907612219</v>
      </c>
      <c r="N20" s="812">
        <v>1.9011406844106464</v>
      </c>
      <c r="O20" s="812">
        <v>24.118738404452692</v>
      </c>
      <c r="P20" s="815">
        <v>1.364</v>
      </c>
      <c r="Q20" s="814">
        <v>116303</v>
      </c>
      <c r="R20" s="111"/>
    </row>
    <row r="21" spans="1:18" s="89" customFormat="1" ht="15.75" customHeight="1">
      <c r="A21" s="41"/>
      <c r="B21" s="71" t="s">
        <v>51</v>
      </c>
      <c r="C21" s="166"/>
      <c r="D21" s="805">
        <v>193</v>
      </c>
      <c r="E21" s="805">
        <v>512</v>
      </c>
      <c r="F21" s="806">
        <v>1</v>
      </c>
      <c r="G21" s="807">
        <v>8</v>
      </c>
      <c r="H21" s="808">
        <v>115</v>
      </c>
      <c r="I21" s="809">
        <v>58</v>
      </c>
      <c r="J21" s="810">
        <v>5.6052509293680295</v>
      </c>
      <c r="K21" s="810">
        <v>14.869888475836431</v>
      </c>
      <c r="L21" s="810">
        <v>3.3399163568773234</v>
      </c>
      <c r="M21" s="811">
        <v>1.6844795539033457</v>
      </c>
      <c r="N21" s="812">
        <v>5.181347150259067</v>
      </c>
      <c r="O21" s="812">
        <v>39.80099502487562</v>
      </c>
      <c r="P21" s="813">
        <v>1.388</v>
      </c>
      <c r="Q21" s="814">
        <v>40372</v>
      </c>
      <c r="R21" s="111"/>
    </row>
    <row r="22" spans="1:18" s="89" customFormat="1" ht="15.75" customHeight="1">
      <c r="A22" s="41"/>
      <c r="B22" s="71" t="s">
        <v>52</v>
      </c>
      <c r="C22" s="166"/>
      <c r="D22" s="805">
        <v>268</v>
      </c>
      <c r="E22" s="805">
        <v>551</v>
      </c>
      <c r="F22" s="806" t="s">
        <v>426</v>
      </c>
      <c r="G22" s="807">
        <v>5</v>
      </c>
      <c r="H22" s="808">
        <v>139</v>
      </c>
      <c r="I22" s="809">
        <v>50</v>
      </c>
      <c r="J22" s="810">
        <v>6.668491378237826</v>
      </c>
      <c r="K22" s="810">
        <v>13.710219214212845</v>
      </c>
      <c r="L22" s="810">
        <v>3.4586578416979767</v>
      </c>
      <c r="M22" s="811">
        <v>1.2441215257906393</v>
      </c>
      <c r="N22" s="812" t="s">
        <v>426</v>
      </c>
      <c r="O22" s="812">
        <v>18.315018315018317</v>
      </c>
      <c r="P22" s="813">
        <v>1.458</v>
      </c>
      <c r="Q22" s="814">
        <v>43416</v>
      </c>
      <c r="R22" s="111"/>
    </row>
    <row r="23" spans="1:18" s="89" customFormat="1" ht="15.75" customHeight="1">
      <c r="A23" s="41"/>
      <c r="B23" s="71" t="s">
        <v>53</v>
      </c>
      <c r="C23" s="166"/>
      <c r="D23" s="805">
        <v>130</v>
      </c>
      <c r="E23" s="805">
        <v>460</v>
      </c>
      <c r="F23" s="806">
        <v>1</v>
      </c>
      <c r="G23" s="807">
        <v>6</v>
      </c>
      <c r="H23" s="808">
        <v>75</v>
      </c>
      <c r="I23" s="809">
        <v>22</v>
      </c>
      <c r="J23" s="810">
        <v>4.465819306080384</v>
      </c>
      <c r="K23" s="810">
        <v>15.80212985228444</v>
      </c>
      <c r="L23" s="810">
        <v>2.576434215046376</v>
      </c>
      <c r="M23" s="811">
        <v>0.7557540364136035</v>
      </c>
      <c r="N23" s="812">
        <v>7.6923076923076925</v>
      </c>
      <c r="O23" s="812">
        <v>44.11764705882353</v>
      </c>
      <c r="P23" s="813">
        <v>1.198</v>
      </c>
      <c r="Q23" s="814">
        <v>35621</v>
      </c>
      <c r="R23" s="111"/>
    </row>
    <row r="24" spans="1:18" s="89" customFormat="1" ht="15.75" customHeight="1">
      <c r="A24" s="41"/>
      <c r="B24" s="71" t="s">
        <v>54</v>
      </c>
      <c r="C24" s="166"/>
      <c r="D24" s="805">
        <v>102</v>
      </c>
      <c r="E24" s="805">
        <v>397</v>
      </c>
      <c r="F24" s="806" t="s">
        <v>426</v>
      </c>
      <c r="G24" s="807">
        <v>3</v>
      </c>
      <c r="H24" s="808">
        <v>53</v>
      </c>
      <c r="I24" s="809">
        <v>24</v>
      </c>
      <c r="J24" s="810">
        <v>4.530111920412152</v>
      </c>
      <c r="K24" s="810">
        <v>17.63190620003553</v>
      </c>
      <c r="L24" s="810">
        <v>2.3538816841357257</v>
      </c>
      <c r="M24" s="811">
        <v>1.0659086871558003</v>
      </c>
      <c r="N24" s="812" t="s">
        <v>426</v>
      </c>
      <c r="O24" s="812">
        <v>28.57142857142857</v>
      </c>
      <c r="P24" s="813">
        <v>1.268</v>
      </c>
      <c r="Q24" s="814">
        <v>27918</v>
      </c>
      <c r="R24" s="111"/>
    </row>
    <row r="25" spans="1:18" s="89" customFormat="1" ht="15.75" customHeight="1">
      <c r="A25" s="41"/>
      <c r="B25" s="71" t="s">
        <v>55</v>
      </c>
      <c r="C25" s="166"/>
      <c r="D25" s="805">
        <v>153</v>
      </c>
      <c r="E25" s="805">
        <v>442</v>
      </c>
      <c r="F25" s="806" t="s">
        <v>426</v>
      </c>
      <c r="G25" s="807">
        <v>4</v>
      </c>
      <c r="H25" s="808">
        <v>98</v>
      </c>
      <c r="I25" s="809">
        <v>37</v>
      </c>
      <c r="J25" s="810">
        <v>5.764231624157028</v>
      </c>
      <c r="K25" s="810">
        <v>16.65222469200919</v>
      </c>
      <c r="L25" s="810">
        <v>3.692122216780319</v>
      </c>
      <c r="M25" s="811">
        <v>1.393964510417059</v>
      </c>
      <c r="N25" s="812" t="s">
        <v>426</v>
      </c>
      <c r="O25" s="812">
        <v>25.477707006369428</v>
      </c>
      <c r="P25" s="813">
        <v>1.437</v>
      </c>
      <c r="Q25" s="814">
        <v>30678</v>
      </c>
      <c r="R25" s="816"/>
    </row>
    <row r="26" spans="1:18" s="89" customFormat="1" ht="15.75" customHeight="1">
      <c r="A26" s="41"/>
      <c r="B26" s="71" t="s">
        <v>56</v>
      </c>
      <c r="C26" s="166"/>
      <c r="D26" s="805">
        <v>467</v>
      </c>
      <c r="E26" s="805">
        <v>732</v>
      </c>
      <c r="F26" s="806">
        <v>2</v>
      </c>
      <c r="G26" s="807">
        <v>11</v>
      </c>
      <c r="H26" s="808">
        <v>261</v>
      </c>
      <c r="I26" s="809">
        <v>86</v>
      </c>
      <c r="J26" s="810">
        <v>7.515288059221113</v>
      </c>
      <c r="K26" s="810">
        <v>11.779851947215965</v>
      </c>
      <c r="L26" s="810">
        <v>4.200193112327003</v>
      </c>
      <c r="M26" s="811">
        <v>1.383971676858706</v>
      </c>
      <c r="N26" s="812">
        <v>4.282655246252677</v>
      </c>
      <c r="O26" s="812">
        <v>23.01255230125523</v>
      </c>
      <c r="P26" s="813">
        <v>1.528</v>
      </c>
      <c r="Q26" s="814">
        <v>63806</v>
      </c>
      <c r="R26" s="111"/>
    </row>
    <row r="27" spans="1:18" s="89" customFormat="1" ht="15.75" customHeight="1">
      <c r="A27" s="41"/>
      <c r="B27" s="71" t="s">
        <v>57</v>
      </c>
      <c r="C27" s="166"/>
      <c r="D27" s="805">
        <v>414</v>
      </c>
      <c r="E27" s="805">
        <v>554</v>
      </c>
      <c r="F27" s="806">
        <v>1</v>
      </c>
      <c r="G27" s="807">
        <v>6</v>
      </c>
      <c r="H27" s="808">
        <v>216</v>
      </c>
      <c r="I27" s="809">
        <v>62</v>
      </c>
      <c r="J27" s="810">
        <v>8.682521706304266</v>
      </c>
      <c r="K27" s="810">
        <v>11.618640157711505</v>
      </c>
      <c r="L27" s="810">
        <v>4.530011325028313</v>
      </c>
      <c r="M27" s="811">
        <v>1.300281028480349</v>
      </c>
      <c r="N27" s="812">
        <v>2.4154589371980677</v>
      </c>
      <c r="O27" s="812">
        <v>14.285714285714285</v>
      </c>
      <c r="P27" s="813">
        <v>1.722</v>
      </c>
      <c r="Q27" s="814">
        <v>45946</v>
      </c>
      <c r="R27" s="111"/>
    </row>
    <row r="28" spans="1:18" s="89" customFormat="1" ht="15.75" customHeight="1">
      <c r="A28" s="41"/>
      <c r="B28" s="71" t="s">
        <v>58</v>
      </c>
      <c r="C28" s="166"/>
      <c r="D28" s="805">
        <v>53</v>
      </c>
      <c r="E28" s="805">
        <v>299</v>
      </c>
      <c r="F28" s="806" t="s">
        <v>426</v>
      </c>
      <c r="G28" s="807">
        <v>2</v>
      </c>
      <c r="H28" s="808">
        <v>37</v>
      </c>
      <c r="I28" s="809">
        <v>27</v>
      </c>
      <c r="J28" s="810">
        <v>3.5401776768418944</v>
      </c>
      <c r="K28" s="810">
        <v>19.971945761806158</v>
      </c>
      <c r="L28" s="810">
        <v>2.4714447932669827</v>
      </c>
      <c r="M28" s="811">
        <v>1.8034867410326632</v>
      </c>
      <c r="N28" s="812" t="s">
        <v>426</v>
      </c>
      <c r="O28" s="812">
        <v>36.36363636363636</v>
      </c>
      <c r="P28" s="813">
        <v>1.156</v>
      </c>
      <c r="Q28" s="814">
        <v>20343</v>
      </c>
      <c r="R28" s="111"/>
    </row>
    <row r="29" spans="1:18" s="89" customFormat="1" ht="15.75" customHeight="1">
      <c r="A29" s="41"/>
      <c r="B29" s="71" t="s">
        <v>59</v>
      </c>
      <c r="C29" s="166"/>
      <c r="D29" s="805">
        <v>197</v>
      </c>
      <c r="E29" s="805">
        <v>454</v>
      </c>
      <c r="F29" s="806">
        <v>1</v>
      </c>
      <c r="G29" s="807">
        <v>2</v>
      </c>
      <c r="H29" s="808">
        <v>100</v>
      </c>
      <c r="I29" s="809">
        <v>52</v>
      </c>
      <c r="J29" s="810">
        <v>6.476002629848784</v>
      </c>
      <c r="K29" s="810">
        <v>14.92439184746877</v>
      </c>
      <c r="L29" s="810">
        <v>3.287310979618672</v>
      </c>
      <c r="M29" s="811">
        <v>1.7094017094017093</v>
      </c>
      <c r="N29" s="812">
        <v>5.076142131979695</v>
      </c>
      <c r="O29" s="812">
        <v>10.050251256281408</v>
      </c>
      <c r="P29" s="813">
        <v>1.521</v>
      </c>
      <c r="Q29" s="814">
        <v>34737</v>
      </c>
      <c r="R29" s="111"/>
    </row>
    <row r="30" spans="1:18" s="89" customFormat="1" ht="15.75" customHeight="1">
      <c r="A30" s="41"/>
      <c r="B30" s="71" t="s">
        <v>60</v>
      </c>
      <c r="C30" s="166"/>
      <c r="D30" s="805">
        <v>55</v>
      </c>
      <c r="E30" s="805">
        <v>201</v>
      </c>
      <c r="F30" s="806" t="s">
        <v>426</v>
      </c>
      <c r="G30" s="807">
        <v>3</v>
      </c>
      <c r="H30" s="808">
        <v>45</v>
      </c>
      <c r="I30" s="809">
        <v>11</v>
      </c>
      <c r="J30" s="810">
        <v>4.007285974499089</v>
      </c>
      <c r="K30" s="810">
        <v>14.6448087431694</v>
      </c>
      <c r="L30" s="810">
        <v>3.278688524590164</v>
      </c>
      <c r="M30" s="811">
        <v>0.8014571948998178</v>
      </c>
      <c r="N30" s="812" t="s">
        <v>426</v>
      </c>
      <c r="O30" s="812">
        <v>51.724137931034484</v>
      </c>
      <c r="P30" s="813">
        <v>0.966</v>
      </c>
      <c r="Q30" s="814">
        <v>15383</v>
      </c>
      <c r="R30" s="816"/>
    </row>
    <row r="31" spans="1:18" s="89" customFormat="1" ht="15.75" customHeight="1">
      <c r="A31" s="41"/>
      <c r="B31" s="71" t="s">
        <v>61</v>
      </c>
      <c r="C31" s="166"/>
      <c r="D31" s="805">
        <v>57</v>
      </c>
      <c r="E31" s="805">
        <v>169</v>
      </c>
      <c r="F31" s="806" t="s">
        <v>426</v>
      </c>
      <c r="G31" s="807">
        <v>0</v>
      </c>
      <c r="H31" s="808">
        <v>28</v>
      </c>
      <c r="I31" s="809">
        <v>10</v>
      </c>
      <c r="J31" s="810">
        <v>5.30429927414852</v>
      </c>
      <c r="K31" s="810">
        <v>15.726782058440351</v>
      </c>
      <c r="L31" s="810">
        <v>2.6056206960729575</v>
      </c>
      <c r="M31" s="811">
        <v>0.9305788200260562</v>
      </c>
      <c r="N31" s="812" t="s">
        <v>426</v>
      </c>
      <c r="O31" s="812">
        <v>0</v>
      </c>
      <c r="P31" s="813">
        <v>1.395</v>
      </c>
      <c r="Q31" s="814">
        <v>12414</v>
      </c>
      <c r="R31" s="816"/>
    </row>
    <row r="32" spans="1:18" s="89" customFormat="1" ht="15.75" customHeight="1">
      <c r="A32" s="41"/>
      <c r="B32" s="71" t="s">
        <v>62</v>
      </c>
      <c r="C32" s="166"/>
      <c r="D32" s="805">
        <v>84</v>
      </c>
      <c r="E32" s="805">
        <v>275</v>
      </c>
      <c r="F32" s="806" t="s">
        <v>426</v>
      </c>
      <c r="G32" s="807">
        <v>1</v>
      </c>
      <c r="H32" s="808">
        <v>39</v>
      </c>
      <c r="I32" s="809">
        <v>29</v>
      </c>
      <c r="J32" s="810">
        <v>4.761634827957599</v>
      </c>
      <c r="K32" s="810">
        <v>15.58868544867071</v>
      </c>
      <c r="L32" s="810">
        <v>2.210759027266028</v>
      </c>
      <c r="M32" s="811">
        <v>1.6438977382234568</v>
      </c>
      <c r="N32" s="812" t="s">
        <v>426</v>
      </c>
      <c r="O32" s="812">
        <v>11.76470588235294</v>
      </c>
      <c r="P32" s="813">
        <v>1.267</v>
      </c>
      <c r="Q32" s="814">
        <v>20620</v>
      </c>
      <c r="R32" s="816"/>
    </row>
    <row r="33" spans="1:18" s="89" customFormat="1" ht="15.75" customHeight="1">
      <c r="A33" s="41"/>
      <c r="B33" s="71" t="s">
        <v>63</v>
      </c>
      <c r="C33" s="166"/>
      <c r="D33" s="805">
        <v>18</v>
      </c>
      <c r="E33" s="805">
        <v>120</v>
      </c>
      <c r="F33" s="806" t="s">
        <v>426</v>
      </c>
      <c r="G33" s="807">
        <v>0</v>
      </c>
      <c r="H33" s="808">
        <v>5</v>
      </c>
      <c r="I33" s="809">
        <v>3</v>
      </c>
      <c r="J33" s="810">
        <v>3.6319612590799033</v>
      </c>
      <c r="K33" s="810">
        <v>24.213075060532688</v>
      </c>
      <c r="L33" s="810">
        <v>1.0088781275221952</v>
      </c>
      <c r="M33" s="811">
        <v>0.6053268765133172</v>
      </c>
      <c r="N33" s="812" t="s">
        <v>426</v>
      </c>
      <c r="O33" s="812">
        <v>0</v>
      </c>
      <c r="P33" s="813">
        <v>1.229</v>
      </c>
      <c r="Q33" s="814">
        <v>6818</v>
      </c>
      <c r="R33" s="816"/>
    </row>
    <row r="34" spans="1:18" s="89" customFormat="1" ht="15.75" customHeight="1">
      <c r="A34" s="41"/>
      <c r="B34" s="71" t="s">
        <v>64</v>
      </c>
      <c r="C34" s="166"/>
      <c r="D34" s="805">
        <v>20</v>
      </c>
      <c r="E34" s="805">
        <v>117</v>
      </c>
      <c r="F34" s="806" t="s">
        <v>426</v>
      </c>
      <c r="G34" s="807">
        <v>0</v>
      </c>
      <c r="H34" s="808">
        <v>15</v>
      </c>
      <c r="I34" s="809">
        <v>5</v>
      </c>
      <c r="J34" s="810">
        <v>3.1416902293433866</v>
      </c>
      <c r="K34" s="810">
        <v>18.378887841658813</v>
      </c>
      <c r="L34" s="810">
        <v>2.3562676720075397</v>
      </c>
      <c r="M34" s="811">
        <v>0.7854225573358466</v>
      </c>
      <c r="N34" s="812" t="s">
        <v>426</v>
      </c>
      <c r="O34" s="812">
        <v>0</v>
      </c>
      <c r="P34" s="813">
        <v>1.034</v>
      </c>
      <c r="Q34" s="814">
        <v>8436</v>
      </c>
      <c r="R34" s="111"/>
    </row>
    <row r="35" spans="1:18" s="89" customFormat="1" ht="15.75" customHeight="1">
      <c r="A35" s="41"/>
      <c r="B35" s="71" t="s">
        <v>65</v>
      </c>
      <c r="C35" s="166"/>
      <c r="D35" s="805">
        <v>23</v>
      </c>
      <c r="E35" s="805">
        <v>153</v>
      </c>
      <c r="F35" s="806" t="s">
        <v>426</v>
      </c>
      <c r="G35" s="807">
        <v>2</v>
      </c>
      <c r="H35" s="808">
        <v>14</v>
      </c>
      <c r="I35" s="809">
        <v>9</v>
      </c>
      <c r="J35" s="810">
        <v>3.0081088150667012</v>
      </c>
      <c r="K35" s="810">
        <v>20.01046298718284</v>
      </c>
      <c r="L35" s="810">
        <v>1.8310227569971227</v>
      </c>
      <c r="M35" s="811">
        <v>1.1770860580695788</v>
      </c>
      <c r="N35" s="812" t="s">
        <v>426</v>
      </c>
      <c r="O35" s="812">
        <v>80</v>
      </c>
      <c r="P35" s="813">
        <v>0.887</v>
      </c>
      <c r="Q35" s="814">
        <v>9795</v>
      </c>
      <c r="R35" s="111"/>
    </row>
    <row r="36" spans="1:18" s="89" customFormat="1" ht="15.75" customHeight="1">
      <c r="A36" s="41"/>
      <c r="B36" s="71" t="s">
        <v>66</v>
      </c>
      <c r="C36" s="166"/>
      <c r="D36" s="805">
        <v>19</v>
      </c>
      <c r="E36" s="805">
        <v>124</v>
      </c>
      <c r="F36" s="806" t="s">
        <v>426</v>
      </c>
      <c r="G36" s="807">
        <v>0</v>
      </c>
      <c r="H36" s="808">
        <v>19</v>
      </c>
      <c r="I36" s="809">
        <v>6</v>
      </c>
      <c r="J36" s="810">
        <v>2.888855101109929</v>
      </c>
      <c r="K36" s="810">
        <v>18.853580659875323</v>
      </c>
      <c r="L36" s="810">
        <v>2.888855101109929</v>
      </c>
      <c r="M36" s="811">
        <v>0.9122700319294511</v>
      </c>
      <c r="N36" s="812" t="s">
        <v>426</v>
      </c>
      <c r="O36" s="812">
        <v>0</v>
      </c>
      <c r="P36" s="813">
        <v>1.008</v>
      </c>
      <c r="Q36" s="814">
        <v>8620</v>
      </c>
      <c r="R36" s="111"/>
    </row>
    <row r="37" spans="1:18" s="89" customFormat="1" ht="15.75" customHeight="1">
      <c r="A37" s="41"/>
      <c r="B37" s="71" t="s">
        <v>67</v>
      </c>
      <c r="C37" s="166"/>
      <c r="D37" s="805">
        <v>24</v>
      </c>
      <c r="E37" s="805">
        <v>97</v>
      </c>
      <c r="F37" s="806" t="s">
        <v>426</v>
      </c>
      <c r="G37" s="807">
        <v>0</v>
      </c>
      <c r="H37" s="808">
        <v>17</v>
      </c>
      <c r="I37" s="809">
        <v>7</v>
      </c>
      <c r="J37" s="810">
        <v>4.732794320646815</v>
      </c>
      <c r="K37" s="810">
        <v>19.128377045947545</v>
      </c>
      <c r="L37" s="810">
        <v>3.3523959771248273</v>
      </c>
      <c r="M37" s="811">
        <v>1.3803983435219878</v>
      </c>
      <c r="N37" s="812" t="s">
        <v>426</v>
      </c>
      <c r="O37" s="812">
        <v>0</v>
      </c>
      <c r="P37" s="813">
        <v>1.542</v>
      </c>
      <c r="Q37" s="814">
        <v>6834</v>
      </c>
      <c r="R37" s="816"/>
    </row>
    <row r="38" spans="1:18" s="89" customFormat="1" ht="15.75" customHeight="1">
      <c r="A38" s="41"/>
      <c r="B38" s="71" t="s">
        <v>68</v>
      </c>
      <c r="C38" s="166"/>
      <c r="D38" s="805">
        <v>35</v>
      </c>
      <c r="E38" s="805">
        <v>160</v>
      </c>
      <c r="F38" s="806" t="s">
        <v>426</v>
      </c>
      <c r="G38" s="807">
        <v>0</v>
      </c>
      <c r="H38" s="808">
        <v>20</v>
      </c>
      <c r="I38" s="809">
        <v>10</v>
      </c>
      <c r="J38" s="810">
        <v>4.331683168316832</v>
      </c>
      <c r="K38" s="810">
        <v>19.801980198019802</v>
      </c>
      <c r="L38" s="810">
        <v>2.4752475247524752</v>
      </c>
      <c r="M38" s="811">
        <v>1.2376237623762376</v>
      </c>
      <c r="N38" s="812" t="s">
        <v>426</v>
      </c>
      <c r="O38" s="812">
        <v>0</v>
      </c>
      <c r="P38" s="813">
        <v>1.564</v>
      </c>
      <c r="Q38" s="814">
        <v>10591</v>
      </c>
      <c r="R38" s="816"/>
    </row>
    <row r="39" spans="1:18" s="89" customFormat="1" ht="15.75" customHeight="1">
      <c r="A39" s="41"/>
      <c r="B39" s="71" t="s">
        <v>69</v>
      </c>
      <c r="C39" s="166"/>
      <c r="D39" s="805">
        <v>31</v>
      </c>
      <c r="E39" s="805">
        <v>112</v>
      </c>
      <c r="F39" s="806">
        <v>1</v>
      </c>
      <c r="G39" s="807">
        <v>0</v>
      </c>
      <c r="H39" s="808">
        <v>14</v>
      </c>
      <c r="I39" s="809">
        <v>8</v>
      </c>
      <c r="J39" s="810">
        <v>6.191332135010985</v>
      </c>
      <c r="K39" s="810">
        <v>22.36868384262033</v>
      </c>
      <c r="L39" s="810">
        <v>2.7960854803275415</v>
      </c>
      <c r="M39" s="811">
        <v>1.597763131615738</v>
      </c>
      <c r="N39" s="812">
        <v>32.25806451612903</v>
      </c>
      <c r="O39" s="812">
        <v>0</v>
      </c>
      <c r="P39" s="813">
        <v>2.235</v>
      </c>
      <c r="Q39" s="814">
        <v>6623</v>
      </c>
      <c r="R39" s="816"/>
    </row>
    <row r="40" spans="1:18" s="89" customFormat="1" ht="15.75" customHeight="1">
      <c r="A40" s="41"/>
      <c r="B40" s="71" t="s">
        <v>70</v>
      </c>
      <c r="C40" s="166"/>
      <c r="D40" s="805">
        <v>27</v>
      </c>
      <c r="E40" s="805">
        <v>161</v>
      </c>
      <c r="F40" s="806" t="s">
        <v>426</v>
      </c>
      <c r="G40" s="807">
        <v>2</v>
      </c>
      <c r="H40" s="808">
        <v>18</v>
      </c>
      <c r="I40" s="809">
        <v>8</v>
      </c>
      <c r="J40" s="810">
        <v>3.7484381507705122</v>
      </c>
      <c r="K40" s="810">
        <v>22.351797862001945</v>
      </c>
      <c r="L40" s="810">
        <v>2.498958767180342</v>
      </c>
      <c r="M40" s="811">
        <v>1.1106483409690406</v>
      </c>
      <c r="N40" s="812" t="s">
        <v>426</v>
      </c>
      <c r="O40" s="812">
        <v>68.9655172413793</v>
      </c>
      <c r="P40" s="813">
        <v>1.037</v>
      </c>
      <c r="Q40" s="814">
        <v>9917</v>
      </c>
      <c r="R40" s="816"/>
    </row>
    <row r="41" spans="1:18" s="89" customFormat="1" ht="15.75" customHeight="1">
      <c r="A41" s="41"/>
      <c r="B41" s="71" t="s">
        <v>71</v>
      </c>
      <c r="C41" s="166"/>
      <c r="D41" s="805">
        <v>11</v>
      </c>
      <c r="E41" s="805">
        <v>61</v>
      </c>
      <c r="F41" s="806">
        <v>1</v>
      </c>
      <c r="G41" s="807">
        <v>0</v>
      </c>
      <c r="H41" s="808">
        <v>1</v>
      </c>
      <c r="I41" s="809">
        <v>6</v>
      </c>
      <c r="J41" s="810">
        <v>3.6327608982826947</v>
      </c>
      <c r="K41" s="810">
        <v>20.145310435931307</v>
      </c>
      <c r="L41" s="810">
        <v>0.33025099075297226</v>
      </c>
      <c r="M41" s="811">
        <v>1.9815059445178336</v>
      </c>
      <c r="N41" s="812">
        <v>90.9090909090909</v>
      </c>
      <c r="O41" s="812">
        <v>0</v>
      </c>
      <c r="P41" s="813">
        <v>0.891</v>
      </c>
      <c r="Q41" s="814">
        <v>4115</v>
      </c>
      <c r="R41" s="816"/>
    </row>
    <row r="42" spans="1:18" s="89" customFormat="1" ht="15.75" customHeight="1">
      <c r="A42" s="41"/>
      <c r="B42" s="71" t="s">
        <v>72</v>
      </c>
      <c r="C42" s="166"/>
      <c r="D42" s="805">
        <v>18</v>
      </c>
      <c r="E42" s="805">
        <v>88</v>
      </c>
      <c r="F42" s="806" t="s">
        <v>426</v>
      </c>
      <c r="G42" s="807">
        <v>1</v>
      </c>
      <c r="H42" s="808">
        <v>8</v>
      </c>
      <c r="I42" s="809">
        <v>8</v>
      </c>
      <c r="J42" s="810">
        <v>4.613018964633522</v>
      </c>
      <c r="K42" s="810">
        <v>22.55253716043055</v>
      </c>
      <c r="L42" s="810">
        <v>2.0502306509482318</v>
      </c>
      <c r="M42" s="811">
        <v>2.0502306509482318</v>
      </c>
      <c r="N42" s="812" t="s">
        <v>426</v>
      </c>
      <c r="O42" s="812">
        <v>52.63157894736842</v>
      </c>
      <c r="P42" s="813">
        <v>1.501</v>
      </c>
      <c r="Q42" s="814">
        <v>5314</v>
      </c>
      <c r="R42" s="816"/>
    </row>
    <row r="43" spans="1:18" s="89" customFormat="1" ht="15.75" customHeight="1">
      <c r="A43" s="41"/>
      <c r="B43" s="71" t="s">
        <v>73</v>
      </c>
      <c r="C43" s="166"/>
      <c r="D43" s="805">
        <v>14</v>
      </c>
      <c r="E43" s="805">
        <v>91</v>
      </c>
      <c r="F43" s="806" t="s">
        <v>426</v>
      </c>
      <c r="G43" s="807">
        <v>0</v>
      </c>
      <c r="H43" s="808">
        <v>8</v>
      </c>
      <c r="I43" s="809">
        <v>8</v>
      </c>
      <c r="J43" s="810">
        <v>3.334127173136461</v>
      </c>
      <c r="K43" s="810">
        <v>21.671826625387</v>
      </c>
      <c r="L43" s="810">
        <v>1.9052155275065492</v>
      </c>
      <c r="M43" s="811">
        <v>1.9052155275065492</v>
      </c>
      <c r="N43" s="812" t="s">
        <v>426</v>
      </c>
      <c r="O43" s="812">
        <v>0</v>
      </c>
      <c r="P43" s="813">
        <v>0.989</v>
      </c>
      <c r="Q43" s="814">
        <v>5799</v>
      </c>
      <c r="R43" s="816"/>
    </row>
    <row r="44" spans="1:18" s="89" customFormat="1" ht="15.75" customHeight="1">
      <c r="A44" s="41"/>
      <c r="B44" s="71" t="s">
        <v>74</v>
      </c>
      <c r="C44" s="166"/>
      <c r="D44" s="805">
        <v>118</v>
      </c>
      <c r="E44" s="805">
        <v>312</v>
      </c>
      <c r="F44" s="806" t="s">
        <v>426</v>
      </c>
      <c r="G44" s="807">
        <v>1</v>
      </c>
      <c r="H44" s="808">
        <v>77</v>
      </c>
      <c r="I44" s="809">
        <v>36</v>
      </c>
      <c r="J44" s="810">
        <v>5.253082847348974</v>
      </c>
      <c r="K44" s="810">
        <v>13.889507189600677</v>
      </c>
      <c r="L44" s="810">
        <v>3.427859146151449</v>
      </c>
      <c r="M44" s="811">
        <v>1.6026354449539242</v>
      </c>
      <c r="N44" s="812" t="s">
        <v>426</v>
      </c>
      <c r="O44" s="812">
        <v>8.403361344537815</v>
      </c>
      <c r="P44" s="813">
        <v>1.324</v>
      </c>
      <c r="Q44" s="814">
        <v>25838</v>
      </c>
      <c r="R44" s="816"/>
    </row>
    <row r="45" spans="1:18" s="89" customFormat="1" ht="15.75" customHeight="1">
      <c r="A45" s="41"/>
      <c r="B45" s="71" t="s">
        <v>75</v>
      </c>
      <c r="C45" s="166"/>
      <c r="D45" s="805">
        <v>65</v>
      </c>
      <c r="E45" s="805">
        <v>224</v>
      </c>
      <c r="F45" s="806" t="s">
        <v>426</v>
      </c>
      <c r="G45" s="807">
        <v>1</v>
      </c>
      <c r="H45" s="808">
        <v>36</v>
      </c>
      <c r="I45" s="809">
        <v>14</v>
      </c>
      <c r="J45" s="810">
        <v>4.464899024591291</v>
      </c>
      <c r="K45" s="810">
        <v>15.38672894628383</v>
      </c>
      <c r="L45" s="810">
        <v>2.4728671520813297</v>
      </c>
      <c r="M45" s="811">
        <v>0.9616705591427394</v>
      </c>
      <c r="N45" s="812" t="s">
        <v>426</v>
      </c>
      <c r="O45" s="812">
        <v>15.151515151515152</v>
      </c>
      <c r="P45" s="813">
        <v>1.206</v>
      </c>
      <c r="Q45" s="814">
        <v>18543</v>
      </c>
      <c r="R45" s="816"/>
    </row>
    <row r="46" spans="1:18" s="89" customFormat="1" ht="15.75" customHeight="1">
      <c r="A46" s="41"/>
      <c r="B46" s="71" t="s">
        <v>76</v>
      </c>
      <c r="C46" s="166"/>
      <c r="D46" s="805">
        <v>22</v>
      </c>
      <c r="E46" s="805">
        <v>123</v>
      </c>
      <c r="F46" s="806" t="s">
        <v>426</v>
      </c>
      <c r="G46" s="807">
        <v>1</v>
      </c>
      <c r="H46" s="808">
        <v>13</v>
      </c>
      <c r="I46" s="809">
        <v>9</v>
      </c>
      <c r="J46" s="810">
        <v>3.0955396088363587</v>
      </c>
      <c r="K46" s="810">
        <v>17.306880540312367</v>
      </c>
      <c r="L46" s="810">
        <v>1.8291824961305756</v>
      </c>
      <c r="M46" s="811">
        <v>1.2663571127057829</v>
      </c>
      <c r="N46" s="812" t="s">
        <v>426</v>
      </c>
      <c r="O46" s="812">
        <v>43.47826086956522</v>
      </c>
      <c r="P46" s="813">
        <v>1.193</v>
      </c>
      <c r="Q46" s="814">
        <v>9562</v>
      </c>
      <c r="R46" s="816"/>
    </row>
    <row r="47" spans="1:18" s="89" customFormat="1" ht="15.75" customHeight="1">
      <c r="A47" s="41"/>
      <c r="B47" s="71" t="s">
        <v>77</v>
      </c>
      <c r="C47" s="166"/>
      <c r="D47" s="805">
        <v>52</v>
      </c>
      <c r="E47" s="805">
        <v>240</v>
      </c>
      <c r="F47" s="806" t="s">
        <v>426</v>
      </c>
      <c r="G47" s="807">
        <v>1</v>
      </c>
      <c r="H47" s="808">
        <v>37</v>
      </c>
      <c r="I47" s="809">
        <v>15</v>
      </c>
      <c r="J47" s="810">
        <v>4.034134988363072</v>
      </c>
      <c r="K47" s="810">
        <v>18.619084561675717</v>
      </c>
      <c r="L47" s="810">
        <v>2.8704422032583397</v>
      </c>
      <c r="M47" s="811">
        <v>1.1636927851047323</v>
      </c>
      <c r="N47" s="812" t="s">
        <v>426</v>
      </c>
      <c r="O47" s="812">
        <v>18.867924528301884</v>
      </c>
      <c r="P47" s="813">
        <v>1.206</v>
      </c>
      <c r="Q47" s="814">
        <v>16115</v>
      </c>
      <c r="R47" s="816"/>
    </row>
    <row r="48" spans="1:18" s="89" customFormat="1" ht="15.75" customHeight="1">
      <c r="A48" s="41"/>
      <c r="B48" s="71" t="s">
        <v>78</v>
      </c>
      <c r="C48" s="166"/>
      <c r="D48" s="805">
        <v>37</v>
      </c>
      <c r="E48" s="805">
        <v>149</v>
      </c>
      <c r="F48" s="806" t="s">
        <v>426</v>
      </c>
      <c r="G48" s="807">
        <v>0</v>
      </c>
      <c r="H48" s="808">
        <v>18</v>
      </c>
      <c r="I48" s="809">
        <v>5</v>
      </c>
      <c r="J48" s="810">
        <v>5.595040072584304</v>
      </c>
      <c r="K48" s="810">
        <v>22.53137758959625</v>
      </c>
      <c r="L48" s="810">
        <v>2.7219113866626343</v>
      </c>
      <c r="M48" s="811">
        <v>0.7560864962951762</v>
      </c>
      <c r="N48" s="812" t="s">
        <v>426</v>
      </c>
      <c r="O48" s="812">
        <v>0</v>
      </c>
      <c r="P48" s="813">
        <v>1.559</v>
      </c>
      <c r="Q48" s="814">
        <v>8481</v>
      </c>
      <c r="R48" s="816"/>
    </row>
    <row r="49" spans="1:18" s="89" customFormat="1" ht="15.75" customHeight="1">
      <c r="A49" s="41"/>
      <c r="B49" s="71" t="s">
        <v>328</v>
      </c>
      <c r="C49" s="166"/>
      <c r="D49" s="805">
        <v>56</v>
      </c>
      <c r="E49" s="805">
        <v>123</v>
      </c>
      <c r="F49" s="806" t="s">
        <v>426</v>
      </c>
      <c r="G49" s="807">
        <v>3</v>
      </c>
      <c r="H49" s="808">
        <v>22</v>
      </c>
      <c r="I49" s="809">
        <v>11</v>
      </c>
      <c r="J49" s="810">
        <v>7.3674516510985395</v>
      </c>
      <c r="K49" s="810">
        <v>16.182081305091437</v>
      </c>
      <c r="L49" s="810">
        <v>2.894356005788712</v>
      </c>
      <c r="M49" s="811">
        <v>1.447178002894356</v>
      </c>
      <c r="N49" s="812" t="s">
        <v>426</v>
      </c>
      <c r="O49" s="812">
        <v>50.84745762711865</v>
      </c>
      <c r="P49" s="815">
        <v>1.689</v>
      </c>
      <c r="Q49" s="814">
        <v>7949</v>
      </c>
      <c r="R49" s="816"/>
    </row>
    <row r="50" spans="1:18" s="89" customFormat="1" ht="15.75" customHeight="1">
      <c r="A50" s="41"/>
      <c r="B50" s="71" t="s">
        <v>329</v>
      </c>
      <c r="C50" s="166"/>
      <c r="D50" s="805">
        <v>86</v>
      </c>
      <c r="E50" s="805">
        <v>328</v>
      </c>
      <c r="F50" s="806">
        <v>2</v>
      </c>
      <c r="G50" s="807">
        <v>2</v>
      </c>
      <c r="H50" s="808">
        <v>68</v>
      </c>
      <c r="I50" s="809">
        <v>27</v>
      </c>
      <c r="J50" s="810">
        <v>4.267778274031065</v>
      </c>
      <c r="K50" s="810">
        <v>16.277107835839413</v>
      </c>
      <c r="L50" s="810">
        <v>3.37452235621061</v>
      </c>
      <c r="M50" s="811">
        <v>1.3398838767306833</v>
      </c>
      <c r="N50" s="812">
        <v>23.25581395348837</v>
      </c>
      <c r="O50" s="812">
        <v>22.727272727272727</v>
      </c>
      <c r="P50" s="815">
        <v>1.217</v>
      </c>
      <c r="Q50" s="814">
        <v>24368</v>
      </c>
      <c r="R50" s="816"/>
    </row>
    <row r="51" spans="1:18" s="89" customFormat="1" ht="15.75" customHeight="1" thickBot="1">
      <c r="A51" s="380"/>
      <c r="B51" s="180" t="s">
        <v>81</v>
      </c>
      <c r="C51" s="1097"/>
      <c r="D51" s="817">
        <v>55</v>
      </c>
      <c r="E51" s="817">
        <v>241</v>
      </c>
      <c r="F51" s="818" t="s">
        <v>426</v>
      </c>
      <c r="G51" s="818">
        <v>0</v>
      </c>
      <c r="H51" s="819">
        <v>27</v>
      </c>
      <c r="I51" s="820">
        <v>13</v>
      </c>
      <c r="J51" s="821">
        <v>4.220380601596071</v>
      </c>
      <c r="K51" s="821">
        <v>18.49294045426642</v>
      </c>
      <c r="L51" s="821">
        <v>2.071823204419889</v>
      </c>
      <c r="M51" s="822">
        <v>0.9975445058317987</v>
      </c>
      <c r="N51" s="812" t="s">
        <v>426</v>
      </c>
      <c r="O51" s="823">
        <v>0</v>
      </c>
      <c r="P51" s="824">
        <v>1.355</v>
      </c>
      <c r="Q51" s="825">
        <v>16704</v>
      </c>
      <c r="R51" s="816"/>
    </row>
    <row r="52" spans="1:21" s="89" customFormat="1" ht="13.5" customHeight="1">
      <c r="A52" s="91" t="s">
        <v>1196</v>
      </c>
      <c r="B52" s="91"/>
      <c r="C52" s="66"/>
      <c r="D52" s="476"/>
      <c r="E52" s="476"/>
      <c r="F52" s="476"/>
      <c r="G52" s="476"/>
      <c r="H52" s="476"/>
      <c r="I52" s="476"/>
      <c r="J52" s="476"/>
      <c r="K52" s="65"/>
      <c r="L52" s="65"/>
      <c r="M52" s="66"/>
      <c r="N52" s="826"/>
      <c r="O52" s="66"/>
      <c r="P52" s="66"/>
      <c r="Q52" s="1138">
        <f>SUM(Q17:Q51)</f>
        <v>1207513</v>
      </c>
      <c r="R52" s="111"/>
      <c r="T52" s="1139"/>
      <c r="U52" s="87"/>
    </row>
    <row r="53" spans="1:21" s="89" customFormat="1" ht="13.5" customHeight="1">
      <c r="A53" s="91" t="s">
        <v>1115</v>
      </c>
      <c r="C53" s="66"/>
      <c r="D53" s="476"/>
      <c r="E53" s="91"/>
      <c r="F53" s="91"/>
      <c r="G53" s="91"/>
      <c r="H53" s="91"/>
      <c r="I53" s="91"/>
      <c r="J53" s="91"/>
      <c r="K53" s="91"/>
      <c r="L53" s="91"/>
      <c r="M53" s="91"/>
      <c r="N53" s="91"/>
      <c r="O53" s="66"/>
      <c r="P53" s="66"/>
      <c r="Q53" s="477"/>
      <c r="R53" s="111"/>
      <c r="T53" s="1139"/>
      <c r="U53" s="87"/>
    </row>
    <row r="54" spans="1:18" s="89" customFormat="1" ht="13.5" customHeight="1">
      <c r="A54" s="91" t="s">
        <v>1197</v>
      </c>
      <c r="B54" s="91"/>
      <c r="C54" s="66"/>
      <c r="D54" s="476"/>
      <c r="E54" s="91"/>
      <c r="F54" s="91"/>
      <c r="G54" s="91"/>
      <c r="H54" s="91"/>
      <c r="I54" s="91"/>
      <c r="J54" s="91"/>
      <c r="K54" s="91"/>
      <c r="L54" s="91"/>
      <c r="M54" s="91"/>
      <c r="N54" s="91"/>
      <c r="O54" s="66"/>
      <c r="P54" s="66"/>
      <c r="Q54" s="477"/>
      <c r="R54" s="111"/>
    </row>
    <row r="55" spans="1:18" s="89" customFormat="1" ht="12" customHeight="1">
      <c r="A55" s="91" t="s">
        <v>1198</v>
      </c>
      <c r="B55" s="91"/>
      <c r="C55" s="66"/>
      <c r="D55" s="476"/>
      <c r="E55" s="91"/>
      <c r="F55" s="91"/>
      <c r="G55" s="91"/>
      <c r="H55" s="91"/>
      <c r="I55" s="91"/>
      <c r="J55" s="91"/>
      <c r="K55" s="91"/>
      <c r="L55" s="91"/>
      <c r="M55" s="91"/>
      <c r="N55" s="91"/>
      <c r="O55" s="66"/>
      <c r="P55" s="66"/>
      <c r="Q55" s="477"/>
      <c r="R55" s="111"/>
    </row>
    <row r="56" spans="1:18" s="89" customFormat="1" ht="13.5" customHeight="1">
      <c r="A56" s="91" t="s">
        <v>1116</v>
      </c>
      <c r="B56" s="91"/>
      <c r="C56" s="66"/>
      <c r="D56" s="476"/>
      <c r="E56" s="91"/>
      <c r="F56" s="91"/>
      <c r="G56" s="91"/>
      <c r="H56" s="91"/>
      <c r="I56" s="91"/>
      <c r="J56" s="91"/>
      <c r="K56" s="91"/>
      <c r="L56" s="91"/>
      <c r="M56" s="91"/>
      <c r="N56" s="91"/>
      <c r="O56" s="66"/>
      <c r="P56" s="66"/>
      <c r="Q56" s="477"/>
      <c r="R56" s="111"/>
    </row>
    <row r="57" spans="1:18" s="89" customFormat="1" ht="13.5" customHeight="1">
      <c r="A57" s="89" t="s">
        <v>1199</v>
      </c>
      <c r="C57" s="91"/>
      <c r="D57" s="66"/>
      <c r="E57" s="66"/>
      <c r="F57" s="65"/>
      <c r="G57" s="65"/>
      <c r="H57" s="65"/>
      <c r="I57" s="65"/>
      <c r="J57" s="65"/>
      <c r="K57" s="65"/>
      <c r="L57" s="66"/>
      <c r="M57" s="66"/>
      <c r="N57" s="66"/>
      <c r="O57" s="66"/>
      <c r="P57" s="66"/>
      <c r="Q57" s="477"/>
      <c r="R57" s="477"/>
    </row>
    <row r="58" spans="6:11" ht="12">
      <c r="F58" s="41"/>
      <c r="G58" s="41"/>
      <c r="H58" s="41"/>
      <c r="I58" s="41"/>
      <c r="J58" s="478"/>
      <c r="K58" s="41"/>
    </row>
  </sheetData>
  <sheetProtection/>
  <mergeCells count="9">
    <mergeCell ref="I4:I5"/>
    <mergeCell ref="J4:M4"/>
    <mergeCell ref="P4:P5"/>
    <mergeCell ref="A4:C5"/>
    <mergeCell ref="D4:D5"/>
    <mergeCell ref="E4:E5"/>
    <mergeCell ref="F4:F5"/>
    <mergeCell ref="G4:G5"/>
    <mergeCell ref="H4:H5"/>
  </mergeCells>
  <printOptions/>
  <pageMargins left="0.3937007874015748" right="0.24" top="0.3937007874015748" bottom="0.3937007874015748" header="0.2755905511811024" footer="0.5118110236220472"/>
  <pageSetup horizontalDpi="600" verticalDpi="600" orientation="portrait" paperSize="9" scale="83"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dimension ref="A2:L130"/>
  <sheetViews>
    <sheetView zoomScalePageLayoutView="0" workbookViewId="0" topLeftCell="A1">
      <selection activeCell="A1" sqref="A1"/>
    </sheetView>
  </sheetViews>
  <sheetFormatPr defaultColWidth="9.00390625" defaultRowHeight="13.5"/>
  <cols>
    <col min="1" max="1" width="1.25" style="89" customWidth="1"/>
    <col min="2" max="2" width="10.125" style="89" customWidth="1"/>
    <col min="3" max="3" width="11.75390625" style="89" customWidth="1"/>
    <col min="4" max="5" width="11.125" style="89" customWidth="1"/>
    <col min="6" max="9" width="10.25390625" style="89" customWidth="1"/>
    <col min="10" max="10" width="6.75390625" style="89" customWidth="1"/>
    <col min="11" max="11" width="9.00390625" style="89" customWidth="1"/>
    <col min="12" max="12" width="9.50390625" style="89" bestFit="1" customWidth="1"/>
    <col min="13" max="16384" width="9.00390625" style="89" customWidth="1"/>
  </cols>
  <sheetData>
    <row r="2" spans="2:6" ht="18" customHeight="1">
      <c r="B2" s="764" t="s">
        <v>1193</v>
      </c>
      <c r="C2" s="764"/>
      <c r="F2" s="87"/>
    </row>
    <row r="3" spans="6:9" ht="13.5" customHeight="1" thickBot="1">
      <c r="F3" s="87"/>
      <c r="H3" s="93"/>
      <c r="I3" s="93" t="s">
        <v>95</v>
      </c>
    </row>
    <row r="4" spans="1:10" ht="59.25" customHeight="1" thickTop="1">
      <c r="A4" s="87"/>
      <c r="B4" s="486" t="s">
        <v>86</v>
      </c>
      <c r="C4" s="765" t="s">
        <v>330</v>
      </c>
      <c r="D4" s="765" t="s">
        <v>331</v>
      </c>
      <c r="E4" s="207" t="s">
        <v>332</v>
      </c>
      <c r="F4" s="766" t="s">
        <v>333</v>
      </c>
      <c r="G4" s="767"/>
      <c r="H4" s="768" t="s">
        <v>334</v>
      </c>
      <c r="I4" s="768"/>
      <c r="J4" s="87"/>
    </row>
    <row r="5" spans="1:10" ht="15" customHeight="1">
      <c r="A5" s="87"/>
      <c r="B5" s="488"/>
      <c r="C5" s="311" t="s">
        <v>335</v>
      </c>
      <c r="D5" s="311" t="s">
        <v>336</v>
      </c>
      <c r="E5" s="1123"/>
      <c r="F5" s="769" t="s">
        <v>337</v>
      </c>
      <c r="G5" s="770" t="s">
        <v>338</v>
      </c>
      <c r="H5" s="770" t="s">
        <v>337</v>
      </c>
      <c r="I5" s="771" t="s">
        <v>339</v>
      </c>
      <c r="J5" s="87"/>
    </row>
    <row r="6" spans="1:12" s="318" customFormat="1" ht="21" customHeight="1">
      <c r="A6" s="219"/>
      <c r="B6" s="772" t="s">
        <v>273</v>
      </c>
      <c r="C6" s="773">
        <v>1120365</v>
      </c>
      <c r="D6" s="773">
        <v>1123891</v>
      </c>
      <c r="E6" s="774">
        <v>99.68627</v>
      </c>
      <c r="F6" s="773">
        <v>165783</v>
      </c>
      <c r="G6" s="773">
        <v>169309</v>
      </c>
      <c r="H6" s="773">
        <v>165345</v>
      </c>
      <c r="I6" s="775">
        <v>168883</v>
      </c>
      <c r="J6" s="776"/>
      <c r="L6" s="777"/>
    </row>
    <row r="7" spans="1:10" s="318" customFormat="1" ht="6" customHeight="1">
      <c r="A7" s="636"/>
      <c r="B7" s="80"/>
      <c r="C7" s="773"/>
      <c r="D7" s="773"/>
      <c r="E7" s="774"/>
      <c r="F7" s="773"/>
      <c r="G7" s="773"/>
      <c r="H7" s="773"/>
      <c r="I7" s="775"/>
      <c r="J7" s="778"/>
    </row>
    <row r="8" spans="1:10" s="318" customFormat="1" ht="15" customHeight="1">
      <c r="A8" s="779"/>
      <c r="B8" s="84" t="s">
        <v>274</v>
      </c>
      <c r="C8" s="780">
        <v>922568</v>
      </c>
      <c r="D8" s="780">
        <v>897041</v>
      </c>
      <c r="E8" s="774">
        <v>102.84568932746663</v>
      </c>
      <c r="F8" s="780">
        <v>134161</v>
      </c>
      <c r="G8" s="780">
        <v>108634</v>
      </c>
      <c r="H8" s="780">
        <v>133807</v>
      </c>
      <c r="I8" s="781">
        <v>108350</v>
      </c>
      <c r="J8" s="778"/>
    </row>
    <row r="9" spans="1:10" s="318" customFormat="1" ht="15" customHeight="1">
      <c r="A9" s="779"/>
      <c r="B9" s="84" t="s">
        <v>230</v>
      </c>
      <c r="C9" s="780">
        <v>197797</v>
      </c>
      <c r="D9" s="780">
        <v>226850</v>
      </c>
      <c r="E9" s="774">
        <v>87.19285871721402</v>
      </c>
      <c r="F9" s="780">
        <v>31622</v>
      </c>
      <c r="G9" s="780">
        <v>60675</v>
      </c>
      <c r="H9" s="780">
        <v>31538</v>
      </c>
      <c r="I9" s="781">
        <v>60533</v>
      </c>
      <c r="J9" s="778"/>
    </row>
    <row r="10" spans="1:10" s="318" customFormat="1" ht="6" customHeight="1">
      <c r="A10" s="779"/>
      <c r="B10" s="84"/>
      <c r="C10" s="780"/>
      <c r="D10" s="780"/>
      <c r="E10" s="774"/>
      <c r="F10" s="780"/>
      <c r="G10" s="780"/>
      <c r="H10" s="780"/>
      <c r="I10" s="781"/>
      <c r="J10" s="778"/>
    </row>
    <row r="11" spans="1:10" s="318" customFormat="1" ht="15" customHeight="1">
      <c r="A11" s="779"/>
      <c r="B11" s="84" t="s">
        <v>275</v>
      </c>
      <c r="C11" s="780">
        <v>551674</v>
      </c>
      <c r="D11" s="780">
        <v>551524</v>
      </c>
      <c r="E11" s="774">
        <v>100.02719736584447</v>
      </c>
      <c r="F11" s="780">
        <v>96924</v>
      </c>
      <c r="G11" s="780">
        <v>96774</v>
      </c>
      <c r="H11" s="780">
        <v>96618</v>
      </c>
      <c r="I11" s="781">
        <v>96507</v>
      </c>
      <c r="J11" s="778"/>
    </row>
    <row r="12" spans="1:10" s="318" customFormat="1" ht="15" customHeight="1">
      <c r="A12" s="779"/>
      <c r="B12" s="84" t="s">
        <v>276</v>
      </c>
      <c r="C12" s="780">
        <v>76170</v>
      </c>
      <c r="D12" s="780">
        <v>77895</v>
      </c>
      <c r="E12" s="774">
        <v>97.78548045445793</v>
      </c>
      <c r="F12" s="780">
        <v>11192</v>
      </c>
      <c r="G12" s="780">
        <v>12917</v>
      </c>
      <c r="H12" s="780">
        <v>11146</v>
      </c>
      <c r="I12" s="781">
        <v>12869</v>
      </c>
      <c r="J12" s="778"/>
    </row>
    <row r="13" spans="1:10" s="318" customFormat="1" ht="15" customHeight="1">
      <c r="A13" s="779"/>
      <c r="B13" s="84" t="s">
        <v>277</v>
      </c>
      <c r="C13" s="780">
        <v>213329</v>
      </c>
      <c r="D13" s="780">
        <v>214975</v>
      </c>
      <c r="E13" s="774">
        <v>99.23432957320618</v>
      </c>
      <c r="F13" s="780">
        <v>31190</v>
      </c>
      <c r="G13" s="780">
        <v>32836</v>
      </c>
      <c r="H13" s="780">
        <v>31137</v>
      </c>
      <c r="I13" s="781">
        <v>32757</v>
      </c>
      <c r="J13" s="778"/>
    </row>
    <row r="14" spans="1:10" s="318" customFormat="1" ht="15" customHeight="1">
      <c r="A14" s="779"/>
      <c r="B14" s="84" t="s">
        <v>278</v>
      </c>
      <c r="C14" s="780">
        <v>279192</v>
      </c>
      <c r="D14" s="780">
        <v>279497</v>
      </c>
      <c r="E14" s="774">
        <v>99.89087539401137</v>
      </c>
      <c r="F14" s="780">
        <v>26477</v>
      </c>
      <c r="G14" s="780">
        <v>26782</v>
      </c>
      <c r="H14" s="780">
        <v>26444</v>
      </c>
      <c r="I14" s="781">
        <v>26750</v>
      </c>
      <c r="J14" s="778"/>
    </row>
    <row r="15" spans="1:10" ht="6" customHeight="1">
      <c r="A15" s="779"/>
      <c r="B15" s="84"/>
      <c r="C15" s="782"/>
      <c r="D15" s="782"/>
      <c r="E15" s="783"/>
      <c r="F15" s="782"/>
      <c r="G15" s="782"/>
      <c r="H15" s="782"/>
      <c r="I15" s="784"/>
      <c r="J15" s="785"/>
    </row>
    <row r="16" spans="1:10" ht="13.5" customHeight="1">
      <c r="A16" s="50"/>
      <c r="B16" s="48" t="s">
        <v>279</v>
      </c>
      <c r="C16" s="782">
        <v>271056</v>
      </c>
      <c r="D16" s="462">
        <v>253832</v>
      </c>
      <c r="E16" s="786">
        <v>106.8</v>
      </c>
      <c r="F16" s="782">
        <v>38583</v>
      </c>
      <c r="G16" s="782">
        <v>21359</v>
      </c>
      <c r="H16" s="782">
        <v>38464</v>
      </c>
      <c r="I16" s="784">
        <v>21321</v>
      </c>
      <c r="J16" s="785"/>
    </row>
    <row r="17" spans="1:10" ht="13.5" customHeight="1">
      <c r="A17" s="50"/>
      <c r="B17" s="48" t="s">
        <v>280</v>
      </c>
      <c r="C17" s="782">
        <v>91861</v>
      </c>
      <c r="D17" s="782">
        <v>85953</v>
      </c>
      <c r="E17" s="786">
        <v>106.87352</v>
      </c>
      <c r="F17" s="782">
        <v>10976</v>
      </c>
      <c r="G17" s="782">
        <v>5068</v>
      </c>
      <c r="H17" s="782">
        <v>10947</v>
      </c>
      <c r="I17" s="784">
        <v>5059</v>
      </c>
      <c r="J17" s="785"/>
    </row>
    <row r="18" spans="1:10" ht="13.5" customHeight="1">
      <c r="A18" s="50"/>
      <c r="B18" s="48" t="s">
        <v>281</v>
      </c>
      <c r="C18" s="782">
        <v>130369</v>
      </c>
      <c r="D18" s="782">
        <v>129652</v>
      </c>
      <c r="E18" s="786">
        <v>100.55302</v>
      </c>
      <c r="F18" s="782">
        <v>8010</v>
      </c>
      <c r="G18" s="782">
        <v>7293</v>
      </c>
      <c r="H18" s="782">
        <v>7997</v>
      </c>
      <c r="I18" s="784">
        <v>7290</v>
      </c>
      <c r="J18" s="785"/>
    </row>
    <row r="19" spans="1:10" ht="13.5" customHeight="1">
      <c r="A19" s="50"/>
      <c r="B19" s="48" t="s">
        <v>282</v>
      </c>
      <c r="C19" s="782">
        <v>110425</v>
      </c>
      <c r="D19" s="782">
        <v>106244</v>
      </c>
      <c r="E19" s="786">
        <v>103.93528</v>
      </c>
      <c r="F19" s="782">
        <v>11551</v>
      </c>
      <c r="G19" s="782">
        <v>7370</v>
      </c>
      <c r="H19" s="782">
        <v>11537</v>
      </c>
      <c r="I19" s="784">
        <v>7361</v>
      </c>
      <c r="J19" s="785"/>
    </row>
    <row r="20" spans="1:10" ht="6" customHeight="1">
      <c r="A20" s="50"/>
      <c r="B20" s="48"/>
      <c r="C20" s="782"/>
      <c r="D20" s="782"/>
      <c r="E20" s="786"/>
      <c r="F20" s="782"/>
      <c r="G20" s="782"/>
      <c r="H20" s="782"/>
      <c r="I20" s="784"/>
      <c r="J20" s="785"/>
    </row>
    <row r="21" spans="1:10" ht="13.5" customHeight="1">
      <c r="A21" s="50"/>
      <c r="B21" s="48" t="s">
        <v>283</v>
      </c>
      <c r="C21" s="782">
        <v>40862</v>
      </c>
      <c r="D21" s="782">
        <v>36894</v>
      </c>
      <c r="E21" s="786">
        <v>110.8</v>
      </c>
      <c r="F21" s="782">
        <v>7542</v>
      </c>
      <c r="G21" s="782">
        <v>3574</v>
      </c>
      <c r="H21" s="782">
        <v>7518</v>
      </c>
      <c r="I21" s="784">
        <v>3552</v>
      </c>
      <c r="J21" s="785"/>
    </row>
    <row r="22" spans="1:10" ht="13.5" customHeight="1">
      <c r="A22" s="50"/>
      <c r="B22" s="48" t="s">
        <v>52</v>
      </c>
      <c r="C22" s="782">
        <v>40654</v>
      </c>
      <c r="D22" s="782">
        <v>41256</v>
      </c>
      <c r="E22" s="786">
        <v>98.5</v>
      </c>
      <c r="F22" s="782">
        <v>9546</v>
      </c>
      <c r="G22" s="782">
        <v>10148</v>
      </c>
      <c r="H22" s="782">
        <v>9508</v>
      </c>
      <c r="I22" s="784">
        <v>10114</v>
      </c>
      <c r="J22" s="785"/>
    </row>
    <row r="23" spans="1:10" ht="13.5" customHeight="1">
      <c r="A23" s="50"/>
      <c r="B23" s="48" t="s">
        <v>284</v>
      </c>
      <c r="C23" s="782">
        <v>29224</v>
      </c>
      <c r="D23" s="782">
        <v>31569</v>
      </c>
      <c r="E23" s="786">
        <v>92.6</v>
      </c>
      <c r="F23" s="782">
        <v>5164</v>
      </c>
      <c r="G23" s="782">
        <v>7509</v>
      </c>
      <c r="H23" s="782">
        <v>5114</v>
      </c>
      <c r="I23" s="784">
        <v>7486</v>
      </c>
      <c r="J23" s="785"/>
    </row>
    <row r="24" spans="1:10" ht="13.5" customHeight="1">
      <c r="A24" s="50"/>
      <c r="B24" s="48" t="s">
        <v>285</v>
      </c>
      <c r="C24" s="782">
        <v>23618</v>
      </c>
      <c r="D24" s="782">
        <v>24684</v>
      </c>
      <c r="E24" s="786">
        <v>95.7</v>
      </c>
      <c r="F24" s="782">
        <v>5091</v>
      </c>
      <c r="G24" s="782">
        <v>6157</v>
      </c>
      <c r="H24" s="782">
        <v>5041</v>
      </c>
      <c r="I24" s="784">
        <v>6149</v>
      </c>
      <c r="J24" s="785"/>
    </row>
    <row r="25" spans="1:10" ht="6" customHeight="1">
      <c r="A25" s="50"/>
      <c r="B25" s="48"/>
      <c r="C25" s="782"/>
      <c r="D25" s="782"/>
      <c r="E25" s="786"/>
      <c r="F25" s="782"/>
      <c r="G25" s="782"/>
      <c r="H25" s="782"/>
      <c r="I25" s="784"/>
      <c r="J25" s="785"/>
    </row>
    <row r="26" spans="1:10" ht="13.5" customHeight="1">
      <c r="A26" s="50"/>
      <c r="B26" s="48" t="s">
        <v>286</v>
      </c>
      <c r="C26" s="782">
        <v>28564</v>
      </c>
      <c r="D26" s="782">
        <v>27757</v>
      </c>
      <c r="E26" s="786">
        <v>102.9</v>
      </c>
      <c r="F26" s="782">
        <v>5239</v>
      </c>
      <c r="G26" s="782">
        <v>4432</v>
      </c>
      <c r="H26" s="782">
        <v>5236</v>
      </c>
      <c r="I26" s="784">
        <v>4416</v>
      </c>
      <c r="J26" s="785"/>
    </row>
    <row r="27" spans="1:10" ht="13.5" customHeight="1">
      <c r="A27" s="50"/>
      <c r="B27" s="48" t="s">
        <v>287</v>
      </c>
      <c r="C27" s="782">
        <v>60576</v>
      </c>
      <c r="D27" s="782">
        <v>62194</v>
      </c>
      <c r="E27" s="786">
        <v>97.4</v>
      </c>
      <c r="F27" s="782">
        <v>13816</v>
      </c>
      <c r="G27" s="782">
        <v>15434</v>
      </c>
      <c r="H27" s="782">
        <v>13815</v>
      </c>
      <c r="I27" s="784">
        <v>15391</v>
      </c>
      <c r="J27" s="785"/>
    </row>
    <row r="28" spans="1:10" ht="13.5" customHeight="1">
      <c r="A28" s="50"/>
      <c r="B28" s="48" t="s">
        <v>288</v>
      </c>
      <c r="C28" s="782">
        <v>48772</v>
      </c>
      <c r="D28" s="782">
        <v>47768</v>
      </c>
      <c r="E28" s="786">
        <v>102.1</v>
      </c>
      <c r="F28" s="782">
        <v>11347</v>
      </c>
      <c r="G28" s="782">
        <v>10343</v>
      </c>
      <c r="H28" s="782">
        <v>11339</v>
      </c>
      <c r="I28" s="784">
        <v>10302</v>
      </c>
      <c r="J28" s="785"/>
    </row>
    <row r="29" spans="1:10" ht="13.5" customHeight="1">
      <c r="A29" s="50"/>
      <c r="B29" s="48" t="s">
        <v>58</v>
      </c>
      <c r="C29" s="782">
        <v>16392</v>
      </c>
      <c r="D29" s="782">
        <v>16953</v>
      </c>
      <c r="E29" s="786">
        <v>96.7</v>
      </c>
      <c r="F29" s="782">
        <v>2401</v>
      </c>
      <c r="G29" s="782">
        <v>2962</v>
      </c>
      <c r="H29" s="782">
        <v>2400</v>
      </c>
      <c r="I29" s="784">
        <v>2951</v>
      </c>
      <c r="J29" s="785"/>
    </row>
    <row r="30" spans="1:10" ht="13.5" customHeight="1">
      <c r="A30" s="50"/>
      <c r="B30" s="48" t="s">
        <v>289</v>
      </c>
      <c r="C30" s="782">
        <v>30195</v>
      </c>
      <c r="D30" s="782">
        <v>32285</v>
      </c>
      <c r="E30" s="786">
        <v>93.5</v>
      </c>
      <c r="F30" s="782">
        <v>4895</v>
      </c>
      <c r="G30" s="782">
        <v>6985</v>
      </c>
      <c r="H30" s="782">
        <v>4891</v>
      </c>
      <c r="I30" s="784">
        <v>6958</v>
      </c>
      <c r="J30" s="785"/>
    </row>
    <row r="31" spans="1:10" ht="6" customHeight="1">
      <c r="A31" s="50"/>
      <c r="B31" s="48"/>
      <c r="C31" s="782"/>
      <c r="D31" s="782"/>
      <c r="E31" s="786"/>
      <c r="F31" s="782"/>
      <c r="G31" s="782"/>
      <c r="H31" s="782"/>
      <c r="I31" s="784"/>
      <c r="J31" s="785"/>
    </row>
    <row r="32" spans="1:10" ht="13.5" customHeight="1">
      <c r="A32" s="50"/>
      <c r="B32" s="48" t="s">
        <v>290</v>
      </c>
      <c r="C32" s="782">
        <v>10848</v>
      </c>
      <c r="D32" s="782">
        <v>14369</v>
      </c>
      <c r="E32" s="786">
        <v>75.5</v>
      </c>
      <c r="F32" s="782">
        <v>1677</v>
      </c>
      <c r="G32" s="782">
        <v>5198</v>
      </c>
      <c r="H32" s="782">
        <v>1670</v>
      </c>
      <c r="I32" s="784">
        <v>5190</v>
      </c>
      <c r="J32" s="785"/>
    </row>
    <row r="33" spans="1:10" ht="13.5" customHeight="1">
      <c r="A33" s="50"/>
      <c r="B33" s="48" t="s">
        <v>291</v>
      </c>
      <c r="C33" s="782">
        <v>8293</v>
      </c>
      <c r="D33" s="782">
        <v>11363</v>
      </c>
      <c r="E33" s="786">
        <v>73</v>
      </c>
      <c r="F33" s="782">
        <v>1290</v>
      </c>
      <c r="G33" s="782">
        <v>4360</v>
      </c>
      <c r="H33" s="782">
        <v>1289</v>
      </c>
      <c r="I33" s="784">
        <v>4356</v>
      </c>
      <c r="J33" s="785"/>
    </row>
    <row r="34" spans="1:10" ht="13.5" customHeight="1">
      <c r="A34" s="50"/>
      <c r="B34" s="48" t="s">
        <v>292</v>
      </c>
      <c r="C34" s="782">
        <v>17437</v>
      </c>
      <c r="D34" s="782">
        <v>18952</v>
      </c>
      <c r="E34" s="786">
        <v>92</v>
      </c>
      <c r="F34" s="782">
        <v>4010</v>
      </c>
      <c r="G34" s="782">
        <v>5525</v>
      </c>
      <c r="H34" s="782">
        <v>4004</v>
      </c>
      <c r="I34" s="784">
        <v>5510</v>
      </c>
      <c r="J34" s="785"/>
    </row>
    <row r="35" spans="1:10" ht="13.5" customHeight="1">
      <c r="A35" s="50"/>
      <c r="B35" s="48" t="s">
        <v>293</v>
      </c>
      <c r="C35" s="782">
        <v>4834</v>
      </c>
      <c r="D35" s="782">
        <v>5636</v>
      </c>
      <c r="E35" s="786">
        <v>85.8</v>
      </c>
      <c r="F35" s="782">
        <v>667</v>
      </c>
      <c r="G35" s="782">
        <v>1469</v>
      </c>
      <c r="H35" s="782">
        <v>666</v>
      </c>
      <c r="I35" s="784">
        <v>1467</v>
      </c>
      <c r="J35" s="785"/>
    </row>
    <row r="36" spans="1:10" ht="13.5" customHeight="1">
      <c r="A36" s="50"/>
      <c r="B36" s="48" t="s">
        <v>294</v>
      </c>
      <c r="C36" s="782">
        <v>6185</v>
      </c>
      <c r="D36" s="782">
        <v>7119</v>
      </c>
      <c r="E36" s="786">
        <v>86.9</v>
      </c>
      <c r="F36" s="782">
        <v>651</v>
      </c>
      <c r="G36" s="782">
        <v>1585</v>
      </c>
      <c r="H36" s="782">
        <v>649</v>
      </c>
      <c r="I36" s="784">
        <v>1581</v>
      </c>
      <c r="J36" s="785"/>
    </row>
    <row r="37" spans="1:10" ht="13.5" customHeight="1">
      <c r="A37" s="50"/>
      <c r="B37" s="48" t="s">
        <v>295</v>
      </c>
      <c r="C37" s="782">
        <v>7607</v>
      </c>
      <c r="D37" s="782">
        <v>8472</v>
      </c>
      <c r="E37" s="786">
        <v>89.8</v>
      </c>
      <c r="F37" s="782">
        <v>1706</v>
      </c>
      <c r="G37" s="782">
        <v>2571</v>
      </c>
      <c r="H37" s="782">
        <v>1686</v>
      </c>
      <c r="I37" s="784">
        <v>2538</v>
      </c>
      <c r="J37" s="785"/>
    </row>
    <row r="38" spans="1:10" ht="13.5" customHeight="1">
      <c r="A38" s="50"/>
      <c r="B38" s="48" t="s">
        <v>66</v>
      </c>
      <c r="C38" s="782">
        <v>6178</v>
      </c>
      <c r="D38" s="782">
        <v>7357</v>
      </c>
      <c r="E38" s="786">
        <v>84</v>
      </c>
      <c r="F38" s="782">
        <v>975</v>
      </c>
      <c r="G38" s="782">
        <v>2154</v>
      </c>
      <c r="H38" s="782">
        <v>973</v>
      </c>
      <c r="I38" s="784">
        <v>2151</v>
      </c>
      <c r="J38" s="785"/>
    </row>
    <row r="39" spans="1:10" ht="6" customHeight="1">
      <c r="A39" s="50"/>
      <c r="B39" s="48"/>
      <c r="C39" s="782"/>
      <c r="D39" s="782"/>
      <c r="E39" s="786"/>
      <c r="F39" s="782"/>
      <c r="G39" s="782"/>
      <c r="H39" s="782"/>
      <c r="I39" s="784"/>
      <c r="J39" s="785"/>
    </row>
    <row r="40" spans="1:10" ht="13.5" customHeight="1">
      <c r="A40" s="50"/>
      <c r="B40" s="48" t="s">
        <v>296</v>
      </c>
      <c r="C40" s="782">
        <v>4740</v>
      </c>
      <c r="D40" s="782">
        <v>5829</v>
      </c>
      <c r="E40" s="786">
        <v>81.3</v>
      </c>
      <c r="F40" s="782">
        <v>384</v>
      </c>
      <c r="G40" s="782">
        <v>1473</v>
      </c>
      <c r="H40" s="782">
        <v>383</v>
      </c>
      <c r="I40" s="784">
        <v>1469</v>
      </c>
      <c r="J40" s="785"/>
    </row>
    <row r="41" spans="1:10" ht="13.5" customHeight="1">
      <c r="A41" s="50"/>
      <c r="B41" s="48" t="s">
        <v>297</v>
      </c>
      <c r="C41" s="782">
        <v>8054</v>
      </c>
      <c r="D41" s="782">
        <v>8902</v>
      </c>
      <c r="E41" s="786">
        <v>90.5</v>
      </c>
      <c r="F41" s="782">
        <v>521</v>
      </c>
      <c r="G41" s="782">
        <v>1369</v>
      </c>
      <c r="H41" s="782">
        <v>514</v>
      </c>
      <c r="I41" s="784">
        <v>1365</v>
      </c>
      <c r="J41" s="785"/>
    </row>
    <row r="42" spans="1:10" ht="13.5" customHeight="1">
      <c r="A42" s="50"/>
      <c r="B42" s="48" t="s">
        <v>298</v>
      </c>
      <c r="C42" s="782">
        <v>4871</v>
      </c>
      <c r="D42" s="782">
        <v>5631</v>
      </c>
      <c r="E42" s="786">
        <v>86.5</v>
      </c>
      <c r="F42" s="782">
        <v>685</v>
      </c>
      <c r="G42" s="782">
        <v>1445</v>
      </c>
      <c r="H42" s="782">
        <v>684</v>
      </c>
      <c r="I42" s="784">
        <v>1443</v>
      </c>
      <c r="J42" s="785"/>
    </row>
    <row r="43" spans="1:10" ht="13.5" customHeight="1">
      <c r="A43" s="50"/>
      <c r="B43" s="48" t="s">
        <v>70</v>
      </c>
      <c r="C43" s="782">
        <v>7117</v>
      </c>
      <c r="D43" s="782">
        <v>8137</v>
      </c>
      <c r="E43" s="786">
        <v>87.5</v>
      </c>
      <c r="F43" s="782">
        <v>749</v>
      </c>
      <c r="G43" s="782">
        <v>1769</v>
      </c>
      <c r="H43" s="782">
        <v>744</v>
      </c>
      <c r="I43" s="784">
        <v>1764</v>
      </c>
      <c r="J43" s="785"/>
    </row>
    <row r="44" spans="1:10" ht="13.5" customHeight="1">
      <c r="A44" s="50"/>
      <c r="B44" s="48" t="s">
        <v>299</v>
      </c>
      <c r="C44" s="782">
        <v>2801</v>
      </c>
      <c r="D44" s="782">
        <v>3412</v>
      </c>
      <c r="E44" s="786">
        <v>82.1</v>
      </c>
      <c r="F44" s="782">
        <v>283</v>
      </c>
      <c r="G44" s="782">
        <v>894</v>
      </c>
      <c r="H44" s="782">
        <v>279</v>
      </c>
      <c r="I44" s="784">
        <v>892</v>
      </c>
      <c r="J44" s="785"/>
    </row>
    <row r="45" spans="1:10" ht="13.5" customHeight="1">
      <c r="A45" s="50"/>
      <c r="B45" s="48" t="s">
        <v>300</v>
      </c>
      <c r="C45" s="782">
        <v>3827</v>
      </c>
      <c r="D45" s="782">
        <v>4317</v>
      </c>
      <c r="E45" s="786">
        <v>88.6</v>
      </c>
      <c r="F45" s="782">
        <v>627</v>
      </c>
      <c r="G45" s="782">
        <v>1117</v>
      </c>
      <c r="H45" s="782">
        <v>623</v>
      </c>
      <c r="I45" s="784">
        <v>1113</v>
      </c>
      <c r="J45" s="785"/>
    </row>
    <row r="46" spans="1:10" ht="13.5" customHeight="1">
      <c r="A46" s="50"/>
      <c r="B46" s="48" t="s">
        <v>301</v>
      </c>
      <c r="C46" s="782">
        <v>3898</v>
      </c>
      <c r="D46" s="782">
        <v>4773</v>
      </c>
      <c r="E46" s="786">
        <v>81.7</v>
      </c>
      <c r="F46" s="782">
        <v>401</v>
      </c>
      <c r="G46" s="782">
        <v>1276</v>
      </c>
      <c r="H46" s="782">
        <v>401</v>
      </c>
      <c r="I46" s="784">
        <v>1271</v>
      </c>
      <c r="J46" s="785"/>
    </row>
    <row r="47" spans="1:10" ht="6" customHeight="1">
      <c r="A47" s="50"/>
      <c r="B47" s="48"/>
      <c r="C47" s="782"/>
      <c r="D47" s="782"/>
      <c r="E47" s="786"/>
      <c r="F47" s="782"/>
      <c r="G47" s="782"/>
      <c r="H47" s="782"/>
      <c r="I47" s="784"/>
      <c r="J47" s="785"/>
    </row>
    <row r="48" spans="1:10" ht="13.5" customHeight="1">
      <c r="A48" s="50"/>
      <c r="B48" s="48" t="s">
        <v>302</v>
      </c>
      <c r="C48" s="782">
        <v>21038</v>
      </c>
      <c r="D48" s="782">
        <v>23882</v>
      </c>
      <c r="E48" s="786">
        <v>88.1</v>
      </c>
      <c r="F48" s="782">
        <v>3740</v>
      </c>
      <c r="G48" s="782">
        <v>6584</v>
      </c>
      <c r="H48" s="782">
        <v>3731</v>
      </c>
      <c r="I48" s="784">
        <v>6568</v>
      </c>
      <c r="J48" s="785"/>
    </row>
    <row r="49" spans="1:10" ht="13.5" customHeight="1">
      <c r="A49" s="50"/>
      <c r="B49" s="48" t="s">
        <v>303</v>
      </c>
      <c r="C49" s="782">
        <v>14704</v>
      </c>
      <c r="D49" s="782">
        <v>15751</v>
      </c>
      <c r="E49" s="786">
        <v>93.4</v>
      </c>
      <c r="F49" s="782">
        <v>3225</v>
      </c>
      <c r="G49" s="782">
        <v>4272</v>
      </c>
      <c r="H49" s="782">
        <v>3222</v>
      </c>
      <c r="I49" s="784">
        <v>4268</v>
      </c>
      <c r="J49" s="785"/>
    </row>
    <row r="50" spans="1:10" ht="13.5" customHeight="1">
      <c r="A50" s="50"/>
      <c r="B50" s="48" t="s">
        <v>304</v>
      </c>
      <c r="C50" s="782">
        <v>7901</v>
      </c>
      <c r="D50" s="782">
        <v>7868</v>
      </c>
      <c r="E50" s="786">
        <v>100.4</v>
      </c>
      <c r="F50" s="782">
        <v>508</v>
      </c>
      <c r="G50" s="782">
        <v>475</v>
      </c>
      <c r="H50" s="782">
        <v>507</v>
      </c>
      <c r="I50" s="784">
        <v>474</v>
      </c>
      <c r="J50" s="785"/>
    </row>
    <row r="51" spans="1:10" ht="13.5" customHeight="1">
      <c r="A51" s="50"/>
      <c r="B51" s="48" t="s">
        <v>305</v>
      </c>
      <c r="C51" s="782">
        <v>12519</v>
      </c>
      <c r="D51" s="782">
        <v>14175</v>
      </c>
      <c r="E51" s="786">
        <v>88.3</v>
      </c>
      <c r="F51" s="782">
        <v>1348</v>
      </c>
      <c r="G51" s="782">
        <v>3004</v>
      </c>
      <c r="H51" s="782">
        <v>1347</v>
      </c>
      <c r="I51" s="784">
        <v>3000</v>
      </c>
      <c r="J51" s="785"/>
    </row>
    <row r="52" spans="1:10" ht="13.5" customHeight="1">
      <c r="A52" s="50"/>
      <c r="B52" s="48" t="s">
        <v>306</v>
      </c>
      <c r="C52" s="782">
        <v>6547</v>
      </c>
      <c r="D52" s="782">
        <v>7304</v>
      </c>
      <c r="E52" s="786">
        <v>89.6</v>
      </c>
      <c r="F52" s="782">
        <v>1259</v>
      </c>
      <c r="G52" s="782">
        <v>2016</v>
      </c>
      <c r="H52" s="782">
        <v>1256</v>
      </c>
      <c r="I52" s="784">
        <v>2014</v>
      </c>
      <c r="J52" s="785"/>
    </row>
    <row r="53" spans="1:10" ht="6" customHeight="1">
      <c r="A53" s="50"/>
      <c r="B53" s="48"/>
      <c r="C53" s="782"/>
      <c r="D53" s="782"/>
      <c r="E53" s="786"/>
      <c r="F53" s="782"/>
      <c r="G53" s="782"/>
      <c r="H53" s="782"/>
      <c r="I53" s="784"/>
      <c r="J53" s="785"/>
    </row>
    <row r="54" spans="1:10" ht="13.5" customHeight="1">
      <c r="A54" s="50"/>
      <c r="B54" s="48" t="s">
        <v>258</v>
      </c>
      <c r="C54" s="782">
        <v>8506</v>
      </c>
      <c r="D54" s="782">
        <v>7728</v>
      </c>
      <c r="E54" s="786">
        <v>110.1</v>
      </c>
      <c r="F54" s="782">
        <v>3170</v>
      </c>
      <c r="G54" s="782">
        <v>2392</v>
      </c>
      <c r="H54" s="782">
        <v>3169</v>
      </c>
      <c r="I54" s="784">
        <v>2390</v>
      </c>
      <c r="J54" s="785"/>
    </row>
    <row r="55" spans="1:10" ht="13.5" customHeight="1">
      <c r="A55" s="50"/>
      <c r="B55" s="48" t="s">
        <v>259</v>
      </c>
      <c r="C55" s="782">
        <v>18161</v>
      </c>
      <c r="D55" s="782">
        <v>21666</v>
      </c>
      <c r="E55" s="786">
        <v>83.8</v>
      </c>
      <c r="F55" s="782">
        <v>2560</v>
      </c>
      <c r="G55" s="782">
        <v>6065</v>
      </c>
      <c r="H55" s="782">
        <v>2557</v>
      </c>
      <c r="I55" s="784">
        <v>6052</v>
      </c>
      <c r="J55" s="785"/>
    </row>
    <row r="56" spans="1:10" ht="13.5" customHeight="1" thickBot="1">
      <c r="A56" s="50"/>
      <c r="B56" s="101" t="s">
        <v>307</v>
      </c>
      <c r="C56" s="787">
        <v>11731</v>
      </c>
      <c r="D56" s="787">
        <v>14207</v>
      </c>
      <c r="E56" s="788">
        <v>82.6</v>
      </c>
      <c r="F56" s="787">
        <v>1186</v>
      </c>
      <c r="G56" s="787">
        <v>3662</v>
      </c>
      <c r="H56" s="787">
        <v>1184</v>
      </c>
      <c r="I56" s="789">
        <v>3657</v>
      </c>
      <c r="J56" s="785"/>
    </row>
    <row r="57" spans="1:10" ht="12">
      <c r="A57" s="87"/>
      <c r="B57" s="66" t="s">
        <v>340</v>
      </c>
      <c r="E57" s="87"/>
      <c r="F57" s="87"/>
      <c r="G57" s="87"/>
      <c r="H57" s="87"/>
      <c r="I57" s="87"/>
      <c r="J57" s="87"/>
    </row>
    <row r="58" spans="1:9" ht="12">
      <c r="A58" s="87"/>
      <c r="B58" s="66" t="s">
        <v>341</v>
      </c>
      <c r="E58" s="87"/>
      <c r="F58" s="87"/>
      <c r="G58" s="87"/>
      <c r="H58" s="87"/>
      <c r="I58" s="87"/>
    </row>
    <row r="59" spans="1:2" ht="12">
      <c r="A59" s="87"/>
      <c r="B59" s="66" t="s">
        <v>342</v>
      </c>
    </row>
    <row r="60" spans="1:2" ht="12">
      <c r="A60" s="87"/>
      <c r="B60" s="66" t="s">
        <v>343</v>
      </c>
    </row>
    <row r="61" spans="1:2" ht="12">
      <c r="A61" s="87"/>
      <c r="B61" s="66" t="s">
        <v>344</v>
      </c>
    </row>
    <row r="62" ht="12">
      <c r="A62" s="87"/>
    </row>
    <row r="63" ht="12">
      <c r="A63" s="87"/>
    </row>
    <row r="64" ht="12">
      <c r="A64" s="87"/>
    </row>
    <row r="65" ht="12">
      <c r="A65" s="87"/>
    </row>
    <row r="66" ht="12">
      <c r="A66" s="87"/>
    </row>
    <row r="67" ht="12">
      <c r="A67" s="87"/>
    </row>
    <row r="68" ht="12">
      <c r="A68" s="87"/>
    </row>
    <row r="69" ht="12">
      <c r="A69" s="87"/>
    </row>
    <row r="70" ht="12">
      <c r="A70" s="87"/>
    </row>
    <row r="71" ht="12">
      <c r="A71" s="87"/>
    </row>
    <row r="72" ht="12">
      <c r="A72" s="87"/>
    </row>
    <row r="73" ht="12">
      <c r="A73" s="87"/>
    </row>
    <row r="74" ht="12">
      <c r="A74" s="87"/>
    </row>
    <row r="75" ht="12">
      <c r="A75" s="87"/>
    </row>
    <row r="76" ht="12">
      <c r="A76" s="87"/>
    </row>
    <row r="77" ht="12">
      <c r="A77" s="87"/>
    </row>
    <row r="78" ht="12">
      <c r="A78" s="87"/>
    </row>
    <row r="79" ht="12">
      <c r="A79" s="87"/>
    </row>
    <row r="80" ht="12">
      <c r="A80" s="87"/>
    </row>
    <row r="81" ht="12">
      <c r="A81" s="87"/>
    </row>
    <row r="82" ht="12">
      <c r="A82" s="87"/>
    </row>
    <row r="83" ht="12">
      <c r="A83" s="87"/>
    </row>
    <row r="84" ht="12">
      <c r="A84" s="87"/>
    </row>
    <row r="85" ht="12">
      <c r="A85" s="87"/>
    </row>
    <row r="86" ht="12">
      <c r="A86" s="87"/>
    </row>
    <row r="87" ht="12">
      <c r="A87" s="87"/>
    </row>
    <row r="88" ht="12">
      <c r="A88" s="87"/>
    </row>
    <row r="89" ht="12">
      <c r="A89" s="87"/>
    </row>
    <row r="90" ht="12">
      <c r="A90" s="87"/>
    </row>
    <row r="91" ht="12">
      <c r="A91" s="87"/>
    </row>
    <row r="92" ht="12">
      <c r="A92" s="87"/>
    </row>
    <row r="93" ht="12">
      <c r="A93" s="87"/>
    </row>
    <row r="94" ht="12">
      <c r="A94" s="87"/>
    </row>
    <row r="95" ht="12">
      <c r="A95" s="87"/>
    </row>
    <row r="96" ht="12">
      <c r="A96" s="87"/>
    </row>
    <row r="97" ht="12">
      <c r="A97" s="87"/>
    </row>
    <row r="98" ht="12">
      <c r="A98" s="87"/>
    </row>
    <row r="99" ht="12">
      <c r="A99" s="87"/>
    </row>
    <row r="100" ht="12">
      <c r="A100" s="87"/>
    </row>
    <row r="101" ht="12">
      <c r="A101" s="87"/>
    </row>
    <row r="102" ht="12">
      <c r="A102" s="87"/>
    </row>
    <row r="103" ht="12">
      <c r="A103" s="87"/>
    </row>
    <row r="104" ht="12">
      <c r="A104" s="87"/>
    </row>
    <row r="105" ht="12">
      <c r="A105" s="87"/>
    </row>
    <row r="106" ht="12">
      <c r="A106" s="87"/>
    </row>
    <row r="107" ht="12">
      <c r="A107" s="87"/>
    </row>
    <row r="108" ht="12">
      <c r="A108" s="87"/>
    </row>
    <row r="109" ht="12">
      <c r="A109" s="87"/>
    </row>
    <row r="110" ht="12">
      <c r="A110" s="87"/>
    </row>
    <row r="111" ht="12">
      <c r="A111" s="87"/>
    </row>
    <row r="112" ht="12">
      <c r="A112" s="87"/>
    </row>
    <row r="113" ht="12">
      <c r="A113" s="87"/>
    </row>
    <row r="114" ht="12">
      <c r="A114" s="87"/>
    </row>
    <row r="115" ht="12">
      <c r="A115" s="87"/>
    </row>
    <row r="116" ht="12">
      <c r="A116" s="87"/>
    </row>
    <row r="117" ht="12">
      <c r="A117" s="87"/>
    </row>
    <row r="118" ht="12">
      <c r="A118" s="87"/>
    </row>
    <row r="119" ht="12">
      <c r="A119" s="87"/>
    </row>
    <row r="120" ht="12">
      <c r="A120" s="87"/>
    </row>
    <row r="121" ht="12">
      <c r="A121" s="87"/>
    </row>
    <row r="122" ht="12">
      <c r="A122" s="87"/>
    </row>
    <row r="123" ht="12">
      <c r="A123" s="87"/>
    </row>
    <row r="124" ht="12">
      <c r="A124" s="87"/>
    </row>
    <row r="125" ht="12">
      <c r="A125" s="87"/>
    </row>
    <row r="126" ht="12">
      <c r="A126" s="87"/>
    </row>
    <row r="127" ht="12">
      <c r="A127" s="87"/>
    </row>
    <row r="128" ht="12">
      <c r="A128" s="87"/>
    </row>
    <row r="129" ht="12">
      <c r="A129" s="87"/>
    </row>
    <row r="130" ht="12">
      <c r="A130" s="87"/>
    </row>
  </sheetData>
  <sheetProtection/>
  <printOptions horizontalCentered="1"/>
  <pageMargins left="0.3937007874015748" right="0.3937007874015748" top="0.5905511811023623" bottom="0.5905511811023623" header="0.5118110236220472" footer="0.5118110236220472"/>
  <pageSetup cellComments="asDisplayed" horizontalDpi="600" verticalDpi="600" orientation="portrait" paperSize="9"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AF54"/>
  <sheetViews>
    <sheetView zoomScalePageLayoutView="0" workbookViewId="0" topLeftCell="A1">
      <selection activeCell="A1" sqref="A1"/>
    </sheetView>
  </sheetViews>
  <sheetFormatPr defaultColWidth="9.00390625" defaultRowHeight="13.5"/>
  <cols>
    <col min="1" max="1" width="0.875" style="89" customWidth="1"/>
    <col min="2" max="2" width="9.625" style="89" customWidth="1"/>
    <col min="3" max="3" width="0.875" style="89" customWidth="1"/>
    <col min="4" max="4" width="9.125" style="89" customWidth="1"/>
    <col min="5" max="5" width="7.625" style="89" customWidth="1"/>
    <col min="6" max="7" width="7.125" style="89" customWidth="1"/>
    <col min="8" max="8" width="7.625" style="89" customWidth="1"/>
    <col min="9" max="9" width="8.625" style="89" customWidth="1"/>
    <col min="10" max="11" width="7.375" style="89" customWidth="1"/>
    <col min="12" max="12" width="7.625" style="89" customWidth="1"/>
    <col min="13" max="13" width="8.625" style="89" customWidth="1"/>
    <col min="14" max="21" width="7.625" style="89" customWidth="1"/>
    <col min="22" max="23" width="8.875" style="89" customWidth="1"/>
    <col min="24" max="24" width="7.50390625" style="89" customWidth="1"/>
    <col min="25" max="25" width="8.50390625" style="89" bestFit="1" customWidth="1"/>
    <col min="26" max="27" width="8.75390625" style="89" customWidth="1"/>
    <col min="28" max="28" width="9.00390625" style="89" customWidth="1"/>
    <col min="29" max="32" width="9.00390625" style="89" hidden="1" customWidth="1"/>
    <col min="33" max="16384" width="9.00390625" style="89" customWidth="1"/>
  </cols>
  <sheetData>
    <row r="1" ht="12" customHeight="1"/>
    <row r="2" spans="1:3" ht="18" customHeight="1">
      <c r="A2" s="154" t="s">
        <v>1192</v>
      </c>
      <c r="B2" s="154"/>
      <c r="C2" s="154"/>
    </row>
    <row r="3" spans="1:27" ht="13.5" customHeight="1" thickBot="1">
      <c r="A3" s="37"/>
      <c r="B3" s="37"/>
      <c r="C3" s="37"/>
      <c r="F3" s="87"/>
      <c r="AA3" s="93" t="s">
        <v>95</v>
      </c>
    </row>
    <row r="4" spans="1:29" s="37" customFormat="1" ht="12.75" thickTop="1">
      <c r="A4" s="485"/>
      <c r="B4" s="485" t="s">
        <v>86</v>
      </c>
      <c r="C4" s="635"/>
      <c r="D4" s="1111"/>
      <c r="E4" s="1111" t="s">
        <v>345</v>
      </c>
      <c r="F4" s="1111" t="s">
        <v>346</v>
      </c>
      <c r="G4" s="1111" t="s">
        <v>347</v>
      </c>
      <c r="H4" s="1111" t="s">
        <v>348</v>
      </c>
      <c r="I4" s="1111" t="s">
        <v>349</v>
      </c>
      <c r="J4" s="1111" t="s">
        <v>350</v>
      </c>
      <c r="K4" s="1111" t="s">
        <v>351</v>
      </c>
      <c r="L4" s="1111" t="s">
        <v>352</v>
      </c>
      <c r="M4" s="1111" t="s">
        <v>353</v>
      </c>
      <c r="N4" s="1111" t="s">
        <v>354</v>
      </c>
      <c r="O4" s="1111" t="s">
        <v>355</v>
      </c>
      <c r="P4" s="1111" t="s">
        <v>356</v>
      </c>
      <c r="Q4" s="1111" t="s">
        <v>357</v>
      </c>
      <c r="R4" s="1111" t="s">
        <v>358</v>
      </c>
      <c r="S4" s="1111" t="s">
        <v>359</v>
      </c>
      <c r="T4" s="1111" t="s">
        <v>360</v>
      </c>
      <c r="U4" s="1111" t="s">
        <v>361</v>
      </c>
      <c r="V4" s="1111" t="s">
        <v>362</v>
      </c>
      <c r="W4" s="1111" t="s">
        <v>363</v>
      </c>
      <c r="X4" s="1111" t="s">
        <v>364</v>
      </c>
      <c r="Y4" s="1111" t="s">
        <v>365</v>
      </c>
      <c r="Z4" s="1111"/>
      <c r="AA4" s="1102"/>
      <c r="AC4" s="69"/>
    </row>
    <row r="5" spans="1:29" s="56" customFormat="1" ht="57.75" customHeight="1">
      <c r="A5" s="487"/>
      <c r="B5" s="487"/>
      <c r="C5" s="1112"/>
      <c r="D5" s="1113" t="s">
        <v>366</v>
      </c>
      <c r="E5" s="637" t="s">
        <v>367</v>
      </c>
      <c r="F5" s="1113" t="s">
        <v>368</v>
      </c>
      <c r="G5" s="1114" t="s">
        <v>369</v>
      </c>
      <c r="H5" s="1113" t="s">
        <v>370</v>
      </c>
      <c r="I5" s="1113" t="s">
        <v>371</v>
      </c>
      <c r="J5" s="1114" t="s">
        <v>372</v>
      </c>
      <c r="K5" s="637" t="s">
        <v>373</v>
      </c>
      <c r="L5" s="637" t="s">
        <v>374</v>
      </c>
      <c r="M5" s="637" t="s">
        <v>375</v>
      </c>
      <c r="N5" s="637" t="s">
        <v>376</v>
      </c>
      <c r="O5" s="637" t="s">
        <v>377</v>
      </c>
      <c r="P5" s="753" t="s">
        <v>378</v>
      </c>
      <c r="Q5" s="753" t="s">
        <v>379</v>
      </c>
      <c r="R5" s="753" t="s">
        <v>380</v>
      </c>
      <c r="S5" s="637" t="s">
        <v>381</v>
      </c>
      <c r="T5" s="753" t="s">
        <v>382</v>
      </c>
      <c r="U5" s="637" t="s">
        <v>383</v>
      </c>
      <c r="V5" s="753" t="s">
        <v>384</v>
      </c>
      <c r="W5" s="753" t="s">
        <v>385</v>
      </c>
      <c r="X5" s="753" t="s">
        <v>386</v>
      </c>
      <c r="Y5" s="1115" t="s">
        <v>387</v>
      </c>
      <c r="Z5" s="1115" t="s">
        <v>388</v>
      </c>
      <c r="AA5" s="1116" t="s">
        <v>389</v>
      </c>
      <c r="AC5" s="1117"/>
    </row>
    <row r="6" spans="1:29" s="318" customFormat="1" ht="19.5" customHeight="1">
      <c r="A6" s="72"/>
      <c r="B6" s="72" t="s">
        <v>40</v>
      </c>
      <c r="C6" s="210"/>
      <c r="D6" s="754">
        <v>562087</v>
      </c>
      <c r="E6" s="754">
        <v>51131</v>
      </c>
      <c r="F6" s="754">
        <v>550</v>
      </c>
      <c r="G6" s="754">
        <v>316</v>
      </c>
      <c r="H6" s="754">
        <v>48903</v>
      </c>
      <c r="I6" s="754">
        <v>110654</v>
      </c>
      <c r="J6" s="754">
        <v>2509</v>
      </c>
      <c r="K6" s="754">
        <v>4776</v>
      </c>
      <c r="L6" s="754">
        <v>19580</v>
      </c>
      <c r="M6" s="754">
        <v>83181</v>
      </c>
      <c r="N6" s="754">
        <v>11738</v>
      </c>
      <c r="O6" s="754">
        <v>5668</v>
      </c>
      <c r="P6" s="754">
        <v>10887</v>
      </c>
      <c r="Q6" s="754">
        <v>28096</v>
      </c>
      <c r="R6" s="754">
        <v>19091</v>
      </c>
      <c r="S6" s="754">
        <v>23144</v>
      </c>
      <c r="T6" s="754">
        <v>71192</v>
      </c>
      <c r="U6" s="754">
        <v>7902</v>
      </c>
      <c r="V6" s="754">
        <v>27641</v>
      </c>
      <c r="W6" s="754">
        <v>22879</v>
      </c>
      <c r="X6" s="754">
        <v>12249</v>
      </c>
      <c r="Y6" s="754">
        <v>51681</v>
      </c>
      <c r="Z6" s="754">
        <v>159873</v>
      </c>
      <c r="AA6" s="755">
        <v>338284</v>
      </c>
      <c r="AC6" s="1118"/>
    </row>
    <row r="7" spans="1:29" s="318" customFormat="1" ht="7.5" customHeight="1">
      <c r="A7" s="72"/>
      <c r="B7" s="72"/>
      <c r="C7" s="210"/>
      <c r="D7" s="754"/>
      <c r="E7" s="754"/>
      <c r="F7" s="754"/>
      <c r="G7" s="754"/>
      <c r="H7" s="754"/>
      <c r="I7" s="754"/>
      <c r="J7" s="754"/>
      <c r="K7" s="754"/>
      <c r="L7" s="754"/>
      <c r="M7" s="754"/>
      <c r="N7" s="754"/>
      <c r="O7" s="754"/>
      <c r="P7" s="754"/>
      <c r="Q7" s="754"/>
      <c r="R7" s="754"/>
      <c r="S7" s="754"/>
      <c r="T7" s="754"/>
      <c r="U7" s="754"/>
      <c r="V7" s="754"/>
      <c r="W7" s="754"/>
      <c r="X7" s="754"/>
      <c r="Y7" s="754"/>
      <c r="Z7" s="754"/>
      <c r="AA7" s="755"/>
      <c r="AC7" s="1118"/>
    </row>
    <row r="8" spans="1:29" s="318" customFormat="1" ht="13.5" customHeight="1">
      <c r="A8" s="72"/>
      <c r="B8" s="72" t="s">
        <v>41</v>
      </c>
      <c r="C8" s="210"/>
      <c r="D8" s="754">
        <v>445780</v>
      </c>
      <c r="E8" s="754">
        <v>34330</v>
      </c>
      <c r="F8" s="754">
        <v>495</v>
      </c>
      <c r="G8" s="754">
        <v>192</v>
      </c>
      <c r="H8" s="754">
        <v>36253</v>
      </c>
      <c r="I8" s="754">
        <v>84981</v>
      </c>
      <c r="J8" s="754">
        <v>2204</v>
      </c>
      <c r="K8" s="754">
        <v>4235</v>
      </c>
      <c r="L8" s="754">
        <v>15799</v>
      </c>
      <c r="M8" s="754">
        <v>68517</v>
      </c>
      <c r="N8" s="754">
        <v>10242</v>
      </c>
      <c r="O8" s="754">
        <v>5076</v>
      </c>
      <c r="P8" s="754">
        <v>9241</v>
      </c>
      <c r="Q8" s="754">
        <v>23650</v>
      </c>
      <c r="R8" s="754">
        <v>15492</v>
      </c>
      <c r="S8" s="754">
        <v>19436</v>
      </c>
      <c r="T8" s="754">
        <v>57465</v>
      </c>
      <c r="U8" s="754">
        <v>5825</v>
      </c>
      <c r="V8" s="754">
        <v>22275</v>
      </c>
      <c r="W8" s="754">
        <v>18690</v>
      </c>
      <c r="X8" s="754">
        <v>11382</v>
      </c>
      <c r="Y8" s="754">
        <v>34825</v>
      </c>
      <c r="Z8" s="754">
        <v>121426</v>
      </c>
      <c r="AA8" s="755">
        <v>278147</v>
      </c>
      <c r="AC8" s="1118"/>
    </row>
    <row r="9" spans="1:29" s="318" customFormat="1" ht="13.5" customHeight="1">
      <c r="A9" s="72"/>
      <c r="B9" s="72" t="s">
        <v>42</v>
      </c>
      <c r="C9" s="210"/>
      <c r="D9" s="754">
        <v>116307</v>
      </c>
      <c r="E9" s="754">
        <v>16801</v>
      </c>
      <c r="F9" s="754">
        <v>55</v>
      </c>
      <c r="G9" s="754">
        <v>124</v>
      </c>
      <c r="H9" s="754">
        <v>12650</v>
      </c>
      <c r="I9" s="754">
        <v>25673</v>
      </c>
      <c r="J9" s="754">
        <v>305</v>
      </c>
      <c r="K9" s="754">
        <v>541</v>
      </c>
      <c r="L9" s="754">
        <v>3781</v>
      </c>
      <c r="M9" s="754">
        <v>14664</v>
      </c>
      <c r="N9" s="754">
        <v>1496</v>
      </c>
      <c r="O9" s="754">
        <v>592</v>
      </c>
      <c r="P9" s="754">
        <v>1646</v>
      </c>
      <c r="Q9" s="754">
        <v>4446</v>
      </c>
      <c r="R9" s="754">
        <v>3599</v>
      </c>
      <c r="S9" s="754">
        <v>3708</v>
      </c>
      <c r="T9" s="754">
        <v>13727</v>
      </c>
      <c r="U9" s="754">
        <v>2077</v>
      </c>
      <c r="V9" s="754">
        <v>5366</v>
      </c>
      <c r="W9" s="754">
        <v>4189</v>
      </c>
      <c r="X9" s="754">
        <v>867</v>
      </c>
      <c r="Y9" s="754">
        <v>16856</v>
      </c>
      <c r="Z9" s="754">
        <v>38447</v>
      </c>
      <c r="AA9" s="755">
        <v>60137</v>
      </c>
      <c r="AC9" s="1118"/>
    </row>
    <row r="10" spans="1:29" s="318" customFormat="1" ht="7.5" customHeight="1">
      <c r="A10" s="72"/>
      <c r="B10" s="72"/>
      <c r="C10" s="210"/>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5"/>
      <c r="AC10" s="1118"/>
    </row>
    <row r="11" spans="1:29" s="318" customFormat="1" ht="13.5" customHeight="1">
      <c r="A11" s="72"/>
      <c r="B11" s="72" t="s">
        <v>43</v>
      </c>
      <c r="C11" s="210"/>
      <c r="D11" s="754">
        <v>275379</v>
      </c>
      <c r="E11" s="754">
        <v>22907</v>
      </c>
      <c r="F11" s="754">
        <v>43</v>
      </c>
      <c r="G11" s="754">
        <v>83</v>
      </c>
      <c r="H11" s="754">
        <v>21852</v>
      </c>
      <c r="I11" s="754">
        <v>50146</v>
      </c>
      <c r="J11" s="754">
        <v>1242</v>
      </c>
      <c r="K11" s="754">
        <v>3140</v>
      </c>
      <c r="L11" s="754">
        <v>10427</v>
      </c>
      <c r="M11" s="754">
        <v>43434</v>
      </c>
      <c r="N11" s="754">
        <v>6834</v>
      </c>
      <c r="O11" s="754">
        <v>3337</v>
      </c>
      <c r="P11" s="754">
        <v>5915</v>
      </c>
      <c r="Q11" s="754">
        <v>14405</v>
      </c>
      <c r="R11" s="754">
        <v>9520</v>
      </c>
      <c r="S11" s="754">
        <v>11663</v>
      </c>
      <c r="T11" s="754">
        <v>33817</v>
      </c>
      <c r="U11" s="754">
        <v>3296</v>
      </c>
      <c r="V11" s="754">
        <v>13752</v>
      </c>
      <c r="W11" s="754">
        <v>13141</v>
      </c>
      <c r="X11" s="754">
        <v>6425</v>
      </c>
      <c r="Y11" s="754">
        <v>22950</v>
      </c>
      <c r="Z11" s="754">
        <v>72081</v>
      </c>
      <c r="AA11" s="755">
        <v>173923</v>
      </c>
      <c r="AC11" s="1118"/>
    </row>
    <row r="12" spans="1:29" s="318" customFormat="1" ht="13.5" customHeight="1">
      <c r="A12" s="72"/>
      <c r="B12" s="72" t="s">
        <v>44</v>
      </c>
      <c r="C12" s="210"/>
      <c r="D12" s="754">
        <v>39284</v>
      </c>
      <c r="E12" s="754">
        <v>5769</v>
      </c>
      <c r="F12" s="754">
        <v>13</v>
      </c>
      <c r="G12" s="754">
        <v>25</v>
      </c>
      <c r="H12" s="754">
        <v>4973</v>
      </c>
      <c r="I12" s="754">
        <v>6874</v>
      </c>
      <c r="J12" s="754">
        <v>99</v>
      </c>
      <c r="K12" s="754">
        <v>97</v>
      </c>
      <c r="L12" s="754">
        <v>1136</v>
      </c>
      <c r="M12" s="754">
        <v>4786</v>
      </c>
      <c r="N12" s="754">
        <v>585</v>
      </c>
      <c r="O12" s="754">
        <v>225</v>
      </c>
      <c r="P12" s="754">
        <v>655</v>
      </c>
      <c r="Q12" s="754">
        <v>1695</v>
      </c>
      <c r="R12" s="754">
        <v>1267</v>
      </c>
      <c r="S12" s="754">
        <v>1526</v>
      </c>
      <c r="T12" s="754">
        <v>4833</v>
      </c>
      <c r="U12" s="754">
        <v>774</v>
      </c>
      <c r="V12" s="754">
        <v>1685</v>
      </c>
      <c r="W12" s="754">
        <v>1681</v>
      </c>
      <c r="X12" s="754">
        <v>586</v>
      </c>
      <c r="Y12" s="754">
        <v>5782</v>
      </c>
      <c r="Z12" s="754">
        <v>11872</v>
      </c>
      <c r="AA12" s="755">
        <v>21044</v>
      </c>
      <c r="AC12" s="1118"/>
    </row>
    <row r="13" spans="1:29" s="318" customFormat="1" ht="13.5" customHeight="1">
      <c r="A13" s="72"/>
      <c r="B13" s="72" t="s">
        <v>45</v>
      </c>
      <c r="C13" s="210"/>
      <c r="D13" s="754">
        <v>107354</v>
      </c>
      <c r="E13" s="754">
        <v>9217</v>
      </c>
      <c r="F13" s="754">
        <v>15</v>
      </c>
      <c r="G13" s="754">
        <v>80</v>
      </c>
      <c r="H13" s="754">
        <v>9272</v>
      </c>
      <c r="I13" s="754">
        <v>28414</v>
      </c>
      <c r="J13" s="754">
        <v>305</v>
      </c>
      <c r="K13" s="754">
        <v>791</v>
      </c>
      <c r="L13" s="754">
        <v>3010</v>
      </c>
      <c r="M13" s="754">
        <v>14172</v>
      </c>
      <c r="N13" s="754">
        <v>1687</v>
      </c>
      <c r="O13" s="754">
        <v>878</v>
      </c>
      <c r="P13" s="754">
        <v>1769</v>
      </c>
      <c r="Q13" s="754">
        <v>4957</v>
      </c>
      <c r="R13" s="754">
        <v>3267</v>
      </c>
      <c r="S13" s="754">
        <v>4477</v>
      </c>
      <c r="T13" s="754">
        <v>13631</v>
      </c>
      <c r="U13" s="754">
        <v>1340</v>
      </c>
      <c r="V13" s="754">
        <v>4883</v>
      </c>
      <c r="W13" s="754">
        <v>3468</v>
      </c>
      <c r="X13" s="754">
        <v>1721</v>
      </c>
      <c r="Y13" s="754">
        <v>9232</v>
      </c>
      <c r="Z13" s="754">
        <v>37766</v>
      </c>
      <c r="AA13" s="755">
        <v>58635</v>
      </c>
      <c r="AC13" s="1118"/>
    </row>
    <row r="14" spans="1:29" s="318" customFormat="1" ht="13.5" customHeight="1">
      <c r="A14" s="72"/>
      <c r="B14" s="72" t="s">
        <v>46</v>
      </c>
      <c r="C14" s="210"/>
      <c r="D14" s="754">
        <v>140070</v>
      </c>
      <c r="E14" s="754">
        <v>13238</v>
      </c>
      <c r="F14" s="754">
        <v>479</v>
      </c>
      <c r="G14" s="754">
        <v>128</v>
      </c>
      <c r="H14" s="754">
        <v>12806</v>
      </c>
      <c r="I14" s="754">
        <v>25220</v>
      </c>
      <c r="J14" s="754">
        <v>863</v>
      </c>
      <c r="K14" s="754">
        <v>748</v>
      </c>
      <c r="L14" s="754">
        <v>5007</v>
      </c>
      <c r="M14" s="754">
        <v>20789</v>
      </c>
      <c r="N14" s="754">
        <v>2632</v>
      </c>
      <c r="O14" s="754">
        <v>1228</v>
      </c>
      <c r="P14" s="754">
        <v>2548</v>
      </c>
      <c r="Q14" s="754">
        <v>7039</v>
      </c>
      <c r="R14" s="754">
        <v>5037</v>
      </c>
      <c r="S14" s="754">
        <v>5478</v>
      </c>
      <c r="T14" s="754">
        <v>18911</v>
      </c>
      <c r="U14" s="754">
        <v>2492</v>
      </c>
      <c r="V14" s="754">
        <v>7321</v>
      </c>
      <c r="W14" s="754">
        <v>4589</v>
      </c>
      <c r="X14" s="754">
        <v>3517</v>
      </c>
      <c r="Y14" s="754">
        <v>13717</v>
      </c>
      <c r="Z14" s="754">
        <v>38154</v>
      </c>
      <c r="AA14" s="755">
        <v>84682</v>
      </c>
      <c r="AC14" s="1118"/>
    </row>
    <row r="15" spans="1:29" s="318" customFormat="1" ht="7.5" customHeight="1">
      <c r="A15" s="72"/>
      <c r="B15" s="72"/>
      <c r="C15" s="210"/>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5"/>
      <c r="AC15" s="1118"/>
    </row>
    <row r="16" spans="1:29" ht="13.5" customHeight="1">
      <c r="A16" s="760"/>
      <c r="B16" s="760" t="s">
        <v>47</v>
      </c>
      <c r="C16" s="177"/>
      <c r="D16" s="756">
        <v>121849</v>
      </c>
      <c r="E16" s="757">
        <v>4214</v>
      </c>
      <c r="F16" s="757">
        <v>15</v>
      </c>
      <c r="G16" s="757">
        <v>16</v>
      </c>
      <c r="H16" s="757">
        <v>8627</v>
      </c>
      <c r="I16" s="757">
        <v>15383</v>
      </c>
      <c r="J16" s="757">
        <v>795</v>
      </c>
      <c r="K16" s="757">
        <v>2267</v>
      </c>
      <c r="L16" s="757">
        <v>4776</v>
      </c>
      <c r="M16" s="757">
        <v>22066</v>
      </c>
      <c r="N16" s="757">
        <v>4441</v>
      </c>
      <c r="O16" s="757">
        <v>2137</v>
      </c>
      <c r="P16" s="757">
        <v>3426</v>
      </c>
      <c r="Q16" s="757">
        <v>7130</v>
      </c>
      <c r="R16" s="757">
        <v>4490</v>
      </c>
      <c r="S16" s="757">
        <v>6512</v>
      </c>
      <c r="T16" s="757">
        <v>17075</v>
      </c>
      <c r="U16" s="757">
        <v>1219</v>
      </c>
      <c r="V16" s="757">
        <v>7112</v>
      </c>
      <c r="W16" s="757">
        <v>5700</v>
      </c>
      <c r="X16" s="757">
        <v>4448</v>
      </c>
      <c r="Y16" s="757">
        <v>4229</v>
      </c>
      <c r="Z16" s="757">
        <v>24026</v>
      </c>
      <c r="AA16" s="758">
        <v>89146</v>
      </c>
      <c r="AC16" s="1119" t="s">
        <v>390</v>
      </c>
    </row>
    <row r="17" spans="1:32" ht="13.5" customHeight="1">
      <c r="A17" s="760"/>
      <c r="B17" s="760" t="s">
        <v>48</v>
      </c>
      <c r="C17" s="177"/>
      <c r="D17" s="756">
        <v>41423</v>
      </c>
      <c r="E17" s="757">
        <v>1561</v>
      </c>
      <c r="F17" s="757">
        <v>3</v>
      </c>
      <c r="G17" s="757">
        <v>23</v>
      </c>
      <c r="H17" s="757">
        <v>3042</v>
      </c>
      <c r="I17" s="757">
        <v>11150</v>
      </c>
      <c r="J17" s="757">
        <v>153</v>
      </c>
      <c r="K17" s="757">
        <v>380</v>
      </c>
      <c r="L17" s="757">
        <v>1246</v>
      </c>
      <c r="M17" s="757">
        <v>5903</v>
      </c>
      <c r="N17" s="757">
        <v>747</v>
      </c>
      <c r="O17" s="757">
        <v>469</v>
      </c>
      <c r="P17" s="757">
        <v>844</v>
      </c>
      <c r="Q17" s="757">
        <v>2261</v>
      </c>
      <c r="R17" s="757">
        <v>1347</v>
      </c>
      <c r="S17" s="757">
        <v>2176</v>
      </c>
      <c r="T17" s="757">
        <v>5202</v>
      </c>
      <c r="U17" s="757">
        <v>316</v>
      </c>
      <c r="V17" s="757">
        <v>2165</v>
      </c>
      <c r="W17" s="757">
        <v>1175</v>
      </c>
      <c r="X17" s="757">
        <v>1260</v>
      </c>
      <c r="Y17" s="757">
        <v>1564</v>
      </c>
      <c r="Z17" s="757">
        <v>14215</v>
      </c>
      <c r="AA17" s="758">
        <v>24384</v>
      </c>
      <c r="AC17" s="93" t="s">
        <v>345</v>
      </c>
      <c r="AD17" s="89" t="s">
        <v>391</v>
      </c>
      <c r="AE17" s="1120"/>
      <c r="AF17" s="1120"/>
    </row>
    <row r="18" spans="1:32" ht="13.5" customHeight="1">
      <c r="A18" s="760"/>
      <c r="B18" s="760" t="s">
        <v>49</v>
      </c>
      <c r="C18" s="177"/>
      <c r="D18" s="756">
        <v>64816</v>
      </c>
      <c r="E18" s="757">
        <v>5786</v>
      </c>
      <c r="F18" s="757">
        <v>309</v>
      </c>
      <c r="G18" s="757">
        <v>57</v>
      </c>
      <c r="H18" s="757">
        <v>5782</v>
      </c>
      <c r="I18" s="757">
        <v>12618</v>
      </c>
      <c r="J18" s="757">
        <v>333</v>
      </c>
      <c r="K18" s="757">
        <v>311</v>
      </c>
      <c r="L18" s="757">
        <v>1935</v>
      </c>
      <c r="M18" s="757">
        <v>9147</v>
      </c>
      <c r="N18" s="757">
        <v>1344</v>
      </c>
      <c r="O18" s="757">
        <v>527</v>
      </c>
      <c r="P18" s="757">
        <v>1287</v>
      </c>
      <c r="Q18" s="757">
        <v>3718</v>
      </c>
      <c r="R18" s="757">
        <v>2405</v>
      </c>
      <c r="S18" s="757">
        <v>2676</v>
      </c>
      <c r="T18" s="757">
        <v>9111</v>
      </c>
      <c r="U18" s="757">
        <v>1121</v>
      </c>
      <c r="V18" s="757">
        <v>3121</v>
      </c>
      <c r="W18" s="757">
        <v>2053</v>
      </c>
      <c r="X18" s="757">
        <v>1175</v>
      </c>
      <c r="Y18" s="757">
        <v>6095</v>
      </c>
      <c r="Z18" s="757">
        <v>18457</v>
      </c>
      <c r="AA18" s="758">
        <v>39089</v>
      </c>
      <c r="AC18" s="93" t="s">
        <v>392</v>
      </c>
      <c r="AD18" s="89" t="s">
        <v>393</v>
      </c>
      <c r="AE18" s="1120"/>
      <c r="AF18" s="1120"/>
    </row>
    <row r="19" spans="1:32" ht="13.5" customHeight="1">
      <c r="A19" s="760"/>
      <c r="B19" s="760" t="s">
        <v>50</v>
      </c>
      <c r="C19" s="177"/>
      <c r="D19" s="756">
        <v>52964</v>
      </c>
      <c r="E19" s="757">
        <v>4271</v>
      </c>
      <c r="F19" s="757">
        <v>140</v>
      </c>
      <c r="G19" s="757">
        <v>42</v>
      </c>
      <c r="H19" s="757">
        <v>4799</v>
      </c>
      <c r="I19" s="757">
        <v>8475</v>
      </c>
      <c r="J19" s="757">
        <v>441</v>
      </c>
      <c r="K19" s="757">
        <v>341</v>
      </c>
      <c r="L19" s="757">
        <v>2185</v>
      </c>
      <c r="M19" s="757">
        <v>8418</v>
      </c>
      <c r="N19" s="757">
        <v>996</v>
      </c>
      <c r="O19" s="757">
        <v>576</v>
      </c>
      <c r="P19" s="757">
        <v>950</v>
      </c>
      <c r="Q19" s="757">
        <v>2497</v>
      </c>
      <c r="R19" s="757">
        <v>1886</v>
      </c>
      <c r="S19" s="757">
        <v>2092</v>
      </c>
      <c r="T19" s="757">
        <v>6951</v>
      </c>
      <c r="U19" s="757">
        <v>880</v>
      </c>
      <c r="V19" s="757">
        <v>3071</v>
      </c>
      <c r="W19" s="757">
        <v>1766</v>
      </c>
      <c r="X19" s="757">
        <v>2187</v>
      </c>
      <c r="Y19" s="757">
        <v>4411</v>
      </c>
      <c r="Z19" s="757">
        <v>13316</v>
      </c>
      <c r="AA19" s="758">
        <v>33050</v>
      </c>
      <c r="AC19" s="93" t="s">
        <v>394</v>
      </c>
      <c r="AD19" s="89" t="s">
        <v>395</v>
      </c>
      <c r="AE19" s="1120"/>
      <c r="AF19" s="1120"/>
    </row>
    <row r="20" spans="1:30" ht="13.5" customHeight="1">
      <c r="A20" s="760"/>
      <c r="B20" s="760" t="s">
        <v>51</v>
      </c>
      <c r="C20" s="177"/>
      <c r="D20" s="756">
        <v>18433</v>
      </c>
      <c r="E20" s="757">
        <v>1779</v>
      </c>
      <c r="F20" s="757">
        <v>0</v>
      </c>
      <c r="G20" s="757">
        <v>6</v>
      </c>
      <c r="H20" s="757">
        <v>1902</v>
      </c>
      <c r="I20" s="757">
        <v>3175</v>
      </c>
      <c r="J20" s="757">
        <v>68</v>
      </c>
      <c r="K20" s="757">
        <v>55</v>
      </c>
      <c r="L20" s="757">
        <v>614</v>
      </c>
      <c r="M20" s="757">
        <v>2601</v>
      </c>
      <c r="N20" s="757">
        <v>380</v>
      </c>
      <c r="O20" s="757">
        <v>161</v>
      </c>
      <c r="P20" s="757">
        <v>380</v>
      </c>
      <c r="Q20" s="757">
        <v>813</v>
      </c>
      <c r="R20" s="757">
        <v>658</v>
      </c>
      <c r="S20" s="757">
        <v>936</v>
      </c>
      <c r="T20" s="757">
        <v>2478</v>
      </c>
      <c r="U20" s="757">
        <v>326</v>
      </c>
      <c r="V20" s="757">
        <v>849</v>
      </c>
      <c r="W20" s="757">
        <v>808</v>
      </c>
      <c r="X20" s="757">
        <v>444</v>
      </c>
      <c r="Y20" s="757">
        <v>1779</v>
      </c>
      <c r="Z20" s="757">
        <v>5083</v>
      </c>
      <c r="AA20" s="758">
        <v>11127</v>
      </c>
      <c r="AC20" s="93" t="s">
        <v>396</v>
      </c>
      <c r="AD20" s="89" t="s">
        <v>397</v>
      </c>
    </row>
    <row r="21" spans="1:30" ht="13.5" customHeight="1">
      <c r="A21" s="760"/>
      <c r="B21" s="760" t="s">
        <v>52</v>
      </c>
      <c r="C21" s="177"/>
      <c r="D21" s="756">
        <v>21445</v>
      </c>
      <c r="E21" s="757">
        <v>2182</v>
      </c>
      <c r="F21" s="757">
        <v>1</v>
      </c>
      <c r="G21" s="757">
        <v>13</v>
      </c>
      <c r="H21" s="757">
        <v>1890</v>
      </c>
      <c r="I21" s="757">
        <v>5089</v>
      </c>
      <c r="J21" s="757">
        <v>95</v>
      </c>
      <c r="K21" s="757">
        <v>144</v>
      </c>
      <c r="L21" s="757">
        <v>752</v>
      </c>
      <c r="M21" s="757">
        <v>3023</v>
      </c>
      <c r="N21" s="757">
        <v>367</v>
      </c>
      <c r="O21" s="757">
        <v>217</v>
      </c>
      <c r="P21" s="757">
        <v>382</v>
      </c>
      <c r="Q21" s="757">
        <v>870</v>
      </c>
      <c r="R21" s="757">
        <v>736</v>
      </c>
      <c r="S21" s="757">
        <v>829</v>
      </c>
      <c r="T21" s="757">
        <v>2493</v>
      </c>
      <c r="U21" s="757">
        <v>307</v>
      </c>
      <c r="V21" s="757">
        <v>864</v>
      </c>
      <c r="W21" s="757">
        <v>782</v>
      </c>
      <c r="X21" s="757">
        <v>409</v>
      </c>
      <c r="Y21" s="757">
        <v>2183</v>
      </c>
      <c r="Z21" s="757">
        <v>6992</v>
      </c>
      <c r="AA21" s="758">
        <v>11861</v>
      </c>
      <c r="AC21" s="93" t="s">
        <v>398</v>
      </c>
      <c r="AD21" s="89" t="s">
        <v>399</v>
      </c>
    </row>
    <row r="22" spans="1:30" ht="13.5" customHeight="1">
      <c r="A22" s="760"/>
      <c r="B22" s="760" t="s">
        <v>53</v>
      </c>
      <c r="C22" s="177"/>
      <c r="D22" s="756">
        <v>15814</v>
      </c>
      <c r="E22" s="757">
        <v>1719</v>
      </c>
      <c r="F22" s="757">
        <v>0</v>
      </c>
      <c r="G22" s="757">
        <v>5</v>
      </c>
      <c r="H22" s="757">
        <v>1242</v>
      </c>
      <c r="I22" s="757">
        <v>2652</v>
      </c>
      <c r="J22" s="757">
        <v>37</v>
      </c>
      <c r="K22" s="757">
        <v>105</v>
      </c>
      <c r="L22" s="757">
        <v>631</v>
      </c>
      <c r="M22" s="757">
        <v>2563</v>
      </c>
      <c r="N22" s="757">
        <v>278</v>
      </c>
      <c r="O22" s="757">
        <v>138</v>
      </c>
      <c r="P22" s="757">
        <v>278</v>
      </c>
      <c r="Q22" s="757">
        <v>1177</v>
      </c>
      <c r="R22" s="757">
        <v>642</v>
      </c>
      <c r="S22" s="757">
        <v>575</v>
      </c>
      <c r="T22" s="757">
        <v>2084</v>
      </c>
      <c r="U22" s="757">
        <v>188</v>
      </c>
      <c r="V22" s="757">
        <v>890</v>
      </c>
      <c r="W22" s="757">
        <v>498</v>
      </c>
      <c r="X22" s="757">
        <v>112</v>
      </c>
      <c r="Y22" s="757">
        <v>1719</v>
      </c>
      <c r="Z22" s="757">
        <v>3899</v>
      </c>
      <c r="AA22" s="758">
        <v>10084</v>
      </c>
      <c r="AC22" s="93" t="s">
        <v>400</v>
      </c>
      <c r="AD22" s="89" t="s">
        <v>401</v>
      </c>
    </row>
    <row r="23" spans="1:30" ht="13.5" customHeight="1">
      <c r="A23" s="760"/>
      <c r="B23" s="760" t="s">
        <v>54</v>
      </c>
      <c r="C23" s="177"/>
      <c r="D23" s="756">
        <v>12545</v>
      </c>
      <c r="E23" s="757">
        <v>1805</v>
      </c>
      <c r="F23" s="757">
        <v>0</v>
      </c>
      <c r="G23" s="757">
        <v>1</v>
      </c>
      <c r="H23" s="757">
        <v>1192</v>
      </c>
      <c r="I23" s="757">
        <v>3460</v>
      </c>
      <c r="J23" s="757">
        <v>36</v>
      </c>
      <c r="K23" s="757">
        <v>51</v>
      </c>
      <c r="L23" s="757">
        <v>348</v>
      </c>
      <c r="M23" s="757">
        <v>1424</v>
      </c>
      <c r="N23" s="757">
        <v>168</v>
      </c>
      <c r="O23" s="757">
        <v>75</v>
      </c>
      <c r="P23" s="757">
        <v>214</v>
      </c>
      <c r="Q23" s="757">
        <v>487</v>
      </c>
      <c r="R23" s="757">
        <v>378</v>
      </c>
      <c r="S23" s="757">
        <v>479</v>
      </c>
      <c r="T23" s="757">
        <v>1238</v>
      </c>
      <c r="U23" s="757">
        <v>180</v>
      </c>
      <c r="V23" s="757">
        <v>441</v>
      </c>
      <c r="W23" s="757">
        <v>539</v>
      </c>
      <c r="X23" s="757">
        <v>29</v>
      </c>
      <c r="Y23" s="757">
        <v>1805</v>
      </c>
      <c r="Z23" s="757">
        <v>4653</v>
      </c>
      <c r="AA23" s="758">
        <v>6058</v>
      </c>
      <c r="AC23" s="93" t="s">
        <v>357</v>
      </c>
      <c r="AD23" s="89" t="s">
        <v>402</v>
      </c>
    </row>
    <row r="24" spans="1:30" ht="13.5" customHeight="1">
      <c r="A24" s="760"/>
      <c r="B24" s="760" t="s">
        <v>55</v>
      </c>
      <c r="C24" s="177"/>
      <c r="D24" s="756">
        <v>13919</v>
      </c>
      <c r="E24" s="757">
        <v>1003</v>
      </c>
      <c r="F24" s="757">
        <v>4</v>
      </c>
      <c r="G24" s="757">
        <v>10</v>
      </c>
      <c r="H24" s="757">
        <v>1359</v>
      </c>
      <c r="I24" s="757">
        <v>3846</v>
      </c>
      <c r="J24" s="757">
        <v>46</v>
      </c>
      <c r="K24" s="757">
        <v>78</v>
      </c>
      <c r="L24" s="757">
        <v>325</v>
      </c>
      <c r="M24" s="757">
        <v>1728</v>
      </c>
      <c r="N24" s="757">
        <v>238</v>
      </c>
      <c r="O24" s="757">
        <v>96</v>
      </c>
      <c r="P24" s="757">
        <v>192</v>
      </c>
      <c r="Q24" s="757">
        <v>550</v>
      </c>
      <c r="R24" s="757">
        <v>347</v>
      </c>
      <c r="S24" s="757">
        <v>553</v>
      </c>
      <c r="T24" s="757">
        <v>1906</v>
      </c>
      <c r="U24" s="757">
        <v>211</v>
      </c>
      <c r="V24" s="757">
        <v>544</v>
      </c>
      <c r="W24" s="757">
        <v>570</v>
      </c>
      <c r="X24" s="757">
        <v>313</v>
      </c>
      <c r="Y24" s="757">
        <v>1007</v>
      </c>
      <c r="Z24" s="757">
        <v>5215</v>
      </c>
      <c r="AA24" s="758">
        <v>7384</v>
      </c>
      <c r="AC24" s="93" t="s">
        <v>403</v>
      </c>
      <c r="AD24" s="89" t="s">
        <v>404</v>
      </c>
    </row>
    <row r="25" spans="1:30" ht="13.5" customHeight="1">
      <c r="A25" s="760"/>
      <c r="B25" s="760" t="s">
        <v>56</v>
      </c>
      <c r="C25" s="177"/>
      <c r="D25" s="756">
        <v>31877</v>
      </c>
      <c r="E25" s="757">
        <v>3293</v>
      </c>
      <c r="F25" s="757">
        <v>6</v>
      </c>
      <c r="G25" s="757">
        <v>6</v>
      </c>
      <c r="H25" s="757">
        <v>2402</v>
      </c>
      <c r="I25" s="757">
        <v>7009</v>
      </c>
      <c r="J25" s="757">
        <v>117</v>
      </c>
      <c r="K25" s="757">
        <v>194</v>
      </c>
      <c r="L25" s="757">
        <v>1455</v>
      </c>
      <c r="M25" s="757">
        <v>5197</v>
      </c>
      <c r="N25" s="757">
        <v>594</v>
      </c>
      <c r="O25" s="757">
        <v>327</v>
      </c>
      <c r="P25" s="757">
        <v>530</v>
      </c>
      <c r="Q25" s="757">
        <v>1741</v>
      </c>
      <c r="R25" s="757">
        <v>1079</v>
      </c>
      <c r="S25" s="757">
        <v>1067</v>
      </c>
      <c r="T25" s="757">
        <v>3382</v>
      </c>
      <c r="U25" s="757">
        <v>351</v>
      </c>
      <c r="V25" s="757">
        <v>1426</v>
      </c>
      <c r="W25" s="757">
        <v>1232</v>
      </c>
      <c r="X25" s="757">
        <v>469</v>
      </c>
      <c r="Y25" s="757">
        <v>3299</v>
      </c>
      <c r="Z25" s="757">
        <v>9417</v>
      </c>
      <c r="AA25" s="758">
        <v>18692</v>
      </c>
      <c r="AC25" s="93" t="s">
        <v>405</v>
      </c>
      <c r="AD25" s="89" t="s">
        <v>406</v>
      </c>
    </row>
    <row r="26" spans="1:30" ht="13.5" customHeight="1">
      <c r="A26" s="760"/>
      <c r="B26" s="760" t="s">
        <v>57</v>
      </c>
      <c r="C26" s="177"/>
      <c r="D26" s="756">
        <v>25281</v>
      </c>
      <c r="E26" s="757">
        <v>3036</v>
      </c>
      <c r="F26" s="757">
        <v>9</v>
      </c>
      <c r="G26" s="757">
        <v>8</v>
      </c>
      <c r="H26" s="757">
        <v>1636</v>
      </c>
      <c r="I26" s="757">
        <v>6315</v>
      </c>
      <c r="J26" s="757">
        <v>49</v>
      </c>
      <c r="K26" s="757">
        <v>127</v>
      </c>
      <c r="L26" s="757">
        <v>873</v>
      </c>
      <c r="M26" s="757">
        <v>3131</v>
      </c>
      <c r="N26" s="757">
        <v>349</v>
      </c>
      <c r="O26" s="757">
        <v>182</v>
      </c>
      <c r="P26" s="757">
        <v>353</v>
      </c>
      <c r="Q26" s="757">
        <v>1043</v>
      </c>
      <c r="R26" s="757">
        <v>706</v>
      </c>
      <c r="S26" s="757">
        <v>710</v>
      </c>
      <c r="T26" s="757">
        <v>2399</v>
      </c>
      <c r="U26" s="757">
        <v>328</v>
      </c>
      <c r="V26" s="757">
        <v>871</v>
      </c>
      <c r="W26" s="757">
        <v>2676</v>
      </c>
      <c r="X26" s="757">
        <v>480</v>
      </c>
      <c r="Y26" s="757">
        <v>3045</v>
      </c>
      <c r="Z26" s="757">
        <v>7959</v>
      </c>
      <c r="AA26" s="758">
        <v>13797</v>
      </c>
      <c r="AC26" s="93" t="s">
        <v>407</v>
      </c>
      <c r="AD26" s="89" t="s">
        <v>408</v>
      </c>
    </row>
    <row r="27" spans="1:30" ht="13.5" customHeight="1">
      <c r="A27" s="760"/>
      <c r="B27" s="760" t="s">
        <v>58</v>
      </c>
      <c r="C27" s="177"/>
      <c r="D27" s="756">
        <v>8995</v>
      </c>
      <c r="E27" s="757">
        <v>1987</v>
      </c>
      <c r="F27" s="757">
        <v>6</v>
      </c>
      <c r="G27" s="757">
        <v>3</v>
      </c>
      <c r="H27" s="757">
        <v>964</v>
      </c>
      <c r="I27" s="757">
        <v>1859</v>
      </c>
      <c r="J27" s="757">
        <v>9</v>
      </c>
      <c r="K27" s="757">
        <v>25</v>
      </c>
      <c r="L27" s="757">
        <v>218</v>
      </c>
      <c r="M27" s="757">
        <v>997</v>
      </c>
      <c r="N27" s="757">
        <v>76</v>
      </c>
      <c r="O27" s="757">
        <v>37</v>
      </c>
      <c r="P27" s="757">
        <v>144</v>
      </c>
      <c r="Q27" s="757">
        <v>494</v>
      </c>
      <c r="R27" s="757">
        <v>261</v>
      </c>
      <c r="S27" s="757">
        <v>239</v>
      </c>
      <c r="T27" s="757">
        <v>828</v>
      </c>
      <c r="U27" s="757">
        <v>160</v>
      </c>
      <c r="V27" s="757">
        <v>344</v>
      </c>
      <c r="W27" s="757">
        <v>334</v>
      </c>
      <c r="X27" s="757">
        <v>10</v>
      </c>
      <c r="Y27" s="757">
        <v>1993</v>
      </c>
      <c r="Z27" s="757">
        <v>2826</v>
      </c>
      <c r="AA27" s="758">
        <v>4166</v>
      </c>
      <c r="AC27" s="93" t="s">
        <v>409</v>
      </c>
      <c r="AD27" s="89" t="s">
        <v>410</v>
      </c>
    </row>
    <row r="28" spans="1:30" ht="13.5" customHeight="1">
      <c r="A28" s="760"/>
      <c r="B28" s="760" t="s">
        <v>59</v>
      </c>
      <c r="C28" s="177"/>
      <c r="D28" s="756">
        <v>16419</v>
      </c>
      <c r="E28" s="757">
        <v>1694</v>
      </c>
      <c r="F28" s="757">
        <v>2</v>
      </c>
      <c r="G28" s="757">
        <v>2</v>
      </c>
      <c r="H28" s="757">
        <v>1416</v>
      </c>
      <c r="I28" s="757">
        <v>3950</v>
      </c>
      <c r="J28" s="757">
        <v>25</v>
      </c>
      <c r="K28" s="757">
        <v>157</v>
      </c>
      <c r="L28" s="757">
        <v>441</v>
      </c>
      <c r="M28" s="757">
        <v>2319</v>
      </c>
      <c r="N28" s="757">
        <v>264</v>
      </c>
      <c r="O28" s="757">
        <v>134</v>
      </c>
      <c r="P28" s="757">
        <v>261</v>
      </c>
      <c r="Q28" s="757">
        <v>869</v>
      </c>
      <c r="R28" s="757">
        <v>557</v>
      </c>
      <c r="S28" s="757">
        <v>592</v>
      </c>
      <c r="T28" s="757">
        <v>2318</v>
      </c>
      <c r="U28" s="757">
        <v>238</v>
      </c>
      <c r="V28" s="757">
        <v>577</v>
      </c>
      <c r="W28" s="757">
        <v>557</v>
      </c>
      <c r="X28" s="757">
        <v>46</v>
      </c>
      <c r="Y28" s="757">
        <v>1696</v>
      </c>
      <c r="Z28" s="757">
        <v>5368</v>
      </c>
      <c r="AA28" s="758">
        <v>9309</v>
      </c>
      <c r="AC28" s="93" t="s">
        <v>411</v>
      </c>
      <c r="AD28" s="89" t="s">
        <v>412</v>
      </c>
    </row>
    <row r="29" spans="1:30" ht="13.5" customHeight="1">
      <c r="A29" s="760"/>
      <c r="B29" s="760" t="s">
        <v>60</v>
      </c>
      <c r="C29" s="177"/>
      <c r="D29" s="756">
        <v>7188</v>
      </c>
      <c r="E29" s="757">
        <v>433</v>
      </c>
      <c r="F29" s="757">
        <v>2</v>
      </c>
      <c r="G29" s="757">
        <v>1</v>
      </c>
      <c r="H29" s="757">
        <v>778</v>
      </c>
      <c r="I29" s="757">
        <v>1423</v>
      </c>
      <c r="J29" s="757">
        <v>18</v>
      </c>
      <c r="K29" s="757">
        <v>76</v>
      </c>
      <c r="L29" s="757">
        <v>307</v>
      </c>
      <c r="M29" s="757">
        <v>1129</v>
      </c>
      <c r="N29" s="757">
        <v>139</v>
      </c>
      <c r="O29" s="757">
        <v>56</v>
      </c>
      <c r="P29" s="757">
        <v>124</v>
      </c>
      <c r="Q29" s="757">
        <v>265</v>
      </c>
      <c r="R29" s="757">
        <v>244</v>
      </c>
      <c r="S29" s="757">
        <v>255</v>
      </c>
      <c r="T29" s="757">
        <v>893</v>
      </c>
      <c r="U29" s="757">
        <v>70</v>
      </c>
      <c r="V29" s="757">
        <v>426</v>
      </c>
      <c r="W29" s="757">
        <v>238</v>
      </c>
      <c r="X29" s="757">
        <v>311</v>
      </c>
      <c r="Y29" s="757">
        <v>435</v>
      </c>
      <c r="Z29" s="757">
        <v>2202</v>
      </c>
      <c r="AA29" s="758">
        <v>4240</v>
      </c>
      <c r="AC29" s="93" t="s">
        <v>413</v>
      </c>
      <c r="AD29" s="89" t="s">
        <v>414</v>
      </c>
    </row>
    <row r="30" spans="1:32" ht="13.5" customHeight="1">
      <c r="A30" s="760"/>
      <c r="B30" s="760" t="s">
        <v>61</v>
      </c>
      <c r="C30" s="177"/>
      <c r="D30" s="756">
        <v>5830</v>
      </c>
      <c r="E30" s="757">
        <v>651</v>
      </c>
      <c r="F30" s="757">
        <v>0</v>
      </c>
      <c r="G30" s="757">
        <v>0</v>
      </c>
      <c r="H30" s="757">
        <v>539</v>
      </c>
      <c r="I30" s="757">
        <v>1233</v>
      </c>
      <c r="J30" s="757">
        <v>26</v>
      </c>
      <c r="K30" s="757">
        <v>46</v>
      </c>
      <c r="L30" s="757">
        <v>265</v>
      </c>
      <c r="M30" s="757">
        <v>903</v>
      </c>
      <c r="N30" s="757">
        <v>117</v>
      </c>
      <c r="O30" s="757">
        <v>51</v>
      </c>
      <c r="P30" s="757">
        <v>121</v>
      </c>
      <c r="Q30" s="757">
        <v>229</v>
      </c>
      <c r="R30" s="757">
        <v>188</v>
      </c>
      <c r="S30" s="757">
        <v>182</v>
      </c>
      <c r="T30" s="757">
        <v>669</v>
      </c>
      <c r="U30" s="757">
        <v>67</v>
      </c>
      <c r="V30" s="757">
        <v>341</v>
      </c>
      <c r="W30" s="757">
        <v>166</v>
      </c>
      <c r="X30" s="757">
        <v>36</v>
      </c>
      <c r="Y30" s="757">
        <v>651</v>
      </c>
      <c r="Z30" s="757">
        <v>1772</v>
      </c>
      <c r="AA30" s="758">
        <v>3371</v>
      </c>
      <c r="AC30" s="89" t="s">
        <v>415</v>
      </c>
      <c r="AF30" s="89" t="s">
        <v>416</v>
      </c>
    </row>
    <row r="31" spans="1:32" ht="13.5" customHeight="1">
      <c r="A31" s="760"/>
      <c r="B31" s="760" t="s">
        <v>62</v>
      </c>
      <c r="C31" s="177"/>
      <c r="D31" s="756">
        <v>9807</v>
      </c>
      <c r="E31" s="757">
        <v>1141</v>
      </c>
      <c r="F31" s="757">
        <v>0</v>
      </c>
      <c r="G31" s="757">
        <v>1</v>
      </c>
      <c r="H31" s="757">
        <v>933</v>
      </c>
      <c r="I31" s="757">
        <v>2499</v>
      </c>
      <c r="J31" s="757">
        <v>28</v>
      </c>
      <c r="K31" s="757">
        <v>46</v>
      </c>
      <c r="L31" s="757">
        <v>312</v>
      </c>
      <c r="M31" s="757">
        <v>1260</v>
      </c>
      <c r="N31" s="757">
        <v>160</v>
      </c>
      <c r="O31" s="757">
        <v>61</v>
      </c>
      <c r="P31" s="757">
        <v>155</v>
      </c>
      <c r="Q31" s="757">
        <v>346</v>
      </c>
      <c r="R31" s="757">
        <v>311</v>
      </c>
      <c r="S31" s="757">
        <v>396</v>
      </c>
      <c r="T31" s="757">
        <v>1097</v>
      </c>
      <c r="U31" s="757">
        <v>166</v>
      </c>
      <c r="V31" s="757">
        <v>437</v>
      </c>
      <c r="W31" s="757">
        <v>364</v>
      </c>
      <c r="X31" s="757">
        <v>94</v>
      </c>
      <c r="Y31" s="757">
        <v>1141</v>
      </c>
      <c r="Z31" s="757">
        <v>3433</v>
      </c>
      <c r="AA31" s="758">
        <v>5139</v>
      </c>
      <c r="AC31" s="93" t="s">
        <v>417</v>
      </c>
      <c r="AD31" s="89" t="s">
        <v>418</v>
      </c>
      <c r="AF31" s="89" t="s">
        <v>419</v>
      </c>
    </row>
    <row r="32" spans="1:32" ht="13.5" customHeight="1">
      <c r="A32" s="760"/>
      <c r="B32" s="760" t="s">
        <v>63</v>
      </c>
      <c r="C32" s="177"/>
      <c r="D32" s="756">
        <v>2756</v>
      </c>
      <c r="E32" s="757">
        <v>282</v>
      </c>
      <c r="F32" s="757">
        <v>1</v>
      </c>
      <c r="G32" s="757">
        <v>5</v>
      </c>
      <c r="H32" s="757">
        <v>305</v>
      </c>
      <c r="I32" s="757">
        <v>604</v>
      </c>
      <c r="J32" s="757">
        <v>9</v>
      </c>
      <c r="K32" s="757">
        <v>12</v>
      </c>
      <c r="L32" s="757">
        <v>109</v>
      </c>
      <c r="M32" s="757">
        <v>331</v>
      </c>
      <c r="N32" s="757">
        <v>26</v>
      </c>
      <c r="O32" s="757">
        <v>11</v>
      </c>
      <c r="P32" s="757">
        <v>36</v>
      </c>
      <c r="Q32" s="757">
        <v>167</v>
      </c>
      <c r="R32" s="757">
        <v>77</v>
      </c>
      <c r="S32" s="757">
        <v>75</v>
      </c>
      <c r="T32" s="757">
        <v>358</v>
      </c>
      <c r="U32" s="757">
        <v>48</v>
      </c>
      <c r="V32" s="757">
        <v>149</v>
      </c>
      <c r="W32" s="757">
        <v>149</v>
      </c>
      <c r="X32" s="757">
        <v>2</v>
      </c>
      <c r="Y32" s="757">
        <v>283</v>
      </c>
      <c r="Z32" s="757">
        <v>914</v>
      </c>
      <c r="AA32" s="758">
        <v>1557</v>
      </c>
      <c r="AC32" s="93" t="s">
        <v>420</v>
      </c>
      <c r="AD32" s="89" t="s">
        <v>421</v>
      </c>
      <c r="AF32" s="89" t="s">
        <v>422</v>
      </c>
    </row>
    <row r="33" spans="1:32" ht="13.5" customHeight="1">
      <c r="A33" s="760"/>
      <c r="B33" s="760" t="s">
        <v>64</v>
      </c>
      <c r="C33" s="177"/>
      <c r="D33" s="756">
        <v>3750</v>
      </c>
      <c r="E33" s="757">
        <v>959</v>
      </c>
      <c r="F33" s="757">
        <v>0</v>
      </c>
      <c r="G33" s="757">
        <v>2</v>
      </c>
      <c r="H33" s="757">
        <v>384</v>
      </c>
      <c r="I33" s="757">
        <v>715</v>
      </c>
      <c r="J33" s="757">
        <v>8</v>
      </c>
      <c r="K33" s="757">
        <v>15</v>
      </c>
      <c r="L33" s="757">
        <v>112</v>
      </c>
      <c r="M33" s="757">
        <v>392</v>
      </c>
      <c r="N33" s="757">
        <v>21</v>
      </c>
      <c r="O33" s="757">
        <v>14</v>
      </c>
      <c r="P33" s="757">
        <v>29</v>
      </c>
      <c r="Q33" s="757">
        <v>131</v>
      </c>
      <c r="R33" s="757">
        <v>116</v>
      </c>
      <c r="S33" s="757">
        <v>92</v>
      </c>
      <c r="T33" s="757">
        <v>401</v>
      </c>
      <c r="U33" s="757">
        <v>58</v>
      </c>
      <c r="V33" s="757">
        <v>138</v>
      </c>
      <c r="W33" s="757">
        <v>151</v>
      </c>
      <c r="X33" s="757">
        <v>12</v>
      </c>
      <c r="Y33" s="757">
        <v>959</v>
      </c>
      <c r="Z33" s="757">
        <v>1101</v>
      </c>
      <c r="AA33" s="758">
        <v>1678</v>
      </c>
      <c r="AC33" s="93" t="s">
        <v>423</v>
      </c>
      <c r="AD33" s="89" t="s">
        <v>424</v>
      </c>
      <c r="AF33" s="89" t="s">
        <v>425</v>
      </c>
    </row>
    <row r="34" spans="1:27" ht="13.5" customHeight="1">
      <c r="A34" s="760"/>
      <c r="B34" s="760" t="s">
        <v>65</v>
      </c>
      <c r="C34" s="177"/>
      <c r="D34" s="756">
        <v>4369</v>
      </c>
      <c r="E34" s="757">
        <v>642</v>
      </c>
      <c r="F34" s="757">
        <v>3</v>
      </c>
      <c r="G34" s="757">
        <v>19</v>
      </c>
      <c r="H34" s="757">
        <v>424</v>
      </c>
      <c r="I34" s="757">
        <v>1042</v>
      </c>
      <c r="J34" s="757">
        <v>13</v>
      </c>
      <c r="K34" s="757">
        <v>19</v>
      </c>
      <c r="L34" s="757">
        <v>149</v>
      </c>
      <c r="M34" s="757">
        <v>534</v>
      </c>
      <c r="N34" s="757">
        <v>57</v>
      </c>
      <c r="O34" s="757">
        <v>19</v>
      </c>
      <c r="P34" s="757">
        <v>58</v>
      </c>
      <c r="Q34" s="757">
        <v>181</v>
      </c>
      <c r="R34" s="757">
        <v>160</v>
      </c>
      <c r="S34" s="757">
        <v>120</v>
      </c>
      <c r="T34" s="757">
        <v>501</v>
      </c>
      <c r="U34" s="757">
        <v>70</v>
      </c>
      <c r="V34" s="757">
        <v>174</v>
      </c>
      <c r="W34" s="757">
        <v>182</v>
      </c>
      <c r="X34" s="757">
        <v>2</v>
      </c>
      <c r="Y34" s="757">
        <v>645</v>
      </c>
      <c r="Z34" s="757">
        <v>1485</v>
      </c>
      <c r="AA34" s="758">
        <v>2237</v>
      </c>
    </row>
    <row r="35" spans="1:27" ht="13.5" customHeight="1">
      <c r="A35" s="760"/>
      <c r="B35" s="760" t="s">
        <v>66</v>
      </c>
      <c r="C35" s="177"/>
      <c r="D35" s="756">
        <v>3873</v>
      </c>
      <c r="E35" s="757">
        <v>563</v>
      </c>
      <c r="F35" s="757">
        <v>0</v>
      </c>
      <c r="G35" s="757">
        <v>3</v>
      </c>
      <c r="H35" s="757">
        <v>536</v>
      </c>
      <c r="I35" s="757">
        <v>863</v>
      </c>
      <c r="J35" s="757">
        <v>2</v>
      </c>
      <c r="K35" s="757">
        <v>13</v>
      </c>
      <c r="L35" s="757">
        <v>120</v>
      </c>
      <c r="M35" s="757">
        <v>484</v>
      </c>
      <c r="N35" s="757">
        <v>41</v>
      </c>
      <c r="O35" s="757">
        <v>12</v>
      </c>
      <c r="P35" s="757">
        <v>65</v>
      </c>
      <c r="Q35" s="757">
        <v>144</v>
      </c>
      <c r="R35" s="757">
        <v>132</v>
      </c>
      <c r="S35" s="757">
        <v>132</v>
      </c>
      <c r="T35" s="757">
        <v>399</v>
      </c>
      <c r="U35" s="757">
        <v>84</v>
      </c>
      <c r="V35" s="757">
        <v>139</v>
      </c>
      <c r="W35" s="757">
        <v>130</v>
      </c>
      <c r="X35" s="757">
        <v>11</v>
      </c>
      <c r="Y35" s="757">
        <v>563</v>
      </c>
      <c r="Z35" s="757">
        <v>1402</v>
      </c>
      <c r="AA35" s="758">
        <v>1897</v>
      </c>
    </row>
    <row r="36" spans="1:27" ht="13.5" customHeight="1">
      <c r="A36" s="760"/>
      <c r="B36" s="760" t="s">
        <v>67</v>
      </c>
      <c r="C36" s="177"/>
      <c r="D36" s="756">
        <v>2988</v>
      </c>
      <c r="E36" s="757">
        <v>530</v>
      </c>
      <c r="F36" s="757">
        <v>3</v>
      </c>
      <c r="G36" s="757">
        <v>1</v>
      </c>
      <c r="H36" s="757">
        <v>442</v>
      </c>
      <c r="I36" s="757">
        <v>609</v>
      </c>
      <c r="J36" s="757">
        <v>6</v>
      </c>
      <c r="K36" s="757">
        <v>2</v>
      </c>
      <c r="L36" s="757">
        <v>102</v>
      </c>
      <c r="M36" s="757">
        <v>295</v>
      </c>
      <c r="N36" s="757">
        <v>43</v>
      </c>
      <c r="O36" s="757">
        <v>10</v>
      </c>
      <c r="P36" s="757">
        <v>24</v>
      </c>
      <c r="Q36" s="757">
        <v>128</v>
      </c>
      <c r="R36" s="757">
        <v>81</v>
      </c>
      <c r="S36" s="757">
        <v>108</v>
      </c>
      <c r="T36" s="757">
        <v>271</v>
      </c>
      <c r="U36" s="757">
        <v>60</v>
      </c>
      <c r="V36" s="757">
        <v>129</v>
      </c>
      <c r="W36" s="757">
        <v>141</v>
      </c>
      <c r="X36" s="757">
        <v>3</v>
      </c>
      <c r="Y36" s="757">
        <v>533</v>
      </c>
      <c r="Z36" s="757">
        <v>1052</v>
      </c>
      <c r="AA36" s="758">
        <v>1400</v>
      </c>
    </row>
    <row r="37" spans="1:27" ht="13.5" customHeight="1">
      <c r="A37" s="760"/>
      <c r="B37" s="760" t="s">
        <v>68</v>
      </c>
      <c r="C37" s="177"/>
      <c r="D37" s="756">
        <v>4597</v>
      </c>
      <c r="E37" s="757">
        <v>812</v>
      </c>
      <c r="F37" s="757">
        <v>1</v>
      </c>
      <c r="G37" s="757">
        <v>11</v>
      </c>
      <c r="H37" s="757">
        <v>876</v>
      </c>
      <c r="I37" s="757">
        <v>739</v>
      </c>
      <c r="J37" s="757">
        <v>3</v>
      </c>
      <c r="K37" s="757">
        <v>12</v>
      </c>
      <c r="L37" s="757">
        <v>75</v>
      </c>
      <c r="M37" s="757">
        <v>470</v>
      </c>
      <c r="N37" s="757">
        <v>35</v>
      </c>
      <c r="O37" s="757">
        <v>9</v>
      </c>
      <c r="P37" s="757">
        <v>73</v>
      </c>
      <c r="Q37" s="757">
        <v>256</v>
      </c>
      <c r="R37" s="757">
        <v>106</v>
      </c>
      <c r="S37" s="757">
        <v>103</v>
      </c>
      <c r="T37" s="757">
        <v>579</v>
      </c>
      <c r="U37" s="757">
        <v>75</v>
      </c>
      <c r="V37" s="757">
        <v>185</v>
      </c>
      <c r="W37" s="757">
        <v>169</v>
      </c>
      <c r="X37" s="757">
        <v>8</v>
      </c>
      <c r="Y37" s="757">
        <v>813</v>
      </c>
      <c r="Z37" s="757">
        <v>1626</v>
      </c>
      <c r="AA37" s="758">
        <v>2150</v>
      </c>
    </row>
    <row r="38" spans="1:27" ht="13.5" customHeight="1">
      <c r="A38" s="760"/>
      <c r="B38" s="760" t="s">
        <v>69</v>
      </c>
      <c r="C38" s="177"/>
      <c r="D38" s="756">
        <v>2727</v>
      </c>
      <c r="E38" s="757">
        <v>514</v>
      </c>
      <c r="F38" s="757">
        <v>6</v>
      </c>
      <c r="G38" s="757">
        <v>3</v>
      </c>
      <c r="H38" s="757">
        <v>339</v>
      </c>
      <c r="I38" s="757">
        <v>481</v>
      </c>
      <c r="J38" s="757">
        <v>4</v>
      </c>
      <c r="K38" s="757">
        <v>8</v>
      </c>
      <c r="L38" s="757">
        <v>77</v>
      </c>
      <c r="M38" s="757">
        <v>285</v>
      </c>
      <c r="N38" s="757">
        <v>23</v>
      </c>
      <c r="O38" s="757">
        <v>15</v>
      </c>
      <c r="P38" s="757">
        <v>42</v>
      </c>
      <c r="Q38" s="757">
        <v>89</v>
      </c>
      <c r="R38" s="757">
        <v>94</v>
      </c>
      <c r="S38" s="757">
        <v>94</v>
      </c>
      <c r="T38" s="757">
        <v>360</v>
      </c>
      <c r="U38" s="757">
        <v>57</v>
      </c>
      <c r="V38" s="757">
        <v>102</v>
      </c>
      <c r="W38" s="757">
        <v>124</v>
      </c>
      <c r="X38" s="757">
        <v>10</v>
      </c>
      <c r="Y38" s="757">
        <v>520</v>
      </c>
      <c r="Z38" s="757">
        <v>823</v>
      </c>
      <c r="AA38" s="758">
        <v>1374</v>
      </c>
    </row>
    <row r="39" spans="1:27" ht="13.5" customHeight="1">
      <c r="A39" s="760"/>
      <c r="B39" s="760" t="s">
        <v>70</v>
      </c>
      <c r="C39" s="177"/>
      <c r="D39" s="756">
        <v>4029</v>
      </c>
      <c r="E39" s="757">
        <v>763</v>
      </c>
      <c r="F39" s="757">
        <v>2</v>
      </c>
      <c r="G39" s="757">
        <v>1</v>
      </c>
      <c r="H39" s="757">
        <v>477</v>
      </c>
      <c r="I39" s="757">
        <v>792</v>
      </c>
      <c r="J39" s="757">
        <v>2</v>
      </c>
      <c r="K39" s="757">
        <v>11</v>
      </c>
      <c r="L39" s="757">
        <v>92</v>
      </c>
      <c r="M39" s="757">
        <v>470</v>
      </c>
      <c r="N39" s="757">
        <v>46</v>
      </c>
      <c r="O39" s="757">
        <v>9</v>
      </c>
      <c r="P39" s="757">
        <v>52</v>
      </c>
      <c r="Q39" s="757">
        <v>111</v>
      </c>
      <c r="R39" s="757">
        <v>145</v>
      </c>
      <c r="S39" s="757">
        <v>141</v>
      </c>
      <c r="T39" s="757">
        <v>463</v>
      </c>
      <c r="U39" s="757">
        <v>107</v>
      </c>
      <c r="V39" s="757">
        <v>176</v>
      </c>
      <c r="W39" s="757">
        <v>161</v>
      </c>
      <c r="X39" s="757">
        <v>8</v>
      </c>
      <c r="Y39" s="757">
        <v>765</v>
      </c>
      <c r="Z39" s="757">
        <v>1270</v>
      </c>
      <c r="AA39" s="758">
        <v>1986</v>
      </c>
    </row>
    <row r="40" spans="1:27" ht="13.5" customHeight="1">
      <c r="A40" s="760"/>
      <c r="B40" s="760" t="s">
        <v>71</v>
      </c>
      <c r="C40" s="177"/>
      <c r="D40" s="756">
        <v>1862</v>
      </c>
      <c r="E40" s="757">
        <v>402</v>
      </c>
      <c r="F40" s="757">
        <v>1</v>
      </c>
      <c r="G40" s="757">
        <v>1</v>
      </c>
      <c r="H40" s="757">
        <v>262</v>
      </c>
      <c r="I40" s="757">
        <v>275</v>
      </c>
      <c r="J40" s="757">
        <v>5</v>
      </c>
      <c r="K40" s="757">
        <v>3</v>
      </c>
      <c r="L40" s="757">
        <v>41</v>
      </c>
      <c r="M40" s="757">
        <v>194</v>
      </c>
      <c r="N40" s="757">
        <v>13</v>
      </c>
      <c r="O40" s="757">
        <v>7</v>
      </c>
      <c r="P40" s="757">
        <v>36</v>
      </c>
      <c r="Q40" s="757">
        <v>157</v>
      </c>
      <c r="R40" s="757">
        <v>65</v>
      </c>
      <c r="S40" s="757">
        <v>43</v>
      </c>
      <c r="T40" s="757">
        <v>194</v>
      </c>
      <c r="U40" s="757">
        <v>34</v>
      </c>
      <c r="V40" s="757">
        <v>60</v>
      </c>
      <c r="W40" s="757">
        <v>69</v>
      </c>
      <c r="X40" s="759" t="s">
        <v>426</v>
      </c>
      <c r="Y40" s="757">
        <v>403</v>
      </c>
      <c r="Z40" s="757">
        <v>538</v>
      </c>
      <c r="AA40" s="758">
        <v>921</v>
      </c>
    </row>
    <row r="41" spans="1:27" ht="13.5" customHeight="1">
      <c r="A41" s="760"/>
      <c r="B41" s="760" t="s">
        <v>72</v>
      </c>
      <c r="C41" s="177"/>
      <c r="D41" s="756">
        <v>2305</v>
      </c>
      <c r="E41" s="757">
        <v>612</v>
      </c>
      <c r="F41" s="757">
        <v>0</v>
      </c>
      <c r="G41" s="757">
        <v>1</v>
      </c>
      <c r="H41" s="757">
        <v>290</v>
      </c>
      <c r="I41" s="757">
        <v>352</v>
      </c>
      <c r="J41" s="757">
        <v>5</v>
      </c>
      <c r="K41" s="757">
        <v>3</v>
      </c>
      <c r="L41" s="757">
        <v>41</v>
      </c>
      <c r="M41" s="757">
        <v>204</v>
      </c>
      <c r="N41" s="757">
        <v>19</v>
      </c>
      <c r="O41" s="757">
        <v>3</v>
      </c>
      <c r="P41" s="757">
        <v>27</v>
      </c>
      <c r="Q41" s="757">
        <v>75</v>
      </c>
      <c r="R41" s="757">
        <v>42</v>
      </c>
      <c r="S41" s="757">
        <v>54</v>
      </c>
      <c r="T41" s="757">
        <v>257</v>
      </c>
      <c r="U41" s="757">
        <v>63</v>
      </c>
      <c r="V41" s="757">
        <v>87</v>
      </c>
      <c r="W41" s="757">
        <v>100</v>
      </c>
      <c r="X41" s="757">
        <v>70</v>
      </c>
      <c r="Y41" s="757">
        <v>612</v>
      </c>
      <c r="Z41" s="757">
        <v>643</v>
      </c>
      <c r="AA41" s="758">
        <v>980</v>
      </c>
    </row>
    <row r="42" spans="1:27" ht="13.5" customHeight="1">
      <c r="A42" s="760"/>
      <c r="B42" s="760" t="s">
        <v>73</v>
      </c>
      <c r="C42" s="177"/>
      <c r="D42" s="756">
        <v>2343</v>
      </c>
      <c r="E42" s="757">
        <v>357</v>
      </c>
      <c r="F42" s="757">
        <v>0</v>
      </c>
      <c r="G42" s="757">
        <v>1</v>
      </c>
      <c r="H42" s="757">
        <v>385</v>
      </c>
      <c r="I42" s="757">
        <v>451</v>
      </c>
      <c r="J42" s="757">
        <v>6</v>
      </c>
      <c r="K42" s="757">
        <v>3</v>
      </c>
      <c r="L42" s="757">
        <v>94</v>
      </c>
      <c r="M42" s="757">
        <v>267</v>
      </c>
      <c r="N42" s="757">
        <v>26</v>
      </c>
      <c r="O42" s="757">
        <v>11</v>
      </c>
      <c r="P42" s="757">
        <v>21</v>
      </c>
      <c r="Q42" s="757">
        <v>66</v>
      </c>
      <c r="R42" s="757">
        <v>76</v>
      </c>
      <c r="S42" s="757">
        <v>47</v>
      </c>
      <c r="T42" s="757">
        <v>231</v>
      </c>
      <c r="U42" s="757">
        <v>52</v>
      </c>
      <c r="V42" s="757">
        <v>97</v>
      </c>
      <c r="W42" s="757">
        <v>109</v>
      </c>
      <c r="X42" s="757">
        <v>43</v>
      </c>
      <c r="Y42" s="757">
        <v>357</v>
      </c>
      <c r="Z42" s="757">
        <v>837</v>
      </c>
      <c r="AA42" s="758">
        <v>1106</v>
      </c>
    </row>
    <row r="43" spans="1:27" ht="13.5" customHeight="1">
      <c r="A43" s="760"/>
      <c r="B43" s="760" t="s">
        <v>74</v>
      </c>
      <c r="C43" s="177"/>
      <c r="D43" s="756">
        <v>12775</v>
      </c>
      <c r="E43" s="757">
        <v>1871</v>
      </c>
      <c r="F43" s="757">
        <v>0</v>
      </c>
      <c r="G43" s="757">
        <v>10</v>
      </c>
      <c r="H43" s="757">
        <v>1108</v>
      </c>
      <c r="I43" s="757">
        <v>3504</v>
      </c>
      <c r="J43" s="757">
        <v>29</v>
      </c>
      <c r="K43" s="757">
        <v>83</v>
      </c>
      <c r="L43" s="757">
        <v>382</v>
      </c>
      <c r="M43" s="757">
        <v>1630</v>
      </c>
      <c r="N43" s="757">
        <v>186</v>
      </c>
      <c r="O43" s="757">
        <v>87</v>
      </c>
      <c r="P43" s="757">
        <v>155</v>
      </c>
      <c r="Q43" s="757">
        <v>495</v>
      </c>
      <c r="R43" s="757">
        <v>356</v>
      </c>
      <c r="S43" s="757">
        <v>424</v>
      </c>
      <c r="T43" s="757">
        <v>1355</v>
      </c>
      <c r="U43" s="757">
        <v>175</v>
      </c>
      <c r="V43" s="757">
        <v>535</v>
      </c>
      <c r="W43" s="757">
        <v>340</v>
      </c>
      <c r="X43" s="757">
        <v>50</v>
      </c>
      <c r="Y43" s="757">
        <v>1871</v>
      </c>
      <c r="Z43" s="757">
        <v>4622</v>
      </c>
      <c r="AA43" s="758">
        <v>6232</v>
      </c>
    </row>
    <row r="44" spans="1:27" ht="13.5" customHeight="1">
      <c r="A44" s="760"/>
      <c r="B44" s="760" t="s">
        <v>75</v>
      </c>
      <c r="C44" s="177"/>
      <c r="D44" s="756">
        <v>8159</v>
      </c>
      <c r="E44" s="757">
        <v>1386</v>
      </c>
      <c r="F44" s="757">
        <v>1</v>
      </c>
      <c r="G44" s="757">
        <v>2</v>
      </c>
      <c r="H44" s="757">
        <v>743</v>
      </c>
      <c r="I44" s="757">
        <v>1969</v>
      </c>
      <c r="J44" s="757">
        <v>8</v>
      </c>
      <c r="K44" s="757">
        <v>42</v>
      </c>
      <c r="L44" s="757">
        <v>224</v>
      </c>
      <c r="M44" s="757">
        <v>963</v>
      </c>
      <c r="N44" s="757">
        <v>98</v>
      </c>
      <c r="O44" s="757">
        <v>42</v>
      </c>
      <c r="P44" s="757">
        <v>112</v>
      </c>
      <c r="Q44" s="757">
        <v>231</v>
      </c>
      <c r="R44" s="757">
        <v>268</v>
      </c>
      <c r="S44" s="757">
        <v>262</v>
      </c>
      <c r="T44" s="757">
        <v>972</v>
      </c>
      <c r="U44" s="757">
        <v>162</v>
      </c>
      <c r="V44" s="757">
        <v>371</v>
      </c>
      <c r="W44" s="757">
        <v>269</v>
      </c>
      <c r="X44" s="757">
        <v>34</v>
      </c>
      <c r="Y44" s="757">
        <v>1387</v>
      </c>
      <c r="Z44" s="757">
        <v>2714</v>
      </c>
      <c r="AA44" s="758">
        <v>4024</v>
      </c>
    </row>
    <row r="45" spans="1:27" ht="13.5" customHeight="1">
      <c r="A45" s="760"/>
      <c r="B45" s="760" t="s">
        <v>76</v>
      </c>
      <c r="C45" s="177"/>
      <c r="D45" s="756">
        <v>3744</v>
      </c>
      <c r="E45" s="757">
        <v>313</v>
      </c>
      <c r="F45" s="757">
        <v>1</v>
      </c>
      <c r="G45" s="757">
        <v>11</v>
      </c>
      <c r="H45" s="757">
        <v>491</v>
      </c>
      <c r="I45" s="757">
        <v>1057</v>
      </c>
      <c r="J45" s="757">
        <v>13</v>
      </c>
      <c r="K45" s="757">
        <v>2</v>
      </c>
      <c r="L45" s="757">
        <v>80</v>
      </c>
      <c r="M45" s="757">
        <v>387</v>
      </c>
      <c r="N45" s="757">
        <v>33</v>
      </c>
      <c r="O45" s="757">
        <v>10</v>
      </c>
      <c r="P45" s="757">
        <v>46</v>
      </c>
      <c r="Q45" s="757">
        <v>166</v>
      </c>
      <c r="R45" s="757">
        <v>116</v>
      </c>
      <c r="S45" s="757">
        <v>119</v>
      </c>
      <c r="T45" s="757">
        <v>439</v>
      </c>
      <c r="U45" s="757">
        <v>65</v>
      </c>
      <c r="V45" s="757">
        <v>188</v>
      </c>
      <c r="W45" s="757">
        <v>198</v>
      </c>
      <c r="X45" s="757">
        <v>9</v>
      </c>
      <c r="Y45" s="757">
        <v>314</v>
      </c>
      <c r="Z45" s="757">
        <v>1559</v>
      </c>
      <c r="AA45" s="758">
        <v>1862</v>
      </c>
    </row>
    <row r="46" spans="1:27" ht="13.5" customHeight="1">
      <c r="A46" s="760"/>
      <c r="B46" s="760" t="s">
        <v>77</v>
      </c>
      <c r="C46" s="177"/>
      <c r="D46" s="756">
        <v>7084</v>
      </c>
      <c r="E46" s="757">
        <v>731</v>
      </c>
      <c r="F46" s="757">
        <v>3</v>
      </c>
      <c r="G46" s="757">
        <v>7</v>
      </c>
      <c r="H46" s="757">
        <v>721</v>
      </c>
      <c r="I46" s="757">
        <v>2024</v>
      </c>
      <c r="J46" s="757">
        <v>21</v>
      </c>
      <c r="K46" s="757">
        <v>32</v>
      </c>
      <c r="L46" s="757">
        <v>219</v>
      </c>
      <c r="M46" s="757">
        <v>849</v>
      </c>
      <c r="N46" s="757">
        <v>77</v>
      </c>
      <c r="O46" s="757">
        <v>26</v>
      </c>
      <c r="P46" s="757">
        <v>110</v>
      </c>
      <c r="Q46" s="757">
        <v>222</v>
      </c>
      <c r="R46" s="757">
        <v>175</v>
      </c>
      <c r="S46" s="757">
        <v>245</v>
      </c>
      <c r="T46" s="757">
        <v>950</v>
      </c>
      <c r="U46" s="757">
        <v>116</v>
      </c>
      <c r="V46" s="757">
        <v>340</v>
      </c>
      <c r="W46" s="757">
        <v>214</v>
      </c>
      <c r="X46" s="757">
        <v>2</v>
      </c>
      <c r="Y46" s="757">
        <v>734</v>
      </c>
      <c r="Z46" s="757">
        <v>2752</v>
      </c>
      <c r="AA46" s="758">
        <v>3596</v>
      </c>
    </row>
    <row r="47" spans="1:27" ht="13.5" customHeight="1">
      <c r="A47" s="760"/>
      <c r="B47" s="760" t="s">
        <v>78</v>
      </c>
      <c r="C47" s="177"/>
      <c r="D47" s="756">
        <v>3831</v>
      </c>
      <c r="E47" s="757">
        <v>658</v>
      </c>
      <c r="F47" s="757">
        <v>1</v>
      </c>
      <c r="G47" s="757">
        <v>15</v>
      </c>
      <c r="H47" s="757">
        <v>392</v>
      </c>
      <c r="I47" s="757">
        <v>914</v>
      </c>
      <c r="J47" s="757">
        <v>10</v>
      </c>
      <c r="K47" s="757">
        <v>17</v>
      </c>
      <c r="L47" s="757">
        <v>93</v>
      </c>
      <c r="M47" s="757">
        <v>393</v>
      </c>
      <c r="N47" s="757">
        <v>44</v>
      </c>
      <c r="O47" s="757">
        <v>14</v>
      </c>
      <c r="P47" s="757">
        <v>49</v>
      </c>
      <c r="Q47" s="757">
        <v>163</v>
      </c>
      <c r="R47" s="757">
        <v>101</v>
      </c>
      <c r="S47" s="757">
        <v>106</v>
      </c>
      <c r="T47" s="757">
        <v>489</v>
      </c>
      <c r="U47" s="757">
        <v>57</v>
      </c>
      <c r="V47" s="757">
        <v>163</v>
      </c>
      <c r="W47" s="757">
        <v>145</v>
      </c>
      <c r="X47" s="757">
        <v>7</v>
      </c>
      <c r="Y47" s="757">
        <v>659</v>
      </c>
      <c r="Z47" s="757">
        <v>1321</v>
      </c>
      <c r="AA47" s="758">
        <v>1844</v>
      </c>
    </row>
    <row r="48" spans="1:27" ht="13.5" customHeight="1">
      <c r="A48" s="760"/>
      <c r="B48" s="760" t="s">
        <v>328</v>
      </c>
      <c r="C48" s="177"/>
      <c r="D48" s="756">
        <v>3941</v>
      </c>
      <c r="E48" s="757">
        <v>622</v>
      </c>
      <c r="F48" s="757">
        <v>1</v>
      </c>
      <c r="G48" s="757">
        <v>1</v>
      </c>
      <c r="H48" s="757">
        <v>377</v>
      </c>
      <c r="I48" s="757">
        <v>756</v>
      </c>
      <c r="J48" s="757">
        <v>21</v>
      </c>
      <c r="K48" s="757">
        <v>30</v>
      </c>
      <c r="L48" s="757">
        <v>110</v>
      </c>
      <c r="M48" s="757">
        <v>567</v>
      </c>
      <c r="N48" s="757">
        <v>50</v>
      </c>
      <c r="O48" s="757">
        <v>22</v>
      </c>
      <c r="P48" s="757">
        <v>63</v>
      </c>
      <c r="Q48" s="757">
        <v>145</v>
      </c>
      <c r="R48" s="757">
        <v>130</v>
      </c>
      <c r="S48" s="757">
        <v>119</v>
      </c>
      <c r="T48" s="757">
        <v>497</v>
      </c>
      <c r="U48" s="757">
        <v>76</v>
      </c>
      <c r="V48" s="757">
        <v>195</v>
      </c>
      <c r="W48" s="757">
        <v>154</v>
      </c>
      <c r="X48" s="757">
        <v>5</v>
      </c>
      <c r="Y48" s="757">
        <v>623</v>
      </c>
      <c r="Z48" s="757">
        <v>1134</v>
      </c>
      <c r="AA48" s="758">
        <v>2179</v>
      </c>
    </row>
    <row r="49" spans="1:27" ht="13.5" customHeight="1">
      <c r="A49" s="760"/>
      <c r="B49" s="760" t="s">
        <v>80</v>
      </c>
      <c r="C49" s="177"/>
      <c r="D49" s="756">
        <v>11152</v>
      </c>
      <c r="E49" s="757">
        <v>1429</v>
      </c>
      <c r="F49" s="757">
        <v>5</v>
      </c>
      <c r="G49" s="757">
        <v>16</v>
      </c>
      <c r="H49" s="757">
        <v>1065</v>
      </c>
      <c r="I49" s="757">
        <v>2219</v>
      </c>
      <c r="J49" s="757">
        <v>40</v>
      </c>
      <c r="K49" s="757">
        <v>43</v>
      </c>
      <c r="L49" s="757">
        <v>504</v>
      </c>
      <c r="M49" s="757">
        <v>1614</v>
      </c>
      <c r="N49" s="757">
        <v>153</v>
      </c>
      <c r="O49" s="757">
        <v>64</v>
      </c>
      <c r="P49" s="757">
        <v>154</v>
      </c>
      <c r="Q49" s="757">
        <v>390</v>
      </c>
      <c r="R49" s="757">
        <v>379</v>
      </c>
      <c r="S49" s="757">
        <v>391</v>
      </c>
      <c r="T49" s="757">
        <v>1388</v>
      </c>
      <c r="U49" s="757">
        <v>263</v>
      </c>
      <c r="V49" s="757">
        <v>545</v>
      </c>
      <c r="W49" s="757">
        <v>378</v>
      </c>
      <c r="X49" s="757">
        <v>112</v>
      </c>
      <c r="Y49" s="757">
        <v>1434</v>
      </c>
      <c r="Z49" s="757">
        <v>3300</v>
      </c>
      <c r="AA49" s="758">
        <v>6306</v>
      </c>
    </row>
    <row r="50" spans="1:27" ht="13.5" customHeight="1" thickBot="1">
      <c r="A50" s="1121"/>
      <c r="B50" s="1121" t="s">
        <v>81</v>
      </c>
      <c r="C50" s="1122"/>
      <c r="D50" s="761">
        <v>7197</v>
      </c>
      <c r="E50" s="762">
        <v>1130</v>
      </c>
      <c r="F50" s="762">
        <v>24</v>
      </c>
      <c r="G50" s="762">
        <v>12</v>
      </c>
      <c r="H50" s="762">
        <v>783</v>
      </c>
      <c r="I50" s="762">
        <v>1152</v>
      </c>
      <c r="J50" s="762">
        <v>28</v>
      </c>
      <c r="K50" s="762">
        <v>23</v>
      </c>
      <c r="L50" s="762">
        <v>273</v>
      </c>
      <c r="M50" s="762">
        <v>1043</v>
      </c>
      <c r="N50" s="762">
        <v>89</v>
      </c>
      <c r="O50" s="762">
        <v>39</v>
      </c>
      <c r="P50" s="762">
        <v>94</v>
      </c>
      <c r="Q50" s="762">
        <v>289</v>
      </c>
      <c r="R50" s="762">
        <v>237</v>
      </c>
      <c r="S50" s="762">
        <v>200</v>
      </c>
      <c r="T50" s="762">
        <v>964</v>
      </c>
      <c r="U50" s="762">
        <v>152</v>
      </c>
      <c r="V50" s="762">
        <v>389</v>
      </c>
      <c r="W50" s="762">
        <v>238</v>
      </c>
      <c r="X50" s="762">
        <v>38</v>
      </c>
      <c r="Y50" s="762">
        <v>1154</v>
      </c>
      <c r="Z50" s="762">
        <v>1947</v>
      </c>
      <c r="AA50" s="763">
        <v>4058</v>
      </c>
    </row>
    <row r="51" spans="1:11" ht="13.5" customHeight="1">
      <c r="A51" s="89" t="s">
        <v>427</v>
      </c>
      <c r="F51" s="87"/>
      <c r="G51" s="87"/>
      <c r="H51" s="87"/>
      <c r="I51" s="87"/>
      <c r="J51" s="87"/>
      <c r="K51" s="87"/>
    </row>
    <row r="52" spans="6:11" ht="12">
      <c r="F52" s="87"/>
      <c r="G52" s="87"/>
      <c r="H52" s="87"/>
      <c r="I52" s="87"/>
      <c r="J52" s="87"/>
      <c r="K52" s="87"/>
    </row>
    <row r="53" spans="6:11" ht="12">
      <c r="F53" s="87"/>
      <c r="G53" s="87"/>
      <c r="H53" s="87"/>
      <c r="I53" s="87"/>
      <c r="J53" s="87"/>
      <c r="K53" s="87"/>
    </row>
    <row r="54" spans="6:10" ht="12">
      <c r="F54" s="87"/>
      <c r="G54" s="87"/>
      <c r="H54" s="87"/>
      <c r="I54" s="87"/>
      <c r="J54" s="87"/>
    </row>
  </sheetData>
  <sheetProtection/>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2:Y92"/>
  <sheetViews>
    <sheetView zoomScalePageLayoutView="0" workbookViewId="0" topLeftCell="A1">
      <selection activeCell="A1" sqref="A1"/>
    </sheetView>
  </sheetViews>
  <sheetFormatPr defaultColWidth="11.25390625" defaultRowHeight="14.25" customHeight="1"/>
  <cols>
    <col min="1" max="2" width="0.875" style="37" customWidth="1"/>
    <col min="3" max="3" width="2.375" style="37" customWidth="1"/>
    <col min="4" max="4" width="22.375" style="37" customWidth="1"/>
    <col min="5" max="5" width="9.50390625" style="37" bestFit="1" customWidth="1"/>
    <col min="6" max="15" width="7.00390625" style="37" bestFit="1" customWidth="1"/>
    <col min="16" max="16" width="8.25390625" style="37" customWidth="1"/>
    <col min="17" max="16384" width="11.25390625" style="37" customWidth="1"/>
  </cols>
  <sheetData>
    <row r="1" ht="12" customHeight="1"/>
    <row r="2" spans="1:23" s="116" customFormat="1" ht="14.25">
      <c r="A2" s="112" t="s">
        <v>428</v>
      </c>
      <c r="B2" s="113"/>
      <c r="C2" s="113"/>
      <c r="D2" s="113"/>
      <c r="E2" s="113"/>
      <c r="F2" s="113"/>
      <c r="G2" s="113"/>
      <c r="H2" s="113"/>
      <c r="I2" s="113"/>
      <c r="J2" s="113"/>
      <c r="K2" s="113"/>
      <c r="L2" s="113"/>
      <c r="M2" s="37"/>
      <c r="N2" s="37"/>
      <c r="O2" s="37"/>
      <c r="P2" s="114"/>
      <c r="Q2" s="115"/>
      <c r="R2" s="115"/>
      <c r="S2" s="115"/>
      <c r="T2" s="115"/>
      <c r="U2" s="115"/>
      <c r="V2" s="115"/>
      <c r="W2" s="115"/>
    </row>
    <row r="3" spans="1:25" s="119" customFormat="1" ht="13.5" customHeight="1" thickBot="1">
      <c r="A3" s="117"/>
      <c r="B3" s="117"/>
      <c r="C3" s="117"/>
      <c r="D3" s="117"/>
      <c r="E3" s="117"/>
      <c r="F3" s="117"/>
      <c r="G3" s="117"/>
      <c r="H3" s="117"/>
      <c r="I3" s="117"/>
      <c r="J3" s="117"/>
      <c r="K3" s="117"/>
      <c r="L3" s="117"/>
      <c r="M3" s="117"/>
      <c r="N3" s="117"/>
      <c r="O3" s="117"/>
      <c r="P3" s="118" t="s">
        <v>213</v>
      </c>
      <c r="Q3" s="117"/>
      <c r="R3" s="117"/>
      <c r="S3" s="117"/>
      <c r="T3" s="117"/>
      <c r="U3" s="117"/>
      <c r="V3" s="117"/>
      <c r="W3" s="117"/>
      <c r="X3" s="117"/>
      <c r="Y3" s="117"/>
    </row>
    <row r="4" spans="1:17" s="119" customFormat="1" ht="25.5" customHeight="1" thickTop="1">
      <c r="A4" s="491" t="s">
        <v>429</v>
      </c>
      <c r="B4" s="491"/>
      <c r="C4" s="491"/>
      <c r="D4" s="492"/>
      <c r="E4" s="120" t="s">
        <v>430</v>
      </c>
      <c r="F4" s="120" t="s">
        <v>431</v>
      </c>
      <c r="G4" s="120" t="s">
        <v>432</v>
      </c>
      <c r="H4" s="120" t="s">
        <v>433</v>
      </c>
      <c r="I4" s="120" t="s">
        <v>434</v>
      </c>
      <c r="J4" s="120" t="s">
        <v>435</v>
      </c>
      <c r="K4" s="120" t="s">
        <v>436</v>
      </c>
      <c r="L4" s="120" t="s">
        <v>437</v>
      </c>
      <c r="M4" s="120" t="s">
        <v>438</v>
      </c>
      <c r="N4" s="120" t="s">
        <v>439</v>
      </c>
      <c r="O4" s="120" t="s">
        <v>440</v>
      </c>
      <c r="P4" s="121" t="s">
        <v>441</v>
      </c>
      <c r="Q4" s="117"/>
    </row>
    <row r="5" spans="1:17" s="119" customFormat="1" ht="3.75" customHeight="1">
      <c r="A5" s="122"/>
      <c r="B5" s="122"/>
      <c r="C5" s="122"/>
      <c r="D5" s="122"/>
      <c r="E5" s="123"/>
      <c r="F5" s="123"/>
      <c r="G5" s="123"/>
      <c r="H5" s="123"/>
      <c r="I5" s="123"/>
      <c r="J5" s="123"/>
      <c r="K5" s="123"/>
      <c r="L5" s="123"/>
      <c r="M5" s="123"/>
      <c r="N5" s="123"/>
      <c r="O5" s="123"/>
      <c r="P5" s="124"/>
      <c r="Q5" s="117"/>
    </row>
    <row r="6" spans="1:17" s="128" customFormat="1" ht="12" customHeight="1">
      <c r="A6" s="490" t="s">
        <v>442</v>
      </c>
      <c r="B6" s="490"/>
      <c r="C6" s="490"/>
      <c r="D6" s="490"/>
      <c r="E6" s="125">
        <v>983689</v>
      </c>
      <c r="F6" s="125">
        <v>50953</v>
      </c>
      <c r="G6" s="125">
        <v>42706</v>
      </c>
      <c r="H6" s="125">
        <v>48721</v>
      </c>
      <c r="I6" s="125">
        <v>57869</v>
      </c>
      <c r="J6" s="125">
        <v>66734</v>
      </c>
      <c r="K6" s="125">
        <v>70586</v>
      </c>
      <c r="L6" s="125">
        <v>65223</v>
      </c>
      <c r="M6" s="125">
        <v>69986</v>
      </c>
      <c r="N6" s="125">
        <v>77806</v>
      </c>
      <c r="O6" s="125">
        <v>88752</v>
      </c>
      <c r="P6" s="126">
        <v>344353</v>
      </c>
      <c r="Q6" s="127"/>
    </row>
    <row r="7" spans="1:17" s="133" customFormat="1" ht="12" customHeight="1">
      <c r="A7" s="134" t="s">
        <v>443</v>
      </c>
      <c r="B7" s="134"/>
      <c r="C7" s="134"/>
      <c r="D7" s="134"/>
      <c r="E7" s="130">
        <v>583140</v>
      </c>
      <c r="F7" s="130">
        <v>6392</v>
      </c>
      <c r="G7" s="130">
        <v>30535</v>
      </c>
      <c r="H7" s="130">
        <v>42619</v>
      </c>
      <c r="I7" s="130">
        <v>50488</v>
      </c>
      <c r="J7" s="130">
        <v>59002</v>
      </c>
      <c r="K7" s="130">
        <v>63026</v>
      </c>
      <c r="L7" s="130">
        <v>58492</v>
      </c>
      <c r="M7" s="130">
        <v>62147</v>
      </c>
      <c r="N7" s="130">
        <v>66129</v>
      </c>
      <c r="O7" s="130">
        <v>60836</v>
      </c>
      <c r="P7" s="131">
        <v>83474</v>
      </c>
      <c r="Q7" s="132"/>
    </row>
    <row r="8" spans="1:17" s="133" customFormat="1" ht="12" customHeight="1">
      <c r="A8" s="134"/>
      <c r="B8" s="65" t="s">
        <v>444</v>
      </c>
      <c r="C8" s="65"/>
      <c r="D8" s="65"/>
      <c r="E8" s="130">
        <v>562087</v>
      </c>
      <c r="F8" s="130">
        <v>5904</v>
      </c>
      <c r="G8" s="130">
        <v>28491</v>
      </c>
      <c r="H8" s="130">
        <v>40399</v>
      </c>
      <c r="I8" s="130">
        <v>48409</v>
      </c>
      <c r="J8" s="130">
        <v>56964</v>
      </c>
      <c r="K8" s="130">
        <v>60980</v>
      </c>
      <c r="L8" s="130">
        <v>56575</v>
      </c>
      <c r="M8" s="130">
        <v>60255</v>
      </c>
      <c r="N8" s="130">
        <v>64226</v>
      </c>
      <c r="O8" s="130">
        <v>58501</v>
      </c>
      <c r="P8" s="131">
        <v>81383</v>
      </c>
      <c r="Q8" s="132"/>
    </row>
    <row r="9" spans="1:17" s="133" customFormat="1" ht="12">
      <c r="A9" s="134"/>
      <c r="B9" s="134"/>
      <c r="C9" s="134" t="s">
        <v>345</v>
      </c>
      <c r="D9" s="135" t="s">
        <v>445</v>
      </c>
      <c r="E9" s="130">
        <v>51131</v>
      </c>
      <c r="F9" s="130">
        <v>75</v>
      </c>
      <c r="G9" s="130">
        <v>571</v>
      </c>
      <c r="H9" s="130">
        <v>974</v>
      </c>
      <c r="I9" s="130">
        <v>1463</v>
      </c>
      <c r="J9" s="130">
        <v>1762</v>
      </c>
      <c r="K9" s="130">
        <v>1662</v>
      </c>
      <c r="L9" s="130">
        <v>1740</v>
      </c>
      <c r="M9" s="130">
        <v>2673</v>
      </c>
      <c r="N9" s="130">
        <v>4713</v>
      </c>
      <c r="O9" s="130">
        <v>8879</v>
      </c>
      <c r="P9" s="131">
        <v>26619</v>
      </c>
      <c r="Q9" s="132"/>
    </row>
    <row r="10" spans="1:16" s="133" customFormat="1" ht="12">
      <c r="A10" s="134" t="s">
        <v>446</v>
      </c>
      <c r="B10" s="134"/>
      <c r="C10" s="134" t="s">
        <v>392</v>
      </c>
      <c r="D10" s="135" t="s">
        <v>447</v>
      </c>
      <c r="E10" s="130">
        <v>550</v>
      </c>
      <c r="F10" s="130">
        <v>3</v>
      </c>
      <c r="G10" s="130">
        <v>8</v>
      </c>
      <c r="H10" s="130">
        <v>17</v>
      </c>
      <c r="I10" s="130">
        <v>24</v>
      </c>
      <c r="J10" s="130">
        <v>22</v>
      </c>
      <c r="K10" s="130">
        <v>23</v>
      </c>
      <c r="L10" s="130">
        <v>33</v>
      </c>
      <c r="M10" s="130">
        <v>28</v>
      </c>
      <c r="N10" s="130">
        <v>51</v>
      </c>
      <c r="O10" s="130">
        <v>86</v>
      </c>
      <c r="P10" s="131">
        <v>255</v>
      </c>
    </row>
    <row r="11" spans="1:16" s="133" customFormat="1" ht="12">
      <c r="A11" s="134" t="s">
        <v>446</v>
      </c>
      <c r="B11" s="134"/>
      <c r="C11" s="134" t="s">
        <v>448</v>
      </c>
      <c r="D11" s="135" t="s">
        <v>449</v>
      </c>
      <c r="E11" s="130">
        <v>316</v>
      </c>
      <c r="F11" s="130">
        <v>0</v>
      </c>
      <c r="G11" s="130">
        <v>7</v>
      </c>
      <c r="H11" s="130">
        <v>12</v>
      </c>
      <c r="I11" s="130">
        <v>11</v>
      </c>
      <c r="J11" s="130">
        <v>28</v>
      </c>
      <c r="K11" s="130">
        <v>39</v>
      </c>
      <c r="L11" s="130">
        <v>36</v>
      </c>
      <c r="M11" s="130">
        <v>38</v>
      </c>
      <c r="N11" s="130">
        <v>49</v>
      </c>
      <c r="O11" s="130">
        <v>49</v>
      </c>
      <c r="P11" s="131">
        <v>47</v>
      </c>
    </row>
    <row r="12" spans="1:16" s="133" customFormat="1" ht="12">
      <c r="A12" s="134" t="s">
        <v>446</v>
      </c>
      <c r="B12" s="134"/>
      <c r="C12" s="134" t="s">
        <v>450</v>
      </c>
      <c r="D12" s="135" t="s">
        <v>370</v>
      </c>
      <c r="E12" s="130">
        <v>48903</v>
      </c>
      <c r="F12" s="130">
        <v>548</v>
      </c>
      <c r="G12" s="130">
        <v>1986</v>
      </c>
      <c r="H12" s="130">
        <v>2485</v>
      </c>
      <c r="I12" s="130">
        <v>3934</v>
      </c>
      <c r="J12" s="130">
        <v>5335</v>
      </c>
      <c r="K12" s="130">
        <v>5268</v>
      </c>
      <c r="L12" s="130">
        <v>4067</v>
      </c>
      <c r="M12" s="130">
        <v>4376</v>
      </c>
      <c r="N12" s="130">
        <v>5909</v>
      </c>
      <c r="O12" s="130">
        <v>7313</v>
      </c>
      <c r="P12" s="131">
        <v>7682</v>
      </c>
    </row>
    <row r="13" spans="1:16" s="133" customFormat="1" ht="12">
      <c r="A13" s="134" t="s">
        <v>446</v>
      </c>
      <c r="B13" s="134"/>
      <c r="C13" s="134" t="s">
        <v>451</v>
      </c>
      <c r="D13" s="135" t="s">
        <v>371</v>
      </c>
      <c r="E13" s="130">
        <v>110654</v>
      </c>
      <c r="F13" s="130">
        <v>1435</v>
      </c>
      <c r="G13" s="130">
        <v>6346</v>
      </c>
      <c r="H13" s="130">
        <v>9285</v>
      </c>
      <c r="I13" s="130">
        <v>11002</v>
      </c>
      <c r="J13" s="130">
        <v>12627</v>
      </c>
      <c r="K13" s="130">
        <v>14116</v>
      </c>
      <c r="L13" s="130">
        <v>13918</v>
      </c>
      <c r="M13" s="130">
        <v>14270</v>
      </c>
      <c r="N13" s="130">
        <v>12403</v>
      </c>
      <c r="O13" s="130">
        <v>8461</v>
      </c>
      <c r="P13" s="131">
        <v>6791</v>
      </c>
    </row>
    <row r="14" spans="1:16" s="133" customFormat="1" ht="12">
      <c r="A14" s="134" t="s">
        <v>446</v>
      </c>
      <c r="B14" s="134"/>
      <c r="C14" s="134" t="s">
        <v>452</v>
      </c>
      <c r="D14" s="135" t="s">
        <v>453</v>
      </c>
      <c r="E14" s="130">
        <v>2509</v>
      </c>
      <c r="F14" s="130">
        <v>25</v>
      </c>
      <c r="G14" s="130">
        <v>158</v>
      </c>
      <c r="H14" s="130">
        <v>170</v>
      </c>
      <c r="I14" s="130">
        <v>163</v>
      </c>
      <c r="J14" s="130">
        <v>296</v>
      </c>
      <c r="K14" s="130">
        <v>405</v>
      </c>
      <c r="L14" s="130">
        <v>371</v>
      </c>
      <c r="M14" s="130">
        <v>372</v>
      </c>
      <c r="N14" s="130">
        <v>313</v>
      </c>
      <c r="O14" s="130">
        <v>173</v>
      </c>
      <c r="P14" s="131">
        <v>63</v>
      </c>
    </row>
    <row r="15" spans="1:16" s="133" customFormat="1" ht="12">
      <c r="A15" s="134" t="s">
        <v>446</v>
      </c>
      <c r="B15" s="134"/>
      <c r="C15" s="134" t="s">
        <v>454</v>
      </c>
      <c r="D15" s="136" t="s">
        <v>455</v>
      </c>
      <c r="E15" s="130">
        <v>4776</v>
      </c>
      <c r="F15" s="130">
        <v>14</v>
      </c>
      <c r="G15" s="130">
        <v>276</v>
      </c>
      <c r="H15" s="130">
        <v>462</v>
      </c>
      <c r="I15" s="130">
        <v>574</v>
      </c>
      <c r="J15" s="130">
        <v>692</v>
      </c>
      <c r="K15" s="130">
        <v>694</v>
      </c>
      <c r="L15" s="130">
        <v>624</v>
      </c>
      <c r="M15" s="130">
        <v>533</v>
      </c>
      <c r="N15" s="130">
        <v>420</v>
      </c>
      <c r="O15" s="130">
        <v>333</v>
      </c>
      <c r="P15" s="131">
        <v>154</v>
      </c>
    </row>
    <row r="16" spans="1:16" s="133" customFormat="1" ht="12">
      <c r="A16" s="134" t="s">
        <v>446</v>
      </c>
      <c r="B16" s="134"/>
      <c r="C16" s="134" t="s">
        <v>456</v>
      </c>
      <c r="D16" s="135" t="s">
        <v>457</v>
      </c>
      <c r="E16" s="130">
        <v>19580</v>
      </c>
      <c r="F16" s="130">
        <v>122</v>
      </c>
      <c r="G16" s="130">
        <v>565</v>
      </c>
      <c r="H16" s="130">
        <v>984</v>
      </c>
      <c r="I16" s="130">
        <v>1514</v>
      </c>
      <c r="J16" s="130">
        <v>2020</v>
      </c>
      <c r="K16" s="130">
        <v>2504</v>
      </c>
      <c r="L16" s="130">
        <v>2396</v>
      </c>
      <c r="M16" s="130">
        <v>2623</v>
      </c>
      <c r="N16" s="130">
        <v>2883</v>
      </c>
      <c r="O16" s="130">
        <v>2302</v>
      </c>
      <c r="P16" s="131">
        <v>1667</v>
      </c>
    </row>
    <row r="17" spans="1:16" s="133" customFormat="1" ht="12">
      <c r="A17" s="134" t="s">
        <v>446</v>
      </c>
      <c r="B17" s="134"/>
      <c r="C17" s="134" t="s">
        <v>394</v>
      </c>
      <c r="D17" s="135" t="s">
        <v>458</v>
      </c>
      <c r="E17" s="130">
        <v>83181</v>
      </c>
      <c r="F17" s="130">
        <v>1171</v>
      </c>
      <c r="G17" s="130">
        <v>4640</v>
      </c>
      <c r="H17" s="130">
        <v>6341</v>
      </c>
      <c r="I17" s="130">
        <v>7634</v>
      </c>
      <c r="J17" s="130">
        <v>8443</v>
      </c>
      <c r="K17" s="130">
        <v>8991</v>
      </c>
      <c r="L17" s="130">
        <v>8110</v>
      </c>
      <c r="M17" s="130">
        <v>8660</v>
      </c>
      <c r="N17" s="130">
        <v>9681</v>
      </c>
      <c r="O17" s="130">
        <v>8514</v>
      </c>
      <c r="P17" s="131">
        <v>10996</v>
      </c>
    </row>
    <row r="18" spans="1:16" s="133" customFormat="1" ht="12">
      <c r="A18" s="134" t="s">
        <v>446</v>
      </c>
      <c r="B18" s="134"/>
      <c r="C18" s="134" t="s">
        <v>396</v>
      </c>
      <c r="D18" s="135" t="s">
        <v>459</v>
      </c>
      <c r="E18" s="130">
        <v>11738</v>
      </c>
      <c r="F18" s="130">
        <v>49</v>
      </c>
      <c r="G18" s="130">
        <v>636</v>
      </c>
      <c r="H18" s="130">
        <v>929</v>
      </c>
      <c r="I18" s="130">
        <v>978</v>
      </c>
      <c r="J18" s="130">
        <v>1237</v>
      </c>
      <c r="K18" s="130">
        <v>1589</v>
      </c>
      <c r="L18" s="130">
        <v>1640</v>
      </c>
      <c r="M18" s="130">
        <v>1707</v>
      </c>
      <c r="N18" s="130">
        <v>1479</v>
      </c>
      <c r="O18" s="130">
        <v>867</v>
      </c>
      <c r="P18" s="131">
        <v>627</v>
      </c>
    </row>
    <row r="19" spans="1:16" s="133" customFormat="1" ht="12">
      <c r="A19" s="134" t="s">
        <v>446</v>
      </c>
      <c r="B19" s="134"/>
      <c r="C19" s="134" t="s">
        <v>398</v>
      </c>
      <c r="D19" s="135" t="s">
        <v>460</v>
      </c>
      <c r="E19" s="130">
        <v>5668</v>
      </c>
      <c r="F19" s="130">
        <v>25</v>
      </c>
      <c r="G19" s="130">
        <v>243</v>
      </c>
      <c r="H19" s="130">
        <v>320</v>
      </c>
      <c r="I19" s="130">
        <v>410</v>
      </c>
      <c r="J19" s="130">
        <v>494</v>
      </c>
      <c r="K19" s="130">
        <v>555</v>
      </c>
      <c r="L19" s="130">
        <v>496</v>
      </c>
      <c r="M19" s="130">
        <v>468</v>
      </c>
      <c r="N19" s="130">
        <v>595</v>
      </c>
      <c r="O19" s="130">
        <v>662</v>
      </c>
      <c r="P19" s="131">
        <v>1400</v>
      </c>
    </row>
    <row r="20" spans="1:16" s="133" customFormat="1" ht="12">
      <c r="A20" s="134" t="s">
        <v>446</v>
      </c>
      <c r="B20" s="134"/>
      <c r="C20" s="134" t="s">
        <v>400</v>
      </c>
      <c r="D20" s="137" t="s">
        <v>461</v>
      </c>
      <c r="E20" s="130">
        <v>10887</v>
      </c>
      <c r="F20" s="130">
        <v>61</v>
      </c>
      <c r="G20" s="130">
        <v>350</v>
      </c>
      <c r="H20" s="130">
        <v>655</v>
      </c>
      <c r="I20" s="130">
        <v>898</v>
      </c>
      <c r="J20" s="130">
        <v>1256</v>
      </c>
      <c r="K20" s="130">
        <v>1285</v>
      </c>
      <c r="L20" s="130">
        <v>1045</v>
      </c>
      <c r="M20" s="130">
        <v>1194</v>
      </c>
      <c r="N20" s="130">
        <v>1359</v>
      </c>
      <c r="O20" s="130">
        <v>1309</v>
      </c>
      <c r="P20" s="131">
        <v>1475</v>
      </c>
    </row>
    <row r="21" spans="1:16" s="133" customFormat="1" ht="12">
      <c r="A21" s="134" t="s">
        <v>446</v>
      </c>
      <c r="B21" s="134"/>
      <c r="C21" s="134" t="s">
        <v>357</v>
      </c>
      <c r="D21" s="135" t="s">
        <v>462</v>
      </c>
      <c r="E21" s="130">
        <v>28096</v>
      </c>
      <c r="F21" s="130">
        <v>1028</v>
      </c>
      <c r="G21" s="130">
        <v>2269</v>
      </c>
      <c r="H21" s="130">
        <v>1740</v>
      </c>
      <c r="I21" s="130">
        <v>2171</v>
      </c>
      <c r="J21" s="130">
        <v>2317</v>
      </c>
      <c r="K21" s="130">
        <v>2463</v>
      </c>
      <c r="L21" s="130">
        <v>2264</v>
      </c>
      <c r="M21" s="130">
        <v>2424</v>
      </c>
      <c r="N21" s="130">
        <v>2978</v>
      </c>
      <c r="O21" s="130">
        <v>3600</v>
      </c>
      <c r="P21" s="131">
        <v>4842</v>
      </c>
    </row>
    <row r="22" spans="1:16" s="133" customFormat="1" ht="12">
      <c r="A22" s="134" t="s">
        <v>446</v>
      </c>
      <c r="B22" s="134"/>
      <c r="C22" s="134" t="s">
        <v>403</v>
      </c>
      <c r="D22" s="135" t="s">
        <v>463</v>
      </c>
      <c r="E22" s="130">
        <v>19091</v>
      </c>
      <c r="F22" s="130">
        <v>179</v>
      </c>
      <c r="G22" s="130">
        <v>1198</v>
      </c>
      <c r="H22" s="130">
        <v>1433</v>
      </c>
      <c r="I22" s="130">
        <v>1773</v>
      </c>
      <c r="J22" s="130">
        <v>1827</v>
      </c>
      <c r="K22" s="130">
        <v>1711</v>
      </c>
      <c r="L22" s="130">
        <v>1748</v>
      </c>
      <c r="M22" s="130">
        <v>1718</v>
      </c>
      <c r="N22" s="130">
        <v>1804</v>
      </c>
      <c r="O22" s="130">
        <v>1986</v>
      </c>
      <c r="P22" s="131">
        <v>3714</v>
      </c>
    </row>
    <row r="23" spans="1:16" s="133" customFormat="1" ht="12">
      <c r="A23" s="134"/>
      <c r="B23" s="134"/>
      <c r="C23" s="134" t="s">
        <v>405</v>
      </c>
      <c r="D23" s="135" t="s">
        <v>464</v>
      </c>
      <c r="E23" s="130">
        <v>23144</v>
      </c>
      <c r="F23" s="130">
        <v>103</v>
      </c>
      <c r="G23" s="130">
        <v>1089</v>
      </c>
      <c r="H23" s="130">
        <v>1615</v>
      </c>
      <c r="I23" s="130">
        <v>1702</v>
      </c>
      <c r="J23" s="130">
        <v>2257</v>
      </c>
      <c r="K23" s="130">
        <v>2946</v>
      </c>
      <c r="L23" s="130">
        <v>3141</v>
      </c>
      <c r="M23" s="130">
        <v>3695</v>
      </c>
      <c r="N23" s="130">
        <v>3653</v>
      </c>
      <c r="O23" s="130">
        <v>1653</v>
      </c>
      <c r="P23" s="131">
        <v>1290</v>
      </c>
    </row>
    <row r="24" spans="1:16" s="133" customFormat="1" ht="12">
      <c r="A24" s="134"/>
      <c r="B24" s="134"/>
      <c r="C24" s="134" t="s">
        <v>407</v>
      </c>
      <c r="D24" s="135" t="s">
        <v>465</v>
      </c>
      <c r="E24" s="130">
        <v>71192</v>
      </c>
      <c r="F24" s="130">
        <v>330</v>
      </c>
      <c r="G24" s="130">
        <v>4412</v>
      </c>
      <c r="H24" s="130">
        <v>7285</v>
      </c>
      <c r="I24" s="130">
        <v>8020</v>
      </c>
      <c r="J24" s="130">
        <v>9176</v>
      </c>
      <c r="K24" s="130">
        <v>8493</v>
      </c>
      <c r="L24" s="130">
        <v>7414</v>
      </c>
      <c r="M24" s="130">
        <v>7981</v>
      </c>
      <c r="N24" s="130">
        <v>8008</v>
      </c>
      <c r="O24" s="130">
        <v>5609</v>
      </c>
      <c r="P24" s="131">
        <v>4464</v>
      </c>
    </row>
    <row r="25" spans="1:16" s="133" customFormat="1" ht="12">
      <c r="A25" s="134"/>
      <c r="B25" s="134"/>
      <c r="C25" s="134" t="s">
        <v>409</v>
      </c>
      <c r="D25" s="136" t="s">
        <v>466</v>
      </c>
      <c r="E25" s="130">
        <v>7902</v>
      </c>
      <c r="F25" s="130">
        <v>50</v>
      </c>
      <c r="G25" s="130">
        <v>361</v>
      </c>
      <c r="H25" s="130">
        <v>716</v>
      </c>
      <c r="I25" s="130">
        <v>834</v>
      </c>
      <c r="J25" s="130">
        <v>858</v>
      </c>
      <c r="K25" s="130">
        <v>1013</v>
      </c>
      <c r="L25" s="130">
        <v>1006</v>
      </c>
      <c r="M25" s="130">
        <v>1098</v>
      </c>
      <c r="N25" s="130">
        <v>1092</v>
      </c>
      <c r="O25" s="130">
        <v>598</v>
      </c>
      <c r="P25" s="131">
        <v>276</v>
      </c>
    </row>
    <row r="26" spans="1:16" s="133" customFormat="1" ht="12">
      <c r="A26" s="134"/>
      <c r="B26" s="134"/>
      <c r="C26" s="134" t="s">
        <v>411</v>
      </c>
      <c r="D26" s="138" t="s">
        <v>467</v>
      </c>
      <c r="E26" s="130">
        <v>27641</v>
      </c>
      <c r="F26" s="130">
        <v>170</v>
      </c>
      <c r="G26" s="130">
        <v>869</v>
      </c>
      <c r="H26" s="130">
        <v>1470</v>
      </c>
      <c r="I26" s="130">
        <v>1947</v>
      </c>
      <c r="J26" s="130">
        <v>2615</v>
      </c>
      <c r="K26" s="130">
        <v>2750</v>
      </c>
      <c r="L26" s="130">
        <v>2514</v>
      </c>
      <c r="M26" s="130">
        <v>2650</v>
      </c>
      <c r="N26" s="130">
        <v>3314</v>
      </c>
      <c r="O26" s="130">
        <v>3945</v>
      </c>
      <c r="P26" s="131">
        <v>5397</v>
      </c>
    </row>
    <row r="27" spans="1:16" s="133" customFormat="1" ht="12">
      <c r="A27" s="134"/>
      <c r="B27" s="134"/>
      <c r="C27" s="134" t="s">
        <v>413</v>
      </c>
      <c r="D27" s="137" t="s">
        <v>468</v>
      </c>
      <c r="E27" s="130">
        <v>22879</v>
      </c>
      <c r="F27" s="130">
        <v>260</v>
      </c>
      <c r="G27" s="130">
        <v>1660</v>
      </c>
      <c r="H27" s="130">
        <v>2461</v>
      </c>
      <c r="I27" s="130">
        <v>2230</v>
      </c>
      <c r="J27" s="130">
        <v>2510</v>
      </c>
      <c r="K27" s="130">
        <v>3257</v>
      </c>
      <c r="L27" s="130">
        <v>2997</v>
      </c>
      <c r="M27" s="130">
        <v>2853</v>
      </c>
      <c r="N27" s="130">
        <v>2640</v>
      </c>
      <c r="O27" s="130">
        <v>1253</v>
      </c>
      <c r="P27" s="131">
        <v>758</v>
      </c>
    </row>
    <row r="28" spans="1:16" s="133" customFormat="1" ht="12">
      <c r="A28" s="134"/>
      <c r="B28" s="134"/>
      <c r="C28" s="134" t="s">
        <v>469</v>
      </c>
      <c r="D28" s="135" t="s">
        <v>470</v>
      </c>
      <c r="E28" s="130">
        <v>12249</v>
      </c>
      <c r="F28" s="130">
        <v>256</v>
      </c>
      <c r="G28" s="130">
        <v>847</v>
      </c>
      <c r="H28" s="130">
        <v>1045</v>
      </c>
      <c r="I28" s="130">
        <v>1127</v>
      </c>
      <c r="J28" s="130">
        <v>1192</v>
      </c>
      <c r="K28" s="130">
        <v>1216</v>
      </c>
      <c r="L28" s="130">
        <v>1015</v>
      </c>
      <c r="M28" s="130">
        <v>894</v>
      </c>
      <c r="N28" s="130">
        <v>882</v>
      </c>
      <c r="O28" s="130">
        <v>909</v>
      </c>
      <c r="P28" s="131">
        <v>2866</v>
      </c>
    </row>
    <row r="29" spans="1:16" s="133" customFormat="1" ht="12" customHeight="1">
      <c r="A29" s="134"/>
      <c r="B29" s="65" t="s">
        <v>471</v>
      </c>
      <c r="C29" s="65"/>
      <c r="D29" s="65"/>
      <c r="E29" s="130">
        <v>21053</v>
      </c>
      <c r="F29" s="130">
        <v>488</v>
      </c>
      <c r="G29" s="130">
        <v>2044</v>
      </c>
      <c r="H29" s="130">
        <v>2220</v>
      </c>
      <c r="I29" s="130">
        <v>2079</v>
      </c>
      <c r="J29" s="130">
        <v>2038</v>
      </c>
      <c r="K29" s="130">
        <v>2046</v>
      </c>
      <c r="L29" s="130">
        <v>1917</v>
      </c>
      <c r="M29" s="130">
        <v>1892</v>
      </c>
      <c r="N29" s="130">
        <v>1903</v>
      </c>
      <c r="O29" s="130">
        <v>2335</v>
      </c>
      <c r="P29" s="131">
        <v>2091</v>
      </c>
    </row>
    <row r="30" spans="1:16" s="133" customFormat="1" ht="12" customHeight="1">
      <c r="A30" s="134" t="s">
        <v>472</v>
      </c>
      <c r="B30" s="134"/>
      <c r="C30" s="134"/>
      <c r="D30" s="134"/>
      <c r="E30" s="130">
        <v>384424</v>
      </c>
      <c r="F30" s="130">
        <v>43672</v>
      </c>
      <c r="G30" s="130">
        <v>10578</v>
      </c>
      <c r="H30" s="130">
        <v>4225</v>
      </c>
      <c r="I30" s="130">
        <v>5573</v>
      </c>
      <c r="J30" s="130">
        <v>5992</v>
      </c>
      <c r="K30" s="130">
        <v>5880</v>
      </c>
      <c r="L30" s="130">
        <v>5341</v>
      </c>
      <c r="M30" s="130">
        <v>6768</v>
      </c>
      <c r="N30" s="130">
        <v>10859</v>
      </c>
      <c r="O30" s="130">
        <v>27136</v>
      </c>
      <c r="P30" s="131">
        <v>258400</v>
      </c>
    </row>
    <row r="31" spans="1:16" s="133" customFormat="1" ht="4.5" customHeight="1">
      <c r="A31" s="129"/>
      <c r="B31" s="129"/>
      <c r="C31" s="129"/>
      <c r="D31" s="129"/>
      <c r="E31" s="130"/>
      <c r="F31" s="130"/>
      <c r="G31" s="130"/>
      <c r="H31" s="130"/>
      <c r="I31" s="130"/>
      <c r="J31" s="130"/>
      <c r="K31" s="130"/>
      <c r="L31" s="130"/>
      <c r="M31" s="130"/>
      <c r="N31" s="130"/>
      <c r="O31" s="130"/>
      <c r="P31" s="131"/>
    </row>
    <row r="32" spans="1:16" s="128" customFormat="1" ht="12">
      <c r="A32" s="490" t="s">
        <v>2</v>
      </c>
      <c r="B32" s="490"/>
      <c r="C32" s="490"/>
      <c r="D32" s="490"/>
      <c r="E32" s="125">
        <v>468193</v>
      </c>
      <c r="F32" s="125">
        <v>26193</v>
      </c>
      <c r="G32" s="125">
        <v>22064</v>
      </c>
      <c r="H32" s="125">
        <v>24865</v>
      </c>
      <c r="I32" s="125">
        <v>29443</v>
      </c>
      <c r="J32" s="125">
        <v>34229</v>
      </c>
      <c r="K32" s="125">
        <v>35599</v>
      </c>
      <c r="L32" s="125">
        <v>32489</v>
      </c>
      <c r="M32" s="125">
        <v>34753</v>
      </c>
      <c r="N32" s="125">
        <v>38606</v>
      </c>
      <c r="O32" s="125">
        <v>44297</v>
      </c>
      <c r="P32" s="139">
        <v>145655</v>
      </c>
    </row>
    <row r="33" spans="1:16" s="133" customFormat="1" ht="12" customHeight="1">
      <c r="A33" s="134" t="s">
        <v>473</v>
      </c>
      <c r="B33" s="134"/>
      <c r="C33" s="134"/>
      <c r="D33" s="134"/>
      <c r="E33" s="130">
        <v>322413</v>
      </c>
      <c r="F33" s="130">
        <v>3490</v>
      </c>
      <c r="G33" s="130">
        <v>15931</v>
      </c>
      <c r="H33" s="130">
        <v>22658</v>
      </c>
      <c r="I33" s="130">
        <v>27554</v>
      </c>
      <c r="J33" s="130">
        <v>32344</v>
      </c>
      <c r="K33" s="130">
        <v>33588</v>
      </c>
      <c r="L33" s="130">
        <v>30670</v>
      </c>
      <c r="M33" s="130">
        <v>32845</v>
      </c>
      <c r="N33" s="130">
        <v>36088</v>
      </c>
      <c r="O33" s="130">
        <v>35922</v>
      </c>
      <c r="P33" s="131">
        <v>51323</v>
      </c>
    </row>
    <row r="34" spans="1:16" s="133" customFormat="1" ht="12" customHeight="1">
      <c r="A34" s="134"/>
      <c r="B34" s="65" t="s">
        <v>474</v>
      </c>
      <c r="C34" s="65"/>
      <c r="D34" s="65"/>
      <c r="E34" s="130">
        <v>308587</v>
      </c>
      <c r="F34" s="130">
        <v>3200</v>
      </c>
      <c r="G34" s="130">
        <v>14757</v>
      </c>
      <c r="H34" s="130">
        <v>21341</v>
      </c>
      <c r="I34" s="130">
        <v>26277</v>
      </c>
      <c r="J34" s="130">
        <v>31122</v>
      </c>
      <c r="K34" s="130">
        <v>32334</v>
      </c>
      <c r="L34" s="130">
        <v>29455</v>
      </c>
      <c r="M34" s="130">
        <v>31582</v>
      </c>
      <c r="N34" s="130">
        <v>34773</v>
      </c>
      <c r="O34" s="130">
        <v>34133</v>
      </c>
      <c r="P34" s="131">
        <v>49613</v>
      </c>
    </row>
    <row r="35" spans="1:16" s="133" customFormat="1" ht="12">
      <c r="A35" s="134" t="s">
        <v>446</v>
      </c>
      <c r="B35" s="134"/>
      <c r="C35" s="134" t="s">
        <v>345</v>
      </c>
      <c r="D35" s="135" t="s">
        <v>445</v>
      </c>
      <c r="E35" s="130">
        <v>31778</v>
      </c>
      <c r="F35" s="130">
        <v>55</v>
      </c>
      <c r="G35" s="130">
        <v>436</v>
      </c>
      <c r="H35" s="130">
        <v>751</v>
      </c>
      <c r="I35" s="130">
        <v>1082</v>
      </c>
      <c r="J35" s="130">
        <v>1274</v>
      </c>
      <c r="K35" s="130">
        <v>1058</v>
      </c>
      <c r="L35" s="130">
        <v>1086</v>
      </c>
      <c r="M35" s="130">
        <v>1615</v>
      </c>
      <c r="N35" s="130">
        <v>2684</v>
      </c>
      <c r="O35" s="130">
        <v>5185</v>
      </c>
      <c r="P35" s="131">
        <v>16552</v>
      </c>
    </row>
    <row r="36" spans="1:16" s="133" customFormat="1" ht="12">
      <c r="A36" s="134" t="s">
        <v>446</v>
      </c>
      <c r="B36" s="134"/>
      <c r="C36" s="134" t="s">
        <v>392</v>
      </c>
      <c r="D36" s="135" t="s">
        <v>447</v>
      </c>
      <c r="E36" s="130">
        <v>436</v>
      </c>
      <c r="F36" s="130">
        <v>3</v>
      </c>
      <c r="G36" s="130">
        <v>7</v>
      </c>
      <c r="H36" s="130">
        <v>14</v>
      </c>
      <c r="I36" s="130">
        <v>21</v>
      </c>
      <c r="J36" s="130">
        <v>21</v>
      </c>
      <c r="K36" s="130">
        <v>18</v>
      </c>
      <c r="L36" s="130">
        <v>24</v>
      </c>
      <c r="M36" s="130">
        <v>20</v>
      </c>
      <c r="N36" s="130">
        <v>42</v>
      </c>
      <c r="O36" s="130">
        <v>62</v>
      </c>
      <c r="P36" s="131">
        <v>204</v>
      </c>
    </row>
    <row r="37" spans="1:16" s="133" customFormat="1" ht="12">
      <c r="A37" s="134"/>
      <c r="B37" s="134"/>
      <c r="C37" s="134" t="s">
        <v>448</v>
      </c>
      <c r="D37" s="135" t="s">
        <v>449</v>
      </c>
      <c r="E37" s="130">
        <v>272</v>
      </c>
      <c r="F37" s="130">
        <v>0</v>
      </c>
      <c r="G37" s="130">
        <v>7</v>
      </c>
      <c r="H37" s="130">
        <v>10</v>
      </c>
      <c r="I37" s="130">
        <v>10</v>
      </c>
      <c r="J37" s="130">
        <v>25</v>
      </c>
      <c r="K37" s="130">
        <v>33</v>
      </c>
      <c r="L37" s="130">
        <v>30</v>
      </c>
      <c r="M37" s="130">
        <v>34</v>
      </c>
      <c r="N37" s="130">
        <v>44</v>
      </c>
      <c r="O37" s="130">
        <v>39</v>
      </c>
      <c r="P37" s="131">
        <v>40</v>
      </c>
    </row>
    <row r="38" spans="1:16" s="133" customFormat="1" ht="12">
      <c r="A38" s="134" t="s">
        <v>446</v>
      </c>
      <c r="B38" s="134"/>
      <c r="C38" s="134" t="s">
        <v>450</v>
      </c>
      <c r="D38" s="135" t="s">
        <v>370</v>
      </c>
      <c r="E38" s="130">
        <v>42092</v>
      </c>
      <c r="F38" s="130">
        <v>511</v>
      </c>
      <c r="G38" s="130">
        <v>1801</v>
      </c>
      <c r="H38" s="130">
        <v>2166</v>
      </c>
      <c r="I38" s="130">
        <v>3426</v>
      </c>
      <c r="J38" s="130">
        <v>4623</v>
      </c>
      <c r="K38" s="130">
        <v>4433</v>
      </c>
      <c r="L38" s="130">
        <v>3309</v>
      </c>
      <c r="M38" s="130">
        <v>3640</v>
      </c>
      <c r="N38" s="130">
        <v>5013</v>
      </c>
      <c r="O38" s="130">
        <v>6464</v>
      </c>
      <c r="P38" s="131">
        <v>6706</v>
      </c>
    </row>
    <row r="39" spans="1:16" s="133" customFormat="1" ht="12">
      <c r="A39" s="134" t="s">
        <v>446</v>
      </c>
      <c r="B39" s="134"/>
      <c r="C39" s="134" t="s">
        <v>451</v>
      </c>
      <c r="D39" s="135" t="s">
        <v>371</v>
      </c>
      <c r="E39" s="130">
        <v>67408</v>
      </c>
      <c r="F39" s="130">
        <v>929</v>
      </c>
      <c r="G39" s="130">
        <v>4025</v>
      </c>
      <c r="H39" s="130">
        <v>5968</v>
      </c>
      <c r="I39" s="130">
        <v>7016</v>
      </c>
      <c r="J39" s="130">
        <v>8046</v>
      </c>
      <c r="K39" s="130">
        <v>8622</v>
      </c>
      <c r="L39" s="130">
        <v>8281</v>
      </c>
      <c r="M39" s="130">
        <v>8373</v>
      </c>
      <c r="N39" s="130">
        <v>6900</v>
      </c>
      <c r="O39" s="130">
        <v>4892</v>
      </c>
      <c r="P39" s="131">
        <v>4356</v>
      </c>
    </row>
    <row r="40" spans="1:16" s="133" customFormat="1" ht="12">
      <c r="A40" s="134" t="s">
        <v>446</v>
      </c>
      <c r="B40" s="134"/>
      <c r="C40" s="134" t="s">
        <v>452</v>
      </c>
      <c r="D40" s="135" t="s">
        <v>453</v>
      </c>
      <c r="E40" s="130">
        <v>2131</v>
      </c>
      <c r="F40" s="130">
        <v>23</v>
      </c>
      <c r="G40" s="130">
        <v>135</v>
      </c>
      <c r="H40" s="130">
        <v>148</v>
      </c>
      <c r="I40" s="130">
        <v>132</v>
      </c>
      <c r="J40" s="130">
        <v>247</v>
      </c>
      <c r="K40" s="130">
        <v>335</v>
      </c>
      <c r="L40" s="130">
        <v>307</v>
      </c>
      <c r="M40" s="130">
        <v>321</v>
      </c>
      <c r="N40" s="130">
        <v>268</v>
      </c>
      <c r="O40" s="130">
        <v>158</v>
      </c>
      <c r="P40" s="131">
        <v>57</v>
      </c>
    </row>
    <row r="41" spans="1:16" s="133" customFormat="1" ht="12">
      <c r="A41" s="134" t="s">
        <v>446</v>
      </c>
      <c r="B41" s="134"/>
      <c r="C41" s="134" t="s">
        <v>454</v>
      </c>
      <c r="D41" s="136" t="s">
        <v>455</v>
      </c>
      <c r="E41" s="130">
        <v>3321</v>
      </c>
      <c r="F41" s="130">
        <v>5</v>
      </c>
      <c r="G41" s="130">
        <v>159</v>
      </c>
      <c r="H41" s="130">
        <v>280</v>
      </c>
      <c r="I41" s="130">
        <v>349</v>
      </c>
      <c r="J41" s="130">
        <v>467</v>
      </c>
      <c r="K41" s="130">
        <v>448</v>
      </c>
      <c r="L41" s="130">
        <v>456</v>
      </c>
      <c r="M41" s="130">
        <v>422</v>
      </c>
      <c r="N41" s="130">
        <v>338</v>
      </c>
      <c r="O41" s="130">
        <v>272</v>
      </c>
      <c r="P41" s="131">
        <v>125</v>
      </c>
    </row>
    <row r="42" spans="1:16" s="133" customFormat="1" ht="12">
      <c r="A42" s="134" t="s">
        <v>446</v>
      </c>
      <c r="B42" s="134"/>
      <c r="C42" s="134" t="s">
        <v>456</v>
      </c>
      <c r="D42" s="135" t="s">
        <v>457</v>
      </c>
      <c r="E42" s="130">
        <v>16616</v>
      </c>
      <c r="F42" s="130">
        <v>100</v>
      </c>
      <c r="G42" s="130">
        <v>449</v>
      </c>
      <c r="H42" s="130">
        <v>799</v>
      </c>
      <c r="I42" s="130">
        <v>1248</v>
      </c>
      <c r="J42" s="130">
        <v>1678</v>
      </c>
      <c r="K42" s="130">
        <v>2059</v>
      </c>
      <c r="L42" s="130">
        <v>1972</v>
      </c>
      <c r="M42" s="130">
        <v>2215</v>
      </c>
      <c r="N42" s="130">
        <v>2509</v>
      </c>
      <c r="O42" s="130">
        <v>2084</v>
      </c>
      <c r="P42" s="131">
        <v>1503</v>
      </c>
    </row>
    <row r="43" spans="1:16" s="133" customFormat="1" ht="12">
      <c r="A43" s="134" t="s">
        <v>446</v>
      </c>
      <c r="B43" s="134"/>
      <c r="C43" s="134" t="s">
        <v>394</v>
      </c>
      <c r="D43" s="135" t="s">
        <v>458</v>
      </c>
      <c r="E43" s="130">
        <v>40387</v>
      </c>
      <c r="F43" s="130">
        <v>495</v>
      </c>
      <c r="G43" s="130">
        <v>2206</v>
      </c>
      <c r="H43" s="130">
        <v>3179</v>
      </c>
      <c r="I43" s="130">
        <v>3891</v>
      </c>
      <c r="J43" s="130">
        <v>4253</v>
      </c>
      <c r="K43" s="130">
        <v>4268</v>
      </c>
      <c r="L43" s="130">
        <v>3668</v>
      </c>
      <c r="M43" s="130">
        <v>3803</v>
      </c>
      <c r="N43" s="130">
        <v>4449</v>
      </c>
      <c r="O43" s="130">
        <v>4111</v>
      </c>
      <c r="P43" s="131">
        <v>6064</v>
      </c>
    </row>
    <row r="44" spans="1:16" s="133" customFormat="1" ht="12">
      <c r="A44" s="134" t="s">
        <v>446</v>
      </c>
      <c r="B44" s="134"/>
      <c r="C44" s="134" t="s">
        <v>396</v>
      </c>
      <c r="D44" s="135" t="s">
        <v>459</v>
      </c>
      <c r="E44" s="130">
        <v>5183</v>
      </c>
      <c r="F44" s="130">
        <v>14</v>
      </c>
      <c r="G44" s="130">
        <v>258</v>
      </c>
      <c r="H44" s="130">
        <v>388</v>
      </c>
      <c r="I44" s="130">
        <v>395</v>
      </c>
      <c r="J44" s="130">
        <v>450</v>
      </c>
      <c r="K44" s="130">
        <v>604</v>
      </c>
      <c r="L44" s="130">
        <v>656</v>
      </c>
      <c r="M44" s="130">
        <v>757</v>
      </c>
      <c r="N44" s="130">
        <v>754</v>
      </c>
      <c r="O44" s="130">
        <v>555</v>
      </c>
      <c r="P44" s="131">
        <v>352</v>
      </c>
    </row>
    <row r="45" spans="1:16" s="133" customFormat="1" ht="12">
      <c r="A45" s="134" t="s">
        <v>446</v>
      </c>
      <c r="B45" s="134"/>
      <c r="C45" s="134" t="s">
        <v>398</v>
      </c>
      <c r="D45" s="135" t="s">
        <v>460</v>
      </c>
      <c r="E45" s="130">
        <v>3260</v>
      </c>
      <c r="F45" s="130">
        <v>11</v>
      </c>
      <c r="G45" s="130">
        <v>125</v>
      </c>
      <c r="H45" s="130">
        <v>167</v>
      </c>
      <c r="I45" s="130">
        <v>199</v>
      </c>
      <c r="J45" s="130">
        <v>292</v>
      </c>
      <c r="K45" s="130">
        <v>282</v>
      </c>
      <c r="L45" s="130">
        <v>272</v>
      </c>
      <c r="M45" s="130">
        <v>257</v>
      </c>
      <c r="N45" s="130">
        <v>335</v>
      </c>
      <c r="O45" s="130">
        <v>434</v>
      </c>
      <c r="P45" s="131">
        <v>886</v>
      </c>
    </row>
    <row r="46" spans="1:16" s="133" customFormat="1" ht="12">
      <c r="A46" s="134" t="s">
        <v>446</v>
      </c>
      <c r="B46" s="134"/>
      <c r="C46" s="134" t="s">
        <v>400</v>
      </c>
      <c r="D46" s="137" t="s">
        <v>461</v>
      </c>
      <c r="E46" s="130">
        <v>7089</v>
      </c>
      <c r="F46" s="130">
        <v>37</v>
      </c>
      <c r="G46" s="130">
        <v>153</v>
      </c>
      <c r="H46" s="130">
        <v>356</v>
      </c>
      <c r="I46" s="130">
        <v>469</v>
      </c>
      <c r="J46" s="130">
        <v>723</v>
      </c>
      <c r="K46" s="130">
        <v>764</v>
      </c>
      <c r="L46" s="130">
        <v>648</v>
      </c>
      <c r="M46" s="130">
        <v>786</v>
      </c>
      <c r="N46" s="130">
        <v>975</v>
      </c>
      <c r="O46" s="130">
        <v>1018</v>
      </c>
      <c r="P46" s="131">
        <v>1160</v>
      </c>
    </row>
    <row r="47" spans="1:16" s="133" customFormat="1" ht="12">
      <c r="A47" s="134"/>
      <c r="B47" s="134"/>
      <c r="C47" s="134" t="s">
        <v>357</v>
      </c>
      <c r="D47" s="135" t="s">
        <v>462</v>
      </c>
      <c r="E47" s="130">
        <v>10187</v>
      </c>
      <c r="F47" s="130">
        <v>388</v>
      </c>
      <c r="G47" s="130">
        <v>861</v>
      </c>
      <c r="H47" s="130">
        <v>666</v>
      </c>
      <c r="I47" s="130">
        <v>897</v>
      </c>
      <c r="J47" s="130">
        <v>912</v>
      </c>
      <c r="K47" s="130">
        <v>910</v>
      </c>
      <c r="L47" s="130">
        <v>762</v>
      </c>
      <c r="M47" s="130">
        <v>776</v>
      </c>
      <c r="N47" s="130">
        <v>983</v>
      </c>
      <c r="O47" s="130">
        <v>1210</v>
      </c>
      <c r="P47" s="131">
        <v>1822</v>
      </c>
    </row>
    <row r="48" spans="1:16" s="133" customFormat="1" ht="12">
      <c r="A48" s="134"/>
      <c r="B48" s="134"/>
      <c r="C48" s="134" t="s">
        <v>403</v>
      </c>
      <c r="D48" s="135" t="s">
        <v>463</v>
      </c>
      <c r="E48" s="130">
        <v>6493</v>
      </c>
      <c r="F48" s="130">
        <v>59</v>
      </c>
      <c r="G48" s="130">
        <v>436</v>
      </c>
      <c r="H48" s="130">
        <v>526</v>
      </c>
      <c r="I48" s="130">
        <v>689</v>
      </c>
      <c r="J48" s="130">
        <v>708</v>
      </c>
      <c r="K48" s="130">
        <v>602</v>
      </c>
      <c r="L48" s="130">
        <v>566</v>
      </c>
      <c r="M48" s="130">
        <v>526</v>
      </c>
      <c r="N48" s="130">
        <v>567</v>
      </c>
      <c r="O48" s="130">
        <v>636</v>
      </c>
      <c r="P48" s="131">
        <v>1178</v>
      </c>
    </row>
    <row r="49" spans="1:16" s="133" customFormat="1" ht="12">
      <c r="A49" s="134"/>
      <c r="B49" s="134"/>
      <c r="C49" s="134" t="s">
        <v>405</v>
      </c>
      <c r="D49" s="135" t="s">
        <v>464</v>
      </c>
      <c r="E49" s="130">
        <v>10570</v>
      </c>
      <c r="F49" s="130">
        <v>39</v>
      </c>
      <c r="G49" s="130">
        <v>384</v>
      </c>
      <c r="H49" s="130">
        <v>620</v>
      </c>
      <c r="I49" s="130">
        <v>698</v>
      </c>
      <c r="J49" s="130">
        <v>866</v>
      </c>
      <c r="K49" s="130">
        <v>1189</v>
      </c>
      <c r="L49" s="130">
        <v>1361</v>
      </c>
      <c r="M49" s="130">
        <v>1734</v>
      </c>
      <c r="N49" s="130">
        <v>1869</v>
      </c>
      <c r="O49" s="130">
        <v>1005</v>
      </c>
      <c r="P49" s="131">
        <v>805</v>
      </c>
    </row>
    <row r="50" spans="1:16" s="133" customFormat="1" ht="12">
      <c r="A50" s="134"/>
      <c r="B50" s="134"/>
      <c r="C50" s="134" t="s">
        <v>407</v>
      </c>
      <c r="D50" s="135" t="s">
        <v>465</v>
      </c>
      <c r="E50" s="130">
        <v>16217</v>
      </c>
      <c r="F50" s="130">
        <v>72</v>
      </c>
      <c r="G50" s="130">
        <v>910</v>
      </c>
      <c r="H50" s="130">
        <v>1701</v>
      </c>
      <c r="I50" s="130">
        <v>1812</v>
      </c>
      <c r="J50" s="130">
        <v>1977</v>
      </c>
      <c r="K50" s="130">
        <v>1765</v>
      </c>
      <c r="L50" s="130">
        <v>1400</v>
      </c>
      <c r="M50" s="130">
        <v>1442</v>
      </c>
      <c r="N50" s="130">
        <v>1636</v>
      </c>
      <c r="O50" s="130">
        <v>1581</v>
      </c>
      <c r="P50" s="131">
        <v>1921</v>
      </c>
    </row>
    <row r="51" spans="1:16" s="133" customFormat="1" ht="12">
      <c r="A51" s="134"/>
      <c r="B51" s="134"/>
      <c r="C51" s="134" t="s">
        <v>409</v>
      </c>
      <c r="D51" s="136" t="s">
        <v>466</v>
      </c>
      <c r="E51" s="130">
        <v>4705</v>
      </c>
      <c r="F51" s="130">
        <v>25</v>
      </c>
      <c r="G51" s="130">
        <v>198</v>
      </c>
      <c r="H51" s="130">
        <v>407</v>
      </c>
      <c r="I51" s="130">
        <v>496</v>
      </c>
      <c r="J51" s="130">
        <v>508</v>
      </c>
      <c r="K51" s="130">
        <v>543</v>
      </c>
      <c r="L51" s="130">
        <v>556</v>
      </c>
      <c r="M51" s="130">
        <v>666</v>
      </c>
      <c r="N51" s="130">
        <v>719</v>
      </c>
      <c r="O51" s="130">
        <v>397</v>
      </c>
      <c r="P51" s="131">
        <v>190</v>
      </c>
    </row>
    <row r="52" spans="1:16" s="133" customFormat="1" ht="12">
      <c r="A52" s="134"/>
      <c r="B52" s="134"/>
      <c r="C52" s="134" t="s">
        <v>411</v>
      </c>
      <c r="D52" s="138" t="s">
        <v>467</v>
      </c>
      <c r="E52" s="130">
        <v>17175</v>
      </c>
      <c r="F52" s="130">
        <v>91</v>
      </c>
      <c r="G52" s="130">
        <v>556</v>
      </c>
      <c r="H52" s="130">
        <v>933</v>
      </c>
      <c r="I52" s="130">
        <v>1288</v>
      </c>
      <c r="J52" s="130">
        <v>1701</v>
      </c>
      <c r="K52" s="130">
        <v>1579</v>
      </c>
      <c r="L52" s="130">
        <v>1403</v>
      </c>
      <c r="M52" s="130">
        <v>1476</v>
      </c>
      <c r="N52" s="130">
        <v>2027</v>
      </c>
      <c r="O52" s="130">
        <v>2535</v>
      </c>
      <c r="P52" s="131">
        <v>3586</v>
      </c>
    </row>
    <row r="53" spans="1:16" s="133" customFormat="1" ht="12">
      <c r="A53" s="134" t="s">
        <v>446</v>
      </c>
      <c r="B53" s="134"/>
      <c r="C53" s="134" t="s">
        <v>413</v>
      </c>
      <c r="D53" s="137" t="s">
        <v>468</v>
      </c>
      <c r="E53" s="130">
        <v>16447</v>
      </c>
      <c r="F53" s="130">
        <v>223</v>
      </c>
      <c r="G53" s="130">
        <v>1202</v>
      </c>
      <c r="H53" s="130">
        <v>1683</v>
      </c>
      <c r="I53" s="130">
        <v>1507</v>
      </c>
      <c r="J53" s="130">
        <v>1673</v>
      </c>
      <c r="K53" s="130">
        <v>2111</v>
      </c>
      <c r="L53" s="130">
        <v>2122</v>
      </c>
      <c r="M53" s="130">
        <v>2209</v>
      </c>
      <c r="N53" s="130">
        <v>2167</v>
      </c>
      <c r="O53" s="130">
        <v>996</v>
      </c>
      <c r="P53" s="131">
        <v>554</v>
      </c>
    </row>
    <row r="54" spans="1:16" s="133" customFormat="1" ht="12">
      <c r="A54" s="134"/>
      <c r="B54" s="134"/>
      <c r="C54" s="134" t="s">
        <v>469</v>
      </c>
      <c r="D54" s="135" t="s">
        <v>470</v>
      </c>
      <c r="E54" s="130">
        <v>6820</v>
      </c>
      <c r="F54" s="130">
        <v>120</v>
      </c>
      <c r="G54" s="130">
        <v>449</v>
      </c>
      <c r="H54" s="130">
        <v>579</v>
      </c>
      <c r="I54" s="130">
        <v>652</v>
      </c>
      <c r="J54" s="130">
        <v>678</v>
      </c>
      <c r="K54" s="130">
        <v>711</v>
      </c>
      <c r="L54" s="130">
        <v>576</v>
      </c>
      <c r="M54" s="130">
        <v>510</v>
      </c>
      <c r="N54" s="130">
        <v>494</v>
      </c>
      <c r="O54" s="130">
        <v>499</v>
      </c>
      <c r="P54" s="131">
        <v>1552</v>
      </c>
    </row>
    <row r="55" spans="1:16" s="133" customFormat="1" ht="12" customHeight="1">
      <c r="A55" s="134"/>
      <c r="B55" s="65" t="s">
        <v>475</v>
      </c>
      <c r="C55" s="65"/>
      <c r="D55" s="65"/>
      <c r="E55" s="130">
        <v>13826</v>
      </c>
      <c r="F55" s="130">
        <v>290</v>
      </c>
      <c r="G55" s="130">
        <v>1174</v>
      </c>
      <c r="H55" s="130">
        <v>1317</v>
      </c>
      <c r="I55" s="130">
        <v>1277</v>
      </c>
      <c r="J55" s="130">
        <v>1222</v>
      </c>
      <c r="K55" s="130">
        <v>1254</v>
      </c>
      <c r="L55" s="130">
        <v>1215</v>
      </c>
      <c r="M55" s="130">
        <v>1263</v>
      </c>
      <c r="N55" s="130">
        <v>1315</v>
      </c>
      <c r="O55" s="130">
        <v>1789</v>
      </c>
      <c r="P55" s="131">
        <v>1710</v>
      </c>
    </row>
    <row r="56" spans="1:16" s="133" customFormat="1" ht="12" customHeight="1">
      <c r="A56" s="134" t="s">
        <v>476</v>
      </c>
      <c r="B56" s="134"/>
      <c r="C56" s="134"/>
      <c r="D56" s="134"/>
      <c r="E56" s="130">
        <v>136896</v>
      </c>
      <c r="F56" s="130">
        <v>22249</v>
      </c>
      <c r="G56" s="130">
        <v>5215</v>
      </c>
      <c r="H56" s="130">
        <v>1120</v>
      </c>
      <c r="I56" s="130">
        <v>889</v>
      </c>
      <c r="J56" s="130">
        <v>936</v>
      </c>
      <c r="K56" s="130">
        <v>1059</v>
      </c>
      <c r="L56" s="130">
        <v>1061</v>
      </c>
      <c r="M56" s="130">
        <v>1300</v>
      </c>
      <c r="N56" s="130">
        <v>2048</v>
      </c>
      <c r="O56" s="130">
        <v>7931</v>
      </c>
      <c r="P56" s="131">
        <v>93088</v>
      </c>
    </row>
    <row r="57" spans="1:16" s="133" customFormat="1" ht="4.5" customHeight="1">
      <c r="A57" s="129"/>
      <c r="B57" s="129"/>
      <c r="C57" s="129"/>
      <c r="D57" s="129"/>
      <c r="E57" s="130"/>
      <c r="F57" s="130"/>
      <c r="G57" s="130"/>
      <c r="H57" s="130"/>
      <c r="I57" s="130"/>
      <c r="J57" s="130"/>
      <c r="K57" s="130"/>
      <c r="L57" s="130"/>
      <c r="M57" s="130"/>
      <c r="N57" s="130"/>
      <c r="O57" s="130"/>
      <c r="P57" s="131"/>
    </row>
    <row r="58" spans="1:16" s="128" customFormat="1" ht="12">
      <c r="A58" s="490" t="s">
        <v>3</v>
      </c>
      <c r="B58" s="490"/>
      <c r="C58" s="490"/>
      <c r="D58" s="490"/>
      <c r="E58" s="125">
        <v>515496</v>
      </c>
      <c r="F58" s="125">
        <v>24760</v>
      </c>
      <c r="G58" s="125">
        <v>20642</v>
      </c>
      <c r="H58" s="125">
        <v>23856</v>
      </c>
      <c r="I58" s="125">
        <v>28426</v>
      </c>
      <c r="J58" s="125">
        <v>32505</v>
      </c>
      <c r="K58" s="125">
        <v>34987</v>
      </c>
      <c r="L58" s="125">
        <v>32734</v>
      </c>
      <c r="M58" s="125">
        <v>35233</v>
      </c>
      <c r="N58" s="125">
        <v>39200</v>
      </c>
      <c r="O58" s="125">
        <v>44455</v>
      </c>
      <c r="P58" s="139">
        <v>198698</v>
      </c>
    </row>
    <row r="59" spans="1:16" s="133" customFormat="1" ht="12" customHeight="1">
      <c r="A59" s="134" t="s">
        <v>473</v>
      </c>
      <c r="B59" s="134"/>
      <c r="C59" s="134"/>
      <c r="D59" s="134"/>
      <c r="E59" s="130">
        <v>260727</v>
      </c>
      <c r="F59" s="130">
        <v>2902</v>
      </c>
      <c r="G59" s="130">
        <v>14604</v>
      </c>
      <c r="H59" s="130">
        <v>19961</v>
      </c>
      <c r="I59" s="130">
        <v>22934</v>
      </c>
      <c r="J59" s="130">
        <v>26658</v>
      </c>
      <c r="K59" s="130">
        <v>29438</v>
      </c>
      <c r="L59" s="130">
        <v>27822</v>
      </c>
      <c r="M59" s="130">
        <v>29302</v>
      </c>
      <c r="N59" s="130">
        <v>30041</v>
      </c>
      <c r="O59" s="130">
        <v>24914</v>
      </c>
      <c r="P59" s="131">
        <v>32151</v>
      </c>
    </row>
    <row r="60" spans="1:16" s="133" customFormat="1" ht="12" customHeight="1">
      <c r="A60" s="134"/>
      <c r="B60" s="65" t="s">
        <v>474</v>
      </c>
      <c r="C60" s="65"/>
      <c r="D60" s="65"/>
      <c r="E60" s="130">
        <v>253500</v>
      </c>
      <c r="F60" s="130">
        <v>2704</v>
      </c>
      <c r="G60" s="130">
        <v>13734</v>
      </c>
      <c r="H60" s="130">
        <v>19058</v>
      </c>
      <c r="I60" s="130">
        <v>22132</v>
      </c>
      <c r="J60" s="130">
        <v>25842</v>
      </c>
      <c r="K60" s="130">
        <v>28646</v>
      </c>
      <c r="L60" s="130">
        <v>27120</v>
      </c>
      <c r="M60" s="130">
        <v>28673</v>
      </c>
      <c r="N60" s="130">
        <v>29453</v>
      </c>
      <c r="O60" s="130">
        <v>24368</v>
      </c>
      <c r="P60" s="131">
        <v>31770</v>
      </c>
    </row>
    <row r="61" spans="1:16" s="133" customFormat="1" ht="12">
      <c r="A61" s="134" t="s">
        <v>446</v>
      </c>
      <c r="B61" s="134"/>
      <c r="C61" s="134" t="s">
        <v>345</v>
      </c>
      <c r="D61" s="135" t="s">
        <v>445</v>
      </c>
      <c r="E61" s="130">
        <v>19353</v>
      </c>
      <c r="F61" s="130">
        <v>20</v>
      </c>
      <c r="G61" s="130">
        <v>135</v>
      </c>
      <c r="H61" s="130">
        <v>223</v>
      </c>
      <c r="I61" s="130">
        <v>381</v>
      </c>
      <c r="J61" s="130">
        <v>488</v>
      </c>
      <c r="K61" s="130">
        <v>604</v>
      </c>
      <c r="L61" s="130">
        <v>654</v>
      </c>
      <c r="M61" s="130">
        <v>1058</v>
      </c>
      <c r="N61" s="130">
        <v>2029</v>
      </c>
      <c r="O61" s="130">
        <v>3694</v>
      </c>
      <c r="P61" s="131">
        <v>10067</v>
      </c>
    </row>
    <row r="62" spans="1:16" s="133" customFormat="1" ht="12">
      <c r="A62" s="134" t="s">
        <v>446</v>
      </c>
      <c r="B62" s="134"/>
      <c r="C62" s="134" t="s">
        <v>392</v>
      </c>
      <c r="D62" s="135" t="s">
        <v>447</v>
      </c>
      <c r="E62" s="130">
        <v>114</v>
      </c>
      <c r="F62" s="130">
        <v>0</v>
      </c>
      <c r="G62" s="130">
        <v>1</v>
      </c>
      <c r="H62" s="130">
        <v>3</v>
      </c>
      <c r="I62" s="130">
        <v>3</v>
      </c>
      <c r="J62" s="130">
        <v>1</v>
      </c>
      <c r="K62" s="130">
        <v>5</v>
      </c>
      <c r="L62" s="130">
        <v>9</v>
      </c>
      <c r="M62" s="130">
        <v>8</v>
      </c>
      <c r="N62" s="130">
        <v>9</v>
      </c>
      <c r="O62" s="130">
        <v>24</v>
      </c>
      <c r="P62" s="131">
        <v>51</v>
      </c>
    </row>
    <row r="63" spans="1:16" s="133" customFormat="1" ht="12">
      <c r="A63" s="134" t="s">
        <v>446</v>
      </c>
      <c r="B63" s="134"/>
      <c r="C63" s="134" t="s">
        <v>448</v>
      </c>
      <c r="D63" s="135" t="s">
        <v>449</v>
      </c>
      <c r="E63" s="130">
        <v>44</v>
      </c>
      <c r="F63" s="130">
        <v>0</v>
      </c>
      <c r="G63" s="130">
        <v>0</v>
      </c>
      <c r="H63" s="130">
        <v>2</v>
      </c>
      <c r="I63" s="130">
        <v>1</v>
      </c>
      <c r="J63" s="130">
        <v>3</v>
      </c>
      <c r="K63" s="130">
        <v>6</v>
      </c>
      <c r="L63" s="130">
        <v>6</v>
      </c>
      <c r="M63" s="130">
        <v>4</v>
      </c>
      <c r="N63" s="130">
        <v>5</v>
      </c>
      <c r="O63" s="130">
        <v>10</v>
      </c>
      <c r="P63" s="131">
        <v>7</v>
      </c>
    </row>
    <row r="64" spans="1:16" s="133" customFormat="1" ht="12">
      <c r="A64" s="134" t="s">
        <v>446</v>
      </c>
      <c r="B64" s="134"/>
      <c r="C64" s="134" t="s">
        <v>450</v>
      </c>
      <c r="D64" s="135" t="s">
        <v>370</v>
      </c>
      <c r="E64" s="130">
        <v>6811</v>
      </c>
      <c r="F64" s="130">
        <v>37</v>
      </c>
      <c r="G64" s="130">
        <v>185</v>
      </c>
      <c r="H64" s="130">
        <v>319</v>
      </c>
      <c r="I64" s="130">
        <v>508</v>
      </c>
      <c r="J64" s="130">
        <v>712</v>
      </c>
      <c r="K64" s="130">
        <v>835</v>
      </c>
      <c r="L64" s="130">
        <v>758</v>
      </c>
      <c r="M64" s="130">
        <v>736</v>
      </c>
      <c r="N64" s="130">
        <v>896</v>
      </c>
      <c r="O64" s="130">
        <v>849</v>
      </c>
      <c r="P64" s="131">
        <v>976</v>
      </c>
    </row>
    <row r="65" spans="1:16" s="133" customFormat="1" ht="12">
      <c r="A65" s="134" t="s">
        <v>446</v>
      </c>
      <c r="B65" s="134"/>
      <c r="C65" s="134" t="s">
        <v>451</v>
      </c>
      <c r="D65" s="135" t="s">
        <v>371</v>
      </c>
      <c r="E65" s="130">
        <v>43246</v>
      </c>
      <c r="F65" s="130">
        <v>506</v>
      </c>
      <c r="G65" s="130">
        <v>2321</v>
      </c>
      <c r="H65" s="130">
        <v>3317</v>
      </c>
      <c r="I65" s="130">
        <v>3986</v>
      </c>
      <c r="J65" s="130">
        <v>4581</v>
      </c>
      <c r="K65" s="130">
        <v>5494</v>
      </c>
      <c r="L65" s="130">
        <v>5637</v>
      </c>
      <c r="M65" s="130">
        <v>5897</v>
      </c>
      <c r="N65" s="130">
        <v>5503</v>
      </c>
      <c r="O65" s="130">
        <v>3569</v>
      </c>
      <c r="P65" s="131">
        <v>2435</v>
      </c>
    </row>
    <row r="66" spans="1:16" s="133" customFormat="1" ht="12">
      <c r="A66" s="134" t="s">
        <v>446</v>
      </c>
      <c r="B66" s="134"/>
      <c r="C66" s="134" t="s">
        <v>452</v>
      </c>
      <c r="D66" s="135" t="s">
        <v>453</v>
      </c>
      <c r="E66" s="130">
        <v>378</v>
      </c>
      <c r="F66" s="130">
        <v>2</v>
      </c>
      <c r="G66" s="130">
        <v>23</v>
      </c>
      <c r="H66" s="130">
        <v>22</v>
      </c>
      <c r="I66" s="130">
        <v>31</v>
      </c>
      <c r="J66" s="130">
        <v>49</v>
      </c>
      <c r="K66" s="130">
        <v>70</v>
      </c>
      <c r="L66" s="130">
        <v>64</v>
      </c>
      <c r="M66" s="130">
        <v>51</v>
      </c>
      <c r="N66" s="130">
        <v>45</v>
      </c>
      <c r="O66" s="130">
        <v>15</v>
      </c>
      <c r="P66" s="131">
        <v>6</v>
      </c>
    </row>
    <row r="67" spans="1:16" s="133" customFormat="1" ht="12">
      <c r="A67" s="134" t="s">
        <v>446</v>
      </c>
      <c r="B67" s="134"/>
      <c r="C67" s="134" t="s">
        <v>454</v>
      </c>
      <c r="D67" s="136" t="s">
        <v>455</v>
      </c>
      <c r="E67" s="130">
        <v>1455</v>
      </c>
      <c r="F67" s="130">
        <v>9</v>
      </c>
      <c r="G67" s="130">
        <v>117</v>
      </c>
      <c r="H67" s="130">
        <v>182</v>
      </c>
      <c r="I67" s="130">
        <v>225</v>
      </c>
      <c r="J67" s="130">
        <v>225</v>
      </c>
      <c r="K67" s="130">
        <v>246</v>
      </c>
      <c r="L67" s="130">
        <v>168</v>
      </c>
      <c r="M67" s="130">
        <v>111</v>
      </c>
      <c r="N67" s="130">
        <v>82</v>
      </c>
      <c r="O67" s="130">
        <v>61</v>
      </c>
      <c r="P67" s="131">
        <v>29</v>
      </c>
    </row>
    <row r="68" spans="1:16" s="133" customFormat="1" ht="12">
      <c r="A68" s="134" t="s">
        <v>446</v>
      </c>
      <c r="B68" s="134"/>
      <c r="C68" s="134" t="s">
        <v>456</v>
      </c>
      <c r="D68" s="135" t="s">
        <v>457</v>
      </c>
      <c r="E68" s="130">
        <v>2964</v>
      </c>
      <c r="F68" s="130">
        <v>22</v>
      </c>
      <c r="G68" s="130">
        <v>116</v>
      </c>
      <c r="H68" s="130">
        <v>185</v>
      </c>
      <c r="I68" s="130">
        <v>266</v>
      </c>
      <c r="J68" s="130">
        <v>342</v>
      </c>
      <c r="K68" s="130">
        <v>445</v>
      </c>
      <c r="L68" s="130">
        <v>424</v>
      </c>
      <c r="M68" s="130">
        <v>408</v>
      </c>
      <c r="N68" s="130">
        <v>374</v>
      </c>
      <c r="O68" s="130">
        <v>218</v>
      </c>
      <c r="P68" s="131">
        <v>164</v>
      </c>
    </row>
    <row r="69" spans="1:16" s="133" customFormat="1" ht="12">
      <c r="A69" s="134" t="s">
        <v>446</v>
      </c>
      <c r="B69" s="134"/>
      <c r="C69" s="134" t="s">
        <v>394</v>
      </c>
      <c r="D69" s="135" t="s">
        <v>458</v>
      </c>
      <c r="E69" s="130">
        <v>42794</v>
      </c>
      <c r="F69" s="130">
        <v>676</v>
      </c>
      <c r="G69" s="130">
        <v>2434</v>
      </c>
      <c r="H69" s="130">
        <v>3162</v>
      </c>
      <c r="I69" s="130">
        <v>3743</v>
      </c>
      <c r="J69" s="130">
        <v>4190</v>
      </c>
      <c r="K69" s="130">
        <v>4723</v>
      </c>
      <c r="L69" s="130">
        <v>4442</v>
      </c>
      <c r="M69" s="130">
        <v>4857</v>
      </c>
      <c r="N69" s="130">
        <v>5232</v>
      </c>
      <c r="O69" s="130">
        <v>4403</v>
      </c>
      <c r="P69" s="131">
        <v>4932</v>
      </c>
    </row>
    <row r="70" spans="1:16" s="133" customFormat="1" ht="12">
      <c r="A70" s="134" t="s">
        <v>446</v>
      </c>
      <c r="B70" s="134"/>
      <c r="C70" s="134" t="s">
        <v>396</v>
      </c>
      <c r="D70" s="135" t="s">
        <v>459</v>
      </c>
      <c r="E70" s="130">
        <v>6555</v>
      </c>
      <c r="F70" s="130">
        <v>35</v>
      </c>
      <c r="G70" s="130">
        <v>378</v>
      </c>
      <c r="H70" s="130">
        <v>541</v>
      </c>
      <c r="I70" s="130">
        <v>583</v>
      </c>
      <c r="J70" s="130">
        <v>787</v>
      </c>
      <c r="K70" s="130">
        <v>985</v>
      </c>
      <c r="L70" s="130">
        <v>984</v>
      </c>
      <c r="M70" s="130">
        <v>950</v>
      </c>
      <c r="N70" s="130">
        <v>725</v>
      </c>
      <c r="O70" s="130">
        <v>312</v>
      </c>
      <c r="P70" s="131">
        <v>275</v>
      </c>
    </row>
    <row r="71" spans="1:16" s="133" customFormat="1" ht="12">
      <c r="A71" s="134" t="s">
        <v>446</v>
      </c>
      <c r="B71" s="134"/>
      <c r="C71" s="134" t="s">
        <v>398</v>
      </c>
      <c r="D71" s="135" t="s">
        <v>460</v>
      </c>
      <c r="E71" s="130">
        <v>2408</v>
      </c>
      <c r="F71" s="130">
        <v>14</v>
      </c>
      <c r="G71" s="130">
        <v>118</v>
      </c>
      <c r="H71" s="130">
        <v>153</v>
      </c>
      <c r="I71" s="130">
        <v>211</v>
      </c>
      <c r="J71" s="130">
        <v>202</v>
      </c>
      <c r="K71" s="130">
        <v>273</v>
      </c>
      <c r="L71" s="130">
        <v>224</v>
      </c>
      <c r="M71" s="130">
        <v>211</v>
      </c>
      <c r="N71" s="130">
        <v>260</v>
      </c>
      <c r="O71" s="130">
        <v>228</v>
      </c>
      <c r="P71" s="131">
        <v>514</v>
      </c>
    </row>
    <row r="72" spans="1:16" s="133" customFormat="1" ht="12">
      <c r="A72" s="134" t="s">
        <v>446</v>
      </c>
      <c r="B72" s="134"/>
      <c r="C72" s="134" t="s">
        <v>400</v>
      </c>
      <c r="D72" s="137" t="s">
        <v>461</v>
      </c>
      <c r="E72" s="130">
        <v>3798</v>
      </c>
      <c r="F72" s="130">
        <v>24</v>
      </c>
      <c r="G72" s="130">
        <v>197</v>
      </c>
      <c r="H72" s="130">
        <v>299</v>
      </c>
      <c r="I72" s="130">
        <v>429</v>
      </c>
      <c r="J72" s="130">
        <v>533</v>
      </c>
      <c r="K72" s="130">
        <v>521</v>
      </c>
      <c r="L72" s="130">
        <v>397</v>
      </c>
      <c r="M72" s="130">
        <v>408</v>
      </c>
      <c r="N72" s="130">
        <v>384</v>
      </c>
      <c r="O72" s="130">
        <v>291</v>
      </c>
      <c r="P72" s="131">
        <v>315</v>
      </c>
    </row>
    <row r="73" spans="1:16" s="133" customFormat="1" ht="12">
      <c r="A73" s="134"/>
      <c r="B73" s="134"/>
      <c r="C73" s="134" t="s">
        <v>357</v>
      </c>
      <c r="D73" s="135" t="s">
        <v>462</v>
      </c>
      <c r="E73" s="130">
        <v>17909</v>
      </c>
      <c r="F73" s="130">
        <v>640</v>
      </c>
      <c r="G73" s="130">
        <v>1408</v>
      </c>
      <c r="H73" s="130">
        <v>1074</v>
      </c>
      <c r="I73" s="130">
        <v>1274</v>
      </c>
      <c r="J73" s="130">
        <v>1405</v>
      </c>
      <c r="K73" s="130">
        <v>1553</v>
      </c>
      <c r="L73" s="130">
        <v>1502</v>
      </c>
      <c r="M73" s="130">
        <v>1648</v>
      </c>
      <c r="N73" s="130">
        <v>1995</v>
      </c>
      <c r="O73" s="130">
        <v>2390</v>
      </c>
      <c r="P73" s="131">
        <v>3020</v>
      </c>
    </row>
    <row r="74" spans="1:16" s="133" customFormat="1" ht="12">
      <c r="A74" s="134"/>
      <c r="B74" s="134"/>
      <c r="C74" s="134" t="s">
        <v>403</v>
      </c>
      <c r="D74" s="135" t="s">
        <v>463</v>
      </c>
      <c r="E74" s="130">
        <v>12598</v>
      </c>
      <c r="F74" s="130">
        <v>120</v>
      </c>
      <c r="G74" s="130">
        <v>762</v>
      </c>
      <c r="H74" s="130">
        <v>907</v>
      </c>
      <c r="I74" s="130">
        <v>1084</v>
      </c>
      <c r="J74" s="130">
        <v>1119</v>
      </c>
      <c r="K74" s="130">
        <v>1109</v>
      </c>
      <c r="L74" s="130">
        <v>1182</v>
      </c>
      <c r="M74" s="130">
        <v>1192</v>
      </c>
      <c r="N74" s="130">
        <v>1237</v>
      </c>
      <c r="O74" s="130">
        <v>1350</v>
      </c>
      <c r="P74" s="131">
        <v>2536</v>
      </c>
    </row>
    <row r="75" spans="1:16" s="133" customFormat="1" ht="12">
      <c r="A75" s="134"/>
      <c r="B75" s="134"/>
      <c r="C75" s="134" t="s">
        <v>405</v>
      </c>
      <c r="D75" s="135" t="s">
        <v>464</v>
      </c>
      <c r="E75" s="130">
        <v>12574</v>
      </c>
      <c r="F75" s="130">
        <v>64</v>
      </c>
      <c r="G75" s="130">
        <v>705</v>
      </c>
      <c r="H75" s="130">
        <v>995</v>
      </c>
      <c r="I75" s="130">
        <v>1004</v>
      </c>
      <c r="J75" s="130">
        <v>1391</v>
      </c>
      <c r="K75" s="130">
        <v>1757</v>
      </c>
      <c r="L75" s="130">
        <v>1780</v>
      </c>
      <c r="M75" s="130">
        <v>1961</v>
      </c>
      <c r="N75" s="130">
        <v>1784</v>
      </c>
      <c r="O75" s="130">
        <v>648</v>
      </c>
      <c r="P75" s="131">
        <v>485</v>
      </c>
    </row>
    <row r="76" spans="1:16" s="133" customFormat="1" ht="12">
      <c r="A76" s="134"/>
      <c r="B76" s="134"/>
      <c r="C76" s="134" t="s">
        <v>407</v>
      </c>
      <c r="D76" s="135" t="s">
        <v>465</v>
      </c>
      <c r="E76" s="130">
        <v>54975</v>
      </c>
      <c r="F76" s="130">
        <v>258</v>
      </c>
      <c r="G76" s="130">
        <v>3502</v>
      </c>
      <c r="H76" s="130">
        <v>5584</v>
      </c>
      <c r="I76" s="130">
        <v>6208</v>
      </c>
      <c r="J76" s="130">
        <v>7199</v>
      </c>
      <c r="K76" s="130">
        <v>6728</v>
      </c>
      <c r="L76" s="130">
        <v>6014</v>
      </c>
      <c r="M76" s="130">
        <v>6539</v>
      </c>
      <c r="N76" s="130">
        <v>6372</v>
      </c>
      <c r="O76" s="130">
        <v>4028</v>
      </c>
      <c r="P76" s="131">
        <v>2543</v>
      </c>
    </row>
    <row r="77" spans="1:16" s="133" customFormat="1" ht="12">
      <c r="A77" s="134"/>
      <c r="B77" s="134"/>
      <c r="C77" s="134" t="s">
        <v>409</v>
      </c>
      <c r="D77" s="136" t="s">
        <v>466</v>
      </c>
      <c r="E77" s="130">
        <v>3197</v>
      </c>
      <c r="F77" s="130">
        <v>25</v>
      </c>
      <c r="G77" s="130">
        <v>163</v>
      </c>
      <c r="H77" s="130">
        <v>309</v>
      </c>
      <c r="I77" s="130">
        <v>338</v>
      </c>
      <c r="J77" s="130">
        <v>350</v>
      </c>
      <c r="K77" s="130">
        <v>470</v>
      </c>
      <c r="L77" s="130">
        <v>450</v>
      </c>
      <c r="M77" s="130">
        <v>432</v>
      </c>
      <c r="N77" s="130">
        <v>373</v>
      </c>
      <c r="O77" s="130">
        <v>201</v>
      </c>
      <c r="P77" s="131">
        <v>86</v>
      </c>
    </row>
    <row r="78" spans="1:16" s="133" customFormat="1" ht="12">
      <c r="A78" s="134"/>
      <c r="B78" s="134"/>
      <c r="C78" s="134" t="s">
        <v>411</v>
      </c>
      <c r="D78" s="138" t="s">
        <v>467</v>
      </c>
      <c r="E78" s="130">
        <v>10466</v>
      </c>
      <c r="F78" s="130">
        <v>79</v>
      </c>
      <c r="G78" s="130">
        <v>313</v>
      </c>
      <c r="H78" s="130">
        <v>537</v>
      </c>
      <c r="I78" s="130">
        <v>659</v>
      </c>
      <c r="J78" s="130">
        <v>914</v>
      </c>
      <c r="K78" s="130">
        <v>1171</v>
      </c>
      <c r="L78" s="130">
        <v>1111</v>
      </c>
      <c r="M78" s="130">
        <v>1174</v>
      </c>
      <c r="N78" s="130">
        <v>1287</v>
      </c>
      <c r="O78" s="130">
        <v>1410</v>
      </c>
      <c r="P78" s="131">
        <v>1811</v>
      </c>
    </row>
    <row r="79" spans="1:16" s="133" customFormat="1" ht="12">
      <c r="A79" s="134" t="s">
        <v>446</v>
      </c>
      <c r="B79" s="134"/>
      <c r="C79" s="134" t="s">
        <v>413</v>
      </c>
      <c r="D79" s="137" t="s">
        <v>468</v>
      </c>
      <c r="E79" s="130">
        <v>6432</v>
      </c>
      <c r="F79" s="130">
        <v>37</v>
      </c>
      <c r="G79" s="130">
        <v>458</v>
      </c>
      <c r="H79" s="130">
        <v>778</v>
      </c>
      <c r="I79" s="130">
        <v>723</v>
      </c>
      <c r="J79" s="130">
        <v>837</v>
      </c>
      <c r="K79" s="130">
        <v>1146</v>
      </c>
      <c r="L79" s="130">
        <v>875</v>
      </c>
      <c r="M79" s="130">
        <v>644</v>
      </c>
      <c r="N79" s="130">
        <v>473</v>
      </c>
      <c r="O79" s="130">
        <v>257</v>
      </c>
      <c r="P79" s="131">
        <v>204</v>
      </c>
    </row>
    <row r="80" spans="1:16" s="133" customFormat="1" ht="12">
      <c r="A80" s="134"/>
      <c r="B80" s="134"/>
      <c r="C80" s="134" t="s">
        <v>469</v>
      </c>
      <c r="D80" s="135" t="s">
        <v>470</v>
      </c>
      <c r="E80" s="130">
        <v>5429</v>
      </c>
      <c r="F80" s="130">
        <v>136</v>
      </c>
      <c r="G80" s="130">
        <v>398</v>
      </c>
      <c r="H80" s="130">
        <v>466</v>
      </c>
      <c r="I80" s="130">
        <v>475</v>
      </c>
      <c r="J80" s="130">
        <v>514</v>
      </c>
      <c r="K80" s="130">
        <v>505</v>
      </c>
      <c r="L80" s="130">
        <v>439</v>
      </c>
      <c r="M80" s="130">
        <v>384</v>
      </c>
      <c r="N80" s="130">
        <v>388</v>
      </c>
      <c r="O80" s="130">
        <v>410</v>
      </c>
      <c r="P80" s="131">
        <v>1314</v>
      </c>
    </row>
    <row r="81" spans="1:16" s="133" customFormat="1" ht="12" customHeight="1">
      <c r="A81" s="134"/>
      <c r="B81" s="65" t="s">
        <v>475</v>
      </c>
      <c r="C81" s="65"/>
      <c r="D81" s="65"/>
      <c r="E81" s="130">
        <v>7227</v>
      </c>
      <c r="F81" s="130">
        <v>198</v>
      </c>
      <c r="G81" s="130">
        <v>870</v>
      </c>
      <c r="H81" s="130">
        <v>903</v>
      </c>
      <c r="I81" s="130">
        <v>802</v>
      </c>
      <c r="J81" s="130">
        <v>816</v>
      </c>
      <c r="K81" s="130">
        <v>792</v>
      </c>
      <c r="L81" s="130">
        <v>702</v>
      </c>
      <c r="M81" s="130">
        <v>629</v>
      </c>
      <c r="N81" s="130">
        <v>588</v>
      </c>
      <c r="O81" s="130">
        <v>546</v>
      </c>
      <c r="P81" s="131">
        <v>381</v>
      </c>
    </row>
    <row r="82" spans="1:16" s="133" customFormat="1" ht="12" customHeight="1" thickBot="1">
      <c r="A82" s="489" t="s">
        <v>476</v>
      </c>
      <c r="B82" s="489"/>
      <c r="C82" s="489"/>
      <c r="D82" s="489"/>
      <c r="E82" s="140">
        <v>247528</v>
      </c>
      <c r="F82" s="140">
        <v>21423</v>
      </c>
      <c r="G82" s="140">
        <v>5363</v>
      </c>
      <c r="H82" s="140">
        <v>3105</v>
      </c>
      <c r="I82" s="140">
        <v>4684</v>
      </c>
      <c r="J82" s="140">
        <v>5056</v>
      </c>
      <c r="K82" s="140">
        <v>4821</v>
      </c>
      <c r="L82" s="140">
        <v>4280</v>
      </c>
      <c r="M82" s="140">
        <v>5468</v>
      </c>
      <c r="N82" s="140">
        <v>8811</v>
      </c>
      <c r="O82" s="140">
        <v>19205</v>
      </c>
      <c r="P82" s="141">
        <v>165312</v>
      </c>
    </row>
    <row r="83" spans="1:16" s="66" customFormat="1" ht="13.5" customHeight="1">
      <c r="A83" s="66" t="s">
        <v>477</v>
      </c>
      <c r="P83" s="142"/>
    </row>
    <row r="84" s="66" customFormat="1" ht="12" customHeight="1">
      <c r="A84" s="66" t="s">
        <v>478</v>
      </c>
    </row>
    <row r="85" spans="2:16" ht="14.25" customHeight="1">
      <c r="B85" s="66"/>
      <c r="E85" s="56"/>
      <c r="F85" s="56"/>
      <c r="G85" s="56"/>
      <c r="H85" s="56"/>
      <c r="I85" s="56"/>
      <c r="J85" s="56"/>
      <c r="K85" s="56"/>
      <c r="L85" s="56"/>
      <c r="M85" s="56"/>
      <c r="N85" s="56"/>
      <c r="O85" s="56"/>
      <c r="P85" s="56"/>
    </row>
    <row r="86" spans="5:16" ht="14.25" customHeight="1">
      <c r="E86" s="56"/>
      <c r="F86" s="56"/>
      <c r="G86" s="56"/>
      <c r="H86" s="56"/>
      <c r="I86" s="56"/>
      <c r="J86" s="56"/>
      <c r="K86" s="56"/>
      <c r="L86" s="56"/>
      <c r="M86" s="56"/>
      <c r="N86" s="56"/>
      <c r="O86" s="56"/>
      <c r="P86" s="56"/>
    </row>
    <row r="87" spans="5:16" ht="14.25" customHeight="1">
      <c r="E87" s="56"/>
      <c r="F87" s="56"/>
      <c r="G87" s="56"/>
      <c r="H87" s="56"/>
      <c r="I87" s="56"/>
      <c r="J87" s="56"/>
      <c r="K87" s="56"/>
      <c r="L87" s="56"/>
      <c r="M87" s="56"/>
      <c r="N87" s="56"/>
      <c r="O87" s="56"/>
      <c r="P87" s="56"/>
    </row>
    <row r="88" spans="5:16" ht="14.25" customHeight="1">
      <c r="E88" s="56"/>
      <c r="F88" s="56"/>
      <c r="G88" s="56"/>
      <c r="H88" s="56"/>
      <c r="I88" s="56"/>
      <c r="J88" s="56"/>
      <c r="K88" s="56"/>
      <c r="L88" s="56"/>
      <c r="M88" s="56"/>
      <c r="N88" s="56"/>
      <c r="O88" s="56"/>
      <c r="P88" s="56"/>
    </row>
    <row r="89" spans="5:16" ht="14.25" customHeight="1">
      <c r="E89" s="56"/>
      <c r="F89" s="56"/>
      <c r="G89" s="56"/>
      <c r="H89" s="56"/>
      <c r="I89" s="56"/>
      <c r="J89" s="56"/>
      <c r="K89" s="56"/>
      <c r="L89" s="56"/>
      <c r="M89" s="56"/>
      <c r="N89" s="56"/>
      <c r="O89" s="56"/>
      <c r="P89" s="56"/>
    </row>
    <row r="90" spans="5:16" ht="14.25" customHeight="1">
      <c r="E90" s="56"/>
      <c r="F90" s="56"/>
      <c r="G90" s="56"/>
      <c r="H90" s="56"/>
      <c r="I90" s="56"/>
      <c r="J90" s="56"/>
      <c r="K90" s="56"/>
      <c r="L90" s="56"/>
      <c r="M90" s="56"/>
      <c r="N90" s="56"/>
      <c r="O90" s="56"/>
      <c r="P90" s="56"/>
    </row>
    <row r="91" spans="5:16" ht="14.25" customHeight="1">
      <c r="E91" s="56"/>
      <c r="F91" s="56"/>
      <c r="G91" s="56"/>
      <c r="H91" s="56"/>
      <c r="I91" s="56"/>
      <c r="J91" s="56"/>
      <c r="K91" s="56"/>
      <c r="L91" s="56"/>
      <c r="M91" s="56"/>
      <c r="N91" s="56"/>
      <c r="O91" s="56"/>
      <c r="P91" s="56"/>
    </row>
    <row r="92" spans="5:16" ht="14.25" customHeight="1">
      <c r="E92" s="56"/>
      <c r="F92" s="56"/>
      <c r="G92" s="56"/>
      <c r="H92" s="56"/>
      <c r="I92" s="56"/>
      <c r="J92" s="56"/>
      <c r="K92" s="56"/>
      <c r="L92" s="56"/>
      <c r="M92" s="56"/>
      <c r="N92" s="56"/>
      <c r="O92" s="56"/>
      <c r="P92" s="56"/>
    </row>
  </sheetData>
  <sheetProtection/>
  <printOptions/>
  <pageMargins left="0.31496062992125984" right="0.31496062992125984" top="0.3937007874015748" bottom="0.3937007874015748" header="0.11811023622047245" footer="0.5118110236220472"/>
  <pageSetup fitToHeight="1" fitToWidth="1" horizontalDpi="600" verticalDpi="600" orientation="portrait" paperSize="9" scale="86" r:id="rId1"/>
  <headerFooter alignWithMargins="0">
    <oddHeader>&amp;R&amp;D&amp;T</oddHeader>
  </headerFooter>
</worksheet>
</file>

<file path=xl/worksheets/sheet14.xml><?xml version="1.0" encoding="utf-8"?>
<worksheet xmlns="http://schemas.openxmlformats.org/spreadsheetml/2006/main" xmlns:r="http://schemas.openxmlformats.org/officeDocument/2006/relationships">
  <dimension ref="A1:M52"/>
  <sheetViews>
    <sheetView zoomScalePageLayoutView="0" workbookViewId="0" topLeftCell="A1">
      <selection activeCell="A1" sqref="A1"/>
    </sheetView>
  </sheetViews>
  <sheetFormatPr defaultColWidth="9.00390625" defaultRowHeight="13.5"/>
  <cols>
    <col min="1" max="1" width="9.50390625" style="37" customWidth="1"/>
    <col min="2" max="2" width="9.625" style="37" customWidth="1"/>
    <col min="3" max="10" width="8.625" style="37" customWidth="1"/>
    <col min="11" max="11" width="13.00390625" style="37" customWidth="1"/>
    <col min="12" max="16384" width="9.00390625" style="37" customWidth="1"/>
  </cols>
  <sheetData>
    <row r="1" spans="1:11" ht="14.25">
      <c r="A1" s="154" t="s">
        <v>1168</v>
      </c>
      <c r="K1" s="41"/>
    </row>
    <row r="2" spans="1:13" ht="15" customHeight="1" thickBot="1">
      <c r="A2" s="69"/>
      <c r="K2" s="69" t="s">
        <v>95</v>
      </c>
      <c r="L2" s="41"/>
      <c r="M2" s="41"/>
    </row>
    <row r="3" spans="1:13" ht="48.75" customHeight="1" thickTop="1">
      <c r="A3" s="1101"/>
      <c r="B3" s="1102" t="s">
        <v>479</v>
      </c>
      <c r="C3" s="485"/>
      <c r="D3" s="485"/>
      <c r="E3" s="1103" t="s">
        <v>480</v>
      </c>
      <c r="F3" s="1104"/>
      <c r="G3" s="1104"/>
      <c r="H3" s="1104"/>
      <c r="I3" s="1104"/>
      <c r="J3" s="1105"/>
      <c r="K3" s="1106" t="s">
        <v>1003</v>
      </c>
      <c r="M3" s="41"/>
    </row>
    <row r="4" spans="1:11" ht="14.25" customHeight="1">
      <c r="A4" s="48" t="s">
        <v>86</v>
      </c>
      <c r="B4" s="1107"/>
      <c r="C4" s="41"/>
      <c r="D4" s="41"/>
      <c r="E4" s="95" t="s">
        <v>481</v>
      </c>
      <c r="F4" s="1108"/>
      <c r="G4" s="95" t="s">
        <v>482</v>
      </c>
      <c r="H4" s="1109"/>
      <c r="I4" s="1108" t="s">
        <v>475</v>
      </c>
      <c r="J4" s="1109"/>
      <c r="K4" s="1107"/>
    </row>
    <row r="5" spans="1:11" ht="14.25" customHeight="1">
      <c r="A5" s="769"/>
      <c r="B5" s="94" t="s">
        <v>40</v>
      </c>
      <c r="C5" s="94" t="s">
        <v>2</v>
      </c>
      <c r="D5" s="94" t="s">
        <v>3</v>
      </c>
      <c r="E5" s="94" t="s">
        <v>2</v>
      </c>
      <c r="F5" s="94" t="s">
        <v>3</v>
      </c>
      <c r="G5" s="94" t="s">
        <v>2</v>
      </c>
      <c r="H5" s="94" t="s">
        <v>3</v>
      </c>
      <c r="I5" s="94" t="s">
        <v>2</v>
      </c>
      <c r="J5" s="94" t="s">
        <v>3</v>
      </c>
      <c r="K5" s="1110"/>
    </row>
    <row r="6" spans="1:11" s="318" customFormat="1" ht="15" customHeight="1">
      <c r="A6" s="210" t="s">
        <v>40</v>
      </c>
      <c r="B6" s="744">
        <v>983689</v>
      </c>
      <c r="C6" s="744">
        <v>468193</v>
      </c>
      <c r="D6" s="744">
        <v>515496</v>
      </c>
      <c r="E6" s="745">
        <v>322413</v>
      </c>
      <c r="F6" s="745">
        <v>260727</v>
      </c>
      <c r="G6" s="745">
        <v>308587</v>
      </c>
      <c r="H6" s="745">
        <v>253500</v>
      </c>
      <c r="I6" s="745">
        <v>13826</v>
      </c>
      <c r="J6" s="745">
        <v>7227</v>
      </c>
      <c r="K6" s="746">
        <v>384424</v>
      </c>
    </row>
    <row r="7" spans="1:11" s="318" customFormat="1" ht="4.5" customHeight="1">
      <c r="A7" s="210"/>
      <c r="B7" s="744"/>
      <c r="C7" s="744"/>
      <c r="D7" s="744"/>
      <c r="E7" s="744"/>
      <c r="F7" s="744"/>
      <c r="G7" s="744"/>
      <c r="H7" s="744"/>
      <c r="I7" s="744"/>
      <c r="J7" s="744"/>
      <c r="K7" s="746"/>
    </row>
    <row r="8" spans="1:11" s="78" customFormat="1" ht="14.25" customHeight="1">
      <c r="A8" s="307" t="s">
        <v>41</v>
      </c>
      <c r="B8" s="747">
        <v>783173</v>
      </c>
      <c r="C8" s="747">
        <v>372327</v>
      </c>
      <c r="D8" s="747">
        <v>410846</v>
      </c>
      <c r="E8" s="747">
        <v>254656</v>
      </c>
      <c r="F8" s="747">
        <v>208183</v>
      </c>
      <c r="G8" s="747">
        <v>243552</v>
      </c>
      <c r="H8" s="747">
        <v>202228</v>
      </c>
      <c r="I8" s="747">
        <v>11104</v>
      </c>
      <c r="J8" s="747">
        <v>5955</v>
      </c>
      <c r="K8" s="748">
        <v>304628</v>
      </c>
    </row>
    <row r="9" spans="1:11" s="78" customFormat="1" ht="14.25" customHeight="1">
      <c r="A9" s="307" t="s">
        <v>42</v>
      </c>
      <c r="B9" s="747">
        <v>200516</v>
      </c>
      <c r="C9" s="747">
        <v>95866</v>
      </c>
      <c r="D9" s="747">
        <v>104650</v>
      </c>
      <c r="E9" s="747">
        <v>67757</v>
      </c>
      <c r="F9" s="747">
        <v>52544</v>
      </c>
      <c r="G9" s="747">
        <v>65035</v>
      </c>
      <c r="H9" s="747">
        <v>51272</v>
      </c>
      <c r="I9" s="747">
        <v>2722</v>
      </c>
      <c r="J9" s="747">
        <v>1272</v>
      </c>
      <c r="K9" s="748">
        <v>79796</v>
      </c>
    </row>
    <row r="10" spans="1:11" s="78" customFormat="1" ht="4.5" customHeight="1">
      <c r="A10" s="307"/>
      <c r="B10" s="747"/>
      <c r="C10" s="747"/>
      <c r="D10" s="747"/>
      <c r="E10" s="747"/>
      <c r="F10" s="747"/>
      <c r="G10" s="747"/>
      <c r="H10" s="747"/>
      <c r="I10" s="747"/>
      <c r="J10" s="747"/>
      <c r="K10" s="748"/>
    </row>
    <row r="11" spans="1:11" s="78" customFormat="1" ht="14.25" customHeight="1">
      <c r="A11" s="307" t="s">
        <v>43</v>
      </c>
      <c r="B11" s="747">
        <v>480490</v>
      </c>
      <c r="C11" s="747">
        <v>229171</v>
      </c>
      <c r="D11" s="747">
        <v>251319</v>
      </c>
      <c r="E11" s="747">
        <v>158525</v>
      </c>
      <c r="F11" s="747">
        <v>127460</v>
      </c>
      <c r="G11" s="747">
        <v>151665</v>
      </c>
      <c r="H11" s="747">
        <v>123714</v>
      </c>
      <c r="I11" s="747">
        <v>6860</v>
      </c>
      <c r="J11" s="747">
        <v>3746</v>
      </c>
      <c r="K11" s="748">
        <v>184793</v>
      </c>
    </row>
    <row r="12" spans="1:11" s="78" customFormat="1" ht="14.25" customHeight="1">
      <c r="A12" s="307" t="s">
        <v>44</v>
      </c>
      <c r="B12" s="747">
        <v>68728</v>
      </c>
      <c r="C12" s="747">
        <v>32543</v>
      </c>
      <c r="D12" s="747">
        <v>36185</v>
      </c>
      <c r="E12" s="747">
        <v>22747</v>
      </c>
      <c r="F12" s="747">
        <v>17904</v>
      </c>
      <c r="G12" s="747">
        <v>21825</v>
      </c>
      <c r="H12" s="747">
        <v>17459</v>
      </c>
      <c r="I12" s="747">
        <v>922</v>
      </c>
      <c r="J12" s="747">
        <v>445</v>
      </c>
      <c r="K12" s="748">
        <v>27275</v>
      </c>
    </row>
    <row r="13" spans="1:11" s="78" customFormat="1" ht="14.25" customHeight="1">
      <c r="A13" s="307" t="s">
        <v>45</v>
      </c>
      <c r="B13" s="747">
        <v>188420</v>
      </c>
      <c r="C13" s="747">
        <v>90770</v>
      </c>
      <c r="D13" s="747">
        <v>97650</v>
      </c>
      <c r="E13" s="747">
        <v>61899</v>
      </c>
      <c r="F13" s="747">
        <v>49276</v>
      </c>
      <c r="G13" s="747">
        <v>59387</v>
      </c>
      <c r="H13" s="747">
        <v>47967</v>
      </c>
      <c r="I13" s="747">
        <v>2512</v>
      </c>
      <c r="J13" s="747">
        <v>1309</v>
      </c>
      <c r="K13" s="748">
        <v>74281</v>
      </c>
    </row>
    <row r="14" spans="1:11" s="78" customFormat="1" ht="14.25" customHeight="1">
      <c r="A14" s="307" t="s">
        <v>46</v>
      </c>
      <c r="B14" s="747">
        <v>246051</v>
      </c>
      <c r="C14" s="747">
        <v>115709</v>
      </c>
      <c r="D14" s="747">
        <v>130342</v>
      </c>
      <c r="E14" s="747">
        <v>79242</v>
      </c>
      <c r="F14" s="747">
        <v>66087</v>
      </c>
      <c r="G14" s="747">
        <v>75710</v>
      </c>
      <c r="H14" s="747">
        <v>64360</v>
      </c>
      <c r="I14" s="747">
        <v>3532</v>
      </c>
      <c r="J14" s="747">
        <v>1727</v>
      </c>
      <c r="K14" s="748">
        <v>98075</v>
      </c>
    </row>
    <row r="15" spans="1:11" s="78" customFormat="1" ht="4.5" customHeight="1">
      <c r="A15" s="307"/>
      <c r="B15" s="747"/>
      <c r="C15" s="747"/>
      <c r="D15" s="747"/>
      <c r="E15" s="747"/>
      <c r="F15" s="747"/>
      <c r="G15" s="747"/>
      <c r="H15" s="747"/>
      <c r="I15" s="747"/>
      <c r="J15" s="747"/>
      <c r="K15" s="748"/>
    </row>
    <row r="16" spans="1:11" ht="14.25" customHeight="1">
      <c r="A16" s="166" t="s">
        <v>47</v>
      </c>
      <c r="B16" s="749">
        <v>220016</v>
      </c>
      <c r="C16" s="749">
        <v>104070</v>
      </c>
      <c r="D16" s="749">
        <v>115946</v>
      </c>
      <c r="E16" s="749">
        <v>69126</v>
      </c>
      <c r="F16" s="749">
        <v>57522</v>
      </c>
      <c r="G16" s="749">
        <v>66066</v>
      </c>
      <c r="H16" s="749">
        <v>55783</v>
      </c>
      <c r="I16" s="749">
        <v>3060</v>
      </c>
      <c r="J16" s="749">
        <v>1739</v>
      </c>
      <c r="K16" s="750">
        <v>86030</v>
      </c>
    </row>
    <row r="17" spans="1:11" ht="14.25" customHeight="1">
      <c r="A17" s="166" t="s">
        <v>48</v>
      </c>
      <c r="B17" s="749">
        <v>74959</v>
      </c>
      <c r="C17" s="749">
        <v>36431</v>
      </c>
      <c r="D17" s="749">
        <v>38528</v>
      </c>
      <c r="E17" s="749">
        <v>23979</v>
      </c>
      <c r="F17" s="749">
        <v>19034</v>
      </c>
      <c r="G17" s="749">
        <v>22930</v>
      </c>
      <c r="H17" s="749">
        <v>18493</v>
      </c>
      <c r="I17" s="749">
        <v>1049</v>
      </c>
      <c r="J17" s="749">
        <v>541</v>
      </c>
      <c r="K17" s="750">
        <v>29655</v>
      </c>
    </row>
    <row r="18" spans="1:11" ht="14.25" customHeight="1">
      <c r="A18" s="166" t="s">
        <v>49</v>
      </c>
      <c r="B18" s="749">
        <v>113733</v>
      </c>
      <c r="C18" s="749">
        <v>53591</v>
      </c>
      <c r="D18" s="749">
        <v>60142</v>
      </c>
      <c r="E18" s="749">
        <v>36404</v>
      </c>
      <c r="F18" s="749">
        <v>30758</v>
      </c>
      <c r="G18" s="749">
        <v>34811</v>
      </c>
      <c r="H18" s="749">
        <v>30005</v>
      </c>
      <c r="I18" s="749">
        <v>1593</v>
      </c>
      <c r="J18" s="749">
        <v>753</v>
      </c>
      <c r="K18" s="750">
        <v>44779</v>
      </c>
    </row>
    <row r="19" spans="1:11" ht="14.25" customHeight="1">
      <c r="A19" s="166" t="s">
        <v>50</v>
      </c>
      <c r="B19" s="749">
        <v>93686</v>
      </c>
      <c r="C19" s="749">
        <v>43970</v>
      </c>
      <c r="D19" s="749">
        <v>49716</v>
      </c>
      <c r="E19" s="749">
        <v>30148</v>
      </c>
      <c r="F19" s="749">
        <v>24958</v>
      </c>
      <c r="G19" s="749">
        <v>28751</v>
      </c>
      <c r="H19" s="749">
        <v>24213</v>
      </c>
      <c r="I19" s="749">
        <v>1397</v>
      </c>
      <c r="J19" s="749">
        <v>745</v>
      </c>
      <c r="K19" s="750">
        <v>37837</v>
      </c>
    </row>
    <row r="20" spans="1:11" ht="14.25" customHeight="1">
      <c r="A20" s="166" t="s">
        <v>51</v>
      </c>
      <c r="B20" s="749">
        <v>32170</v>
      </c>
      <c r="C20" s="749">
        <v>15154</v>
      </c>
      <c r="D20" s="749">
        <v>17016</v>
      </c>
      <c r="E20" s="749">
        <v>10395</v>
      </c>
      <c r="F20" s="749">
        <v>8714</v>
      </c>
      <c r="G20" s="749">
        <v>9956</v>
      </c>
      <c r="H20" s="749">
        <v>8477</v>
      </c>
      <c r="I20" s="749">
        <v>439</v>
      </c>
      <c r="J20" s="749">
        <v>237</v>
      </c>
      <c r="K20" s="750">
        <v>12291</v>
      </c>
    </row>
    <row r="21" spans="1:11" ht="14.25" customHeight="1">
      <c r="A21" s="166" t="s">
        <v>52</v>
      </c>
      <c r="B21" s="749">
        <v>35796</v>
      </c>
      <c r="C21" s="749">
        <v>17082</v>
      </c>
      <c r="D21" s="749">
        <v>18714</v>
      </c>
      <c r="E21" s="749">
        <v>12386</v>
      </c>
      <c r="F21" s="749">
        <v>9817</v>
      </c>
      <c r="G21" s="749">
        <v>11910</v>
      </c>
      <c r="H21" s="749">
        <v>9535</v>
      </c>
      <c r="I21" s="749">
        <v>476</v>
      </c>
      <c r="J21" s="749">
        <v>282</v>
      </c>
      <c r="K21" s="750">
        <v>13392</v>
      </c>
    </row>
    <row r="22" spans="1:11" ht="14.25" customHeight="1">
      <c r="A22" s="166" t="s">
        <v>53</v>
      </c>
      <c r="B22" s="749">
        <v>28280</v>
      </c>
      <c r="C22" s="749">
        <v>13263</v>
      </c>
      <c r="D22" s="749">
        <v>15017</v>
      </c>
      <c r="E22" s="749">
        <v>8915</v>
      </c>
      <c r="F22" s="749">
        <v>7464</v>
      </c>
      <c r="G22" s="749">
        <v>8520</v>
      </c>
      <c r="H22" s="749">
        <v>7294</v>
      </c>
      <c r="I22" s="749">
        <v>395</v>
      </c>
      <c r="J22" s="749">
        <v>170</v>
      </c>
      <c r="K22" s="750">
        <v>11685</v>
      </c>
    </row>
    <row r="23" spans="1:11" ht="14.25" customHeight="1">
      <c r="A23" s="166" t="s">
        <v>54</v>
      </c>
      <c r="B23" s="749">
        <v>22002</v>
      </c>
      <c r="C23" s="749">
        <v>10479</v>
      </c>
      <c r="D23" s="749">
        <v>11523</v>
      </c>
      <c r="E23" s="749">
        <v>7360</v>
      </c>
      <c r="F23" s="749">
        <v>5707</v>
      </c>
      <c r="G23" s="749">
        <v>7001</v>
      </c>
      <c r="H23" s="749">
        <v>5544</v>
      </c>
      <c r="I23" s="749">
        <v>359</v>
      </c>
      <c r="J23" s="749">
        <v>163</v>
      </c>
      <c r="K23" s="750">
        <v>8923</v>
      </c>
    </row>
    <row r="24" spans="1:11" ht="14.25" customHeight="1">
      <c r="A24" s="166" t="s">
        <v>55</v>
      </c>
      <c r="B24" s="749">
        <v>24404</v>
      </c>
      <c r="C24" s="749">
        <v>11659</v>
      </c>
      <c r="D24" s="749">
        <v>12745</v>
      </c>
      <c r="E24" s="749">
        <v>7877</v>
      </c>
      <c r="F24" s="749">
        <v>6473</v>
      </c>
      <c r="G24" s="749">
        <v>7601</v>
      </c>
      <c r="H24" s="749">
        <v>6318</v>
      </c>
      <c r="I24" s="749">
        <v>276</v>
      </c>
      <c r="J24" s="749">
        <v>155</v>
      </c>
      <c r="K24" s="750">
        <v>9721</v>
      </c>
    </row>
    <row r="25" spans="1:11" ht="14.25" customHeight="1">
      <c r="A25" s="166" t="s">
        <v>56</v>
      </c>
      <c r="B25" s="749">
        <v>53748</v>
      </c>
      <c r="C25" s="749">
        <v>25764</v>
      </c>
      <c r="D25" s="749">
        <v>27984</v>
      </c>
      <c r="E25" s="749">
        <v>18249</v>
      </c>
      <c r="F25" s="749">
        <v>14899</v>
      </c>
      <c r="G25" s="749">
        <v>17464</v>
      </c>
      <c r="H25" s="749">
        <v>14413</v>
      </c>
      <c r="I25" s="749">
        <v>785</v>
      </c>
      <c r="J25" s="749">
        <v>486</v>
      </c>
      <c r="K25" s="750">
        <v>19267</v>
      </c>
    </row>
    <row r="26" spans="1:11" ht="14.25" customHeight="1">
      <c r="A26" s="166" t="s">
        <v>57</v>
      </c>
      <c r="B26" s="749">
        <v>40952</v>
      </c>
      <c r="C26" s="749">
        <v>20258</v>
      </c>
      <c r="D26" s="749">
        <v>20694</v>
      </c>
      <c r="E26" s="749">
        <v>15259</v>
      </c>
      <c r="F26" s="749">
        <v>11058</v>
      </c>
      <c r="G26" s="749">
        <v>14583</v>
      </c>
      <c r="H26" s="749">
        <v>10698</v>
      </c>
      <c r="I26" s="749">
        <v>676</v>
      </c>
      <c r="J26" s="749">
        <v>360</v>
      </c>
      <c r="K26" s="750">
        <v>14177</v>
      </c>
    </row>
    <row r="27" spans="1:11" ht="14.25" customHeight="1">
      <c r="A27" s="166" t="s">
        <v>58</v>
      </c>
      <c r="B27" s="749">
        <v>15106</v>
      </c>
      <c r="C27" s="749">
        <v>7214</v>
      </c>
      <c r="D27" s="749">
        <v>7892</v>
      </c>
      <c r="E27" s="749">
        <v>5247</v>
      </c>
      <c r="F27" s="749">
        <v>4025</v>
      </c>
      <c r="G27" s="749">
        <v>5058</v>
      </c>
      <c r="H27" s="749">
        <v>3937</v>
      </c>
      <c r="I27" s="749">
        <v>189</v>
      </c>
      <c r="J27" s="749">
        <v>88</v>
      </c>
      <c r="K27" s="750">
        <v>5832</v>
      </c>
    </row>
    <row r="28" spans="1:11" ht="14.25" customHeight="1">
      <c r="A28" s="166" t="s">
        <v>59</v>
      </c>
      <c r="B28" s="749">
        <v>28321</v>
      </c>
      <c r="C28" s="749">
        <v>13392</v>
      </c>
      <c r="D28" s="749">
        <v>14929</v>
      </c>
      <c r="E28" s="749">
        <v>9311</v>
      </c>
      <c r="F28" s="749">
        <v>7754</v>
      </c>
      <c r="G28" s="749">
        <v>8901</v>
      </c>
      <c r="H28" s="749">
        <v>7518</v>
      </c>
      <c r="I28" s="749">
        <v>410</v>
      </c>
      <c r="J28" s="749">
        <v>236</v>
      </c>
      <c r="K28" s="750">
        <v>11039</v>
      </c>
    </row>
    <row r="29" spans="1:11" ht="14.25" customHeight="1">
      <c r="A29" s="166" t="s">
        <v>60</v>
      </c>
      <c r="B29" s="749">
        <v>12199</v>
      </c>
      <c r="C29" s="749">
        <v>5777</v>
      </c>
      <c r="D29" s="749">
        <v>6422</v>
      </c>
      <c r="E29" s="749">
        <v>4153</v>
      </c>
      <c r="F29" s="749">
        <v>3309</v>
      </c>
      <c r="G29" s="749">
        <v>3968</v>
      </c>
      <c r="H29" s="749">
        <v>3220</v>
      </c>
      <c r="I29" s="749">
        <v>185</v>
      </c>
      <c r="J29" s="749">
        <v>89</v>
      </c>
      <c r="K29" s="750">
        <v>4728</v>
      </c>
    </row>
    <row r="30" spans="1:11" ht="14.25" customHeight="1">
      <c r="A30" s="166" t="s">
        <v>61</v>
      </c>
      <c r="B30" s="749">
        <v>10070</v>
      </c>
      <c r="C30" s="749">
        <v>4835</v>
      </c>
      <c r="D30" s="749">
        <v>5235</v>
      </c>
      <c r="E30" s="749">
        <v>3430</v>
      </c>
      <c r="F30" s="749">
        <v>2673</v>
      </c>
      <c r="G30" s="749">
        <v>3253</v>
      </c>
      <c r="H30" s="749">
        <v>2577</v>
      </c>
      <c r="I30" s="749">
        <v>177</v>
      </c>
      <c r="J30" s="749">
        <v>96</v>
      </c>
      <c r="K30" s="750">
        <v>3930</v>
      </c>
    </row>
    <row r="31" spans="1:11" ht="14.25" customHeight="1">
      <c r="A31" s="166" t="s">
        <v>62</v>
      </c>
      <c r="B31" s="749">
        <v>16709</v>
      </c>
      <c r="C31" s="749">
        <v>7989</v>
      </c>
      <c r="D31" s="749">
        <v>8720</v>
      </c>
      <c r="E31" s="749">
        <v>5652</v>
      </c>
      <c r="F31" s="749">
        <v>4489</v>
      </c>
      <c r="G31" s="749">
        <v>5438</v>
      </c>
      <c r="H31" s="749">
        <v>4369</v>
      </c>
      <c r="I31" s="749">
        <v>214</v>
      </c>
      <c r="J31" s="749">
        <v>120</v>
      </c>
      <c r="K31" s="750">
        <v>6470</v>
      </c>
    </row>
    <row r="32" spans="1:11" ht="14.25" customHeight="1">
      <c r="A32" s="166" t="s">
        <v>63</v>
      </c>
      <c r="B32" s="749">
        <v>5086</v>
      </c>
      <c r="C32" s="749">
        <v>2414</v>
      </c>
      <c r="D32" s="749">
        <v>2672</v>
      </c>
      <c r="E32" s="749">
        <v>1657</v>
      </c>
      <c r="F32" s="749">
        <v>1206</v>
      </c>
      <c r="G32" s="749">
        <v>1586</v>
      </c>
      <c r="H32" s="749">
        <v>1170</v>
      </c>
      <c r="I32" s="749">
        <v>71</v>
      </c>
      <c r="J32" s="749">
        <v>36</v>
      </c>
      <c r="K32" s="750">
        <v>2223</v>
      </c>
    </row>
    <row r="33" spans="1:11" ht="14.25" customHeight="1">
      <c r="A33" s="166" t="s">
        <v>64</v>
      </c>
      <c r="B33" s="749">
        <v>6424</v>
      </c>
      <c r="C33" s="749">
        <v>3138</v>
      </c>
      <c r="D33" s="749">
        <v>3286</v>
      </c>
      <c r="E33" s="749">
        <v>2264</v>
      </c>
      <c r="F33" s="749">
        <v>1610</v>
      </c>
      <c r="G33" s="749">
        <v>2182</v>
      </c>
      <c r="H33" s="749">
        <v>1568</v>
      </c>
      <c r="I33" s="749">
        <v>82</v>
      </c>
      <c r="J33" s="749">
        <v>42</v>
      </c>
      <c r="K33" s="750">
        <v>2549</v>
      </c>
    </row>
    <row r="34" spans="1:11" ht="14.25" customHeight="1">
      <c r="A34" s="166" t="s">
        <v>65</v>
      </c>
      <c r="B34" s="749">
        <v>7560</v>
      </c>
      <c r="C34" s="749">
        <v>3700</v>
      </c>
      <c r="D34" s="749">
        <v>3860</v>
      </c>
      <c r="E34" s="749">
        <v>2581</v>
      </c>
      <c r="F34" s="749">
        <v>1943</v>
      </c>
      <c r="G34" s="749">
        <v>2476</v>
      </c>
      <c r="H34" s="749">
        <v>1893</v>
      </c>
      <c r="I34" s="749">
        <v>105</v>
      </c>
      <c r="J34" s="749">
        <v>50</v>
      </c>
      <c r="K34" s="750">
        <v>3035</v>
      </c>
    </row>
    <row r="35" spans="1:11" ht="14.25" customHeight="1">
      <c r="A35" s="166" t="s">
        <v>66</v>
      </c>
      <c r="B35" s="749">
        <v>6542</v>
      </c>
      <c r="C35" s="749">
        <v>3188</v>
      </c>
      <c r="D35" s="749">
        <v>3354</v>
      </c>
      <c r="E35" s="749">
        <v>2246</v>
      </c>
      <c r="F35" s="749">
        <v>1738</v>
      </c>
      <c r="G35" s="749">
        <v>2160</v>
      </c>
      <c r="H35" s="749">
        <v>1713</v>
      </c>
      <c r="I35" s="749">
        <v>86</v>
      </c>
      <c r="J35" s="749">
        <v>25</v>
      </c>
      <c r="K35" s="750">
        <v>2552</v>
      </c>
    </row>
    <row r="36" spans="1:11" ht="14.25" customHeight="1">
      <c r="A36" s="166" t="s">
        <v>67</v>
      </c>
      <c r="B36" s="749">
        <v>5125</v>
      </c>
      <c r="C36" s="749">
        <v>2452</v>
      </c>
      <c r="D36" s="749">
        <v>2673</v>
      </c>
      <c r="E36" s="749">
        <v>1805</v>
      </c>
      <c r="F36" s="749">
        <v>1297</v>
      </c>
      <c r="G36" s="749">
        <v>1720</v>
      </c>
      <c r="H36" s="749">
        <v>1268</v>
      </c>
      <c r="I36" s="749">
        <v>85</v>
      </c>
      <c r="J36" s="749">
        <v>29</v>
      </c>
      <c r="K36" s="750">
        <v>2023</v>
      </c>
    </row>
    <row r="37" spans="1:11" ht="14.25" customHeight="1">
      <c r="A37" s="166" t="s">
        <v>68</v>
      </c>
      <c r="B37" s="749">
        <v>7914</v>
      </c>
      <c r="C37" s="749">
        <v>3788</v>
      </c>
      <c r="D37" s="749">
        <v>4126</v>
      </c>
      <c r="E37" s="749">
        <v>2706</v>
      </c>
      <c r="F37" s="749">
        <v>2007</v>
      </c>
      <c r="G37" s="749">
        <v>2627</v>
      </c>
      <c r="H37" s="749">
        <v>1970</v>
      </c>
      <c r="I37" s="749">
        <v>79</v>
      </c>
      <c r="J37" s="749">
        <v>37</v>
      </c>
      <c r="K37" s="750">
        <v>3201</v>
      </c>
    </row>
    <row r="38" spans="1:11" ht="14.25" customHeight="1">
      <c r="A38" s="166" t="s">
        <v>69</v>
      </c>
      <c r="B38" s="749">
        <v>5035</v>
      </c>
      <c r="C38" s="749">
        <v>2397</v>
      </c>
      <c r="D38" s="749">
        <v>2638</v>
      </c>
      <c r="E38" s="749">
        <v>1635</v>
      </c>
      <c r="F38" s="749">
        <v>1186</v>
      </c>
      <c r="G38" s="749">
        <v>1575</v>
      </c>
      <c r="H38" s="749">
        <v>1152</v>
      </c>
      <c r="I38" s="749">
        <v>60</v>
      </c>
      <c r="J38" s="749">
        <v>34</v>
      </c>
      <c r="K38" s="750">
        <v>2211</v>
      </c>
    </row>
    <row r="39" spans="1:11" ht="14.25" customHeight="1">
      <c r="A39" s="166" t="s">
        <v>70</v>
      </c>
      <c r="B39" s="749">
        <v>7294</v>
      </c>
      <c r="C39" s="749">
        <v>3408</v>
      </c>
      <c r="D39" s="749">
        <v>3886</v>
      </c>
      <c r="E39" s="749">
        <v>2387</v>
      </c>
      <c r="F39" s="749">
        <v>1807</v>
      </c>
      <c r="G39" s="749">
        <v>2268</v>
      </c>
      <c r="H39" s="749">
        <v>1761</v>
      </c>
      <c r="I39" s="749">
        <v>119</v>
      </c>
      <c r="J39" s="749">
        <v>46</v>
      </c>
      <c r="K39" s="750">
        <v>3100</v>
      </c>
    </row>
    <row r="40" spans="1:11" ht="14.25" customHeight="1">
      <c r="A40" s="166" t="s">
        <v>71</v>
      </c>
      <c r="B40" s="749">
        <v>2997</v>
      </c>
      <c r="C40" s="749">
        <v>1435</v>
      </c>
      <c r="D40" s="749">
        <v>1562</v>
      </c>
      <c r="E40" s="749">
        <v>1069</v>
      </c>
      <c r="F40" s="749">
        <v>834</v>
      </c>
      <c r="G40" s="749">
        <v>1044</v>
      </c>
      <c r="H40" s="749">
        <v>818</v>
      </c>
      <c r="I40" s="749">
        <v>25</v>
      </c>
      <c r="J40" s="749">
        <v>16</v>
      </c>
      <c r="K40" s="750">
        <v>1094</v>
      </c>
    </row>
    <row r="41" spans="1:11" ht="14.25" customHeight="1">
      <c r="A41" s="166" t="s">
        <v>72</v>
      </c>
      <c r="B41" s="749">
        <v>3875</v>
      </c>
      <c r="C41" s="749">
        <v>1855</v>
      </c>
      <c r="D41" s="749">
        <v>2020</v>
      </c>
      <c r="E41" s="749">
        <v>1351</v>
      </c>
      <c r="F41" s="749">
        <v>1010</v>
      </c>
      <c r="G41" s="749">
        <v>1307</v>
      </c>
      <c r="H41" s="749">
        <v>998</v>
      </c>
      <c r="I41" s="749">
        <v>44</v>
      </c>
      <c r="J41" s="749">
        <v>12</v>
      </c>
      <c r="K41" s="750">
        <v>1488</v>
      </c>
    </row>
    <row r="42" spans="1:11" ht="14.25" customHeight="1">
      <c r="A42" s="166" t="s">
        <v>73</v>
      </c>
      <c r="B42" s="749">
        <v>4318</v>
      </c>
      <c r="C42" s="749">
        <v>2054</v>
      </c>
      <c r="D42" s="749">
        <v>2264</v>
      </c>
      <c r="E42" s="749">
        <v>1399</v>
      </c>
      <c r="F42" s="749">
        <v>1049</v>
      </c>
      <c r="G42" s="749">
        <v>1328</v>
      </c>
      <c r="H42" s="749">
        <v>1015</v>
      </c>
      <c r="I42" s="749">
        <v>71</v>
      </c>
      <c r="J42" s="749">
        <v>34</v>
      </c>
      <c r="K42" s="750">
        <v>1867</v>
      </c>
    </row>
    <row r="43" spans="1:11" ht="14.25" customHeight="1">
      <c r="A43" s="166" t="s">
        <v>74</v>
      </c>
      <c r="B43" s="749">
        <v>20766</v>
      </c>
      <c r="C43" s="749">
        <v>9972</v>
      </c>
      <c r="D43" s="749">
        <v>10794</v>
      </c>
      <c r="E43" s="749">
        <v>7305</v>
      </c>
      <c r="F43" s="749">
        <v>5901</v>
      </c>
      <c r="G43" s="749">
        <v>7017</v>
      </c>
      <c r="H43" s="749">
        <v>5758</v>
      </c>
      <c r="I43" s="749">
        <v>288</v>
      </c>
      <c r="J43" s="749">
        <v>143</v>
      </c>
      <c r="K43" s="750">
        <v>7460</v>
      </c>
    </row>
    <row r="44" spans="1:11" ht="14.25" customHeight="1">
      <c r="A44" s="166" t="s">
        <v>75</v>
      </c>
      <c r="B44" s="749">
        <v>14002</v>
      </c>
      <c r="C44" s="749">
        <v>6774</v>
      </c>
      <c r="D44" s="749">
        <v>7228</v>
      </c>
      <c r="E44" s="749">
        <v>4852</v>
      </c>
      <c r="F44" s="749">
        <v>3601</v>
      </c>
      <c r="G44" s="749">
        <v>4651</v>
      </c>
      <c r="H44" s="749">
        <v>3508</v>
      </c>
      <c r="I44" s="749">
        <v>201</v>
      </c>
      <c r="J44" s="749">
        <v>93</v>
      </c>
      <c r="K44" s="750">
        <v>5538</v>
      </c>
    </row>
    <row r="45" spans="1:11" ht="14.25" customHeight="1">
      <c r="A45" s="166" t="s">
        <v>76</v>
      </c>
      <c r="B45" s="749">
        <v>7002</v>
      </c>
      <c r="C45" s="749">
        <v>3414</v>
      </c>
      <c r="D45" s="749">
        <v>3588</v>
      </c>
      <c r="E45" s="749">
        <v>2223</v>
      </c>
      <c r="F45" s="749">
        <v>1624</v>
      </c>
      <c r="G45" s="749">
        <v>2146</v>
      </c>
      <c r="H45" s="749">
        <v>1598</v>
      </c>
      <c r="I45" s="749">
        <v>77</v>
      </c>
      <c r="J45" s="749">
        <v>26</v>
      </c>
      <c r="K45" s="750">
        <v>3149</v>
      </c>
    </row>
    <row r="46" spans="1:11" ht="14.25" customHeight="1">
      <c r="A46" s="166" t="s">
        <v>77</v>
      </c>
      <c r="B46" s="749">
        <v>12502</v>
      </c>
      <c r="C46" s="749">
        <v>6029</v>
      </c>
      <c r="D46" s="749">
        <v>6473</v>
      </c>
      <c r="E46" s="749">
        <v>4122</v>
      </c>
      <c r="F46" s="749">
        <v>3190</v>
      </c>
      <c r="G46" s="749">
        <v>3980</v>
      </c>
      <c r="H46" s="749">
        <v>3104</v>
      </c>
      <c r="I46" s="749">
        <v>142</v>
      </c>
      <c r="J46" s="749">
        <v>86</v>
      </c>
      <c r="K46" s="750">
        <v>5185</v>
      </c>
    </row>
    <row r="47" spans="1:11" ht="14.25" customHeight="1">
      <c r="A47" s="166" t="s">
        <v>78</v>
      </c>
      <c r="B47" s="749">
        <v>6464</v>
      </c>
      <c r="C47" s="749">
        <v>3099</v>
      </c>
      <c r="D47" s="749">
        <v>3365</v>
      </c>
      <c r="E47" s="749">
        <v>2230</v>
      </c>
      <c r="F47" s="749">
        <v>1699</v>
      </c>
      <c r="G47" s="749">
        <v>2161</v>
      </c>
      <c r="H47" s="749">
        <v>1670</v>
      </c>
      <c r="I47" s="749">
        <v>69</v>
      </c>
      <c r="J47" s="749">
        <v>29</v>
      </c>
      <c r="K47" s="750">
        <v>2534</v>
      </c>
    </row>
    <row r="48" spans="1:11" ht="14.25" customHeight="1">
      <c r="A48" s="166" t="s">
        <v>328</v>
      </c>
      <c r="B48" s="749">
        <v>6679</v>
      </c>
      <c r="C48" s="749">
        <v>3165</v>
      </c>
      <c r="D48" s="749">
        <v>3514</v>
      </c>
      <c r="E48" s="749">
        <v>2243</v>
      </c>
      <c r="F48" s="749">
        <v>1826</v>
      </c>
      <c r="G48" s="749">
        <v>2147</v>
      </c>
      <c r="H48" s="749">
        <v>1794</v>
      </c>
      <c r="I48" s="749">
        <v>96</v>
      </c>
      <c r="J48" s="749">
        <v>32</v>
      </c>
      <c r="K48" s="750">
        <v>2600</v>
      </c>
    </row>
    <row r="49" spans="1:11" ht="14.25" customHeight="1">
      <c r="A49" s="166" t="s">
        <v>80</v>
      </c>
      <c r="B49" s="749">
        <v>19146</v>
      </c>
      <c r="C49" s="749">
        <v>8985</v>
      </c>
      <c r="D49" s="749">
        <v>10161</v>
      </c>
      <c r="E49" s="749">
        <v>6337</v>
      </c>
      <c r="F49" s="749">
        <v>5195</v>
      </c>
      <c r="G49" s="749">
        <v>6077</v>
      </c>
      <c r="H49" s="749">
        <v>5075</v>
      </c>
      <c r="I49" s="749">
        <v>260</v>
      </c>
      <c r="J49" s="749">
        <v>120</v>
      </c>
      <c r="K49" s="750">
        <v>7536</v>
      </c>
    </row>
    <row r="50" spans="1:11" ht="14.25" customHeight="1" thickBot="1">
      <c r="A50" s="1097" t="s">
        <v>81</v>
      </c>
      <c r="B50" s="751">
        <v>12807</v>
      </c>
      <c r="C50" s="751">
        <v>5998</v>
      </c>
      <c r="D50" s="751">
        <v>6809</v>
      </c>
      <c r="E50" s="751">
        <v>4110</v>
      </c>
      <c r="F50" s="751">
        <v>3350</v>
      </c>
      <c r="G50" s="751">
        <v>3924</v>
      </c>
      <c r="H50" s="751">
        <v>3273</v>
      </c>
      <c r="I50" s="751">
        <v>186</v>
      </c>
      <c r="J50" s="751">
        <v>77</v>
      </c>
      <c r="K50" s="752">
        <v>5323</v>
      </c>
    </row>
    <row r="51" s="89" customFormat="1" ht="13.5" customHeight="1">
      <c r="A51" s="89" t="s">
        <v>483</v>
      </c>
    </row>
    <row r="52" s="89" customFormat="1" ht="13.5" customHeight="1">
      <c r="A52" s="89" t="s">
        <v>344</v>
      </c>
    </row>
  </sheetData>
  <sheetProtection/>
  <printOptions/>
  <pageMargins left="0.3937007874015748" right="0.3937007874015748" top="0.3937007874015748" bottom="0.3937007874015748" header="0.31496062992125984" footer="0.5118110236220472"/>
  <pageSetup horizontalDpi="600" verticalDpi="600" orientation="portrait" paperSize="9" r:id="rId1"/>
  <headerFooter alignWithMargins="0">
    <oddHeader>&amp;R&amp;D&amp;T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A1" sqref="A1"/>
    </sheetView>
  </sheetViews>
  <sheetFormatPr defaultColWidth="9.00390625" defaultRowHeight="13.5"/>
  <cols>
    <col min="1" max="1" width="2.625" style="37" customWidth="1"/>
    <col min="2" max="2" width="26.875" style="37" customWidth="1"/>
    <col min="3" max="3" width="9.75390625" style="37" customWidth="1"/>
    <col min="4" max="4" width="10.375" style="37" customWidth="1"/>
    <col min="5" max="9" width="9.625" style="37" customWidth="1"/>
    <col min="10" max="16384" width="9.00390625" style="37" customWidth="1"/>
  </cols>
  <sheetData>
    <row r="1" spans="1:2" ht="15" customHeight="1">
      <c r="A1" s="154" t="s">
        <v>1170</v>
      </c>
      <c r="B1" s="154"/>
    </row>
    <row r="2" spans="8:9" ht="15" customHeight="1" thickBot="1">
      <c r="H2" s="69"/>
      <c r="I2" s="69" t="s">
        <v>484</v>
      </c>
    </row>
    <row r="3" spans="1:10" ht="26.25" customHeight="1" thickTop="1">
      <c r="A3" s="1002" t="s">
        <v>485</v>
      </c>
      <c r="B3" s="1087"/>
      <c r="C3" s="45" t="s">
        <v>486</v>
      </c>
      <c r="D3" s="45" t="s">
        <v>487</v>
      </c>
      <c r="E3" s="45" t="s">
        <v>488</v>
      </c>
      <c r="F3" s="1088" t="s">
        <v>489</v>
      </c>
      <c r="G3" s="1088" t="s">
        <v>490</v>
      </c>
      <c r="H3" s="1088" t="s">
        <v>491</v>
      </c>
      <c r="I3" s="768" t="s">
        <v>492</v>
      </c>
      <c r="J3" s="41"/>
    </row>
    <row r="4" spans="1:10" s="78" customFormat="1" ht="13.5" customHeight="1">
      <c r="A4" s="519" t="s">
        <v>40</v>
      </c>
      <c r="B4" s="1089"/>
      <c r="C4" s="1090">
        <v>562087</v>
      </c>
      <c r="D4" s="1090">
        <v>428713</v>
      </c>
      <c r="E4" s="1090">
        <v>26342</v>
      </c>
      <c r="F4" s="1090">
        <v>12260</v>
      </c>
      <c r="G4" s="1090">
        <v>51987</v>
      </c>
      <c r="H4" s="1090">
        <v>34620</v>
      </c>
      <c r="I4" s="1091">
        <v>1198</v>
      </c>
      <c r="J4" s="105"/>
    </row>
    <row r="5" spans="1:10" ht="12.75" customHeight="1">
      <c r="A5" s="41" t="s">
        <v>345</v>
      </c>
      <c r="B5" s="741" t="s">
        <v>493</v>
      </c>
      <c r="C5" s="1092">
        <v>51131</v>
      </c>
      <c r="D5" s="1092">
        <v>6140</v>
      </c>
      <c r="E5" s="1092">
        <v>589</v>
      </c>
      <c r="F5" s="1092">
        <v>2262</v>
      </c>
      <c r="G5" s="1092">
        <v>21835</v>
      </c>
      <c r="H5" s="1092">
        <v>20263</v>
      </c>
      <c r="I5" s="1093" t="s">
        <v>426</v>
      </c>
      <c r="J5" s="41"/>
    </row>
    <row r="6" spans="1:10" ht="12.75" customHeight="1">
      <c r="A6" s="41" t="s">
        <v>392</v>
      </c>
      <c r="B6" s="741" t="s">
        <v>447</v>
      </c>
      <c r="C6" s="1092">
        <v>550</v>
      </c>
      <c r="D6" s="1092">
        <v>150</v>
      </c>
      <c r="E6" s="1092">
        <v>19</v>
      </c>
      <c r="F6" s="1092">
        <v>47</v>
      </c>
      <c r="G6" s="1092">
        <v>219</v>
      </c>
      <c r="H6" s="1092">
        <v>114</v>
      </c>
      <c r="I6" s="1093" t="s">
        <v>426</v>
      </c>
      <c r="J6" s="41"/>
    </row>
    <row r="7" spans="1:10" ht="12.75" customHeight="1">
      <c r="A7" s="41" t="s">
        <v>448</v>
      </c>
      <c r="B7" s="741" t="s">
        <v>494</v>
      </c>
      <c r="C7" s="1092">
        <v>316</v>
      </c>
      <c r="D7" s="1092">
        <v>278</v>
      </c>
      <c r="E7" s="1092">
        <v>27</v>
      </c>
      <c r="F7" s="1092">
        <v>3</v>
      </c>
      <c r="G7" s="1092">
        <v>3</v>
      </c>
      <c r="H7" s="1092">
        <v>2</v>
      </c>
      <c r="I7" s="1093" t="s">
        <v>426</v>
      </c>
      <c r="J7" s="41"/>
    </row>
    <row r="8" spans="1:10" ht="12.75" customHeight="1">
      <c r="A8" s="41" t="s">
        <v>450</v>
      </c>
      <c r="B8" s="741" t="s">
        <v>370</v>
      </c>
      <c r="C8" s="1092">
        <v>48903</v>
      </c>
      <c r="D8" s="1092">
        <v>33636</v>
      </c>
      <c r="E8" s="1092">
        <v>5476</v>
      </c>
      <c r="F8" s="1092">
        <v>2028</v>
      </c>
      <c r="G8" s="1092">
        <v>5637</v>
      </c>
      <c r="H8" s="1092">
        <v>1885</v>
      </c>
      <c r="I8" s="1093" t="s">
        <v>426</v>
      </c>
      <c r="J8" s="41"/>
    </row>
    <row r="9" spans="1:10" ht="12.75" customHeight="1">
      <c r="A9" s="41" t="s">
        <v>451</v>
      </c>
      <c r="B9" s="741" t="s">
        <v>371</v>
      </c>
      <c r="C9" s="1092">
        <v>110654</v>
      </c>
      <c r="D9" s="1092">
        <v>99781</v>
      </c>
      <c r="E9" s="1092">
        <v>4813</v>
      </c>
      <c r="F9" s="1092">
        <v>714</v>
      </c>
      <c r="G9" s="1092">
        <v>2623</v>
      </c>
      <c r="H9" s="1092">
        <v>1387</v>
      </c>
      <c r="I9" s="1093">
        <v>918</v>
      </c>
      <c r="J9" s="41"/>
    </row>
    <row r="10" spans="1:10" ht="12.75" customHeight="1">
      <c r="A10" s="41" t="s">
        <v>452</v>
      </c>
      <c r="B10" s="741" t="s">
        <v>453</v>
      </c>
      <c r="C10" s="1092">
        <v>2509</v>
      </c>
      <c r="D10" s="1092">
        <v>2446</v>
      </c>
      <c r="E10" s="1092">
        <v>58</v>
      </c>
      <c r="F10" s="1094" t="s">
        <v>426</v>
      </c>
      <c r="G10" s="1092">
        <v>2</v>
      </c>
      <c r="H10" s="1094" t="s">
        <v>426</v>
      </c>
      <c r="I10" s="1093" t="s">
        <v>426</v>
      </c>
      <c r="J10" s="41"/>
    </row>
    <row r="11" spans="1:10" ht="12.75" customHeight="1">
      <c r="A11" s="41" t="s">
        <v>454</v>
      </c>
      <c r="B11" s="742" t="s">
        <v>455</v>
      </c>
      <c r="C11" s="1092">
        <v>4776</v>
      </c>
      <c r="D11" s="1092">
        <v>4101</v>
      </c>
      <c r="E11" s="1092">
        <v>333</v>
      </c>
      <c r="F11" s="1094">
        <v>26</v>
      </c>
      <c r="G11" s="1094">
        <v>278</v>
      </c>
      <c r="H11" s="1094">
        <v>26</v>
      </c>
      <c r="I11" s="1093" t="s">
        <v>426</v>
      </c>
      <c r="J11" s="41"/>
    </row>
    <row r="12" spans="1:10" ht="12.75" customHeight="1">
      <c r="A12" s="41" t="s">
        <v>456</v>
      </c>
      <c r="B12" s="741" t="s">
        <v>495</v>
      </c>
      <c r="C12" s="1092">
        <v>19580</v>
      </c>
      <c r="D12" s="1092">
        <v>18083</v>
      </c>
      <c r="E12" s="1092">
        <v>686</v>
      </c>
      <c r="F12" s="1092">
        <v>80</v>
      </c>
      <c r="G12" s="1092">
        <v>545</v>
      </c>
      <c r="H12" s="1092">
        <v>65</v>
      </c>
      <c r="I12" s="1093" t="s">
        <v>426</v>
      </c>
      <c r="J12" s="41"/>
    </row>
    <row r="13" spans="1:10" ht="12.75" customHeight="1">
      <c r="A13" s="41" t="s">
        <v>394</v>
      </c>
      <c r="B13" s="741" t="s">
        <v>496</v>
      </c>
      <c r="C13" s="1092">
        <v>83181</v>
      </c>
      <c r="D13" s="1092">
        <v>65207</v>
      </c>
      <c r="E13" s="1092">
        <v>6415</v>
      </c>
      <c r="F13" s="1092">
        <v>1790</v>
      </c>
      <c r="G13" s="1092">
        <v>5442</v>
      </c>
      <c r="H13" s="1092">
        <v>4026</v>
      </c>
      <c r="I13" s="1093" t="s">
        <v>426</v>
      </c>
      <c r="J13" s="41"/>
    </row>
    <row r="14" spans="1:10" ht="12.75" customHeight="1">
      <c r="A14" s="41" t="s">
        <v>396</v>
      </c>
      <c r="B14" s="741" t="s">
        <v>497</v>
      </c>
      <c r="C14" s="1092">
        <v>11738</v>
      </c>
      <c r="D14" s="1092">
        <v>10942</v>
      </c>
      <c r="E14" s="1092">
        <v>401</v>
      </c>
      <c r="F14" s="1092">
        <v>41</v>
      </c>
      <c r="G14" s="1092">
        <v>282</v>
      </c>
      <c r="H14" s="1092">
        <v>42</v>
      </c>
      <c r="I14" s="1093" t="s">
        <v>426</v>
      </c>
      <c r="J14" s="41"/>
    </row>
    <row r="15" spans="1:10" ht="12.75" customHeight="1">
      <c r="A15" s="41" t="s">
        <v>398</v>
      </c>
      <c r="B15" s="741" t="s">
        <v>498</v>
      </c>
      <c r="C15" s="1092">
        <v>5668</v>
      </c>
      <c r="D15" s="1092">
        <v>3576</v>
      </c>
      <c r="E15" s="1092">
        <v>1006</v>
      </c>
      <c r="F15" s="1092">
        <v>112</v>
      </c>
      <c r="G15" s="1092">
        <v>707</v>
      </c>
      <c r="H15" s="1092">
        <v>250</v>
      </c>
      <c r="I15" s="1093" t="s">
        <v>426</v>
      </c>
      <c r="J15" s="41"/>
    </row>
    <row r="16" spans="1:10" ht="12.75" customHeight="1">
      <c r="A16" s="41" t="s">
        <v>400</v>
      </c>
      <c r="B16" s="743" t="s">
        <v>499</v>
      </c>
      <c r="C16" s="1092">
        <v>10887</v>
      </c>
      <c r="D16" s="1092">
        <v>7095</v>
      </c>
      <c r="E16" s="1092">
        <v>1047</v>
      </c>
      <c r="F16" s="1092">
        <v>474</v>
      </c>
      <c r="G16" s="1092">
        <v>1718</v>
      </c>
      <c r="H16" s="1092">
        <v>527</v>
      </c>
      <c r="I16" s="1093" t="s">
        <v>426</v>
      </c>
      <c r="J16" s="41"/>
    </row>
    <row r="17" spans="1:10" ht="12.75" customHeight="1">
      <c r="A17" s="41" t="s">
        <v>357</v>
      </c>
      <c r="B17" s="741" t="s">
        <v>500</v>
      </c>
      <c r="C17" s="1092">
        <v>28096</v>
      </c>
      <c r="D17" s="1092">
        <v>19862</v>
      </c>
      <c r="E17" s="1094">
        <v>1239</v>
      </c>
      <c r="F17" s="1094">
        <v>1893</v>
      </c>
      <c r="G17" s="1094">
        <v>2345</v>
      </c>
      <c r="H17" s="1094">
        <v>2665</v>
      </c>
      <c r="I17" s="1093" t="s">
        <v>426</v>
      </c>
      <c r="J17" s="41"/>
    </row>
    <row r="18" spans="1:10" ht="12.75" customHeight="1">
      <c r="A18" s="41" t="s">
        <v>403</v>
      </c>
      <c r="B18" s="741" t="s">
        <v>501</v>
      </c>
      <c r="C18" s="1092">
        <v>19091</v>
      </c>
      <c r="D18" s="1092">
        <v>12064</v>
      </c>
      <c r="E18" s="1094">
        <v>614</v>
      </c>
      <c r="F18" s="1094">
        <v>1017</v>
      </c>
      <c r="G18" s="1094">
        <v>4078</v>
      </c>
      <c r="H18" s="1094">
        <v>1214</v>
      </c>
      <c r="I18" s="1093">
        <v>35</v>
      </c>
      <c r="J18" s="41"/>
    </row>
    <row r="19" spans="1:10" ht="12.75" customHeight="1">
      <c r="A19" s="41" t="s">
        <v>405</v>
      </c>
      <c r="B19" s="741" t="s">
        <v>502</v>
      </c>
      <c r="C19" s="1092">
        <v>23144</v>
      </c>
      <c r="D19" s="1092">
        <v>21581</v>
      </c>
      <c r="E19" s="1094">
        <v>217</v>
      </c>
      <c r="F19" s="1094">
        <v>177</v>
      </c>
      <c r="G19" s="1094">
        <v>1028</v>
      </c>
      <c r="H19" s="1094">
        <v>88</v>
      </c>
      <c r="I19" s="1093" t="s">
        <v>426</v>
      </c>
      <c r="J19" s="41"/>
    </row>
    <row r="20" spans="1:10" ht="12.75" customHeight="1">
      <c r="A20" s="41" t="s">
        <v>407</v>
      </c>
      <c r="B20" s="741" t="s">
        <v>503</v>
      </c>
      <c r="C20" s="1092">
        <v>71192</v>
      </c>
      <c r="D20" s="1092">
        <v>66805</v>
      </c>
      <c r="E20" s="1094">
        <v>1253</v>
      </c>
      <c r="F20" s="1094">
        <v>1054</v>
      </c>
      <c r="G20" s="1094">
        <v>890</v>
      </c>
      <c r="H20" s="1094">
        <v>892</v>
      </c>
      <c r="I20" s="1093" t="s">
        <v>426</v>
      </c>
      <c r="J20" s="41"/>
    </row>
    <row r="21" spans="1:10" ht="12.75" customHeight="1">
      <c r="A21" s="41" t="s">
        <v>409</v>
      </c>
      <c r="B21" s="187" t="s">
        <v>466</v>
      </c>
      <c r="C21" s="1092">
        <v>7902</v>
      </c>
      <c r="D21" s="1092">
        <v>7689</v>
      </c>
      <c r="E21" s="1094">
        <v>86</v>
      </c>
      <c r="F21" s="1094">
        <v>52</v>
      </c>
      <c r="G21" s="1094">
        <v>30</v>
      </c>
      <c r="H21" s="1094">
        <v>22</v>
      </c>
      <c r="I21" s="1093" t="s">
        <v>426</v>
      </c>
      <c r="J21" s="41"/>
    </row>
    <row r="22" spans="1:10" ht="12.75" customHeight="1">
      <c r="A22" s="41" t="s">
        <v>411</v>
      </c>
      <c r="B22" s="1095" t="s">
        <v>467</v>
      </c>
      <c r="C22" s="1092">
        <v>27641</v>
      </c>
      <c r="D22" s="1092">
        <v>21188</v>
      </c>
      <c r="E22" s="1094">
        <v>2000</v>
      </c>
      <c r="F22" s="1094">
        <v>374</v>
      </c>
      <c r="G22" s="1094">
        <v>3067</v>
      </c>
      <c r="H22" s="1094">
        <v>670</v>
      </c>
      <c r="I22" s="1093">
        <v>245</v>
      </c>
      <c r="J22" s="41"/>
    </row>
    <row r="23" spans="1:10" ht="12.75" customHeight="1">
      <c r="A23" s="41" t="s">
        <v>413</v>
      </c>
      <c r="B23" s="1096" t="s">
        <v>468</v>
      </c>
      <c r="C23" s="1092">
        <v>22879</v>
      </c>
      <c r="D23" s="1092">
        <v>22879</v>
      </c>
      <c r="E23" s="1094" t="s">
        <v>426</v>
      </c>
      <c r="F23" s="1094" t="s">
        <v>426</v>
      </c>
      <c r="G23" s="1094" t="s">
        <v>426</v>
      </c>
      <c r="H23" s="1094" t="s">
        <v>426</v>
      </c>
      <c r="I23" s="1093" t="s">
        <v>426</v>
      </c>
      <c r="J23" s="41"/>
    </row>
    <row r="24" spans="1:10" ht="12.75" customHeight="1">
      <c r="A24" s="41" t="s">
        <v>504</v>
      </c>
      <c r="B24" s="166" t="s">
        <v>470</v>
      </c>
      <c r="C24" s="1092">
        <v>12249</v>
      </c>
      <c r="D24" s="1092">
        <v>5210</v>
      </c>
      <c r="E24" s="1092">
        <v>63</v>
      </c>
      <c r="F24" s="1092">
        <v>116</v>
      </c>
      <c r="G24" s="1092">
        <v>1258</v>
      </c>
      <c r="H24" s="1092">
        <v>482</v>
      </c>
      <c r="I24" s="1093" t="s">
        <v>426</v>
      </c>
      <c r="J24" s="41"/>
    </row>
    <row r="25" spans="1:10" ht="6" customHeight="1">
      <c r="A25" s="41"/>
      <c r="B25" s="166"/>
      <c r="C25" s="1092"/>
      <c r="D25" s="1092"/>
      <c r="E25" s="1092"/>
      <c r="F25" s="1092"/>
      <c r="G25" s="1092"/>
      <c r="H25" s="1092"/>
      <c r="I25" s="1093"/>
      <c r="J25" s="41"/>
    </row>
    <row r="26" spans="1:10" s="78" customFormat="1" ht="12.75" customHeight="1">
      <c r="A26" s="105" t="s">
        <v>2</v>
      </c>
      <c r="B26" s="557"/>
      <c r="C26" s="1090">
        <v>308587</v>
      </c>
      <c r="D26" s="1090">
        <v>224951</v>
      </c>
      <c r="E26" s="1090">
        <v>19482</v>
      </c>
      <c r="F26" s="1090">
        <v>10182</v>
      </c>
      <c r="G26" s="1090">
        <v>41454</v>
      </c>
      <c r="H26" s="1090">
        <v>8402</v>
      </c>
      <c r="I26" s="1091">
        <v>125</v>
      </c>
      <c r="J26" s="105"/>
    </row>
    <row r="27" spans="1:10" ht="12.75" customHeight="1">
      <c r="A27" s="41" t="s">
        <v>345</v>
      </c>
      <c r="B27" s="741" t="s">
        <v>493</v>
      </c>
      <c r="C27" s="1092">
        <v>31778</v>
      </c>
      <c r="D27" s="1094">
        <v>3806</v>
      </c>
      <c r="E27" s="1094">
        <v>449</v>
      </c>
      <c r="F27" s="1094">
        <v>2167</v>
      </c>
      <c r="G27" s="1094">
        <v>20545</v>
      </c>
      <c r="H27" s="1094">
        <v>4778</v>
      </c>
      <c r="I27" s="1093" t="s">
        <v>426</v>
      </c>
      <c r="J27" s="41"/>
    </row>
    <row r="28" spans="1:10" ht="12.75" customHeight="1">
      <c r="A28" s="41" t="s">
        <v>392</v>
      </c>
      <c r="B28" s="741" t="s">
        <v>447</v>
      </c>
      <c r="C28" s="1092">
        <v>436</v>
      </c>
      <c r="D28" s="1094">
        <v>125</v>
      </c>
      <c r="E28" s="1094">
        <v>15</v>
      </c>
      <c r="F28" s="1094">
        <v>45</v>
      </c>
      <c r="G28" s="1094">
        <v>218</v>
      </c>
      <c r="H28" s="1094">
        <v>32</v>
      </c>
      <c r="I28" s="1093" t="s">
        <v>426</v>
      </c>
      <c r="J28" s="41"/>
    </row>
    <row r="29" spans="1:10" ht="12.75" customHeight="1">
      <c r="A29" s="41" t="s">
        <v>448</v>
      </c>
      <c r="B29" s="741" t="s">
        <v>494</v>
      </c>
      <c r="C29" s="1092">
        <v>272</v>
      </c>
      <c r="D29" s="1094">
        <v>242</v>
      </c>
      <c r="E29" s="1094">
        <v>21</v>
      </c>
      <c r="F29" s="1094">
        <v>3</v>
      </c>
      <c r="G29" s="1094">
        <v>3</v>
      </c>
      <c r="H29" s="1094" t="s">
        <v>426</v>
      </c>
      <c r="I29" s="1093" t="s">
        <v>426</v>
      </c>
      <c r="J29" s="41"/>
    </row>
    <row r="30" spans="1:10" ht="12.75" customHeight="1">
      <c r="A30" s="41" t="s">
        <v>450</v>
      </c>
      <c r="B30" s="741" t="s">
        <v>370</v>
      </c>
      <c r="C30" s="1092">
        <v>42092</v>
      </c>
      <c r="D30" s="1094">
        <v>29024</v>
      </c>
      <c r="E30" s="1094">
        <v>4345</v>
      </c>
      <c r="F30" s="1094">
        <v>2009</v>
      </c>
      <c r="G30" s="1094">
        <v>5608</v>
      </c>
      <c r="H30" s="1094">
        <v>887</v>
      </c>
      <c r="I30" s="1093" t="s">
        <v>426</v>
      </c>
      <c r="J30" s="41"/>
    </row>
    <row r="31" spans="1:10" ht="12.75" customHeight="1">
      <c r="A31" s="41" t="s">
        <v>451</v>
      </c>
      <c r="B31" s="741" t="s">
        <v>371</v>
      </c>
      <c r="C31" s="1092">
        <v>67408</v>
      </c>
      <c r="D31" s="1094">
        <v>60221</v>
      </c>
      <c r="E31" s="1094">
        <v>3687</v>
      </c>
      <c r="F31" s="1094">
        <v>655</v>
      </c>
      <c r="G31" s="1094">
        <v>2080</v>
      </c>
      <c r="H31" s="1094">
        <v>403</v>
      </c>
      <c r="I31" s="1093">
        <v>105</v>
      </c>
      <c r="J31" s="41"/>
    </row>
    <row r="32" spans="1:10" ht="12.75" customHeight="1">
      <c r="A32" s="41" t="s">
        <v>452</v>
      </c>
      <c r="B32" s="741" t="s">
        <v>453</v>
      </c>
      <c r="C32" s="1092">
        <v>2131</v>
      </c>
      <c r="D32" s="1094">
        <v>2073</v>
      </c>
      <c r="E32" s="1094">
        <v>53</v>
      </c>
      <c r="F32" s="1094" t="s">
        <v>426</v>
      </c>
      <c r="G32" s="1094">
        <v>2</v>
      </c>
      <c r="H32" s="1094" t="s">
        <v>426</v>
      </c>
      <c r="I32" s="1093" t="s">
        <v>426</v>
      </c>
      <c r="J32" s="41"/>
    </row>
    <row r="33" spans="1:10" ht="12.75" customHeight="1">
      <c r="A33" s="41" t="s">
        <v>454</v>
      </c>
      <c r="B33" s="742" t="s">
        <v>455</v>
      </c>
      <c r="C33" s="1092">
        <v>3321</v>
      </c>
      <c r="D33" s="1094">
        <v>2793</v>
      </c>
      <c r="E33" s="1094">
        <v>285</v>
      </c>
      <c r="F33" s="1094">
        <v>24</v>
      </c>
      <c r="G33" s="1094">
        <v>208</v>
      </c>
      <c r="H33" s="1094">
        <v>4</v>
      </c>
      <c r="I33" s="1093" t="s">
        <v>426</v>
      </c>
      <c r="J33" s="41"/>
    </row>
    <row r="34" spans="1:10" ht="12.75" customHeight="1">
      <c r="A34" s="41" t="s">
        <v>456</v>
      </c>
      <c r="B34" s="741" t="s">
        <v>495</v>
      </c>
      <c r="C34" s="1092">
        <v>16616</v>
      </c>
      <c r="D34" s="1094">
        <v>15350</v>
      </c>
      <c r="E34" s="1094">
        <v>550</v>
      </c>
      <c r="F34" s="1094">
        <v>77</v>
      </c>
      <c r="G34" s="1094">
        <v>512</v>
      </c>
      <c r="H34" s="1094">
        <v>20</v>
      </c>
      <c r="I34" s="1093" t="s">
        <v>426</v>
      </c>
      <c r="J34" s="41"/>
    </row>
    <row r="35" spans="1:10" ht="12.75" customHeight="1">
      <c r="A35" s="41" t="s">
        <v>394</v>
      </c>
      <c r="B35" s="741" t="s">
        <v>496</v>
      </c>
      <c r="C35" s="1092">
        <v>40387</v>
      </c>
      <c r="D35" s="1094">
        <v>29712</v>
      </c>
      <c r="E35" s="1094">
        <v>4446</v>
      </c>
      <c r="F35" s="1094">
        <v>1452</v>
      </c>
      <c r="G35" s="1094">
        <v>3748</v>
      </c>
      <c r="H35" s="1094">
        <v>894</v>
      </c>
      <c r="I35" s="1093" t="s">
        <v>426</v>
      </c>
      <c r="J35" s="41"/>
    </row>
    <row r="36" spans="1:10" ht="12.75" customHeight="1">
      <c r="A36" s="41" t="s">
        <v>396</v>
      </c>
      <c r="B36" s="741" t="s">
        <v>497</v>
      </c>
      <c r="C36" s="1092">
        <v>5183</v>
      </c>
      <c r="D36" s="1094">
        <v>4590</v>
      </c>
      <c r="E36" s="1094">
        <v>337</v>
      </c>
      <c r="F36" s="1094">
        <v>28</v>
      </c>
      <c r="G36" s="1094">
        <v>209</v>
      </c>
      <c r="H36" s="1094">
        <v>9</v>
      </c>
      <c r="I36" s="1093" t="s">
        <v>426</v>
      </c>
      <c r="J36" s="41"/>
    </row>
    <row r="37" spans="1:10" ht="12.75" customHeight="1">
      <c r="A37" s="41" t="s">
        <v>398</v>
      </c>
      <c r="B37" s="741" t="s">
        <v>498</v>
      </c>
      <c r="C37" s="1092">
        <v>3260</v>
      </c>
      <c r="D37" s="1094">
        <v>1950</v>
      </c>
      <c r="E37" s="1094">
        <v>647</v>
      </c>
      <c r="F37" s="1094">
        <v>95</v>
      </c>
      <c r="G37" s="1094">
        <v>505</v>
      </c>
      <c r="H37" s="1094">
        <v>49</v>
      </c>
      <c r="I37" s="1093" t="s">
        <v>426</v>
      </c>
      <c r="J37" s="41"/>
    </row>
    <row r="38" spans="1:10" ht="12.75" customHeight="1">
      <c r="A38" s="41" t="s">
        <v>400</v>
      </c>
      <c r="B38" s="743" t="s">
        <v>499</v>
      </c>
      <c r="C38" s="1092">
        <v>7089</v>
      </c>
      <c r="D38" s="1094">
        <v>4310</v>
      </c>
      <c r="E38" s="1094">
        <v>816</v>
      </c>
      <c r="F38" s="1094">
        <v>443</v>
      </c>
      <c r="G38" s="1094">
        <v>1420</v>
      </c>
      <c r="H38" s="1094">
        <v>85</v>
      </c>
      <c r="I38" s="1093" t="s">
        <v>426</v>
      </c>
      <c r="J38" s="41"/>
    </row>
    <row r="39" spans="1:10" ht="12.75" customHeight="1">
      <c r="A39" s="41" t="s">
        <v>357</v>
      </c>
      <c r="B39" s="741" t="s">
        <v>500</v>
      </c>
      <c r="C39" s="1092">
        <v>10187</v>
      </c>
      <c r="D39" s="1094">
        <v>6188</v>
      </c>
      <c r="E39" s="1094">
        <v>763</v>
      </c>
      <c r="F39" s="1094">
        <v>1267</v>
      </c>
      <c r="G39" s="1094">
        <v>1382</v>
      </c>
      <c r="H39" s="1094">
        <v>545</v>
      </c>
      <c r="I39" s="1093" t="s">
        <v>426</v>
      </c>
      <c r="J39" s="41"/>
    </row>
    <row r="40" spans="1:10" ht="12.75" customHeight="1">
      <c r="A40" s="41" t="s">
        <v>403</v>
      </c>
      <c r="B40" s="741" t="s">
        <v>501</v>
      </c>
      <c r="C40" s="1092">
        <v>6493</v>
      </c>
      <c r="D40" s="1094">
        <v>4363</v>
      </c>
      <c r="E40" s="1094">
        <v>396</v>
      </c>
      <c r="F40" s="1094">
        <v>484</v>
      </c>
      <c r="G40" s="1094">
        <v>983</v>
      </c>
      <c r="H40" s="1094">
        <v>242</v>
      </c>
      <c r="I40" s="1093">
        <v>1</v>
      </c>
      <c r="J40" s="41"/>
    </row>
    <row r="41" spans="1:10" ht="12.75" customHeight="1">
      <c r="A41" s="41" t="s">
        <v>405</v>
      </c>
      <c r="B41" s="741" t="s">
        <v>502</v>
      </c>
      <c r="C41" s="1092">
        <v>10570</v>
      </c>
      <c r="D41" s="1094">
        <v>10090</v>
      </c>
      <c r="E41" s="1094">
        <v>152</v>
      </c>
      <c r="F41" s="1094">
        <v>61</v>
      </c>
      <c r="G41" s="1094">
        <v>228</v>
      </c>
      <c r="H41" s="1094">
        <v>24</v>
      </c>
      <c r="I41" s="1093" t="s">
        <v>426</v>
      </c>
      <c r="J41" s="41"/>
    </row>
    <row r="42" spans="1:10" ht="12.75" customHeight="1">
      <c r="A42" s="41" t="s">
        <v>407</v>
      </c>
      <c r="B42" s="741" t="s">
        <v>503</v>
      </c>
      <c r="C42" s="1092">
        <v>16217</v>
      </c>
      <c r="D42" s="1094">
        <v>13749</v>
      </c>
      <c r="E42" s="1094">
        <v>752</v>
      </c>
      <c r="F42" s="1094">
        <v>910</v>
      </c>
      <c r="G42" s="1094">
        <v>633</v>
      </c>
      <c r="H42" s="1094">
        <v>103</v>
      </c>
      <c r="I42" s="1093" t="s">
        <v>426</v>
      </c>
      <c r="J42" s="41"/>
    </row>
    <row r="43" spans="1:10" ht="12.75" customHeight="1">
      <c r="A43" s="41" t="s">
        <v>409</v>
      </c>
      <c r="B43" s="187" t="s">
        <v>466</v>
      </c>
      <c r="C43" s="1092">
        <v>4705</v>
      </c>
      <c r="D43" s="1094">
        <v>4576</v>
      </c>
      <c r="E43" s="1094">
        <v>83</v>
      </c>
      <c r="F43" s="1094">
        <v>19</v>
      </c>
      <c r="G43" s="1094">
        <v>11</v>
      </c>
      <c r="H43" s="1094">
        <v>6</v>
      </c>
      <c r="I43" s="1093" t="s">
        <v>426</v>
      </c>
      <c r="J43" s="41"/>
    </row>
    <row r="44" spans="1:10" ht="12.75" customHeight="1">
      <c r="A44" s="41" t="s">
        <v>411</v>
      </c>
      <c r="B44" s="1095" t="s">
        <v>467</v>
      </c>
      <c r="C44" s="1092">
        <v>17175</v>
      </c>
      <c r="D44" s="1094">
        <v>12618</v>
      </c>
      <c r="E44" s="1094">
        <v>1638</v>
      </c>
      <c r="F44" s="1094">
        <v>347</v>
      </c>
      <c r="G44" s="1094">
        <v>2280</v>
      </c>
      <c r="H44" s="1094">
        <v>211</v>
      </c>
      <c r="I44" s="1093">
        <v>19</v>
      </c>
      <c r="J44" s="41"/>
    </row>
    <row r="45" spans="1:10" ht="12.75" customHeight="1">
      <c r="A45" s="41" t="s">
        <v>413</v>
      </c>
      <c r="B45" s="1096" t="s">
        <v>468</v>
      </c>
      <c r="C45" s="1092">
        <v>16447</v>
      </c>
      <c r="D45" s="1094">
        <v>16447</v>
      </c>
      <c r="E45" s="1094" t="s">
        <v>426</v>
      </c>
      <c r="F45" s="1094" t="s">
        <v>426</v>
      </c>
      <c r="G45" s="1094" t="s">
        <v>426</v>
      </c>
      <c r="H45" s="1094" t="s">
        <v>426</v>
      </c>
      <c r="I45" s="1093" t="s">
        <v>426</v>
      </c>
      <c r="J45" s="41"/>
    </row>
    <row r="46" spans="1:10" ht="12.75" customHeight="1">
      <c r="A46" s="41" t="s">
        <v>504</v>
      </c>
      <c r="B46" s="166" t="s">
        <v>470</v>
      </c>
      <c r="C46" s="1092">
        <v>6820</v>
      </c>
      <c r="D46" s="1094">
        <v>2724</v>
      </c>
      <c r="E46" s="1094">
        <v>47</v>
      </c>
      <c r="F46" s="1094">
        <v>96</v>
      </c>
      <c r="G46" s="1094">
        <v>879</v>
      </c>
      <c r="H46" s="1094">
        <v>110</v>
      </c>
      <c r="I46" s="1093" t="s">
        <v>426</v>
      </c>
      <c r="J46" s="41"/>
    </row>
    <row r="47" spans="1:10" ht="6" customHeight="1">
      <c r="A47" s="41"/>
      <c r="B47" s="166"/>
      <c r="C47" s="1092"/>
      <c r="D47" s="1094"/>
      <c r="E47" s="1094"/>
      <c r="F47" s="1094"/>
      <c r="G47" s="1094"/>
      <c r="H47" s="1094"/>
      <c r="I47" s="1093"/>
      <c r="J47" s="41"/>
    </row>
    <row r="48" spans="1:10" s="78" customFormat="1" ht="12.75" customHeight="1">
      <c r="A48" s="105" t="s">
        <v>3</v>
      </c>
      <c r="B48" s="557"/>
      <c r="C48" s="1090">
        <v>253500</v>
      </c>
      <c r="D48" s="1090">
        <v>203762</v>
      </c>
      <c r="E48" s="1090">
        <v>6860</v>
      </c>
      <c r="F48" s="1090">
        <v>2078</v>
      </c>
      <c r="G48" s="1090">
        <v>10533</v>
      </c>
      <c r="H48" s="1090">
        <v>26218</v>
      </c>
      <c r="I48" s="1091">
        <v>1073</v>
      </c>
      <c r="J48" s="105"/>
    </row>
    <row r="49" spans="1:10" ht="12.75" customHeight="1">
      <c r="A49" s="41" t="s">
        <v>345</v>
      </c>
      <c r="B49" s="741" t="s">
        <v>493</v>
      </c>
      <c r="C49" s="1092">
        <v>19353</v>
      </c>
      <c r="D49" s="1092">
        <v>2334</v>
      </c>
      <c r="E49" s="1094">
        <v>140</v>
      </c>
      <c r="F49" s="1094">
        <v>95</v>
      </c>
      <c r="G49" s="1094">
        <v>1290</v>
      </c>
      <c r="H49" s="1094">
        <v>15485</v>
      </c>
      <c r="I49" s="1093" t="s">
        <v>426</v>
      </c>
      <c r="J49" s="41"/>
    </row>
    <row r="50" spans="1:10" ht="12.75" customHeight="1">
      <c r="A50" s="41" t="s">
        <v>392</v>
      </c>
      <c r="B50" s="741" t="s">
        <v>447</v>
      </c>
      <c r="C50" s="1092">
        <v>114</v>
      </c>
      <c r="D50" s="1092">
        <v>25</v>
      </c>
      <c r="E50" s="1094">
        <v>4</v>
      </c>
      <c r="F50" s="1094">
        <v>2</v>
      </c>
      <c r="G50" s="1094">
        <v>1</v>
      </c>
      <c r="H50" s="1094">
        <v>82</v>
      </c>
      <c r="I50" s="1093" t="s">
        <v>426</v>
      </c>
      <c r="J50" s="41"/>
    </row>
    <row r="51" spans="1:10" ht="12.75" customHeight="1">
      <c r="A51" s="41" t="s">
        <v>448</v>
      </c>
      <c r="B51" s="741" t="s">
        <v>494</v>
      </c>
      <c r="C51" s="1092">
        <v>44</v>
      </c>
      <c r="D51" s="1092">
        <v>36</v>
      </c>
      <c r="E51" s="1094">
        <v>6</v>
      </c>
      <c r="F51" s="1094" t="s">
        <v>426</v>
      </c>
      <c r="G51" s="1094" t="s">
        <v>426</v>
      </c>
      <c r="H51" s="1094">
        <v>2</v>
      </c>
      <c r="I51" s="1093" t="s">
        <v>426</v>
      </c>
      <c r="J51" s="41"/>
    </row>
    <row r="52" spans="1:10" ht="12.75" customHeight="1">
      <c r="A52" s="41" t="s">
        <v>450</v>
      </c>
      <c r="B52" s="741" t="s">
        <v>370</v>
      </c>
      <c r="C52" s="1092">
        <v>6811</v>
      </c>
      <c r="D52" s="1092">
        <v>4612</v>
      </c>
      <c r="E52" s="1094">
        <v>1131</v>
      </c>
      <c r="F52" s="1094">
        <v>19</v>
      </c>
      <c r="G52" s="1094">
        <v>29</v>
      </c>
      <c r="H52" s="1094">
        <v>998</v>
      </c>
      <c r="I52" s="1093" t="s">
        <v>426</v>
      </c>
      <c r="J52" s="41"/>
    </row>
    <row r="53" spans="1:10" ht="12.75" customHeight="1">
      <c r="A53" s="41" t="s">
        <v>451</v>
      </c>
      <c r="B53" s="741" t="s">
        <v>371</v>
      </c>
      <c r="C53" s="1092">
        <v>43246</v>
      </c>
      <c r="D53" s="1092">
        <v>39560</v>
      </c>
      <c r="E53" s="1094">
        <v>1126</v>
      </c>
      <c r="F53" s="1094">
        <v>59</v>
      </c>
      <c r="G53" s="1094">
        <v>543</v>
      </c>
      <c r="H53" s="1094">
        <v>984</v>
      </c>
      <c r="I53" s="1093">
        <v>813</v>
      </c>
      <c r="J53" s="41"/>
    </row>
    <row r="54" spans="1:10" ht="12.75" customHeight="1">
      <c r="A54" s="41" t="s">
        <v>452</v>
      </c>
      <c r="B54" s="741" t="s">
        <v>453</v>
      </c>
      <c r="C54" s="1092">
        <v>378</v>
      </c>
      <c r="D54" s="1092">
        <v>373</v>
      </c>
      <c r="E54" s="1094">
        <v>5</v>
      </c>
      <c r="F54" s="1094" t="s">
        <v>426</v>
      </c>
      <c r="G54" s="1094" t="s">
        <v>426</v>
      </c>
      <c r="H54" s="1094" t="s">
        <v>426</v>
      </c>
      <c r="I54" s="1093" t="s">
        <v>426</v>
      </c>
      <c r="J54" s="41"/>
    </row>
    <row r="55" spans="1:10" ht="12.75" customHeight="1">
      <c r="A55" s="41" t="s">
        <v>454</v>
      </c>
      <c r="B55" s="742" t="s">
        <v>455</v>
      </c>
      <c r="C55" s="1092">
        <v>1455</v>
      </c>
      <c r="D55" s="1092">
        <v>1308</v>
      </c>
      <c r="E55" s="1094">
        <v>48</v>
      </c>
      <c r="F55" s="1094">
        <v>2</v>
      </c>
      <c r="G55" s="1094">
        <v>70</v>
      </c>
      <c r="H55" s="1094">
        <v>22</v>
      </c>
      <c r="I55" s="1093" t="s">
        <v>426</v>
      </c>
      <c r="J55" s="41"/>
    </row>
    <row r="56" spans="1:10" ht="12.75" customHeight="1">
      <c r="A56" s="41" t="s">
        <v>456</v>
      </c>
      <c r="B56" s="741" t="s">
        <v>495</v>
      </c>
      <c r="C56" s="1092">
        <v>2964</v>
      </c>
      <c r="D56" s="1092">
        <v>2733</v>
      </c>
      <c r="E56" s="1094">
        <v>136</v>
      </c>
      <c r="F56" s="1094">
        <v>3</v>
      </c>
      <c r="G56" s="1094">
        <v>33</v>
      </c>
      <c r="H56" s="1094">
        <v>45</v>
      </c>
      <c r="I56" s="1093" t="s">
        <v>426</v>
      </c>
      <c r="J56" s="41"/>
    </row>
    <row r="57" spans="1:10" ht="12.75" customHeight="1">
      <c r="A57" s="41" t="s">
        <v>394</v>
      </c>
      <c r="B57" s="741" t="s">
        <v>496</v>
      </c>
      <c r="C57" s="1092">
        <v>42794</v>
      </c>
      <c r="D57" s="1092">
        <v>35495</v>
      </c>
      <c r="E57" s="1094">
        <v>1969</v>
      </c>
      <c r="F57" s="1094">
        <v>338</v>
      </c>
      <c r="G57" s="1094">
        <v>1694</v>
      </c>
      <c r="H57" s="1094">
        <v>3132</v>
      </c>
      <c r="I57" s="1093" t="s">
        <v>426</v>
      </c>
      <c r="J57" s="41"/>
    </row>
    <row r="58" spans="1:10" ht="12.75" customHeight="1">
      <c r="A58" s="41" t="s">
        <v>396</v>
      </c>
      <c r="B58" s="741" t="s">
        <v>497</v>
      </c>
      <c r="C58" s="1092">
        <v>6555</v>
      </c>
      <c r="D58" s="1092">
        <v>6352</v>
      </c>
      <c r="E58" s="1094">
        <v>64</v>
      </c>
      <c r="F58" s="1094">
        <v>13</v>
      </c>
      <c r="G58" s="1094">
        <v>73</v>
      </c>
      <c r="H58" s="1094">
        <v>33</v>
      </c>
      <c r="I58" s="1093" t="s">
        <v>426</v>
      </c>
      <c r="J58" s="41"/>
    </row>
    <row r="59" spans="1:10" ht="12.75" customHeight="1">
      <c r="A59" s="41" t="s">
        <v>398</v>
      </c>
      <c r="B59" s="741" t="s">
        <v>498</v>
      </c>
      <c r="C59" s="1092">
        <v>2408</v>
      </c>
      <c r="D59" s="1092">
        <v>1626</v>
      </c>
      <c r="E59" s="1094">
        <v>359</v>
      </c>
      <c r="F59" s="1094">
        <v>17</v>
      </c>
      <c r="G59" s="1094">
        <v>202</v>
      </c>
      <c r="H59" s="1094">
        <v>201</v>
      </c>
      <c r="I59" s="1093" t="s">
        <v>426</v>
      </c>
      <c r="J59" s="41"/>
    </row>
    <row r="60" spans="1:10" ht="12.75" customHeight="1">
      <c r="A60" s="41" t="s">
        <v>400</v>
      </c>
      <c r="B60" s="743" t="s">
        <v>499</v>
      </c>
      <c r="C60" s="1092">
        <v>3798</v>
      </c>
      <c r="D60" s="1092">
        <v>2785</v>
      </c>
      <c r="E60" s="1094">
        <v>231</v>
      </c>
      <c r="F60" s="1094">
        <v>31</v>
      </c>
      <c r="G60" s="1094">
        <v>298</v>
      </c>
      <c r="H60" s="1094">
        <v>442</v>
      </c>
      <c r="I60" s="1093" t="s">
        <v>426</v>
      </c>
      <c r="J60" s="41"/>
    </row>
    <row r="61" spans="1:10" ht="12.75" customHeight="1">
      <c r="A61" s="41" t="s">
        <v>357</v>
      </c>
      <c r="B61" s="741" t="s">
        <v>500</v>
      </c>
      <c r="C61" s="1092">
        <v>17909</v>
      </c>
      <c r="D61" s="1092">
        <v>13674</v>
      </c>
      <c r="E61" s="1094">
        <v>476</v>
      </c>
      <c r="F61" s="1094">
        <v>626</v>
      </c>
      <c r="G61" s="1094">
        <v>963</v>
      </c>
      <c r="H61" s="1094">
        <v>2120</v>
      </c>
      <c r="I61" s="1093" t="s">
        <v>426</v>
      </c>
      <c r="J61" s="41"/>
    </row>
    <row r="62" spans="1:10" ht="12.75" customHeight="1">
      <c r="A62" s="41" t="s">
        <v>403</v>
      </c>
      <c r="B62" s="741" t="s">
        <v>501</v>
      </c>
      <c r="C62" s="1092">
        <v>12598</v>
      </c>
      <c r="D62" s="1092">
        <v>7701</v>
      </c>
      <c r="E62" s="1094">
        <v>218</v>
      </c>
      <c r="F62" s="1094">
        <v>533</v>
      </c>
      <c r="G62" s="1094">
        <v>3095</v>
      </c>
      <c r="H62" s="1094">
        <v>972</v>
      </c>
      <c r="I62" s="1093">
        <v>34</v>
      </c>
      <c r="J62" s="41"/>
    </row>
    <row r="63" spans="1:10" ht="12.75" customHeight="1">
      <c r="A63" s="41" t="s">
        <v>405</v>
      </c>
      <c r="B63" s="741" t="s">
        <v>502</v>
      </c>
      <c r="C63" s="1092">
        <v>12574</v>
      </c>
      <c r="D63" s="1092">
        <v>11491</v>
      </c>
      <c r="E63" s="1094">
        <v>65</v>
      </c>
      <c r="F63" s="1094">
        <v>116</v>
      </c>
      <c r="G63" s="1094">
        <v>800</v>
      </c>
      <c r="H63" s="1094">
        <v>64</v>
      </c>
      <c r="I63" s="1093" t="s">
        <v>426</v>
      </c>
      <c r="J63" s="41"/>
    </row>
    <row r="64" spans="1:10" ht="12.75" customHeight="1">
      <c r="A64" s="41" t="s">
        <v>407</v>
      </c>
      <c r="B64" s="741" t="s">
        <v>503</v>
      </c>
      <c r="C64" s="1092">
        <v>54975</v>
      </c>
      <c r="D64" s="1092">
        <v>53056</v>
      </c>
      <c r="E64" s="1094">
        <v>501</v>
      </c>
      <c r="F64" s="1094">
        <v>144</v>
      </c>
      <c r="G64" s="1094">
        <v>257</v>
      </c>
      <c r="H64" s="1094">
        <v>789</v>
      </c>
      <c r="I64" s="1093" t="s">
        <v>426</v>
      </c>
      <c r="J64" s="41"/>
    </row>
    <row r="65" spans="1:10" ht="12.75" customHeight="1">
      <c r="A65" s="41" t="s">
        <v>409</v>
      </c>
      <c r="B65" s="187" t="s">
        <v>466</v>
      </c>
      <c r="C65" s="1092">
        <v>3197</v>
      </c>
      <c r="D65" s="1092">
        <v>3113</v>
      </c>
      <c r="E65" s="1094">
        <v>3</v>
      </c>
      <c r="F65" s="1094">
        <v>33</v>
      </c>
      <c r="G65" s="1094">
        <v>19</v>
      </c>
      <c r="H65" s="1094">
        <v>16</v>
      </c>
      <c r="I65" s="1093" t="s">
        <v>426</v>
      </c>
      <c r="J65" s="41"/>
    </row>
    <row r="66" spans="1:10" ht="12.75" customHeight="1">
      <c r="A66" s="41" t="s">
        <v>411</v>
      </c>
      <c r="B66" s="1095" t="s">
        <v>467</v>
      </c>
      <c r="C66" s="1092">
        <v>10466</v>
      </c>
      <c r="D66" s="1092">
        <v>8570</v>
      </c>
      <c r="E66" s="1094">
        <v>362</v>
      </c>
      <c r="F66" s="1094">
        <v>27</v>
      </c>
      <c r="G66" s="1094">
        <v>787</v>
      </c>
      <c r="H66" s="1094">
        <v>459</v>
      </c>
      <c r="I66" s="1093">
        <v>226</v>
      </c>
      <c r="J66" s="41"/>
    </row>
    <row r="67" spans="1:10" ht="12.75" customHeight="1">
      <c r="A67" s="41" t="s">
        <v>505</v>
      </c>
      <c r="B67" s="1096" t="s">
        <v>468</v>
      </c>
      <c r="C67" s="1092">
        <v>6432</v>
      </c>
      <c r="D67" s="1092">
        <v>6432</v>
      </c>
      <c r="E67" s="1094" t="s">
        <v>426</v>
      </c>
      <c r="F67" s="1094" t="s">
        <v>426</v>
      </c>
      <c r="G67" s="1094" t="s">
        <v>426</v>
      </c>
      <c r="H67" s="1094" t="s">
        <v>426</v>
      </c>
      <c r="I67" s="1093" t="s">
        <v>426</v>
      </c>
      <c r="J67" s="41"/>
    </row>
    <row r="68" spans="1:10" ht="12.75" customHeight="1" thickBot="1">
      <c r="A68" s="380" t="s">
        <v>504</v>
      </c>
      <c r="B68" s="1097" t="s">
        <v>470</v>
      </c>
      <c r="C68" s="1098">
        <v>5429</v>
      </c>
      <c r="D68" s="1098">
        <v>2486</v>
      </c>
      <c r="E68" s="1099">
        <v>16</v>
      </c>
      <c r="F68" s="1099">
        <v>20</v>
      </c>
      <c r="G68" s="1099">
        <v>379</v>
      </c>
      <c r="H68" s="1099">
        <v>372</v>
      </c>
      <c r="I68" s="1100" t="s">
        <v>426</v>
      </c>
      <c r="J68" s="41"/>
    </row>
    <row r="69" ht="15" customHeight="1">
      <c r="A69" s="37" t="s">
        <v>506</v>
      </c>
    </row>
    <row r="70" ht="12.75" customHeight="1">
      <c r="A70" s="37" t="s">
        <v>344</v>
      </c>
    </row>
  </sheetData>
  <sheetProtection/>
  <printOptions/>
  <pageMargins left="0.3937007874015748" right="0.3937007874015748" top="0.3937007874015748" bottom="0.3937007874015748" header="0.31496062992125984" footer="0.5118110236220472"/>
  <pageSetup fitToHeight="1" fitToWidth="1" horizontalDpi="600" verticalDpi="600" orientation="portrait" paperSize="9" scale="96"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dimension ref="A2:BP64"/>
  <sheetViews>
    <sheetView zoomScalePageLayoutView="0" workbookViewId="0" topLeftCell="A1">
      <selection activeCell="A1" sqref="A1"/>
    </sheetView>
  </sheetViews>
  <sheetFormatPr defaultColWidth="9.00390625" defaultRowHeight="13.5"/>
  <cols>
    <col min="1" max="1" width="2.375" style="704" customWidth="1"/>
    <col min="2" max="2" width="10.75390625" style="704" customWidth="1"/>
    <col min="3" max="3" width="1.00390625" style="704" customWidth="1"/>
    <col min="4" max="4" width="8.50390625" style="704" customWidth="1"/>
    <col min="5" max="9" width="7.125" style="704" customWidth="1"/>
    <col min="10" max="10" width="10.25390625" style="704" bestFit="1" customWidth="1"/>
    <col min="11" max="14" width="7.125" style="704" customWidth="1"/>
    <col min="15" max="16384" width="9.00390625" style="704" customWidth="1"/>
  </cols>
  <sheetData>
    <row r="1" ht="12" customHeight="1"/>
    <row r="2" spans="1:68" ht="18" customHeight="1">
      <c r="A2" s="143" t="s">
        <v>934</v>
      </c>
      <c r="B2" s="143"/>
      <c r="C2" s="143"/>
      <c r="D2" s="143"/>
      <c r="E2" s="143"/>
      <c r="F2" s="143"/>
      <c r="G2" s="143"/>
      <c r="H2" s="143"/>
      <c r="I2" s="143"/>
      <c r="J2" s="143"/>
      <c r="K2" s="143"/>
      <c r="L2" s="143"/>
      <c r="M2" s="143"/>
      <c r="N2" s="143"/>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738"/>
      <c r="AT2" s="738"/>
      <c r="AU2" s="738"/>
      <c r="AV2" s="738"/>
      <c r="AW2" s="738"/>
      <c r="AX2" s="738"/>
      <c r="AY2" s="738"/>
      <c r="AZ2" s="738"/>
      <c r="BA2" s="738"/>
      <c r="BB2" s="738"/>
      <c r="BC2" s="738"/>
      <c r="BD2" s="738"/>
      <c r="BE2" s="738"/>
      <c r="BF2" s="738"/>
      <c r="BG2" s="738"/>
      <c r="BH2" s="738"/>
      <c r="BI2" s="738"/>
      <c r="BJ2" s="738"/>
      <c r="BK2" s="738"/>
      <c r="BL2" s="738"/>
      <c r="BM2" s="738"/>
      <c r="BN2" s="738"/>
      <c r="BO2" s="738"/>
      <c r="BP2" s="738"/>
    </row>
    <row r="3" spans="2:68" ht="15" customHeight="1" thickBot="1">
      <c r="B3" s="144"/>
      <c r="C3" s="144"/>
      <c r="D3" s="144"/>
      <c r="E3" s="144"/>
      <c r="F3" s="144"/>
      <c r="G3" s="144"/>
      <c r="H3" s="144"/>
      <c r="I3" s="144"/>
      <c r="J3" s="144"/>
      <c r="K3" s="144"/>
      <c r="L3" s="144"/>
      <c r="M3" s="144"/>
      <c r="N3" s="145" t="s">
        <v>507</v>
      </c>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row>
    <row r="4" spans="1:68" ht="31.5" customHeight="1" thickTop="1">
      <c r="A4" s="515" t="s">
        <v>1004</v>
      </c>
      <c r="B4" s="515"/>
      <c r="C4" s="516"/>
      <c r="D4" s="499" t="s">
        <v>508</v>
      </c>
      <c r="E4" s="502" t="s">
        <v>509</v>
      </c>
      <c r="F4" s="503"/>
      <c r="G4" s="503"/>
      <c r="H4" s="503"/>
      <c r="I4" s="503"/>
      <c r="J4" s="504"/>
      <c r="K4" s="502" t="s">
        <v>510</v>
      </c>
      <c r="L4" s="503"/>
      <c r="M4" s="503"/>
      <c r="N4" s="503"/>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row>
    <row r="5" spans="1:68" ht="27" customHeight="1">
      <c r="A5" s="495"/>
      <c r="B5" s="495"/>
      <c r="C5" s="496"/>
      <c r="D5" s="500"/>
      <c r="E5" s="505" t="s">
        <v>508</v>
      </c>
      <c r="F5" s="507" t="s">
        <v>511</v>
      </c>
      <c r="G5" s="508" t="s">
        <v>512</v>
      </c>
      <c r="H5" s="509"/>
      <c r="I5" s="509"/>
      <c r="J5" s="510"/>
      <c r="K5" s="511" t="s">
        <v>513</v>
      </c>
      <c r="L5" s="513" t="s">
        <v>514</v>
      </c>
      <c r="M5" s="513" t="s">
        <v>515</v>
      </c>
      <c r="N5" s="493" t="s">
        <v>516</v>
      </c>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row>
    <row r="6" spans="1:68" ht="37.5" customHeight="1">
      <c r="A6" s="497"/>
      <c r="B6" s="497"/>
      <c r="C6" s="498"/>
      <c r="D6" s="501"/>
      <c r="E6" s="506"/>
      <c r="F6" s="501"/>
      <c r="G6" s="146" t="s">
        <v>508</v>
      </c>
      <c r="H6" s="147" t="s">
        <v>517</v>
      </c>
      <c r="I6" s="148" t="s">
        <v>518</v>
      </c>
      <c r="J6" s="149" t="s">
        <v>519</v>
      </c>
      <c r="K6" s="512"/>
      <c r="L6" s="514"/>
      <c r="M6" s="514"/>
      <c r="N6" s="494"/>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row>
    <row r="7" spans="1:68" s="151" customFormat="1" ht="15" customHeight="1">
      <c r="A7" s="329" t="s">
        <v>520</v>
      </c>
      <c r="B7" s="329"/>
      <c r="C7" s="330"/>
      <c r="D7" s="331">
        <v>9701</v>
      </c>
      <c r="E7" s="331">
        <v>5795</v>
      </c>
      <c r="F7" s="331">
        <v>5101</v>
      </c>
      <c r="G7" s="331">
        <v>692</v>
      </c>
      <c r="H7" s="331">
        <v>586</v>
      </c>
      <c r="I7" s="331">
        <v>62</v>
      </c>
      <c r="J7" s="331">
        <v>44</v>
      </c>
      <c r="K7" s="331">
        <v>3906</v>
      </c>
      <c r="L7" s="331">
        <v>1610</v>
      </c>
      <c r="M7" s="331">
        <v>527</v>
      </c>
      <c r="N7" s="332">
        <v>1763</v>
      </c>
      <c r="O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row>
    <row r="8" spans="2:68" ht="15" customHeight="1">
      <c r="B8" s="333" t="s">
        <v>521</v>
      </c>
      <c r="C8" s="334"/>
      <c r="D8" s="335">
        <v>517</v>
      </c>
      <c r="E8" s="335">
        <v>69</v>
      </c>
      <c r="F8" s="335">
        <v>46</v>
      </c>
      <c r="G8" s="335">
        <v>23</v>
      </c>
      <c r="H8" s="335">
        <v>1</v>
      </c>
      <c r="I8" s="335">
        <v>23</v>
      </c>
      <c r="J8" s="335" t="s">
        <v>426</v>
      </c>
      <c r="K8" s="335">
        <v>447</v>
      </c>
      <c r="L8" s="335">
        <v>2</v>
      </c>
      <c r="M8" s="335">
        <v>440</v>
      </c>
      <c r="N8" s="336">
        <v>5</v>
      </c>
      <c r="O8" s="738"/>
      <c r="Q8" s="738"/>
      <c r="R8" s="738"/>
      <c r="S8" s="738"/>
      <c r="T8" s="738"/>
      <c r="U8" s="738"/>
      <c r="V8" s="738"/>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38"/>
      <c r="AZ8" s="738"/>
      <c r="BA8" s="738"/>
      <c r="BB8" s="738"/>
      <c r="BC8" s="738"/>
      <c r="BD8" s="738"/>
      <c r="BE8" s="738"/>
      <c r="BF8" s="738"/>
      <c r="BG8" s="738"/>
      <c r="BH8" s="738"/>
      <c r="BI8" s="738"/>
      <c r="BJ8" s="738"/>
      <c r="BK8" s="738"/>
      <c r="BL8" s="738"/>
      <c r="BM8" s="738"/>
      <c r="BN8" s="738"/>
      <c r="BO8" s="738"/>
      <c r="BP8" s="738"/>
    </row>
    <row r="9" spans="2:68" ht="15" customHeight="1">
      <c r="B9" s="333" t="s">
        <v>522</v>
      </c>
      <c r="C9" s="334"/>
      <c r="D9" s="335">
        <v>397</v>
      </c>
      <c r="E9" s="335">
        <v>295</v>
      </c>
      <c r="F9" s="337">
        <v>251</v>
      </c>
      <c r="G9" s="335">
        <v>44</v>
      </c>
      <c r="H9" s="335">
        <v>3</v>
      </c>
      <c r="I9" s="335">
        <v>39</v>
      </c>
      <c r="J9" s="335">
        <v>1</v>
      </c>
      <c r="K9" s="335">
        <v>103</v>
      </c>
      <c r="L9" s="335">
        <v>8</v>
      </c>
      <c r="M9" s="335">
        <v>76</v>
      </c>
      <c r="N9" s="336">
        <v>18</v>
      </c>
      <c r="O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8"/>
      <c r="BH9" s="738"/>
      <c r="BI9" s="738"/>
      <c r="BJ9" s="738"/>
      <c r="BK9" s="738"/>
      <c r="BL9" s="738"/>
      <c r="BM9" s="738"/>
      <c r="BN9" s="738"/>
      <c r="BO9" s="738"/>
      <c r="BP9" s="738"/>
    </row>
    <row r="10" spans="2:68" ht="15" customHeight="1">
      <c r="B10" s="333" t="s">
        <v>523</v>
      </c>
      <c r="C10" s="334"/>
      <c r="D10" s="335">
        <v>450</v>
      </c>
      <c r="E10" s="335">
        <v>401</v>
      </c>
      <c r="F10" s="337">
        <v>389</v>
      </c>
      <c r="G10" s="335">
        <v>12</v>
      </c>
      <c r="H10" s="335">
        <v>12</v>
      </c>
      <c r="I10" s="335" t="s">
        <v>426</v>
      </c>
      <c r="J10" s="335" t="s">
        <v>426</v>
      </c>
      <c r="K10" s="335">
        <v>49</v>
      </c>
      <c r="L10" s="335">
        <v>23</v>
      </c>
      <c r="M10" s="335">
        <v>8</v>
      </c>
      <c r="N10" s="336">
        <v>18</v>
      </c>
      <c r="O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8"/>
      <c r="AY10" s="738"/>
      <c r="AZ10" s="738"/>
      <c r="BA10" s="738"/>
      <c r="BB10" s="738"/>
      <c r="BC10" s="738"/>
      <c r="BD10" s="738"/>
      <c r="BE10" s="738"/>
      <c r="BF10" s="738"/>
      <c r="BG10" s="738"/>
      <c r="BH10" s="738"/>
      <c r="BI10" s="738"/>
      <c r="BJ10" s="738"/>
      <c r="BK10" s="738"/>
      <c r="BL10" s="738"/>
      <c r="BM10" s="738"/>
      <c r="BN10" s="738"/>
      <c r="BO10" s="738"/>
      <c r="BP10" s="738"/>
    </row>
    <row r="11" spans="2:68" ht="15" customHeight="1">
      <c r="B11" s="333" t="s">
        <v>524</v>
      </c>
      <c r="C11" s="334"/>
      <c r="D11" s="335">
        <v>547</v>
      </c>
      <c r="E11" s="335">
        <v>479</v>
      </c>
      <c r="F11" s="337">
        <v>455</v>
      </c>
      <c r="G11" s="335">
        <v>24</v>
      </c>
      <c r="H11" s="335">
        <v>24</v>
      </c>
      <c r="I11" s="335" t="s">
        <v>426</v>
      </c>
      <c r="J11" s="335">
        <v>1</v>
      </c>
      <c r="K11" s="335">
        <v>68</v>
      </c>
      <c r="L11" s="335">
        <v>44</v>
      </c>
      <c r="M11" s="335">
        <v>1</v>
      </c>
      <c r="N11" s="336">
        <v>23</v>
      </c>
      <c r="O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8"/>
      <c r="AY11" s="738"/>
      <c r="AZ11" s="738"/>
      <c r="BA11" s="738"/>
      <c r="BB11" s="738"/>
      <c r="BC11" s="738"/>
      <c r="BD11" s="738"/>
      <c r="BE11" s="738"/>
      <c r="BF11" s="738"/>
      <c r="BG11" s="738"/>
      <c r="BH11" s="738"/>
      <c r="BI11" s="738"/>
      <c r="BJ11" s="738"/>
      <c r="BK11" s="738"/>
      <c r="BL11" s="738"/>
      <c r="BM11" s="738"/>
      <c r="BN11" s="738"/>
      <c r="BO11" s="738"/>
      <c r="BP11" s="738"/>
    </row>
    <row r="12" spans="2:68" ht="15" customHeight="1">
      <c r="B12" s="333" t="s">
        <v>525</v>
      </c>
      <c r="C12" s="334"/>
      <c r="D12" s="335">
        <v>631</v>
      </c>
      <c r="E12" s="335">
        <v>569</v>
      </c>
      <c r="F12" s="337">
        <v>527</v>
      </c>
      <c r="G12" s="335">
        <v>41</v>
      </c>
      <c r="H12" s="335">
        <v>40</v>
      </c>
      <c r="I12" s="338" t="s">
        <v>426</v>
      </c>
      <c r="J12" s="335">
        <v>1</v>
      </c>
      <c r="K12" s="335">
        <v>63</v>
      </c>
      <c r="L12" s="335">
        <v>46</v>
      </c>
      <c r="M12" s="335">
        <v>1</v>
      </c>
      <c r="N12" s="336">
        <v>16</v>
      </c>
      <c r="O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8"/>
      <c r="BJ12" s="738"/>
      <c r="BK12" s="738"/>
      <c r="BL12" s="738"/>
      <c r="BM12" s="738"/>
      <c r="BN12" s="738"/>
      <c r="BO12" s="738"/>
      <c r="BP12" s="738"/>
    </row>
    <row r="13" spans="2:68" ht="15" customHeight="1">
      <c r="B13" s="333" t="s">
        <v>526</v>
      </c>
      <c r="C13" s="334"/>
      <c r="D13" s="335">
        <v>703</v>
      </c>
      <c r="E13" s="335">
        <v>640</v>
      </c>
      <c r="F13" s="337">
        <v>586</v>
      </c>
      <c r="G13" s="335">
        <v>53</v>
      </c>
      <c r="H13" s="335">
        <v>49</v>
      </c>
      <c r="I13" s="338" t="s">
        <v>426</v>
      </c>
      <c r="J13" s="335">
        <v>4</v>
      </c>
      <c r="K13" s="335">
        <v>63</v>
      </c>
      <c r="L13" s="335">
        <v>42</v>
      </c>
      <c r="M13" s="338" t="s">
        <v>426</v>
      </c>
      <c r="N13" s="336">
        <v>20</v>
      </c>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c r="AX13" s="738"/>
      <c r="AY13" s="738"/>
      <c r="AZ13" s="738"/>
      <c r="BA13" s="738"/>
      <c r="BB13" s="738"/>
      <c r="BC13" s="738"/>
      <c r="BD13" s="738"/>
      <c r="BE13" s="738"/>
      <c r="BF13" s="738"/>
      <c r="BG13" s="738"/>
      <c r="BH13" s="738"/>
      <c r="BI13" s="738"/>
      <c r="BJ13" s="738"/>
      <c r="BK13" s="738"/>
      <c r="BL13" s="738"/>
      <c r="BM13" s="738"/>
      <c r="BN13" s="738"/>
      <c r="BO13" s="738"/>
      <c r="BP13" s="738"/>
    </row>
    <row r="14" spans="2:68" ht="15" customHeight="1">
      <c r="B14" s="333" t="s">
        <v>527</v>
      </c>
      <c r="C14" s="334"/>
      <c r="D14" s="335">
        <v>676</v>
      </c>
      <c r="E14" s="335">
        <v>621</v>
      </c>
      <c r="F14" s="337">
        <v>578</v>
      </c>
      <c r="G14" s="335">
        <v>43</v>
      </c>
      <c r="H14" s="335">
        <v>40</v>
      </c>
      <c r="I14" s="338" t="s">
        <v>426</v>
      </c>
      <c r="J14" s="335">
        <v>2</v>
      </c>
      <c r="K14" s="335">
        <v>55</v>
      </c>
      <c r="L14" s="335">
        <v>35</v>
      </c>
      <c r="M14" s="338" t="s">
        <v>426</v>
      </c>
      <c r="N14" s="336">
        <v>19</v>
      </c>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738"/>
      <c r="AU14" s="738"/>
      <c r="AV14" s="738"/>
      <c r="AW14" s="738"/>
      <c r="AX14" s="738"/>
      <c r="AY14" s="738"/>
      <c r="AZ14" s="738"/>
      <c r="BA14" s="738"/>
      <c r="BB14" s="738"/>
      <c r="BC14" s="738"/>
      <c r="BD14" s="738"/>
      <c r="BE14" s="738"/>
      <c r="BF14" s="738"/>
      <c r="BG14" s="738"/>
      <c r="BH14" s="738"/>
      <c r="BI14" s="738"/>
      <c r="BJ14" s="738"/>
      <c r="BK14" s="738"/>
      <c r="BL14" s="738"/>
      <c r="BM14" s="738"/>
      <c r="BN14" s="738"/>
      <c r="BO14" s="738"/>
      <c r="BP14" s="738"/>
    </row>
    <row r="15" spans="2:68" ht="15" customHeight="1">
      <c r="B15" s="333" t="s">
        <v>528</v>
      </c>
      <c r="C15" s="334"/>
      <c r="D15" s="335">
        <v>661</v>
      </c>
      <c r="E15" s="335">
        <v>599</v>
      </c>
      <c r="F15" s="337">
        <v>537</v>
      </c>
      <c r="G15" s="335">
        <v>62</v>
      </c>
      <c r="H15" s="337">
        <v>58</v>
      </c>
      <c r="I15" s="338" t="s">
        <v>426</v>
      </c>
      <c r="J15" s="335">
        <v>4</v>
      </c>
      <c r="K15" s="335">
        <v>62</v>
      </c>
      <c r="L15" s="335">
        <v>40</v>
      </c>
      <c r="M15" s="338" t="s">
        <v>426</v>
      </c>
      <c r="N15" s="336">
        <v>21</v>
      </c>
      <c r="Q15" s="738"/>
      <c r="R15" s="738"/>
      <c r="S15" s="738"/>
      <c r="T15" s="738"/>
      <c r="U15" s="73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38"/>
      <c r="AY15" s="738"/>
      <c r="AZ15" s="738"/>
      <c r="BA15" s="738"/>
      <c r="BB15" s="738"/>
      <c r="BC15" s="738"/>
      <c r="BD15" s="738"/>
      <c r="BE15" s="738"/>
      <c r="BF15" s="738"/>
      <c r="BG15" s="738"/>
      <c r="BH15" s="738"/>
      <c r="BI15" s="738"/>
      <c r="BJ15" s="738"/>
      <c r="BK15" s="738"/>
      <c r="BL15" s="738"/>
      <c r="BM15" s="738"/>
      <c r="BN15" s="738"/>
      <c r="BO15" s="738"/>
      <c r="BP15" s="738"/>
    </row>
    <row r="16" spans="2:68" ht="15" customHeight="1">
      <c r="B16" s="333" t="s">
        <v>529</v>
      </c>
      <c r="C16" s="334"/>
      <c r="D16" s="339">
        <v>747</v>
      </c>
      <c r="E16" s="335">
        <v>639</v>
      </c>
      <c r="F16" s="337">
        <v>574</v>
      </c>
      <c r="G16" s="335">
        <v>65</v>
      </c>
      <c r="H16" s="337">
        <v>62</v>
      </c>
      <c r="I16" s="335" t="s">
        <v>426</v>
      </c>
      <c r="J16" s="335">
        <v>3</v>
      </c>
      <c r="K16" s="335">
        <v>108</v>
      </c>
      <c r="L16" s="335">
        <v>80</v>
      </c>
      <c r="M16" s="338">
        <v>0</v>
      </c>
      <c r="N16" s="336">
        <v>28</v>
      </c>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8"/>
      <c r="AO16" s="738"/>
      <c r="AP16" s="738"/>
      <c r="AQ16" s="738"/>
      <c r="AR16" s="738"/>
      <c r="AS16" s="738"/>
      <c r="AT16" s="738"/>
      <c r="AU16" s="738"/>
      <c r="AV16" s="738"/>
      <c r="AW16" s="738"/>
      <c r="AX16" s="738"/>
      <c r="AY16" s="738"/>
      <c r="AZ16" s="738"/>
      <c r="BA16" s="738"/>
      <c r="BB16" s="738"/>
      <c r="BC16" s="738"/>
      <c r="BD16" s="738"/>
      <c r="BE16" s="738"/>
      <c r="BF16" s="738"/>
      <c r="BG16" s="738"/>
      <c r="BH16" s="738"/>
      <c r="BI16" s="738"/>
      <c r="BJ16" s="738"/>
      <c r="BK16" s="738"/>
      <c r="BL16" s="738"/>
      <c r="BM16" s="738"/>
      <c r="BN16" s="738"/>
      <c r="BO16" s="738"/>
      <c r="BP16" s="738"/>
    </row>
    <row r="17" spans="2:68" ht="15" customHeight="1">
      <c r="B17" s="333" t="s">
        <v>530</v>
      </c>
      <c r="C17" s="334"/>
      <c r="D17" s="335">
        <v>822</v>
      </c>
      <c r="E17" s="335">
        <v>589</v>
      </c>
      <c r="F17" s="337">
        <v>495</v>
      </c>
      <c r="G17" s="335">
        <v>93</v>
      </c>
      <c r="H17" s="337">
        <v>92</v>
      </c>
      <c r="I17" s="338" t="s">
        <v>426</v>
      </c>
      <c r="J17" s="335">
        <v>1</v>
      </c>
      <c r="K17" s="335">
        <v>233</v>
      </c>
      <c r="L17" s="335">
        <v>165</v>
      </c>
      <c r="M17" s="338">
        <v>1</v>
      </c>
      <c r="N17" s="336">
        <v>68</v>
      </c>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c r="AS17" s="738"/>
      <c r="AT17" s="738"/>
      <c r="AU17" s="738"/>
      <c r="AV17" s="738"/>
      <c r="AW17" s="738"/>
      <c r="AX17" s="738"/>
      <c r="AY17" s="738"/>
      <c r="AZ17" s="738"/>
      <c r="BA17" s="738"/>
      <c r="BB17" s="738"/>
      <c r="BC17" s="738"/>
      <c r="BD17" s="738"/>
      <c r="BE17" s="738"/>
      <c r="BF17" s="738"/>
      <c r="BG17" s="738"/>
      <c r="BH17" s="738"/>
      <c r="BI17" s="738"/>
      <c r="BJ17" s="738"/>
      <c r="BK17" s="738"/>
      <c r="BL17" s="738"/>
      <c r="BM17" s="738"/>
      <c r="BN17" s="738"/>
      <c r="BO17" s="738"/>
      <c r="BP17" s="738"/>
    </row>
    <row r="18" spans="2:68" ht="15" customHeight="1">
      <c r="B18" s="333" t="s">
        <v>531</v>
      </c>
      <c r="C18" s="334"/>
      <c r="D18" s="335">
        <v>963</v>
      </c>
      <c r="E18" s="335">
        <v>493</v>
      </c>
      <c r="F18" s="337">
        <v>378</v>
      </c>
      <c r="G18" s="335">
        <v>114</v>
      </c>
      <c r="H18" s="337">
        <v>102</v>
      </c>
      <c r="I18" s="338" t="s">
        <v>426</v>
      </c>
      <c r="J18" s="335">
        <v>11</v>
      </c>
      <c r="K18" s="335">
        <v>471</v>
      </c>
      <c r="L18" s="335">
        <v>284</v>
      </c>
      <c r="M18" s="338" t="s">
        <v>426</v>
      </c>
      <c r="N18" s="336">
        <v>187</v>
      </c>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row>
    <row r="19" spans="2:68" ht="15" customHeight="1">
      <c r="B19" s="333" t="s">
        <v>532</v>
      </c>
      <c r="C19" s="334"/>
      <c r="D19" s="335">
        <v>668</v>
      </c>
      <c r="E19" s="335">
        <v>200</v>
      </c>
      <c r="F19" s="337">
        <v>145</v>
      </c>
      <c r="G19" s="335">
        <v>55</v>
      </c>
      <c r="H19" s="337">
        <v>49</v>
      </c>
      <c r="I19" s="338" t="s">
        <v>426</v>
      </c>
      <c r="J19" s="335">
        <v>6</v>
      </c>
      <c r="K19" s="335">
        <v>468</v>
      </c>
      <c r="L19" s="335">
        <v>255</v>
      </c>
      <c r="M19" s="340" t="s">
        <v>426</v>
      </c>
      <c r="N19" s="336">
        <v>212</v>
      </c>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8"/>
      <c r="BH19" s="738"/>
      <c r="BI19" s="738"/>
      <c r="BJ19" s="738"/>
      <c r="BK19" s="738"/>
      <c r="BL19" s="738"/>
      <c r="BM19" s="738"/>
      <c r="BN19" s="738"/>
      <c r="BO19" s="738"/>
      <c r="BP19" s="738"/>
    </row>
    <row r="20" spans="2:68" ht="15" customHeight="1">
      <c r="B20" s="341" t="s">
        <v>533</v>
      </c>
      <c r="C20" s="342"/>
      <c r="D20" s="1082">
        <v>1920</v>
      </c>
      <c r="E20" s="1082">
        <v>202</v>
      </c>
      <c r="F20" s="1083">
        <v>139</v>
      </c>
      <c r="G20" s="1082">
        <v>62</v>
      </c>
      <c r="H20" s="1083">
        <v>54</v>
      </c>
      <c r="I20" s="338" t="s">
        <v>426</v>
      </c>
      <c r="J20" s="1082">
        <v>8</v>
      </c>
      <c r="K20" s="1082">
        <v>1718</v>
      </c>
      <c r="L20" s="1082">
        <v>586</v>
      </c>
      <c r="M20" s="340">
        <v>1</v>
      </c>
      <c r="N20" s="1084">
        <v>1129</v>
      </c>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738"/>
      <c r="AU20" s="738"/>
      <c r="AV20" s="738"/>
      <c r="AW20" s="738"/>
      <c r="AX20" s="738"/>
      <c r="AY20" s="738"/>
      <c r="AZ20" s="738"/>
      <c r="BA20" s="738"/>
      <c r="BB20" s="738"/>
      <c r="BC20" s="738"/>
      <c r="BD20" s="738"/>
      <c r="BE20" s="738"/>
      <c r="BF20" s="738"/>
      <c r="BG20" s="738"/>
      <c r="BH20" s="738"/>
      <c r="BI20" s="738"/>
      <c r="BJ20" s="738"/>
      <c r="BK20" s="738"/>
      <c r="BL20" s="738"/>
      <c r="BM20" s="738"/>
      <c r="BN20" s="738"/>
      <c r="BO20" s="738"/>
      <c r="BP20" s="738"/>
    </row>
    <row r="21" spans="2:68" ht="6" customHeight="1">
      <c r="B21" s="341"/>
      <c r="C21" s="342"/>
      <c r="D21" s="1082"/>
      <c r="E21" s="1082"/>
      <c r="F21" s="1083"/>
      <c r="G21" s="1082"/>
      <c r="H21" s="1083"/>
      <c r="I21" s="338"/>
      <c r="J21" s="1082"/>
      <c r="K21" s="1082"/>
      <c r="L21" s="1082"/>
      <c r="M21" s="340"/>
      <c r="N21" s="1084"/>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row>
    <row r="22" spans="1:68" s="151" customFormat="1" ht="13.5">
      <c r="A22" s="343" t="s">
        <v>534</v>
      </c>
      <c r="B22" s="343"/>
      <c r="C22" s="344"/>
      <c r="D22" s="345">
        <v>4624</v>
      </c>
      <c r="E22" s="345">
        <v>3179</v>
      </c>
      <c r="F22" s="345">
        <v>3074</v>
      </c>
      <c r="G22" s="345">
        <v>104</v>
      </c>
      <c r="H22" s="345">
        <v>53</v>
      </c>
      <c r="I22" s="345">
        <v>29</v>
      </c>
      <c r="J22" s="345">
        <v>22</v>
      </c>
      <c r="K22" s="345">
        <v>1445</v>
      </c>
      <c r="L22" s="345">
        <v>203</v>
      </c>
      <c r="M22" s="345">
        <v>266</v>
      </c>
      <c r="N22" s="332">
        <v>974</v>
      </c>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row>
    <row r="23" spans="2:68" ht="14.25" customHeight="1">
      <c r="B23" s="333" t="s">
        <v>521</v>
      </c>
      <c r="C23" s="334"/>
      <c r="D23" s="335">
        <v>265</v>
      </c>
      <c r="E23" s="335">
        <v>37</v>
      </c>
      <c r="F23" s="335">
        <v>30</v>
      </c>
      <c r="G23" s="335">
        <v>7</v>
      </c>
      <c r="H23" s="335" t="s">
        <v>426</v>
      </c>
      <c r="I23" s="335">
        <v>7</v>
      </c>
      <c r="J23" s="338" t="s">
        <v>426</v>
      </c>
      <c r="K23" s="335">
        <v>228</v>
      </c>
      <c r="L23" s="338">
        <v>1</v>
      </c>
      <c r="M23" s="335">
        <v>224</v>
      </c>
      <c r="N23" s="336">
        <v>3</v>
      </c>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738"/>
      <c r="AM23" s="738"/>
      <c r="AN23" s="738"/>
      <c r="AO23" s="738"/>
      <c r="AP23" s="738"/>
      <c r="AQ23" s="738"/>
      <c r="AR23" s="738"/>
      <c r="AS23" s="738"/>
      <c r="AT23" s="738"/>
      <c r="AU23" s="738"/>
      <c r="AV23" s="738"/>
      <c r="AW23" s="738"/>
      <c r="AX23" s="738"/>
      <c r="AY23" s="738"/>
      <c r="AZ23" s="738"/>
      <c r="BA23" s="738"/>
      <c r="BB23" s="738"/>
      <c r="BC23" s="738"/>
      <c r="BD23" s="738"/>
      <c r="BE23" s="738"/>
      <c r="BF23" s="738"/>
      <c r="BG23" s="738"/>
      <c r="BH23" s="738"/>
      <c r="BI23" s="738"/>
      <c r="BJ23" s="738"/>
      <c r="BK23" s="738"/>
      <c r="BL23" s="738"/>
      <c r="BM23" s="738"/>
      <c r="BN23" s="738"/>
      <c r="BO23" s="738"/>
      <c r="BP23" s="738"/>
    </row>
    <row r="24" spans="2:68" ht="15" customHeight="1">
      <c r="B24" s="333" t="s">
        <v>522</v>
      </c>
      <c r="C24" s="334"/>
      <c r="D24" s="335">
        <v>207</v>
      </c>
      <c r="E24" s="335">
        <v>162</v>
      </c>
      <c r="F24" s="335">
        <v>140</v>
      </c>
      <c r="G24" s="335">
        <v>22</v>
      </c>
      <c r="H24" s="335">
        <v>0</v>
      </c>
      <c r="I24" s="335">
        <v>22</v>
      </c>
      <c r="J24" s="338" t="s">
        <v>426</v>
      </c>
      <c r="K24" s="335">
        <v>45</v>
      </c>
      <c r="L24" s="335">
        <v>1</v>
      </c>
      <c r="M24" s="335">
        <v>35</v>
      </c>
      <c r="N24" s="336">
        <v>10</v>
      </c>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8"/>
      <c r="BB24" s="738"/>
      <c r="BC24" s="738"/>
      <c r="BD24" s="738"/>
      <c r="BE24" s="738"/>
      <c r="BF24" s="738"/>
      <c r="BG24" s="738"/>
      <c r="BH24" s="738"/>
      <c r="BI24" s="738"/>
      <c r="BJ24" s="738"/>
      <c r="BK24" s="738"/>
      <c r="BL24" s="738"/>
      <c r="BM24" s="738"/>
      <c r="BN24" s="738"/>
      <c r="BO24" s="738"/>
      <c r="BP24" s="738"/>
    </row>
    <row r="25" spans="2:68" ht="15" customHeight="1">
      <c r="B25" s="333" t="s">
        <v>523</v>
      </c>
      <c r="C25" s="334"/>
      <c r="D25" s="335">
        <v>229</v>
      </c>
      <c r="E25" s="335">
        <v>211</v>
      </c>
      <c r="F25" s="335">
        <v>211</v>
      </c>
      <c r="G25" s="335">
        <v>0</v>
      </c>
      <c r="H25" s="335">
        <v>0</v>
      </c>
      <c r="I25" s="338" t="s">
        <v>426</v>
      </c>
      <c r="J25" s="335" t="s">
        <v>426</v>
      </c>
      <c r="K25" s="335">
        <v>18</v>
      </c>
      <c r="L25" s="335">
        <v>2</v>
      </c>
      <c r="M25" s="335">
        <v>5</v>
      </c>
      <c r="N25" s="336">
        <v>11</v>
      </c>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738"/>
      <c r="BK25" s="738"/>
      <c r="BL25" s="738"/>
      <c r="BM25" s="738"/>
      <c r="BN25" s="738"/>
      <c r="BO25" s="738"/>
      <c r="BP25" s="738"/>
    </row>
    <row r="26" spans="2:68" ht="15" customHeight="1">
      <c r="B26" s="333" t="s">
        <v>524</v>
      </c>
      <c r="C26" s="334"/>
      <c r="D26" s="335">
        <v>280</v>
      </c>
      <c r="E26" s="335">
        <v>262</v>
      </c>
      <c r="F26" s="335">
        <v>261</v>
      </c>
      <c r="G26" s="335">
        <v>1</v>
      </c>
      <c r="H26" s="335" t="s">
        <v>426</v>
      </c>
      <c r="I26" s="335" t="s">
        <v>426</v>
      </c>
      <c r="J26" s="335">
        <v>1</v>
      </c>
      <c r="K26" s="335">
        <v>18</v>
      </c>
      <c r="L26" s="335">
        <v>4</v>
      </c>
      <c r="M26" s="338">
        <v>1</v>
      </c>
      <c r="N26" s="336">
        <v>13</v>
      </c>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38"/>
      <c r="AU26" s="738"/>
      <c r="AV26" s="738"/>
      <c r="AW26" s="738"/>
      <c r="AX26" s="738"/>
      <c r="AY26" s="738"/>
      <c r="AZ26" s="738"/>
      <c r="BA26" s="738"/>
      <c r="BB26" s="738"/>
      <c r="BC26" s="738"/>
      <c r="BD26" s="738"/>
      <c r="BE26" s="738"/>
      <c r="BF26" s="738"/>
      <c r="BG26" s="738"/>
      <c r="BH26" s="738"/>
      <c r="BI26" s="738"/>
      <c r="BJ26" s="738"/>
      <c r="BK26" s="738"/>
      <c r="BL26" s="738"/>
      <c r="BM26" s="738"/>
      <c r="BN26" s="738"/>
      <c r="BO26" s="738"/>
      <c r="BP26" s="738"/>
    </row>
    <row r="27" spans="2:68" ht="15" customHeight="1">
      <c r="B27" s="333" t="s">
        <v>525</v>
      </c>
      <c r="C27" s="334"/>
      <c r="D27" s="335">
        <v>321</v>
      </c>
      <c r="E27" s="335">
        <v>309</v>
      </c>
      <c r="F27" s="335">
        <v>309</v>
      </c>
      <c r="G27" s="338">
        <v>1</v>
      </c>
      <c r="H27" s="338" t="s">
        <v>426</v>
      </c>
      <c r="I27" s="338" t="s">
        <v>426</v>
      </c>
      <c r="J27" s="338">
        <v>1</v>
      </c>
      <c r="K27" s="335">
        <v>12</v>
      </c>
      <c r="L27" s="335">
        <v>3</v>
      </c>
      <c r="M27" s="338" t="s">
        <v>426</v>
      </c>
      <c r="N27" s="336">
        <v>10</v>
      </c>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c r="BC27" s="738"/>
      <c r="BD27" s="738"/>
      <c r="BE27" s="738"/>
      <c r="BF27" s="738"/>
      <c r="BG27" s="738"/>
      <c r="BH27" s="738"/>
      <c r="BI27" s="738"/>
      <c r="BJ27" s="738"/>
      <c r="BK27" s="738"/>
      <c r="BL27" s="738"/>
      <c r="BM27" s="738"/>
      <c r="BN27" s="738"/>
      <c r="BO27" s="738"/>
      <c r="BP27" s="738"/>
    </row>
    <row r="28" spans="2:68" ht="15" customHeight="1">
      <c r="B28" s="333" t="s">
        <v>526</v>
      </c>
      <c r="C28" s="334"/>
      <c r="D28" s="335">
        <v>357</v>
      </c>
      <c r="E28" s="335">
        <v>339</v>
      </c>
      <c r="F28" s="335">
        <v>338</v>
      </c>
      <c r="G28" s="335">
        <v>1</v>
      </c>
      <c r="H28" s="335">
        <v>1</v>
      </c>
      <c r="I28" s="338" t="s">
        <v>426</v>
      </c>
      <c r="J28" s="338">
        <v>1</v>
      </c>
      <c r="K28" s="335">
        <v>18</v>
      </c>
      <c r="L28" s="335">
        <v>6</v>
      </c>
      <c r="M28" s="338" t="s">
        <v>426</v>
      </c>
      <c r="N28" s="336">
        <v>13</v>
      </c>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738"/>
      <c r="AQ28" s="738"/>
      <c r="AR28" s="738"/>
      <c r="AS28" s="738"/>
      <c r="AT28" s="738"/>
      <c r="AU28" s="738"/>
      <c r="AV28" s="738"/>
      <c r="AW28" s="738"/>
      <c r="AX28" s="738"/>
      <c r="AY28" s="738"/>
      <c r="AZ28" s="738"/>
      <c r="BA28" s="738"/>
      <c r="BB28" s="738"/>
      <c r="BC28" s="738"/>
      <c r="BD28" s="738"/>
      <c r="BE28" s="738"/>
      <c r="BF28" s="738"/>
      <c r="BG28" s="738"/>
      <c r="BH28" s="738"/>
      <c r="BI28" s="738"/>
      <c r="BJ28" s="738"/>
      <c r="BK28" s="738"/>
      <c r="BL28" s="738"/>
      <c r="BM28" s="738"/>
      <c r="BN28" s="738"/>
      <c r="BO28" s="738"/>
      <c r="BP28" s="738"/>
    </row>
    <row r="29" spans="2:68" ht="15" customHeight="1">
      <c r="B29" s="333" t="s">
        <v>527</v>
      </c>
      <c r="C29" s="334"/>
      <c r="D29" s="335">
        <v>340</v>
      </c>
      <c r="E29" s="335">
        <v>327</v>
      </c>
      <c r="F29" s="335">
        <v>327</v>
      </c>
      <c r="G29" s="335" t="s">
        <v>426</v>
      </c>
      <c r="H29" s="335" t="s">
        <v>426</v>
      </c>
      <c r="I29" s="338" t="s">
        <v>426</v>
      </c>
      <c r="J29" s="338" t="s">
        <v>426</v>
      </c>
      <c r="K29" s="335">
        <v>14</v>
      </c>
      <c r="L29" s="335">
        <v>2</v>
      </c>
      <c r="M29" s="338" t="s">
        <v>426</v>
      </c>
      <c r="N29" s="336">
        <v>12</v>
      </c>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738"/>
      <c r="AQ29" s="738"/>
      <c r="AR29" s="738"/>
      <c r="AS29" s="738"/>
      <c r="AT29" s="738"/>
      <c r="AU29" s="738"/>
      <c r="AV29" s="738"/>
      <c r="AW29" s="738"/>
      <c r="AX29" s="738"/>
      <c r="AY29" s="738"/>
      <c r="AZ29" s="738"/>
      <c r="BA29" s="738"/>
      <c r="BB29" s="738"/>
      <c r="BC29" s="738"/>
      <c r="BD29" s="738"/>
      <c r="BE29" s="738"/>
      <c r="BF29" s="738"/>
      <c r="BG29" s="738"/>
      <c r="BH29" s="738"/>
      <c r="BI29" s="738"/>
      <c r="BJ29" s="738"/>
      <c r="BK29" s="738"/>
      <c r="BL29" s="738"/>
      <c r="BM29" s="738"/>
      <c r="BN29" s="738"/>
      <c r="BO29" s="738"/>
      <c r="BP29" s="738"/>
    </row>
    <row r="30" spans="2:68" ht="15" customHeight="1">
      <c r="B30" s="333" t="s">
        <v>528</v>
      </c>
      <c r="C30" s="334"/>
      <c r="D30" s="335">
        <v>328</v>
      </c>
      <c r="E30" s="335">
        <v>310</v>
      </c>
      <c r="F30" s="335">
        <v>308</v>
      </c>
      <c r="G30" s="335">
        <v>2</v>
      </c>
      <c r="H30" s="335">
        <v>1</v>
      </c>
      <c r="I30" s="338" t="s">
        <v>426</v>
      </c>
      <c r="J30" s="338">
        <v>1</v>
      </c>
      <c r="K30" s="335">
        <v>18</v>
      </c>
      <c r="L30" s="335">
        <v>2</v>
      </c>
      <c r="M30" s="338" t="s">
        <v>426</v>
      </c>
      <c r="N30" s="336">
        <v>16</v>
      </c>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8"/>
      <c r="AY30" s="738"/>
      <c r="AZ30" s="738"/>
      <c r="BA30" s="738"/>
      <c r="BB30" s="738"/>
      <c r="BC30" s="738"/>
      <c r="BD30" s="738"/>
      <c r="BE30" s="738"/>
      <c r="BF30" s="738"/>
      <c r="BG30" s="738"/>
      <c r="BH30" s="738"/>
      <c r="BI30" s="738"/>
      <c r="BJ30" s="738"/>
      <c r="BK30" s="738"/>
      <c r="BL30" s="738"/>
      <c r="BM30" s="738"/>
      <c r="BN30" s="738"/>
      <c r="BO30" s="738"/>
      <c r="BP30" s="738"/>
    </row>
    <row r="31" spans="2:68" ht="15" customHeight="1">
      <c r="B31" s="333" t="s">
        <v>529</v>
      </c>
      <c r="C31" s="334"/>
      <c r="D31" s="335">
        <v>369</v>
      </c>
      <c r="E31" s="335">
        <v>343</v>
      </c>
      <c r="F31" s="335">
        <v>339</v>
      </c>
      <c r="G31" s="335">
        <v>4</v>
      </c>
      <c r="H31" s="335">
        <v>3</v>
      </c>
      <c r="I31" s="338" t="s">
        <v>426</v>
      </c>
      <c r="J31" s="335">
        <v>1</v>
      </c>
      <c r="K31" s="335">
        <v>26</v>
      </c>
      <c r="L31" s="335">
        <v>8</v>
      </c>
      <c r="M31" s="335">
        <v>0</v>
      </c>
      <c r="N31" s="336">
        <v>18</v>
      </c>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8"/>
      <c r="AX31" s="738"/>
      <c r="AY31" s="738"/>
      <c r="AZ31" s="738"/>
      <c r="BA31" s="738"/>
      <c r="BB31" s="738"/>
      <c r="BC31" s="738"/>
      <c r="BD31" s="738"/>
      <c r="BE31" s="738"/>
      <c r="BF31" s="738"/>
      <c r="BG31" s="738"/>
      <c r="BH31" s="738"/>
      <c r="BI31" s="738"/>
      <c r="BJ31" s="738"/>
      <c r="BK31" s="738"/>
      <c r="BL31" s="738"/>
      <c r="BM31" s="738"/>
      <c r="BN31" s="738"/>
      <c r="BO31" s="738"/>
      <c r="BP31" s="738"/>
    </row>
    <row r="32" spans="2:68" ht="15" customHeight="1">
      <c r="B32" s="333" t="s">
        <v>530</v>
      </c>
      <c r="C32" s="334"/>
      <c r="D32" s="335">
        <v>407</v>
      </c>
      <c r="E32" s="335">
        <v>338</v>
      </c>
      <c r="F32" s="335">
        <v>327</v>
      </c>
      <c r="G32" s="335">
        <v>11</v>
      </c>
      <c r="H32" s="335">
        <v>10</v>
      </c>
      <c r="I32" s="338" t="s">
        <v>426</v>
      </c>
      <c r="J32" s="335">
        <v>0</v>
      </c>
      <c r="K32" s="335">
        <v>70</v>
      </c>
      <c r="L32" s="335">
        <v>24</v>
      </c>
      <c r="M32" s="338">
        <v>1</v>
      </c>
      <c r="N32" s="336">
        <v>45</v>
      </c>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8"/>
      <c r="AM32" s="738"/>
      <c r="AN32" s="738"/>
      <c r="AO32" s="738"/>
      <c r="AP32" s="738"/>
      <c r="AQ32" s="738"/>
      <c r="AR32" s="738"/>
      <c r="AS32" s="738"/>
      <c r="AT32" s="738"/>
      <c r="AU32" s="738"/>
      <c r="AV32" s="738"/>
      <c r="AW32" s="738"/>
      <c r="AX32" s="738"/>
      <c r="AY32" s="738"/>
      <c r="AZ32" s="738"/>
      <c r="BA32" s="738"/>
      <c r="BB32" s="738"/>
      <c r="BC32" s="738"/>
      <c r="BD32" s="738"/>
      <c r="BE32" s="738"/>
      <c r="BF32" s="738"/>
      <c r="BG32" s="738"/>
      <c r="BH32" s="738"/>
      <c r="BI32" s="738"/>
      <c r="BJ32" s="738"/>
      <c r="BK32" s="738"/>
      <c r="BL32" s="738"/>
      <c r="BM32" s="738"/>
      <c r="BN32" s="738"/>
      <c r="BO32" s="738"/>
      <c r="BP32" s="738"/>
    </row>
    <row r="33" spans="2:68" ht="15" customHeight="1">
      <c r="B33" s="333" t="s">
        <v>531</v>
      </c>
      <c r="C33" s="334"/>
      <c r="D33" s="335">
        <v>483</v>
      </c>
      <c r="E33" s="335">
        <v>298</v>
      </c>
      <c r="F33" s="335">
        <v>274</v>
      </c>
      <c r="G33" s="335">
        <v>23</v>
      </c>
      <c r="H33" s="335">
        <v>15</v>
      </c>
      <c r="I33" s="338" t="s">
        <v>426</v>
      </c>
      <c r="J33" s="335">
        <v>8</v>
      </c>
      <c r="K33" s="335">
        <v>185</v>
      </c>
      <c r="L33" s="335">
        <v>38</v>
      </c>
      <c r="M33" s="338" t="s">
        <v>426</v>
      </c>
      <c r="N33" s="336">
        <v>148</v>
      </c>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8"/>
      <c r="AL33" s="738"/>
      <c r="AM33" s="738"/>
      <c r="AN33" s="738"/>
      <c r="AO33" s="738"/>
      <c r="AP33" s="738"/>
      <c r="AQ33" s="738"/>
      <c r="AR33" s="738"/>
      <c r="AS33" s="738"/>
      <c r="AT33" s="738"/>
      <c r="AU33" s="738"/>
      <c r="AV33" s="738"/>
      <c r="AW33" s="738"/>
      <c r="AX33" s="738"/>
      <c r="AY33" s="738"/>
      <c r="AZ33" s="738"/>
      <c r="BA33" s="738"/>
      <c r="BB33" s="738"/>
      <c r="BC33" s="738"/>
      <c r="BD33" s="738"/>
      <c r="BE33" s="738"/>
      <c r="BF33" s="738"/>
      <c r="BG33" s="738"/>
      <c r="BH33" s="738"/>
      <c r="BI33" s="738"/>
      <c r="BJ33" s="738"/>
      <c r="BK33" s="738"/>
      <c r="BL33" s="738"/>
      <c r="BM33" s="738"/>
      <c r="BN33" s="738"/>
      <c r="BO33" s="738"/>
      <c r="BP33" s="738"/>
    </row>
    <row r="34" spans="2:68" ht="15" customHeight="1">
      <c r="B34" s="333" t="s">
        <v>532</v>
      </c>
      <c r="C34" s="334"/>
      <c r="D34" s="335">
        <v>321</v>
      </c>
      <c r="E34" s="335">
        <v>121</v>
      </c>
      <c r="F34" s="335">
        <v>106</v>
      </c>
      <c r="G34" s="335">
        <v>15</v>
      </c>
      <c r="H34" s="335">
        <v>10</v>
      </c>
      <c r="I34" s="338" t="s">
        <v>426</v>
      </c>
      <c r="J34" s="335">
        <v>6</v>
      </c>
      <c r="K34" s="335">
        <v>200</v>
      </c>
      <c r="L34" s="335">
        <v>38</v>
      </c>
      <c r="M34" s="338" t="s">
        <v>426</v>
      </c>
      <c r="N34" s="336">
        <v>162</v>
      </c>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38"/>
      <c r="AL34" s="738"/>
      <c r="AM34" s="738"/>
      <c r="AN34" s="738"/>
      <c r="AO34" s="738"/>
      <c r="AP34" s="738"/>
      <c r="AQ34" s="738"/>
      <c r="AR34" s="738"/>
      <c r="AS34" s="738"/>
      <c r="AT34" s="738"/>
      <c r="AU34" s="738"/>
      <c r="AV34" s="738"/>
      <c r="AW34" s="738"/>
      <c r="AX34" s="738"/>
      <c r="AY34" s="738"/>
      <c r="AZ34" s="738"/>
      <c r="BA34" s="738"/>
      <c r="BB34" s="738"/>
      <c r="BC34" s="738"/>
      <c r="BD34" s="738"/>
      <c r="BE34" s="738"/>
      <c r="BF34" s="738"/>
      <c r="BG34" s="738"/>
      <c r="BH34" s="738"/>
      <c r="BI34" s="738"/>
      <c r="BJ34" s="738"/>
      <c r="BK34" s="738"/>
      <c r="BL34" s="738"/>
      <c r="BM34" s="738"/>
      <c r="BN34" s="738"/>
      <c r="BO34" s="738"/>
      <c r="BP34" s="738"/>
    </row>
    <row r="35" spans="2:68" ht="15" customHeight="1">
      <c r="B35" s="341" t="s">
        <v>533</v>
      </c>
      <c r="C35" s="342"/>
      <c r="D35" s="1082">
        <v>716</v>
      </c>
      <c r="E35" s="1082">
        <v>123</v>
      </c>
      <c r="F35" s="1082">
        <v>106</v>
      </c>
      <c r="G35" s="1082">
        <v>17</v>
      </c>
      <c r="H35" s="1082">
        <v>12</v>
      </c>
      <c r="I35" s="335" t="s">
        <v>426</v>
      </c>
      <c r="J35" s="1082">
        <v>6</v>
      </c>
      <c r="K35" s="1082">
        <v>593</v>
      </c>
      <c r="L35" s="1082">
        <v>77</v>
      </c>
      <c r="M35" s="338">
        <v>1</v>
      </c>
      <c r="N35" s="1084">
        <v>514</v>
      </c>
      <c r="P35" s="738"/>
      <c r="Q35" s="738"/>
      <c r="R35" s="738"/>
      <c r="S35" s="738"/>
      <c r="T35" s="738"/>
      <c r="U35" s="738"/>
      <c r="V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row>
    <row r="36" spans="2:68" ht="6" customHeight="1">
      <c r="B36" s="341"/>
      <c r="C36" s="342"/>
      <c r="D36" s="1082"/>
      <c r="E36" s="1082"/>
      <c r="F36" s="1082"/>
      <c r="G36" s="1082"/>
      <c r="H36" s="1082"/>
      <c r="I36" s="338"/>
      <c r="J36" s="1082"/>
      <c r="K36" s="1082"/>
      <c r="L36" s="1082"/>
      <c r="M36" s="338"/>
      <c r="N36" s="1084"/>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row>
    <row r="37" spans="1:68" s="151" customFormat="1" ht="13.5">
      <c r="A37" s="343" t="s">
        <v>535</v>
      </c>
      <c r="B37" s="343"/>
      <c r="C37" s="344"/>
      <c r="D37" s="345">
        <v>5077</v>
      </c>
      <c r="E37" s="345">
        <v>2616</v>
      </c>
      <c r="F37" s="345">
        <v>2027</v>
      </c>
      <c r="G37" s="345">
        <v>587</v>
      </c>
      <c r="H37" s="345">
        <v>533</v>
      </c>
      <c r="I37" s="345">
        <v>33</v>
      </c>
      <c r="J37" s="345">
        <v>21</v>
      </c>
      <c r="K37" s="345">
        <v>2461</v>
      </c>
      <c r="L37" s="345">
        <v>1408</v>
      </c>
      <c r="M37" s="345">
        <v>261</v>
      </c>
      <c r="N37" s="332">
        <v>789</v>
      </c>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row>
    <row r="38" spans="2:68" ht="15" customHeight="1">
      <c r="B38" s="333" t="s">
        <v>521</v>
      </c>
      <c r="C38" s="334"/>
      <c r="D38" s="335">
        <v>252</v>
      </c>
      <c r="E38" s="335">
        <v>32</v>
      </c>
      <c r="F38" s="335">
        <v>17</v>
      </c>
      <c r="G38" s="335">
        <v>16</v>
      </c>
      <c r="H38" s="335">
        <v>1</v>
      </c>
      <c r="I38" s="335">
        <v>15</v>
      </c>
      <c r="J38" s="335" t="s">
        <v>426</v>
      </c>
      <c r="K38" s="335">
        <v>220</v>
      </c>
      <c r="L38" s="335">
        <v>2</v>
      </c>
      <c r="M38" s="335">
        <v>216</v>
      </c>
      <c r="N38" s="336">
        <v>2</v>
      </c>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M38" s="738"/>
      <c r="AN38" s="738"/>
      <c r="AO38" s="738"/>
      <c r="AP38" s="738"/>
      <c r="AQ38" s="738"/>
      <c r="AR38" s="738"/>
      <c r="AS38" s="738"/>
      <c r="AT38" s="738"/>
      <c r="AU38" s="738"/>
      <c r="AV38" s="738"/>
      <c r="AW38" s="738"/>
      <c r="AX38" s="738"/>
      <c r="AY38" s="738"/>
      <c r="AZ38" s="738"/>
      <c r="BA38" s="738"/>
      <c r="BB38" s="738"/>
      <c r="BC38" s="738"/>
      <c r="BD38" s="738"/>
      <c r="BE38" s="738"/>
      <c r="BF38" s="738"/>
      <c r="BG38" s="738"/>
      <c r="BH38" s="738"/>
      <c r="BI38" s="738"/>
      <c r="BJ38" s="738"/>
      <c r="BK38" s="738"/>
      <c r="BL38" s="738"/>
      <c r="BM38" s="738"/>
      <c r="BN38" s="738"/>
      <c r="BO38" s="738"/>
      <c r="BP38" s="738"/>
    </row>
    <row r="39" spans="2:68" ht="15" customHeight="1">
      <c r="B39" s="333" t="s">
        <v>522</v>
      </c>
      <c r="C39" s="334"/>
      <c r="D39" s="335">
        <v>190</v>
      </c>
      <c r="E39" s="335">
        <v>133</v>
      </c>
      <c r="F39" s="335">
        <v>111</v>
      </c>
      <c r="G39" s="335">
        <v>21</v>
      </c>
      <c r="H39" s="335">
        <v>3</v>
      </c>
      <c r="I39" s="335">
        <v>17</v>
      </c>
      <c r="J39" s="335">
        <v>1</v>
      </c>
      <c r="K39" s="335">
        <v>58</v>
      </c>
      <c r="L39" s="335">
        <v>8</v>
      </c>
      <c r="M39" s="335">
        <v>42</v>
      </c>
      <c r="N39" s="336">
        <v>8</v>
      </c>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row>
    <row r="40" spans="2:68" ht="15" customHeight="1">
      <c r="B40" s="333" t="s">
        <v>523</v>
      </c>
      <c r="C40" s="334"/>
      <c r="D40" s="335">
        <v>220</v>
      </c>
      <c r="E40" s="335">
        <v>190</v>
      </c>
      <c r="F40" s="335">
        <v>178</v>
      </c>
      <c r="G40" s="335">
        <v>12</v>
      </c>
      <c r="H40" s="335">
        <v>12</v>
      </c>
      <c r="I40" s="335" t="s">
        <v>426</v>
      </c>
      <c r="J40" s="338" t="s">
        <v>426</v>
      </c>
      <c r="K40" s="335">
        <v>31</v>
      </c>
      <c r="L40" s="335">
        <v>21</v>
      </c>
      <c r="M40" s="335">
        <v>3</v>
      </c>
      <c r="N40" s="336">
        <v>7</v>
      </c>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row>
    <row r="41" spans="2:68" ht="15" customHeight="1">
      <c r="B41" s="333" t="s">
        <v>524</v>
      </c>
      <c r="C41" s="334"/>
      <c r="D41" s="335">
        <v>267</v>
      </c>
      <c r="E41" s="335">
        <v>217</v>
      </c>
      <c r="F41" s="335">
        <v>194</v>
      </c>
      <c r="G41" s="335">
        <v>24</v>
      </c>
      <c r="H41" s="335">
        <v>24</v>
      </c>
      <c r="I41" s="335" t="s">
        <v>426</v>
      </c>
      <c r="J41" s="335" t="s">
        <v>426</v>
      </c>
      <c r="K41" s="335">
        <v>50</v>
      </c>
      <c r="L41" s="335">
        <v>40</v>
      </c>
      <c r="M41" s="335" t="s">
        <v>426</v>
      </c>
      <c r="N41" s="336">
        <v>10</v>
      </c>
      <c r="P41" s="738"/>
      <c r="Q41" s="738"/>
      <c r="R41" s="738"/>
      <c r="S41" s="738"/>
      <c r="T41" s="738"/>
      <c r="U41" s="738"/>
      <c r="V41" s="738"/>
      <c r="W41" s="738"/>
      <c r="X41" s="738"/>
      <c r="Y41" s="738"/>
      <c r="Z41" s="738"/>
      <c r="AA41" s="738"/>
      <c r="AB41" s="738"/>
      <c r="AC41" s="738"/>
      <c r="AD41" s="738"/>
      <c r="AE41" s="738"/>
      <c r="AF41" s="738"/>
      <c r="AG41" s="738"/>
      <c r="AH41" s="738"/>
      <c r="AI41" s="738"/>
      <c r="AJ41" s="738"/>
      <c r="AK41" s="738"/>
      <c r="AL41" s="738"/>
      <c r="AM41" s="738"/>
      <c r="AN41" s="738"/>
      <c r="AO41" s="738"/>
      <c r="AP41" s="738"/>
      <c r="AQ41" s="738"/>
      <c r="AR41" s="738"/>
      <c r="AS41" s="738"/>
      <c r="AT41" s="738"/>
      <c r="AU41" s="738"/>
      <c r="AV41" s="738"/>
      <c r="AW41" s="738"/>
      <c r="AX41" s="738"/>
      <c r="AY41" s="738"/>
      <c r="AZ41" s="738"/>
      <c r="BA41" s="738"/>
      <c r="BB41" s="738"/>
      <c r="BC41" s="738"/>
      <c r="BD41" s="738"/>
      <c r="BE41" s="738"/>
      <c r="BF41" s="738"/>
      <c r="BG41" s="738"/>
      <c r="BH41" s="738"/>
      <c r="BI41" s="738"/>
      <c r="BJ41" s="738"/>
      <c r="BK41" s="738"/>
      <c r="BL41" s="738"/>
      <c r="BM41" s="738"/>
      <c r="BN41" s="738"/>
      <c r="BO41" s="738"/>
      <c r="BP41" s="738"/>
    </row>
    <row r="42" spans="2:68" ht="15" customHeight="1">
      <c r="B42" s="333" t="s">
        <v>525</v>
      </c>
      <c r="C42" s="334"/>
      <c r="D42" s="335">
        <v>310</v>
      </c>
      <c r="E42" s="335">
        <v>260</v>
      </c>
      <c r="F42" s="335">
        <v>218</v>
      </c>
      <c r="G42" s="335">
        <v>41</v>
      </c>
      <c r="H42" s="335">
        <v>40</v>
      </c>
      <c r="I42" s="338" t="s">
        <v>426</v>
      </c>
      <c r="J42" s="335">
        <v>1</v>
      </c>
      <c r="K42" s="335">
        <v>50</v>
      </c>
      <c r="L42" s="335">
        <v>43</v>
      </c>
      <c r="M42" s="335">
        <v>1</v>
      </c>
      <c r="N42" s="336">
        <v>6</v>
      </c>
      <c r="P42" s="738"/>
      <c r="Q42" s="738"/>
      <c r="R42" s="738"/>
      <c r="S42" s="738"/>
      <c r="T42" s="738"/>
      <c r="U42" s="738"/>
      <c r="V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row>
    <row r="43" spans="2:68" ht="15" customHeight="1">
      <c r="B43" s="333" t="s">
        <v>526</v>
      </c>
      <c r="C43" s="334"/>
      <c r="D43" s="335">
        <v>346</v>
      </c>
      <c r="E43" s="335">
        <v>301</v>
      </c>
      <c r="F43" s="335">
        <v>249</v>
      </c>
      <c r="G43" s="335">
        <v>52</v>
      </c>
      <c r="H43" s="335">
        <v>49</v>
      </c>
      <c r="I43" s="338" t="s">
        <v>426</v>
      </c>
      <c r="J43" s="335">
        <v>3</v>
      </c>
      <c r="K43" s="335">
        <v>45</v>
      </c>
      <c r="L43" s="335">
        <v>37</v>
      </c>
      <c r="M43" s="338" t="s">
        <v>426</v>
      </c>
      <c r="N43" s="336">
        <v>7</v>
      </c>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row>
    <row r="44" spans="2:68" ht="15" customHeight="1">
      <c r="B44" s="333" t="s">
        <v>527</v>
      </c>
      <c r="C44" s="334"/>
      <c r="D44" s="335">
        <v>335</v>
      </c>
      <c r="E44" s="335">
        <v>294</v>
      </c>
      <c r="F44" s="335">
        <v>252</v>
      </c>
      <c r="G44" s="335">
        <v>43</v>
      </c>
      <c r="H44" s="335">
        <v>40</v>
      </c>
      <c r="I44" s="338" t="s">
        <v>426</v>
      </c>
      <c r="J44" s="335">
        <v>2</v>
      </c>
      <c r="K44" s="335">
        <v>41</v>
      </c>
      <c r="L44" s="335">
        <v>33</v>
      </c>
      <c r="M44" s="338" t="s">
        <v>426</v>
      </c>
      <c r="N44" s="336">
        <v>7</v>
      </c>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8"/>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row>
    <row r="45" spans="2:68" ht="15" customHeight="1">
      <c r="B45" s="333" t="s">
        <v>528</v>
      </c>
      <c r="C45" s="334"/>
      <c r="D45" s="335">
        <v>333</v>
      </c>
      <c r="E45" s="335">
        <v>290</v>
      </c>
      <c r="F45" s="335">
        <v>229</v>
      </c>
      <c r="G45" s="335">
        <v>61</v>
      </c>
      <c r="H45" s="335">
        <v>57</v>
      </c>
      <c r="I45" s="338" t="s">
        <v>426</v>
      </c>
      <c r="J45" s="335">
        <v>4</v>
      </c>
      <c r="K45" s="335">
        <v>44</v>
      </c>
      <c r="L45" s="335">
        <v>38</v>
      </c>
      <c r="M45" s="338" t="s">
        <v>426</v>
      </c>
      <c r="N45" s="336">
        <v>5</v>
      </c>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738"/>
      <c r="AL45" s="738"/>
      <c r="AM45" s="738"/>
      <c r="AN45" s="738"/>
      <c r="AO45" s="738"/>
      <c r="AP45" s="738"/>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38"/>
      <c r="BN45" s="738"/>
      <c r="BO45" s="738"/>
      <c r="BP45" s="738"/>
    </row>
    <row r="46" spans="2:68" ht="15" customHeight="1">
      <c r="B46" s="333" t="s">
        <v>529</v>
      </c>
      <c r="C46" s="334"/>
      <c r="D46" s="335">
        <v>377</v>
      </c>
      <c r="E46" s="335">
        <v>296</v>
      </c>
      <c r="F46" s="335">
        <v>234</v>
      </c>
      <c r="G46" s="335">
        <v>62</v>
      </c>
      <c r="H46" s="335">
        <v>59</v>
      </c>
      <c r="I46" s="335" t="s">
        <v>426</v>
      </c>
      <c r="J46" s="335">
        <v>2</v>
      </c>
      <c r="K46" s="335">
        <v>82</v>
      </c>
      <c r="L46" s="335">
        <v>72</v>
      </c>
      <c r="M46" s="338" t="s">
        <v>426</v>
      </c>
      <c r="N46" s="336">
        <v>9</v>
      </c>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row>
    <row r="47" spans="2:68" ht="15" customHeight="1">
      <c r="B47" s="333" t="s">
        <v>530</v>
      </c>
      <c r="C47" s="334"/>
      <c r="D47" s="335">
        <v>414</v>
      </c>
      <c r="E47" s="335">
        <v>251</v>
      </c>
      <c r="F47" s="335">
        <v>169</v>
      </c>
      <c r="G47" s="335">
        <v>83</v>
      </c>
      <c r="H47" s="335">
        <v>82</v>
      </c>
      <c r="I47" s="338" t="s">
        <v>426</v>
      </c>
      <c r="J47" s="335">
        <v>1</v>
      </c>
      <c r="K47" s="335">
        <v>163</v>
      </c>
      <c r="L47" s="335">
        <v>141</v>
      </c>
      <c r="M47" s="338" t="s">
        <v>426</v>
      </c>
      <c r="N47" s="336">
        <v>23</v>
      </c>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row>
    <row r="48" spans="2:68" ht="15" customHeight="1">
      <c r="B48" s="333" t="s">
        <v>531</v>
      </c>
      <c r="C48" s="334"/>
      <c r="D48" s="335">
        <v>480</v>
      </c>
      <c r="E48" s="335">
        <v>195</v>
      </c>
      <c r="F48" s="335">
        <v>103</v>
      </c>
      <c r="G48" s="335">
        <v>91</v>
      </c>
      <c r="H48" s="335">
        <v>87</v>
      </c>
      <c r="I48" s="338" t="s">
        <v>426</v>
      </c>
      <c r="J48" s="335">
        <v>3</v>
      </c>
      <c r="K48" s="335">
        <v>286</v>
      </c>
      <c r="L48" s="335">
        <v>246</v>
      </c>
      <c r="M48" s="338" t="s">
        <v>426</v>
      </c>
      <c r="N48" s="336">
        <v>39</v>
      </c>
      <c r="Q48" s="738"/>
      <c r="R48" s="738"/>
      <c r="S48" s="738"/>
      <c r="T48" s="738"/>
      <c r="U48" s="738"/>
      <c r="V48" s="738"/>
      <c r="W48" s="738"/>
      <c r="X48" s="738"/>
      <c r="Y48" s="738"/>
      <c r="Z48" s="738"/>
      <c r="AA48" s="738"/>
      <c r="AB48" s="738"/>
      <c r="AC48" s="738"/>
      <c r="AD48" s="738"/>
      <c r="AE48" s="738"/>
      <c r="AF48" s="738"/>
      <c r="AG48" s="738"/>
      <c r="AH48" s="738"/>
      <c r="AI48" s="738"/>
      <c r="AJ48" s="738"/>
      <c r="AK48" s="738"/>
      <c r="AL48" s="738"/>
      <c r="AM48" s="738"/>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row>
    <row r="49" spans="2:68" ht="15" customHeight="1">
      <c r="B49" s="333" t="s">
        <v>532</v>
      </c>
      <c r="C49" s="334"/>
      <c r="D49" s="335">
        <v>347</v>
      </c>
      <c r="E49" s="335">
        <v>79</v>
      </c>
      <c r="F49" s="335">
        <v>39</v>
      </c>
      <c r="G49" s="335">
        <v>39</v>
      </c>
      <c r="H49" s="335">
        <v>39</v>
      </c>
      <c r="I49" s="338" t="s">
        <v>426</v>
      </c>
      <c r="J49" s="335">
        <v>0</v>
      </c>
      <c r="K49" s="335">
        <v>268</v>
      </c>
      <c r="L49" s="335">
        <v>217</v>
      </c>
      <c r="M49" s="338" t="s">
        <v>426</v>
      </c>
      <c r="N49" s="336">
        <v>50</v>
      </c>
      <c r="Q49" s="738"/>
      <c r="R49" s="738"/>
      <c r="S49" s="738"/>
      <c r="T49" s="738"/>
      <c r="U49" s="738"/>
      <c r="V49" s="738"/>
      <c r="W49" s="738"/>
      <c r="X49" s="738"/>
      <c r="Y49" s="738"/>
      <c r="Z49" s="738"/>
      <c r="AA49" s="738"/>
      <c r="AB49" s="738"/>
      <c r="AC49" s="738"/>
      <c r="AD49" s="738"/>
      <c r="AE49" s="738"/>
      <c r="AF49" s="738"/>
      <c r="AG49" s="738"/>
      <c r="AH49" s="738"/>
      <c r="AI49" s="738"/>
      <c r="AJ49" s="738"/>
      <c r="AK49" s="738"/>
      <c r="AL49" s="738"/>
      <c r="AM49" s="738"/>
      <c r="AN49" s="738"/>
      <c r="AO49" s="738"/>
      <c r="AP49" s="738"/>
      <c r="AQ49" s="738"/>
      <c r="AR49" s="738"/>
      <c r="AS49" s="738"/>
      <c r="AT49" s="738"/>
      <c r="AU49" s="738"/>
      <c r="AV49" s="738"/>
      <c r="AW49" s="738"/>
      <c r="AX49" s="738"/>
      <c r="AY49" s="738"/>
      <c r="AZ49" s="738"/>
      <c r="BA49" s="738"/>
      <c r="BB49" s="738"/>
      <c r="BC49" s="738"/>
      <c r="BD49" s="738"/>
      <c r="BE49" s="738"/>
      <c r="BF49" s="738"/>
      <c r="BG49" s="738"/>
      <c r="BH49" s="738"/>
      <c r="BI49" s="738"/>
      <c r="BJ49" s="738"/>
      <c r="BK49" s="738"/>
      <c r="BL49" s="738"/>
      <c r="BM49" s="738"/>
      <c r="BN49" s="738"/>
      <c r="BO49" s="738"/>
      <c r="BP49" s="738"/>
    </row>
    <row r="50" spans="1:68" ht="15" customHeight="1" thickBot="1">
      <c r="A50" s="740"/>
      <c r="B50" s="346" t="s">
        <v>533</v>
      </c>
      <c r="C50" s="347"/>
      <c r="D50" s="1085">
        <v>1204</v>
      </c>
      <c r="E50" s="1085">
        <v>79</v>
      </c>
      <c r="F50" s="1085">
        <v>34</v>
      </c>
      <c r="G50" s="1085">
        <v>45</v>
      </c>
      <c r="H50" s="1085">
        <v>41</v>
      </c>
      <c r="I50" s="348" t="s">
        <v>536</v>
      </c>
      <c r="J50" s="1085">
        <v>4</v>
      </c>
      <c r="K50" s="1085">
        <v>1125</v>
      </c>
      <c r="L50" s="1085">
        <v>509</v>
      </c>
      <c r="M50" s="348" t="s">
        <v>536</v>
      </c>
      <c r="N50" s="1086">
        <v>616</v>
      </c>
      <c r="Q50" s="738"/>
      <c r="R50" s="738"/>
      <c r="S50" s="738"/>
      <c r="T50" s="738"/>
      <c r="U50" s="738"/>
      <c r="V50" s="738"/>
      <c r="W50" s="738"/>
      <c r="X50" s="738"/>
      <c r="Y50" s="738"/>
      <c r="Z50" s="738"/>
      <c r="AA50" s="738"/>
      <c r="AB50" s="738"/>
      <c r="AC50" s="738"/>
      <c r="AD50" s="738"/>
      <c r="AE50" s="738"/>
      <c r="AF50" s="738"/>
      <c r="AG50" s="738"/>
      <c r="AH50" s="738"/>
      <c r="AI50" s="738"/>
      <c r="AJ50" s="738"/>
      <c r="AK50" s="738"/>
      <c r="AL50" s="738"/>
      <c r="AM50" s="738"/>
      <c r="AN50" s="738"/>
      <c r="AO50" s="738"/>
      <c r="AP50" s="738"/>
      <c r="AQ50" s="738"/>
      <c r="AR50" s="738"/>
      <c r="AS50" s="738"/>
      <c r="AT50" s="738"/>
      <c r="AU50" s="738"/>
      <c r="AV50" s="738"/>
      <c r="AW50" s="738"/>
      <c r="AX50" s="738"/>
      <c r="AY50" s="738"/>
      <c r="AZ50" s="738"/>
      <c r="BA50" s="738"/>
      <c r="BB50" s="738"/>
      <c r="BC50" s="738"/>
      <c r="BD50" s="738"/>
      <c r="BE50" s="738"/>
      <c r="BF50" s="738"/>
      <c r="BG50" s="738"/>
      <c r="BH50" s="738"/>
      <c r="BI50" s="738"/>
      <c r="BJ50" s="738"/>
      <c r="BK50" s="738"/>
      <c r="BL50" s="738"/>
      <c r="BM50" s="738"/>
      <c r="BN50" s="738"/>
      <c r="BO50" s="738"/>
      <c r="BP50" s="738"/>
    </row>
    <row r="51" spans="1:5" s="37" customFormat="1" ht="12">
      <c r="A51" s="37" t="s">
        <v>537</v>
      </c>
      <c r="B51" s="71"/>
      <c r="E51" s="349"/>
    </row>
    <row r="52" spans="1:68" ht="15" customHeight="1">
      <c r="A52" s="152" t="s">
        <v>538</v>
      </c>
      <c r="C52" s="153"/>
      <c r="D52" s="738"/>
      <c r="E52" s="738"/>
      <c r="F52" s="738"/>
      <c r="G52" s="738"/>
      <c r="H52" s="738"/>
      <c r="I52" s="738"/>
      <c r="J52" s="738"/>
      <c r="K52" s="738"/>
      <c r="L52" s="738"/>
      <c r="M52" s="738"/>
      <c r="N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738"/>
      <c r="AP52" s="738"/>
      <c r="AQ52" s="738"/>
      <c r="AR52" s="738"/>
      <c r="AS52" s="738"/>
      <c r="AT52" s="738"/>
      <c r="AU52" s="738"/>
      <c r="AV52" s="738"/>
      <c r="AW52" s="738"/>
      <c r="AX52" s="738"/>
      <c r="AY52" s="738"/>
      <c r="AZ52" s="738"/>
      <c r="BA52" s="738"/>
      <c r="BB52" s="738"/>
      <c r="BC52" s="738"/>
      <c r="BD52" s="738"/>
      <c r="BE52" s="738"/>
      <c r="BF52" s="738"/>
      <c r="BG52" s="738"/>
      <c r="BH52" s="738"/>
      <c r="BI52" s="738"/>
      <c r="BJ52" s="738"/>
      <c r="BK52" s="738"/>
      <c r="BL52" s="738"/>
      <c r="BM52" s="738"/>
      <c r="BN52" s="738"/>
      <c r="BO52" s="738"/>
      <c r="BP52" s="738"/>
    </row>
    <row r="53" spans="3:68" ht="15" customHeight="1">
      <c r="C53" s="152"/>
      <c r="D53" s="144"/>
      <c r="E53" s="144"/>
      <c r="F53" s="144"/>
      <c r="G53" s="144"/>
      <c r="H53" s="144"/>
      <c r="I53" s="144"/>
      <c r="J53" s="144"/>
      <c r="K53" s="144"/>
      <c r="L53" s="144"/>
      <c r="M53" s="144"/>
      <c r="N53" s="144"/>
      <c r="P53" s="738"/>
      <c r="Q53" s="738"/>
      <c r="R53" s="738"/>
      <c r="S53" s="738"/>
      <c r="T53" s="738"/>
      <c r="U53" s="738"/>
      <c r="V53" s="738"/>
      <c r="W53" s="738"/>
      <c r="X53" s="738"/>
      <c r="Y53" s="738"/>
      <c r="Z53" s="738"/>
      <c r="AA53" s="738"/>
      <c r="AB53" s="738"/>
      <c r="AC53" s="738"/>
      <c r="AD53" s="738"/>
      <c r="AE53" s="738"/>
      <c r="AF53" s="738"/>
      <c r="AG53" s="738"/>
      <c r="AH53" s="738"/>
      <c r="AI53" s="738"/>
      <c r="AJ53" s="738"/>
      <c r="AK53" s="738"/>
      <c r="AL53" s="738"/>
      <c r="AM53" s="738"/>
      <c r="AN53" s="738"/>
      <c r="AO53" s="738"/>
      <c r="AP53" s="738"/>
      <c r="AQ53" s="738"/>
      <c r="AR53" s="738"/>
      <c r="AS53" s="738"/>
      <c r="AT53" s="738"/>
      <c r="AU53" s="738"/>
      <c r="AV53" s="738"/>
      <c r="AW53" s="738"/>
      <c r="AX53" s="738"/>
      <c r="AY53" s="738"/>
      <c r="AZ53" s="738"/>
      <c r="BA53" s="738"/>
      <c r="BB53" s="738"/>
      <c r="BC53" s="738"/>
      <c r="BD53" s="738"/>
      <c r="BE53" s="738"/>
      <c r="BF53" s="738"/>
      <c r="BG53" s="738"/>
      <c r="BH53" s="738"/>
      <c r="BI53" s="738"/>
      <c r="BJ53" s="738"/>
      <c r="BK53" s="738"/>
      <c r="BL53" s="738"/>
      <c r="BM53" s="738"/>
      <c r="BN53" s="738"/>
      <c r="BO53" s="738"/>
      <c r="BP53" s="738"/>
    </row>
    <row r="54" spans="2:68" ht="13.5">
      <c r="B54" s="738"/>
      <c r="C54" s="738"/>
      <c r="D54" s="738"/>
      <c r="E54" s="738"/>
      <c r="F54" s="738"/>
      <c r="G54" s="738"/>
      <c r="H54" s="738"/>
      <c r="I54" s="738"/>
      <c r="J54" s="738"/>
      <c r="K54" s="738"/>
      <c r="L54" s="738"/>
      <c r="M54" s="738"/>
      <c r="N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738"/>
      <c r="BN54" s="738"/>
      <c r="BO54" s="738"/>
      <c r="BP54" s="738"/>
    </row>
    <row r="55" spans="2:68" ht="13.5">
      <c r="B55" s="738"/>
      <c r="C55" s="738"/>
      <c r="D55" s="738"/>
      <c r="E55" s="738"/>
      <c r="F55" s="738"/>
      <c r="G55" s="738"/>
      <c r="H55" s="738"/>
      <c r="I55" s="738"/>
      <c r="J55" s="738"/>
      <c r="K55" s="738"/>
      <c r="L55" s="738"/>
      <c r="M55" s="738"/>
      <c r="N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38"/>
      <c r="AL55" s="738"/>
      <c r="AM55" s="738"/>
      <c r="AN55" s="738"/>
      <c r="AO55" s="738"/>
      <c r="AP55" s="738"/>
      <c r="AQ55" s="738"/>
      <c r="AR55" s="738"/>
      <c r="AS55" s="738"/>
      <c r="AT55" s="738"/>
      <c r="AU55" s="738"/>
      <c r="AV55" s="738"/>
      <c r="AW55" s="738"/>
      <c r="AX55" s="738"/>
      <c r="AY55" s="738"/>
      <c r="AZ55" s="738"/>
      <c r="BA55" s="738"/>
      <c r="BB55" s="738"/>
      <c r="BC55" s="738"/>
      <c r="BD55" s="738"/>
      <c r="BE55" s="738"/>
      <c r="BF55" s="738"/>
      <c r="BG55" s="738"/>
      <c r="BH55" s="738"/>
      <c r="BI55" s="738"/>
      <c r="BJ55" s="738"/>
      <c r="BK55" s="738"/>
      <c r="BL55" s="738"/>
      <c r="BM55" s="738"/>
      <c r="BN55" s="738"/>
      <c r="BO55" s="738"/>
      <c r="BP55" s="738"/>
    </row>
    <row r="56" spans="2:68" ht="13.5">
      <c r="B56" s="738"/>
      <c r="C56" s="738"/>
      <c r="D56" s="738"/>
      <c r="E56" s="738"/>
      <c r="F56" s="738"/>
      <c r="G56" s="738"/>
      <c r="H56" s="738"/>
      <c r="I56" s="738"/>
      <c r="J56" s="738"/>
      <c r="K56" s="738"/>
      <c r="L56" s="738"/>
      <c r="M56" s="738"/>
      <c r="N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c r="BC56" s="738"/>
      <c r="BD56" s="738"/>
      <c r="BE56" s="738"/>
      <c r="BF56" s="738"/>
      <c r="BG56" s="738"/>
      <c r="BH56" s="738"/>
      <c r="BI56" s="738"/>
      <c r="BJ56" s="738"/>
      <c r="BK56" s="738"/>
      <c r="BL56" s="738"/>
      <c r="BM56" s="738"/>
      <c r="BN56" s="738"/>
      <c r="BO56" s="738"/>
      <c r="BP56" s="738"/>
    </row>
    <row r="57" spans="2:68" ht="13.5">
      <c r="B57" s="738"/>
      <c r="C57" s="738"/>
      <c r="D57" s="738"/>
      <c r="E57" s="738"/>
      <c r="F57" s="738"/>
      <c r="G57" s="738"/>
      <c r="H57" s="738"/>
      <c r="I57" s="738"/>
      <c r="J57" s="738"/>
      <c r="K57" s="738"/>
      <c r="L57" s="738"/>
      <c r="M57" s="738"/>
      <c r="N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38"/>
      <c r="AY57" s="738"/>
      <c r="AZ57" s="738"/>
      <c r="BA57" s="738"/>
      <c r="BB57" s="738"/>
      <c r="BC57" s="738"/>
      <c r="BD57" s="738"/>
      <c r="BE57" s="738"/>
      <c r="BF57" s="738"/>
      <c r="BG57" s="738"/>
      <c r="BH57" s="738"/>
      <c r="BI57" s="738"/>
      <c r="BJ57" s="738"/>
      <c r="BK57" s="738"/>
      <c r="BL57" s="738"/>
      <c r="BM57" s="738"/>
      <c r="BN57" s="738"/>
      <c r="BO57" s="738"/>
      <c r="BP57" s="738"/>
    </row>
    <row r="58" spans="2:68" ht="13.5">
      <c r="B58" s="738"/>
      <c r="C58" s="738"/>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c r="AI58" s="738"/>
      <c r="AJ58" s="738"/>
      <c r="AK58" s="738"/>
      <c r="AL58" s="738"/>
      <c r="AM58" s="738"/>
      <c r="AN58" s="738"/>
      <c r="AO58" s="738"/>
      <c r="AP58" s="738"/>
      <c r="AQ58" s="738"/>
      <c r="AR58" s="738"/>
      <c r="AS58" s="738"/>
      <c r="AT58" s="738"/>
      <c r="AU58" s="738"/>
      <c r="AV58" s="738"/>
      <c r="AW58" s="738"/>
      <c r="AX58" s="738"/>
      <c r="AY58" s="738"/>
      <c r="AZ58" s="738"/>
      <c r="BA58" s="738"/>
      <c r="BB58" s="738"/>
      <c r="BC58" s="738"/>
      <c r="BD58" s="738"/>
      <c r="BE58" s="738"/>
      <c r="BF58" s="738"/>
      <c r="BG58" s="738"/>
      <c r="BH58" s="738"/>
      <c r="BI58" s="738"/>
      <c r="BJ58" s="738"/>
      <c r="BK58" s="738"/>
      <c r="BL58" s="738"/>
      <c r="BM58" s="738"/>
      <c r="BN58" s="738"/>
      <c r="BO58" s="738"/>
      <c r="BP58" s="738"/>
    </row>
    <row r="59" spans="2:68" ht="13.5">
      <c r="B59" s="738"/>
      <c r="C59" s="738"/>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8"/>
      <c r="AQ59" s="738"/>
      <c r="AR59" s="738"/>
      <c r="AS59" s="738"/>
      <c r="AT59" s="738"/>
      <c r="AU59" s="738"/>
      <c r="AV59" s="738"/>
      <c r="AW59" s="738"/>
      <c r="AX59" s="738"/>
      <c r="AY59" s="738"/>
      <c r="AZ59" s="738"/>
      <c r="BA59" s="738"/>
      <c r="BB59" s="738"/>
      <c r="BC59" s="738"/>
      <c r="BD59" s="738"/>
      <c r="BE59" s="738"/>
      <c r="BF59" s="738"/>
      <c r="BG59" s="738"/>
      <c r="BH59" s="738"/>
      <c r="BI59" s="738"/>
      <c r="BJ59" s="738"/>
      <c r="BK59" s="738"/>
      <c r="BL59" s="738"/>
      <c r="BM59" s="738"/>
      <c r="BN59" s="738"/>
      <c r="BO59" s="738"/>
      <c r="BP59" s="738"/>
    </row>
    <row r="60" spans="2:68" ht="13.5">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row>
    <row r="61" spans="2:68" ht="13.5">
      <c r="B61" s="738"/>
      <c r="C61" s="738"/>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c r="AP61" s="738"/>
      <c r="AQ61" s="738"/>
      <c r="AR61" s="738"/>
      <c r="AS61" s="738"/>
      <c r="AT61" s="738"/>
      <c r="AU61" s="738"/>
      <c r="AV61" s="738"/>
      <c r="AW61" s="738"/>
      <c r="AX61" s="738"/>
      <c r="AY61" s="738"/>
      <c r="AZ61" s="738"/>
      <c r="BA61" s="738"/>
      <c r="BB61" s="738"/>
      <c r="BC61" s="738"/>
      <c r="BD61" s="738"/>
      <c r="BE61" s="738"/>
      <c r="BF61" s="738"/>
      <c r="BG61" s="738"/>
      <c r="BH61" s="738"/>
      <c r="BI61" s="738"/>
      <c r="BJ61" s="738"/>
      <c r="BK61" s="738"/>
      <c r="BL61" s="738"/>
      <c r="BM61" s="738"/>
      <c r="BN61" s="738"/>
      <c r="BO61" s="738"/>
      <c r="BP61" s="738"/>
    </row>
    <row r="62" spans="2:68" ht="13.5">
      <c r="B62" s="738"/>
      <c r="C62" s="738"/>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38"/>
      <c r="AL62" s="738"/>
      <c r="AM62" s="738"/>
      <c r="AN62" s="738"/>
      <c r="AO62" s="738"/>
      <c r="AP62" s="738"/>
      <c r="AQ62" s="738"/>
      <c r="AR62" s="738"/>
      <c r="AS62" s="738"/>
      <c r="AT62" s="738"/>
      <c r="AU62" s="738"/>
      <c r="AV62" s="738"/>
      <c r="AW62" s="738"/>
      <c r="AX62" s="738"/>
      <c r="AY62" s="738"/>
      <c r="AZ62" s="738"/>
      <c r="BA62" s="738"/>
      <c r="BB62" s="738"/>
      <c r="BC62" s="738"/>
      <c r="BD62" s="738"/>
      <c r="BE62" s="738"/>
      <c r="BF62" s="738"/>
      <c r="BG62" s="738"/>
      <c r="BH62" s="738"/>
      <c r="BI62" s="738"/>
      <c r="BJ62" s="738"/>
      <c r="BK62" s="738"/>
      <c r="BL62" s="738"/>
      <c r="BM62" s="738"/>
      <c r="BN62" s="738"/>
      <c r="BO62" s="738"/>
      <c r="BP62" s="738"/>
    </row>
    <row r="63" spans="2:68" ht="13.5">
      <c r="B63" s="738"/>
      <c r="C63" s="738"/>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738"/>
      <c r="AQ63" s="738"/>
      <c r="AR63" s="738"/>
      <c r="AS63" s="738"/>
      <c r="AT63" s="738"/>
      <c r="AU63" s="738"/>
      <c r="AV63" s="738"/>
      <c r="AW63" s="738"/>
      <c r="AX63" s="738"/>
      <c r="AY63" s="738"/>
      <c r="AZ63" s="738"/>
      <c r="BA63" s="738"/>
      <c r="BB63" s="738"/>
      <c r="BC63" s="738"/>
      <c r="BD63" s="738"/>
      <c r="BE63" s="738"/>
      <c r="BF63" s="738"/>
      <c r="BG63" s="738"/>
      <c r="BH63" s="738"/>
      <c r="BI63" s="738"/>
      <c r="BJ63" s="738"/>
      <c r="BK63" s="738"/>
      <c r="BL63" s="738"/>
      <c r="BM63" s="738"/>
      <c r="BN63" s="738"/>
      <c r="BO63" s="738"/>
      <c r="BP63" s="738"/>
    </row>
    <row r="64" spans="2:68" ht="13.5">
      <c r="B64" s="738"/>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8"/>
      <c r="AY64" s="738"/>
      <c r="AZ64" s="738"/>
      <c r="BA64" s="738"/>
      <c r="BB64" s="738"/>
      <c r="BC64" s="738"/>
      <c r="BD64" s="738"/>
      <c r="BE64" s="738"/>
      <c r="BF64" s="738"/>
      <c r="BG64" s="738"/>
      <c r="BH64" s="738"/>
      <c r="BI64" s="738"/>
      <c r="BJ64" s="738"/>
      <c r="BK64" s="738"/>
      <c r="BL64" s="738"/>
      <c r="BM64" s="738"/>
      <c r="BN64" s="738"/>
      <c r="BO64" s="738"/>
      <c r="BP64" s="738"/>
    </row>
  </sheetData>
  <sheetProtection/>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&amp;R&amp;D&amp;T</oddHeader>
  </headerFooter>
</worksheet>
</file>

<file path=xl/worksheets/sheet17.xml><?xml version="1.0" encoding="utf-8"?>
<worksheet xmlns="http://schemas.openxmlformats.org/spreadsheetml/2006/main" xmlns:r="http://schemas.openxmlformats.org/officeDocument/2006/relationships">
  <dimension ref="A1:BN71"/>
  <sheetViews>
    <sheetView zoomScalePageLayoutView="0" workbookViewId="0" topLeftCell="A1">
      <selection activeCell="A1" sqref="A1"/>
    </sheetView>
  </sheetViews>
  <sheetFormatPr defaultColWidth="8.125" defaultRowHeight="13.5"/>
  <cols>
    <col min="1" max="1" width="2.125" style="739" customWidth="1"/>
    <col min="2" max="2" width="24.75390625" style="704" customWidth="1"/>
    <col min="3" max="3" width="1.00390625" style="704" customWidth="1"/>
    <col min="4" max="7" width="7.625" style="704" customWidth="1"/>
    <col min="8" max="8" width="8.125" style="704" customWidth="1"/>
    <col min="9" max="9" width="8.75390625" style="704" customWidth="1"/>
    <col min="10" max="11" width="7.125" style="704" customWidth="1"/>
    <col min="12" max="12" width="9.125" style="704" customWidth="1"/>
    <col min="13" max="13" width="7.625" style="704" customWidth="1"/>
    <col min="14" max="23" width="9.50390625" style="704" bestFit="1" customWidth="1"/>
    <col min="24" max="16384" width="8.125" style="704" customWidth="1"/>
  </cols>
  <sheetData>
    <row r="1" spans="1:13" ht="15" customHeight="1">
      <c r="A1" s="154" t="s">
        <v>935</v>
      </c>
      <c r="B1" s="154"/>
      <c r="C1" s="154"/>
      <c r="D1" s="154"/>
      <c r="E1" s="154"/>
      <c r="F1" s="154"/>
      <c r="G1" s="154"/>
      <c r="H1" s="154"/>
      <c r="I1" s="154"/>
      <c r="J1" s="154"/>
      <c r="K1" s="154"/>
      <c r="L1" s="154"/>
      <c r="M1" s="154"/>
    </row>
    <row r="2" spans="1:13" s="154" customFormat="1" ht="13.5" customHeight="1" thickBot="1">
      <c r="A2" s="155"/>
      <c r="L2" s="93"/>
      <c r="M2" s="142" t="s">
        <v>539</v>
      </c>
    </row>
    <row r="3" spans="1:19" s="157" customFormat="1" ht="31.5" customHeight="1" thickTop="1">
      <c r="A3" s="518" t="s">
        <v>1005</v>
      </c>
      <c r="B3" s="520"/>
      <c r="C3" s="521"/>
      <c r="D3" s="524" t="s">
        <v>540</v>
      </c>
      <c r="E3" s="526" t="s">
        <v>541</v>
      </c>
      <c r="F3" s="524" t="s">
        <v>542</v>
      </c>
      <c r="G3" s="517"/>
      <c r="H3" s="518"/>
      <c r="I3" s="518"/>
      <c r="J3" s="518"/>
      <c r="K3" s="518"/>
      <c r="L3" s="518"/>
      <c r="M3" s="518"/>
      <c r="N3" s="156"/>
      <c r="O3" s="156"/>
      <c r="P3" s="156"/>
      <c r="Q3" s="156"/>
      <c r="R3" s="156"/>
      <c r="S3" s="156"/>
    </row>
    <row r="4" spans="1:19" s="157" customFormat="1" ht="31.5" customHeight="1">
      <c r="A4" s="522"/>
      <c r="B4" s="522"/>
      <c r="C4" s="523"/>
      <c r="D4" s="525"/>
      <c r="E4" s="527"/>
      <c r="F4" s="525"/>
      <c r="G4" s="158" t="s">
        <v>543</v>
      </c>
      <c r="H4" s="159" t="s">
        <v>544</v>
      </c>
      <c r="I4" s="160" t="s">
        <v>545</v>
      </c>
      <c r="J4" s="160" t="s">
        <v>546</v>
      </c>
      <c r="K4" s="160" t="s">
        <v>547</v>
      </c>
      <c r="L4" s="161" t="s">
        <v>548</v>
      </c>
      <c r="M4" s="161" t="s">
        <v>549</v>
      </c>
      <c r="N4" s="156"/>
      <c r="O4" s="156"/>
      <c r="P4" s="156"/>
      <c r="Q4" s="156"/>
      <c r="R4" s="156"/>
      <c r="S4" s="156"/>
    </row>
    <row r="5" spans="1:23" s="164" customFormat="1" ht="13.5" customHeight="1">
      <c r="A5" s="519" t="s">
        <v>550</v>
      </c>
      <c r="B5" s="519"/>
      <c r="C5" s="162"/>
      <c r="D5" s="350">
        <v>5795</v>
      </c>
      <c r="E5" s="351">
        <v>646</v>
      </c>
      <c r="F5" s="351">
        <v>243</v>
      </c>
      <c r="G5" s="351">
        <v>4890</v>
      </c>
      <c r="H5" s="351">
        <v>302</v>
      </c>
      <c r="I5" s="351">
        <v>3083</v>
      </c>
      <c r="J5" s="351">
        <v>679</v>
      </c>
      <c r="K5" s="351">
        <v>253</v>
      </c>
      <c r="L5" s="351">
        <v>84</v>
      </c>
      <c r="M5" s="352">
        <v>297</v>
      </c>
      <c r="N5" s="163"/>
      <c r="O5" s="163"/>
      <c r="P5" s="163"/>
      <c r="Q5" s="163"/>
      <c r="R5" s="163"/>
      <c r="S5" s="163"/>
      <c r="T5" s="163"/>
      <c r="U5" s="163"/>
      <c r="V5" s="163"/>
      <c r="W5" s="163"/>
    </row>
    <row r="6" spans="1:23" s="735" customFormat="1" ht="13.5" customHeight="1">
      <c r="A6" s="165" t="s">
        <v>345</v>
      </c>
      <c r="B6" s="71" t="s">
        <v>551</v>
      </c>
      <c r="C6" s="166"/>
      <c r="D6" s="353">
        <v>471</v>
      </c>
      <c r="E6" s="354">
        <v>221</v>
      </c>
      <c r="F6" s="354">
        <v>137</v>
      </c>
      <c r="G6" s="354">
        <v>113</v>
      </c>
      <c r="H6" s="354">
        <v>8</v>
      </c>
      <c r="I6" s="354">
        <v>48</v>
      </c>
      <c r="J6" s="354">
        <v>18</v>
      </c>
      <c r="K6" s="354">
        <v>18</v>
      </c>
      <c r="L6" s="354">
        <v>3</v>
      </c>
      <c r="M6" s="355">
        <v>5</v>
      </c>
      <c r="N6" s="163"/>
      <c r="O6" s="163"/>
      <c r="P6" s="163"/>
      <c r="Q6" s="163"/>
      <c r="R6" s="163"/>
      <c r="S6" s="163"/>
      <c r="T6" s="163"/>
      <c r="U6" s="163"/>
      <c r="V6" s="163"/>
      <c r="W6" s="163"/>
    </row>
    <row r="7" spans="1:23" s="735" customFormat="1" ht="13.5" customHeight="1">
      <c r="A7" s="165" t="s">
        <v>392</v>
      </c>
      <c r="B7" s="71" t="s">
        <v>552</v>
      </c>
      <c r="C7" s="166"/>
      <c r="D7" s="353">
        <v>4</v>
      </c>
      <c r="E7" s="354">
        <v>1</v>
      </c>
      <c r="F7" s="354" t="s">
        <v>426</v>
      </c>
      <c r="G7" s="354">
        <v>3</v>
      </c>
      <c r="H7" s="356" t="s">
        <v>426</v>
      </c>
      <c r="I7" s="354">
        <v>2</v>
      </c>
      <c r="J7" s="356">
        <v>1</v>
      </c>
      <c r="K7" s="356" t="s">
        <v>426</v>
      </c>
      <c r="L7" s="356" t="s">
        <v>426</v>
      </c>
      <c r="M7" s="355" t="s">
        <v>426</v>
      </c>
      <c r="N7" s="163"/>
      <c r="O7" s="163"/>
      <c r="P7" s="163"/>
      <c r="Q7" s="163"/>
      <c r="R7" s="163"/>
      <c r="S7" s="163"/>
      <c r="T7" s="163"/>
      <c r="U7" s="163"/>
      <c r="V7" s="163"/>
      <c r="W7" s="163"/>
    </row>
    <row r="8" spans="1:23" s="735" customFormat="1" ht="13.5" customHeight="1">
      <c r="A8" s="165" t="s">
        <v>448</v>
      </c>
      <c r="B8" s="167" t="s">
        <v>553</v>
      </c>
      <c r="C8" s="166"/>
      <c r="D8" s="353">
        <v>3</v>
      </c>
      <c r="E8" s="356" t="s">
        <v>426</v>
      </c>
      <c r="F8" s="356" t="s">
        <v>426</v>
      </c>
      <c r="G8" s="354">
        <v>3</v>
      </c>
      <c r="H8" s="356" t="s">
        <v>426</v>
      </c>
      <c r="I8" s="354">
        <v>3</v>
      </c>
      <c r="J8" s="354" t="s">
        <v>426</v>
      </c>
      <c r="K8" s="356" t="s">
        <v>426</v>
      </c>
      <c r="L8" s="356" t="s">
        <v>426</v>
      </c>
      <c r="M8" s="357" t="s">
        <v>426</v>
      </c>
      <c r="O8" s="163"/>
      <c r="P8" s="163"/>
      <c r="Q8" s="163"/>
      <c r="R8" s="163"/>
      <c r="S8" s="163"/>
      <c r="T8" s="163"/>
      <c r="U8" s="163"/>
      <c r="V8" s="163"/>
      <c r="W8" s="163"/>
    </row>
    <row r="9" spans="1:23" s="735" customFormat="1" ht="13.5" customHeight="1">
      <c r="A9" s="165" t="s">
        <v>450</v>
      </c>
      <c r="B9" s="71" t="s">
        <v>554</v>
      </c>
      <c r="C9" s="166"/>
      <c r="D9" s="353">
        <v>471</v>
      </c>
      <c r="E9" s="354">
        <v>75</v>
      </c>
      <c r="F9" s="354">
        <v>10</v>
      </c>
      <c r="G9" s="354">
        <v>386</v>
      </c>
      <c r="H9" s="354">
        <v>62</v>
      </c>
      <c r="I9" s="354">
        <v>272</v>
      </c>
      <c r="J9" s="354">
        <v>9</v>
      </c>
      <c r="K9" s="354">
        <v>15</v>
      </c>
      <c r="L9" s="354" t="s">
        <v>426</v>
      </c>
      <c r="M9" s="355">
        <v>16</v>
      </c>
      <c r="N9" s="163"/>
      <c r="O9" s="163"/>
      <c r="P9" s="163"/>
      <c r="Q9" s="163"/>
      <c r="R9" s="163"/>
      <c r="S9" s="163"/>
      <c r="T9" s="163"/>
      <c r="U9" s="163"/>
      <c r="V9" s="163"/>
      <c r="W9" s="163"/>
    </row>
    <row r="10" spans="1:23" s="735" customFormat="1" ht="13.5" customHeight="1">
      <c r="A10" s="165" t="s">
        <v>451</v>
      </c>
      <c r="B10" s="71" t="s">
        <v>555</v>
      </c>
      <c r="C10" s="166"/>
      <c r="D10" s="353">
        <v>1138</v>
      </c>
      <c r="E10" s="354">
        <v>49</v>
      </c>
      <c r="F10" s="354">
        <v>14</v>
      </c>
      <c r="G10" s="354">
        <v>1074</v>
      </c>
      <c r="H10" s="354">
        <v>46</v>
      </c>
      <c r="I10" s="354">
        <v>791</v>
      </c>
      <c r="J10" s="354">
        <v>93</v>
      </c>
      <c r="K10" s="354">
        <v>17</v>
      </c>
      <c r="L10" s="354">
        <v>48</v>
      </c>
      <c r="M10" s="355">
        <v>63</v>
      </c>
      <c r="N10" s="163"/>
      <c r="O10" s="163"/>
      <c r="P10" s="163"/>
      <c r="Q10" s="163"/>
      <c r="R10" s="163"/>
      <c r="S10" s="163"/>
      <c r="T10" s="163"/>
      <c r="U10" s="163"/>
      <c r="V10" s="163"/>
      <c r="W10" s="163"/>
    </row>
    <row r="11" spans="1:23" s="735" customFormat="1" ht="13.5" customHeight="1">
      <c r="A11" s="165" t="s">
        <v>452</v>
      </c>
      <c r="B11" s="168" t="s">
        <v>556</v>
      </c>
      <c r="C11" s="166"/>
      <c r="D11" s="353">
        <v>31</v>
      </c>
      <c r="E11" s="356" t="s">
        <v>426</v>
      </c>
      <c r="F11" s="356" t="s">
        <v>426</v>
      </c>
      <c r="G11" s="354">
        <v>31</v>
      </c>
      <c r="H11" s="354">
        <v>0</v>
      </c>
      <c r="I11" s="354">
        <v>24</v>
      </c>
      <c r="J11" s="356">
        <v>1</v>
      </c>
      <c r="K11" s="356">
        <v>1</v>
      </c>
      <c r="L11" s="356">
        <v>1</v>
      </c>
      <c r="M11" s="355">
        <v>4</v>
      </c>
      <c r="N11" s="163"/>
      <c r="O11" s="163"/>
      <c r="P11" s="163"/>
      <c r="Q11" s="163"/>
      <c r="R11" s="163"/>
      <c r="S11" s="163"/>
      <c r="T11" s="163"/>
      <c r="U11" s="163"/>
      <c r="V11" s="163"/>
      <c r="W11" s="163"/>
    </row>
    <row r="12" spans="1:23" s="735" customFormat="1" ht="13.5" customHeight="1">
      <c r="A12" s="165" t="s">
        <v>454</v>
      </c>
      <c r="B12" s="71" t="s">
        <v>557</v>
      </c>
      <c r="C12" s="169"/>
      <c r="D12" s="353">
        <v>57</v>
      </c>
      <c r="E12" s="354">
        <v>2</v>
      </c>
      <c r="F12" s="356" t="s">
        <v>426</v>
      </c>
      <c r="G12" s="354">
        <v>55</v>
      </c>
      <c r="H12" s="354">
        <v>6</v>
      </c>
      <c r="I12" s="354">
        <v>38</v>
      </c>
      <c r="J12" s="354">
        <v>4</v>
      </c>
      <c r="K12" s="354">
        <v>2</v>
      </c>
      <c r="L12" s="356" t="s">
        <v>426</v>
      </c>
      <c r="M12" s="355">
        <v>4</v>
      </c>
      <c r="N12" s="163"/>
      <c r="O12" s="163"/>
      <c r="P12" s="163"/>
      <c r="Q12" s="163"/>
      <c r="R12" s="163"/>
      <c r="S12" s="163"/>
      <c r="T12" s="163"/>
      <c r="U12" s="163"/>
      <c r="V12" s="163"/>
      <c r="W12" s="163"/>
    </row>
    <row r="13" spans="1:23" s="735" customFormat="1" ht="13.5" customHeight="1">
      <c r="A13" s="165" t="s">
        <v>456</v>
      </c>
      <c r="B13" s="71" t="s">
        <v>558</v>
      </c>
      <c r="C13" s="166"/>
      <c r="D13" s="353">
        <v>195</v>
      </c>
      <c r="E13" s="354">
        <v>7</v>
      </c>
      <c r="F13" s="356" t="s">
        <v>426</v>
      </c>
      <c r="G13" s="354">
        <v>187</v>
      </c>
      <c r="H13" s="354">
        <v>7</v>
      </c>
      <c r="I13" s="354">
        <v>132</v>
      </c>
      <c r="J13" s="354">
        <v>15</v>
      </c>
      <c r="K13" s="354">
        <v>10</v>
      </c>
      <c r="L13" s="354">
        <v>2</v>
      </c>
      <c r="M13" s="355">
        <v>14</v>
      </c>
      <c r="N13" s="163"/>
      <c r="O13" s="163"/>
      <c r="P13" s="163"/>
      <c r="Q13" s="163"/>
      <c r="R13" s="163"/>
      <c r="S13" s="163"/>
      <c r="T13" s="163"/>
      <c r="U13" s="163"/>
      <c r="V13" s="163"/>
      <c r="W13" s="163"/>
    </row>
    <row r="14" spans="1:23" s="735" customFormat="1" ht="13.5" customHeight="1">
      <c r="A14" s="165" t="s">
        <v>394</v>
      </c>
      <c r="B14" s="71" t="s">
        <v>559</v>
      </c>
      <c r="C14" s="166"/>
      <c r="D14" s="353">
        <v>861</v>
      </c>
      <c r="E14" s="354">
        <v>66</v>
      </c>
      <c r="F14" s="354">
        <v>25</v>
      </c>
      <c r="G14" s="354">
        <v>770</v>
      </c>
      <c r="H14" s="354">
        <v>72</v>
      </c>
      <c r="I14" s="354">
        <v>387</v>
      </c>
      <c r="J14" s="354">
        <v>174</v>
      </c>
      <c r="K14" s="354">
        <v>79</v>
      </c>
      <c r="L14" s="354">
        <v>4</v>
      </c>
      <c r="M14" s="355">
        <v>35</v>
      </c>
      <c r="N14" s="163"/>
      <c r="O14" s="163"/>
      <c r="P14" s="163"/>
      <c r="Q14" s="163"/>
      <c r="R14" s="163"/>
      <c r="S14" s="163"/>
      <c r="T14" s="163"/>
      <c r="U14" s="163"/>
      <c r="V14" s="163"/>
      <c r="W14" s="163"/>
    </row>
    <row r="15" spans="1:23" s="735" customFormat="1" ht="13.5" customHeight="1">
      <c r="A15" s="165" t="s">
        <v>396</v>
      </c>
      <c r="B15" s="71" t="s">
        <v>560</v>
      </c>
      <c r="C15" s="166"/>
      <c r="D15" s="353">
        <v>122</v>
      </c>
      <c r="E15" s="354">
        <v>4</v>
      </c>
      <c r="F15" s="356">
        <v>2</v>
      </c>
      <c r="G15" s="354">
        <v>116</v>
      </c>
      <c r="H15" s="354">
        <v>4</v>
      </c>
      <c r="I15" s="354">
        <v>87</v>
      </c>
      <c r="J15" s="354">
        <v>10</v>
      </c>
      <c r="K15" s="356" t="s">
        <v>426</v>
      </c>
      <c r="L15" s="354">
        <v>0</v>
      </c>
      <c r="M15" s="355">
        <v>9</v>
      </c>
      <c r="N15" s="163"/>
      <c r="O15" s="163"/>
      <c r="P15" s="163"/>
      <c r="Q15" s="163"/>
      <c r="R15" s="163"/>
      <c r="S15" s="163"/>
      <c r="T15" s="163"/>
      <c r="U15" s="163"/>
      <c r="V15" s="163"/>
      <c r="W15" s="163"/>
    </row>
    <row r="16" spans="1:23" s="735" customFormat="1" ht="13.5" customHeight="1">
      <c r="A16" s="165" t="s">
        <v>398</v>
      </c>
      <c r="B16" s="71" t="s">
        <v>561</v>
      </c>
      <c r="C16" s="166"/>
      <c r="D16" s="353">
        <v>63</v>
      </c>
      <c r="E16" s="354">
        <v>8</v>
      </c>
      <c r="F16" s="354">
        <v>2</v>
      </c>
      <c r="G16" s="354">
        <v>53</v>
      </c>
      <c r="H16" s="354">
        <v>10</v>
      </c>
      <c r="I16" s="354">
        <v>23</v>
      </c>
      <c r="J16" s="354">
        <v>11</v>
      </c>
      <c r="K16" s="354">
        <v>5</v>
      </c>
      <c r="L16" s="356">
        <v>1</v>
      </c>
      <c r="M16" s="355">
        <v>1</v>
      </c>
      <c r="N16" s="163"/>
      <c r="O16" s="163"/>
      <c r="P16" s="163"/>
      <c r="Q16" s="163"/>
      <c r="R16" s="163"/>
      <c r="S16" s="163"/>
      <c r="T16" s="163"/>
      <c r="U16" s="163"/>
      <c r="V16" s="163"/>
      <c r="W16" s="163"/>
    </row>
    <row r="17" spans="1:23" s="735" customFormat="1" ht="13.5" customHeight="1">
      <c r="A17" s="165" t="s">
        <v>400</v>
      </c>
      <c r="B17" s="170" t="s">
        <v>378</v>
      </c>
      <c r="C17" s="166"/>
      <c r="D17" s="353">
        <v>121</v>
      </c>
      <c r="E17" s="354">
        <v>26</v>
      </c>
      <c r="F17" s="354">
        <v>3</v>
      </c>
      <c r="G17" s="354">
        <v>92</v>
      </c>
      <c r="H17" s="354">
        <v>11</v>
      </c>
      <c r="I17" s="354">
        <v>63</v>
      </c>
      <c r="J17" s="354">
        <v>5</v>
      </c>
      <c r="K17" s="354">
        <v>4</v>
      </c>
      <c r="L17" s="354">
        <v>0</v>
      </c>
      <c r="M17" s="355">
        <v>4</v>
      </c>
      <c r="N17" s="163"/>
      <c r="O17" s="163"/>
      <c r="P17" s="163"/>
      <c r="Q17" s="163"/>
      <c r="R17" s="163"/>
      <c r="S17" s="163"/>
      <c r="T17" s="163"/>
      <c r="U17" s="163"/>
      <c r="V17" s="163"/>
      <c r="W17" s="163"/>
    </row>
    <row r="18" spans="1:23" s="735" customFormat="1" ht="13.5" customHeight="1">
      <c r="A18" s="165" t="s">
        <v>562</v>
      </c>
      <c r="B18" s="167" t="s">
        <v>563</v>
      </c>
      <c r="C18" s="166"/>
      <c r="D18" s="353">
        <v>319</v>
      </c>
      <c r="E18" s="354">
        <v>48</v>
      </c>
      <c r="F18" s="354">
        <v>24</v>
      </c>
      <c r="G18" s="354">
        <v>247</v>
      </c>
      <c r="H18" s="354">
        <v>15</v>
      </c>
      <c r="I18" s="354">
        <v>84</v>
      </c>
      <c r="J18" s="354">
        <v>86</v>
      </c>
      <c r="K18" s="354">
        <v>46</v>
      </c>
      <c r="L18" s="354">
        <v>2</v>
      </c>
      <c r="M18" s="355">
        <v>8</v>
      </c>
      <c r="N18" s="163"/>
      <c r="O18" s="163"/>
      <c r="P18" s="163"/>
      <c r="Q18" s="163"/>
      <c r="R18" s="163"/>
      <c r="S18" s="163"/>
      <c r="T18" s="163"/>
      <c r="U18" s="163"/>
      <c r="V18" s="163"/>
      <c r="W18" s="163"/>
    </row>
    <row r="19" spans="1:23" s="735" customFormat="1" ht="13.5" customHeight="1">
      <c r="A19" s="165" t="s">
        <v>564</v>
      </c>
      <c r="B19" s="171" t="s">
        <v>565</v>
      </c>
      <c r="C19" s="166"/>
      <c r="D19" s="353">
        <v>206</v>
      </c>
      <c r="E19" s="354">
        <v>50</v>
      </c>
      <c r="F19" s="354">
        <v>14</v>
      </c>
      <c r="G19" s="354">
        <v>141</v>
      </c>
      <c r="H19" s="354">
        <v>9</v>
      </c>
      <c r="I19" s="354">
        <v>62</v>
      </c>
      <c r="J19" s="354">
        <v>38</v>
      </c>
      <c r="K19" s="354">
        <v>15</v>
      </c>
      <c r="L19" s="354">
        <v>1</v>
      </c>
      <c r="M19" s="355">
        <v>8</v>
      </c>
      <c r="N19" s="163"/>
      <c r="O19" s="163"/>
      <c r="P19" s="163"/>
      <c r="Q19" s="163"/>
      <c r="R19" s="163"/>
      <c r="S19" s="163"/>
      <c r="T19" s="163"/>
      <c r="U19" s="163"/>
      <c r="V19" s="163"/>
      <c r="W19" s="163"/>
    </row>
    <row r="20" spans="1:23" s="735" customFormat="1" ht="13.5" customHeight="1">
      <c r="A20" s="165" t="s">
        <v>566</v>
      </c>
      <c r="B20" s="71" t="s">
        <v>567</v>
      </c>
      <c r="C20" s="166"/>
      <c r="D20" s="353">
        <v>249</v>
      </c>
      <c r="E20" s="354">
        <v>17</v>
      </c>
      <c r="F20" s="354">
        <v>1</v>
      </c>
      <c r="G20" s="354">
        <v>231</v>
      </c>
      <c r="H20" s="354">
        <v>1</v>
      </c>
      <c r="I20" s="354">
        <v>168</v>
      </c>
      <c r="J20" s="354">
        <v>23</v>
      </c>
      <c r="K20" s="354">
        <v>10</v>
      </c>
      <c r="L20" s="354">
        <v>0</v>
      </c>
      <c r="M20" s="355">
        <v>11</v>
      </c>
      <c r="O20" s="163"/>
      <c r="P20" s="163"/>
      <c r="Q20" s="163"/>
      <c r="R20" s="163"/>
      <c r="S20" s="163"/>
      <c r="T20" s="163"/>
      <c r="U20" s="163"/>
      <c r="V20" s="163"/>
      <c r="W20" s="163"/>
    </row>
    <row r="21" spans="1:23" s="735" customFormat="1" ht="13.5" customHeight="1">
      <c r="A21" s="165" t="s">
        <v>568</v>
      </c>
      <c r="B21" s="71" t="s">
        <v>569</v>
      </c>
      <c r="C21" s="166"/>
      <c r="D21" s="353">
        <v>741</v>
      </c>
      <c r="E21" s="354">
        <v>19</v>
      </c>
      <c r="F21" s="356">
        <v>6</v>
      </c>
      <c r="G21" s="354">
        <v>716</v>
      </c>
      <c r="H21" s="354">
        <v>18</v>
      </c>
      <c r="I21" s="354">
        <v>467</v>
      </c>
      <c r="J21" s="354">
        <v>118</v>
      </c>
      <c r="K21" s="354">
        <v>12</v>
      </c>
      <c r="L21" s="354">
        <v>7</v>
      </c>
      <c r="M21" s="355">
        <v>60</v>
      </c>
      <c r="N21" s="163"/>
      <c r="O21" s="163"/>
      <c r="P21" s="163"/>
      <c r="Q21" s="163"/>
      <c r="R21" s="163"/>
      <c r="S21" s="163"/>
      <c r="T21" s="163"/>
      <c r="U21" s="163"/>
      <c r="V21" s="163"/>
      <c r="W21" s="163"/>
    </row>
    <row r="22" spans="1:23" s="735" customFormat="1" ht="13.5" customHeight="1">
      <c r="A22" s="165" t="s">
        <v>570</v>
      </c>
      <c r="B22" s="71" t="s">
        <v>571</v>
      </c>
      <c r="C22" s="166"/>
      <c r="D22" s="353">
        <v>75</v>
      </c>
      <c r="E22" s="354">
        <v>0</v>
      </c>
      <c r="F22" s="354" t="s">
        <v>426</v>
      </c>
      <c r="G22" s="354">
        <v>75</v>
      </c>
      <c r="H22" s="354">
        <v>2</v>
      </c>
      <c r="I22" s="354">
        <v>47</v>
      </c>
      <c r="J22" s="354">
        <v>4</v>
      </c>
      <c r="K22" s="354">
        <v>2</v>
      </c>
      <c r="L22" s="356" t="s">
        <v>426</v>
      </c>
      <c r="M22" s="355">
        <v>17</v>
      </c>
      <c r="N22" s="163"/>
      <c r="O22" s="163"/>
      <c r="P22" s="163"/>
      <c r="Q22" s="163"/>
      <c r="R22" s="163"/>
      <c r="S22" s="163"/>
      <c r="T22" s="163"/>
      <c r="U22" s="163"/>
      <c r="V22" s="163"/>
      <c r="W22" s="163"/>
    </row>
    <row r="23" spans="1:23" s="735" customFormat="1" ht="13.5">
      <c r="A23" s="172" t="s">
        <v>572</v>
      </c>
      <c r="B23" s="173" t="s">
        <v>573</v>
      </c>
      <c r="C23" s="174"/>
      <c r="D23" s="358">
        <v>303</v>
      </c>
      <c r="E23" s="359">
        <v>40</v>
      </c>
      <c r="F23" s="359">
        <v>4</v>
      </c>
      <c r="G23" s="359">
        <v>258</v>
      </c>
      <c r="H23" s="359">
        <v>27</v>
      </c>
      <c r="I23" s="359">
        <v>138</v>
      </c>
      <c r="J23" s="359">
        <v>38</v>
      </c>
      <c r="K23" s="359">
        <v>7</v>
      </c>
      <c r="L23" s="359">
        <v>5</v>
      </c>
      <c r="M23" s="360">
        <v>22</v>
      </c>
      <c r="N23" s="163"/>
      <c r="O23" s="163"/>
      <c r="P23" s="163"/>
      <c r="Q23" s="163"/>
      <c r="R23" s="163"/>
      <c r="S23" s="163"/>
      <c r="T23" s="163"/>
      <c r="U23" s="163"/>
      <c r="V23" s="163"/>
      <c r="W23" s="163"/>
    </row>
    <row r="24" spans="1:23" s="735" customFormat="1" ht="13.5">
      <c r="A24" s="172" t="s">
        <v>574</v>
      </c>
      <c r="B24" s="175" t="s">
        <v>575</v>
      </c>
      <c r="C24" s="174"/>
      <c r="D24" s="358">
        <v>229</v>
      </c>
      <c r="E24" s="361" t="s">
        <v>426</v>
      </c>
      <c r="F24" s="361" t="s">
        <v>426</v>
      </c>
      <c r="G24" s="359">
        <v>229</v>
      </c>
      <c r="H24" s="361" t="s">
        <v>426</v>
      </c>
      <c r="I24" s="359">
        <v>192</v>
      </c>
      <c r="J24" s="359">
        <v>10</v>
      </c>
      <c r="K24" s="359">
        <v>1</v>
      </c>
      <c r="L24" s="359">
        <v>1</v>
      </c>
      <c r="M24" s="360">
        <v>5</v>
      </c>
      <c r="N24" s="163"/>
      <c r="O24" s="163"/>
      <c r="P24" s="163"/>
      <c r="Q24" s="163"/>
      <c r="R24" s="163"/>
      <c r="S24" s="163"/>
      <c r="T24" s="163"/>
      <c r="U24" s="163"/>
      <c r="V24" s="163"/>
      <c r="W24" s="163"/>
    </row>
    <row r="25" spans="1:23" s="735" customFormat="1" ht="13.5" customHeight="1">
      <c r="A25" s="165" t="s">
        <v>576</v>
      </c>
      <c r="B25" s="71" t="s">
        <v>577</v>
      </c>
      <c r="C25" s="166"/>
      <c r="D25" s="353">
        <v>137</v>
      </c>
      <c r="E25" s="354">
        <v>12</v>
      </c>
      <c r="F25" s="354">
        <v>2</v>
      </c>
      <c r="G25" s="354">
        <v>109</v>
      </c>
      <c r="H25" s="354">
        <v>3</v>
      </c>
      <c r="I25" s="354">
        <v>53</v>
      </c>
      <c r="J25" s="354">
        <v>22</v>
      </c>
      <c r="K25" s="354">
        <v>9</v>
      </c>
      <c r="L25" s="354">
        <v>8</v>
      </c>
      <c r="M25" s="355">
        <v>9</v>
      </c>
      <c r="N25" s="163"/>
      <c r="O25" s="176"/>
      <c r="P25" s="176"/>
      <c r="Q25" s="176"/>
      <c r="R25" s="176"/>
      <c r="S25" s="176"/>
      <c r="T25" s="176"/>
      <c r="U25" s="176"/>
      <c r="V25" s="176"/>
      <c r="W25" s="176"/>
    </row>
    <row r="26" spans="1:23" s="735" customFormat="1" ht="7.5" customHeight="1">
      <c r="A26" s="165"/>
      <c r="B26" s="71"/>
      <c r="C26" s="166"/>
      <c r="D26" s="362"/>
      <c r="E26" s="362"/>
      <c r="F26" s="362"/>
      <c r="G26" s="362"/>
      <c r="H26" s="362"/>
      <c r="I26" s="362"/>
      <c r="J26" s="362"/>
      <c r="K26" s="362"/>
      <c r="L26" s="362"/>
      <c r="M26" s="363"/>
      <c r="N26" s="163"/>
      <c r="O26" s="163"/>
      <c r="P26" s="163"/>
      <c r="Q26" s="163"/>
      <c r="R26" s="163"/>
      <c r="S26" s="163"/>
      <c r="T26" s="163"/>
      <c r="U26" s="163"/>
      <c r="V26" s="163"/>
      <c r="W26" s="163"/>
    </row>
    <row r="27" spans="1:23" s="164" customFormat="1" ht="13.5" customHeight="1">
      <c r="A27" s="105" t="s">
        <v>578</v>
      </c>
      <c r="B27" s="105"/>
      <c r="C27" s="80"/>
      <c r="D27" s="364">
        <v>3179</v>
      </c>
      <c r="E27" s="365">
        <v>498</v>
      </c>
      <c r="F27" s="365">
        <v>58</v>
      </c>
      <c r="G27" s="365">
        <v>2615</v>
      </c>
      <c r="H27" s="365">
        <v>231</v>
      </c>
      <c r="I27" s="365">
        <v>1915</v>
      </c>
      <c r="J27" s="365">
        <v>82</v>
      </c>
      <c r="K27" s="365">
        <v>120</v>
      </c>
      <c r="L27" s="365">
        <v>36</v>
      </c>
      <c r="M27" s="366">
        <v>136</v>
      </c>
      <c r="N27" s="163"/>
      <c r="O27" s="163"/>
      <c r="P27" s="163"/>
      <c r="Q27" s="163"/>
      <c r="R27" s="163"/>
      <c r="S27" s="163"/>
      <c r="T27" s="163"/>
      <c r="U27" s="163"/>
      <c r="V27" s="163"/>
      <c r="W27" s="163"/>
    </row>
    <row r="28" spans="1:23" s="735" customFormat="1" ht="13.5" customHeight="1">
      <c r="A28" s="165" t="s">
        <v>345</v>
      </c>
      <c r="B28" s="71" t="s">
        <v>551</v>
      </c>
      <c r="C28" s="166"/>
      <c r="D28" s="353">
        <v>302</v>
      </c>
      <c r="E28" s="354">
        <v>202</v>
      </c>
      <c r="F28" s="354">
        <v>35</v>
      </c>
      <c r="G28" s="354">
        <v>65</v>
      </c>
      <c r="H28" s="354">
        <v>6</v>
      </c>
      <c r="I28" s="354">
        <v>33</v>
      </c>
      <c r="J28" s="354">
        <v>4</v>
      </c>
      <c r="K28" s="354">
        <v>9</v>
      </c>
      <c r="L28" s="354">
        <v>2</v>
      </c>
      <c r="M28" s="355">
        <v>4</v>
      </c>
      <c r="N28" s="163"/>
      <c r="O28" s="163"/>
      <c r="P28" s="163"/>
      <c r="Q28" s="163"/>
      <c r="R28" s="163"/>
      <c r="S28" s="163"/>
      <c r="T28" s="163"/>
      <c r="U28" s="163"/>
      <c r="V28" s="163"/>
      <c r="W28" s="163"/>
    </row>
    <row r="29" spans="1:23" s="735" customFormat="1" ht="13.5" customHeight="1">
      <c r="A29" s="165" t="s">
        <v>392</v>
      </c>
      <c r="B29" s="71" t="s">
        <v>552</v>
      </c>
      <c r="C29" s="166"/>
      <c r="D29" s="353">
        <v>3</v>
      </c>
      <c r="E29" s="354">
        <v>0</v>
      </c>
      <c r="F29" s="356" t="s">
        <v>426</v>
      </c>
      <c r="G29" s="354">
        <v>2</v>
      </c>
      <c r="H29" s="356" t="s">
        <v>426</v>
      </c>
      <c r="I29" s="354">
        <v>2</v>
      </c>
      <c r="J29" s="356" t="s">
        <v>426</v>
      </c>
      <c r="K29" s="356" t="s">
        <v>426</v>
      </c>
      <c r="L29" s="356" t="s">
        <v>426</v>
      </c>
      <c r="M29" s="355" t="s">
        <v>426</v>
      </c>
      <c r="N29" s="163"/>
      <c r="O29" s="163"/>
      <c r="P29" s="163"/>
      <c r="Q29" s="163"/>
      <c r="R29" s="163"/>
      <c r="S29" s="163"/>
      <c r="T29" s="163"/>
      <c r="U29" s="163"/>
      <c r="V29" s="163"/>
      <c r="W29" s="163"/>
    </row>
    <row r="30" spans="1:23" s="735" customFormat="1" ht="13.5" customHeight="1">
      <c r="A30" s="165" t="s">
        <v>448</v>
      </c>
      <c r="B30" s="167" t="s">
        <v>553</v>
      </c>
      <c r="C30" s="166"/>
      <c r="D30" s="353">
        <v>2</v>
      </c>
      <c r="E30" s="356" t="s">
        <v>426</v>
      </c>
      <c r="F30" s="356" t="s">
        <v>426</v>
      </c>
      <c r="G30" s="354">
        <v>2</v>
      </c>
      <c r="H30" s="356" t="s">
        <v>426</v>
      </c>
      <c r="I30" s="354">
        <v>2</v>
      </c>
      <c r="J30" s="356" t="s">
        <v>426</v>
      </c>
      <c r="K30" s="356" t="s">
        <v>426</v>
      </c>
      <c r="L30" s="356" t="s">
        <v>426</v>
      </c>
      <c r="M30" s="357" t="s">
        <v>426</v>
      </c>
      <c r="N30" s="163"/>
      <c r="O30" s="163"/>
      <c r="P30" s="163"/>
      <c r="Q30" s="163"/>
      <c r="R30" s="163"/>
      <c r="S30" s="163"/>
      <c r="T30" s="163"/>
      <c r="U30" s="163"/>
      <c r="V30" s="163"/>
      <c r="W30" s="163"/>
    </row>
    <row r="31" spans="1:23" s="735" customFormat="1" ht="13.5" customHeight="1">
      <c r="A31" s="165" t="s">
        <v>450</v>
      </c>
      <c r="B31" s="71" t="s">
        <v>554</v>
      </c>
      <c r="C31" s="166"/>
      <c r="D31" s="353">
        <v>406</v>
      </c>
      <c r="E31" s="354">
        <v>74</v>
      </c>
      <c r="F31" s="354">
        <v>3</v>
      </c>
      <c r="G31" s="354">
        <v>329</v>
      </c>
      <c r="H31" s="354">
        <v>50</v>
      </c>
      <c r="I31" s="354">
        <v>239</v>
      </c>
      <c r="J31" s="354">
        <v>3</v>
      </c>
      <c r="K31" s="354">
        <v>12</v>
      </c>
      <c r="L31" s="354" t="s">
        <v>426</v>
      </c>
      <c r="M31" s="355">
        <v>15</v>
      </c>
      <c r="N31" s="163"/>
      <c r="O31" s="163"/>
      <c r="P31" s="163"/>
      <c r="Q31" s="163"/>
      <c r="R31" s="163"/>
      <c r="S31" s="163"/>
      <c r="T31" s="163"/>
      <c r="U31" s="163"/>
      <c r="V31" s="163"/>
      <c r="W31" s="163"/>
    </row>
    <row r="32" spans="1:23" s="735" customFormat="1" ht="13.5" customHeight="1">
      <c r="A32" s="165" t="s">
        <v>451</v>
      </c>
      <c r="B32" s="71" t="s">
        <v>555</v>
      </c>
      <c r="C32" s="166"/>
      <c r="D32" s="353">
        <v>692</v>
      </c>
      <c r="E32" s="354">
        <v>30</v>
      </c>
      <c r="F32" s="354">
        <v>2</v>
      </c>
      <c r="G32" s="354">
        <v>660</v>
      </c>
      <c r="H32" s="354">
        <v>35</v>
      </c>
      <c r="I32" s="354">
        <v>539</v>
      </c>
      <c r="J32" s="354">
        <v>14</v>
      </c>
      <c r="K32" s="354">
        <v>9</v>
      </c>
      <c r="L32" s="354">
        <v>20</v>
      </c>
      <c r="M32" s="355">
        <v>33</v>
      </c>
      <c r="N32" s="163"/>
      <c r="O32" s="163"/>
      <c r="P32" s="163"/>
      <c r="Q32" s="163"/>
      <c r="R32" s="163"/>
      <c r="S32" s="163"/>
      <c r="T32" s="163"/>
      <c r="U32" s="163"/>
      <c r="V32" s="163"/>
      <c r="W32" s="163"/>
    </row>
    <row r="33" spans="1:23" s="735" customFormat="1" ht="13.5" customHeight="1">
      <c r="A33" s="165" t="s">
        <v>452</v>
      </c>
      <c r="B33" s="168" t="s">
        <v>556</v>
      </c>
      <c r="C33" s="166"/>
      <c r="D33" s="353">
        <v>22</v>
      </c>
      <c r="E33" s="356" t="s">
        <v>426</v>
      </c>
      <c r="F33" s="356" t="s">
        <v>426</v>
      </c>
      <c r="G33" s="354">
        <v>22</v>
      </c>
      <c r="H33" s="354" t="s">
        <v>426</v>
      </c>
      <c r="I33" s="354">
        <v>20</v>
      </c>
      <c r="J33" s="356" t="s">
        <v>426</v>
      </c>
      <c r="K33" s="356">
        <v>1</v>
      </c>
      <c r="L33" s="356" t="s">
        <v>426</v>
      </c>
      <c r="M33" s="355">
        <v>0</v>
      </c>
      <c r="N33" s="163"/>
      <c r="O33" s="163"/>
      <c r="P33" s="163"/>
      <c r="Q33" s="163"/>
      <c r="R33" s="163"/>
      <c r="S33" s="163"/>
      <c r="T33" s="163"/>
      <c r="U33" s="163"/>
      <c r="V33" s="163"/>
      <c r="W33" s="163"/>
    </row>
    <row r="34" spans="1:23" s="735" customFormat="1" ht="13.5" customHeight="1">
      <c r="A34" s="165" t="s">
        <v>454</v>
      </c>
      <c r="B34" s="71" t="s">
        <v>557</v>
      </c>
      <c r="C34" s="169"/>
      <c r="D34" s="353">
        <v>38</v>
      </c>
      <c r="E34" s="354">
        <v>2</v>
      </c>
      <c r="F34" s="356" t="s">
        <v>426</v>
      </c>
      <c r="G34" s="354">
        <v>36</v>
      </c>
      <c r="H34" s="354">
        <v>4</v>
      </c>
      <c r="I34" s="354">
        <v>29</v>
      </c>
      <c r="J34" s="356" t="s">
        <v>426</v>
      </c>
      <c r="K34" s="356">
        <v>1</v>
      </c>
      <c r="L34" s="356" t="s">
        <v>426</v>
      </c>
      <c r="M34" s="355">
        <v>2</v>
      </c>
      <c r="N34" s="163"/>
      <c r="O34" s="163"/>
      <c r="P34" s="163"/>
      <c r="Q34" s="163"/>
      <c r="R34" s="163"/>
      <c r="S34" s="163"/>
      <c r="T34" s="163"/>
      <c r="U34" s="163"/>
      <c r="V34" s="163"/>
      <c r="W34" s="163"/>
    </row>
    <row r="35" spans="1:23" s="735" customFormat="1" ht="13.5" customHeight="1">
      <c r="A35" s="165" t="s">
        <v>456</v>
      </c>
      <c r="B35" s="71" t="s">
        <v>558</v>
      </c>
      <c r="C35" s="166"/>
      <c r="D35" s="353">
        <v>167</v>
      </c>
      <c r="E35" s="354">
        <v>7</v>
      </c>
      <c r="F35" s="356" t="s">
        <v>426</v>
      </c>
      <c r="G35" s="354">
        <v>159</v>
      </c>
      <c r="H35" s="354">
        <v>6</v>
      </c>
      <c r="I35" s="354">
        <v>121</v>
      </c>
      <c r="J35" s="354">
        <v>7</v>
      </c>
      <c r="K35" s="354">
        <v>7</v>
      </c>
      <c r="L35" s="354">
        <v>2</v>
      </c>
      <c r="M35" s="355">
        <v>11</v>
      </c>
      <c r="N35" s="163"/>
      <c r="O35" s="163"/>
      <c r="P35" s="163"/>
      <c r="Q35" s="163"/>
      <c r="R35" s="163"/>
      <c r="S35" s="163"/>
      <c r="T35" s="163"/>
      <c r="U35" s="163"/>
      <c r="V35" s="163"/>
      <c r="W35" s="163"/>
    </row>
    <row r="36" spans="1:23" s="735" customFormat="1" ht="13.5" customHeight="1">
      <c r="A36" s="165" t="s">
        <v>394</v>
      </c>
      <c r="B36" s="71" t="s">
        <v>559</v>
      </c>
      <c r="C36" s="166"/>
      <c r="D36" s="353">
        <v>440</v>
      </c>
      <c r="E36" s="354">
        <v>47</v>
      </c>
      <c r="F36" s="354">
        <v>7</v>
      </c>
      <c r="G36" s="354">
        <v>385</v>
      </c>
      <c r="H36" s="354">
        <v>52</v>
      </c>
      <c r="I36" s="354">
        <v>246</v>
      </c>
      <c r="J36" s="354">
        <v>20</v>
      </c>
      <c r="K36" s="354">
        <v>35</v>
      </c>
      <c r="L36" s="356">
        <v>2</v>
      </c>
      <c r="M36" s="355">
        <v>17</v>
      </c>
      <c r="N36" s="163"/>
      <c r="O36" s="163"/>
      <c r="P36" s="163"/>
      <c r="Q36" s="163"/>
      <c r="R36" s="163"/>
      <c r="S36" s="163"/>
      <c r="T36" s="163"/>
      <c r="U36" s="163"/>
      <c r="V36" s="163"/>
      <c r="W36" s="163"/>
    </row>
    <row r="37" spans="1:23" s="735" customFormat="1" ht="13.5" customHeight="1">
      <c r="A37" s="165" t="s">
        <v>396</v>
      </c>
      <c r="B37" s="71" t="s">
        <v>560</v>
      </c>
      <c r="C37" s="166"/>
      <c r="D37" s="353">
        <v>51</v>
      </c>
      <c r="E37" s="354">
        <v>3</v>
      </c>
      <c r="F37" s="356">
        <v>1</v>
      </c>
      <c r="G37" s="354">
        <v>47</v>
      </c>
      <c r="H37" s="354">
        <v>4</v>
      </c>
      <c r="I37" s="354">
        <v>39</v>
      </c>
      <c r="J37" s="354" t="s">
        <v>426</v>
      </c>
      <c r="K37" s="356" t="s">
        <v>426</v>
      </c>
      <c r="L37" s="354">
        <v>0</v>
      </c>
      <c r="M37" s="355">
        <v>2</v>
      </c>
      <c r="N37" s="163"/>
      <c r="O37" s="163"/>
      <c r="P37" s="163"/>
      <c r="Q37" s="163"/>
      <c r="R37" s="163"/>
      <c r="S37" s="163"/>
      <c r="T37" s="163"/>
      <c r="U37" s="163"/>
      <c r="V37" s="163"/>
      <c r="W37" s="163"/>
    </row>
    <row r="38" spans="1:23" s="735" customFormat="1" ht="13.5" customHeight="1">
      <c r="A38" s="165" t="s">
        <v>398</v>
      </c>
      <c r="B38" s="71" t="s">
        <v>561</v>
      </c>
      <c r="C38" s="166"/>
      <c r="D38" s="353">
        <v>32</v>
      </c>
      <c r="E38" s="354">
        <v>7</v>
      </c>
      <c r="F38" s="356">
        <v>1</v>
      </c>
      <c r="G38" s="354">
        <v>24</v>
      </c>
      <c r="H38" s="354">
        <v>6</v>
      </c>
      <c r="I38" s="354">
        <v>15</v>
      </c>
      <c r="J38" s="354">
        <v>1</v>
      </c>
      <c r="K38" s="354">
        <v>1</v>
      </c>
      <c r="L38" s="356">
        <v>1</v>
      </c>
      <c r="M38" s="355" t="s">
        <v>426</v>
      </c>
      <c r="N38" s="163"/>
      <c r="O38" s="163"/>
      <c r="P38" s="163"/>
      <c r="Q38" s="163"/>
      <c r="R38" s="163"/>
      <c r="S38" s="163"/>
      <c r="T38" s="163"/>
      <c r="U38" s="163"/>
      <c r="V38" s="163"/>
      <c r="W38" s="163"/>
    </row>
    <row r="39" spans="1:23" s="735" customFormat="1" ht="13.5" customHeight="1">
      <c r="A39" s="165" t="s">
        <v>400</v>
      </c>
      <c r="B39" s="170" t="s">
        <v>378</v>
      </c>
      <c r="C39" s="166"/>
      <c r="D39" s="353">
        <v>76</v>
      </c>
      <c r="E39" s="354">
        <v>19</v>
      </c>
      <c r="F39" s="356">
        <v>1</v>
      </c>
      <c r="G39" s="354">
        <v>56</v>
      </c>
      <c r="H39" s="354">
        <v>8</v>
      </c>
      <c r="I39" s="354">
        <v>39</v>
      </c>
      <c r="J39" s="354" t="s">
        <v>426</v>
      </c>
      <c r="K39" s="354">
        <v>3</v>
      </c>
      <c r="L39" s="354" t="s">
        <v>426</v>
      </c>
      <c r="M39" s="355">
        <v>3</v>
      </c>
      <c r="N39" s="163"/>
      <c r="O39" s="163"/>
      <c r="P39" s="163"/>
      <c r="Q39" s="163"/>
      <c r="R39" s="163"/>
      <c r="S39" s="163"/>
      <c r="T39" s="163"/>
      <c r="U39" s="163"/>
      <c r="V39" s="163"/>
      <c r="W39" s="163"/>
    </row>
    <row r="40" spans="1:23" s="735" customFormat="1" ht="13.5" customHeight="1">
      <c r="A40" s="165" t="s">
        <v>579</v>
      </c>
      <c r="B40" s="167" t="s">
        <v>563</v>
      </c>
      <c r="C40" s="166"/>
      <c r="D40" s="353">
        <v>121</v>
      </c>
      <c r="E40" s="354">
        <v>33</v>
      </c>
      <c r="F40" s="354">
        <v>3</v>
      </c>
      <c r="G40" s="354">
        <v>85</v>
      </c>
      <c r="H40" s="354">
        <v>12</v>
      </c>
      <c r="I40" s="354">
        <v>48</v>
      </c>
      <c r="J40" s="354">
        <v>6</v>
      </c>
      <c r="K40" s="354">
        <v>14</v>
      </c>
      <c r="L40" s="356">
        <v>1</v>
      </c>
      <c r="M40" s="355">
        <v>2</v>
      </c>
      <c r="N40" s="163"/>
      <c r="O40" s="163"/>
      <c r="P40" s="163"/>
      <c r="Q40" s="163"/>
      <c r="R40" s="163"/>
      <c r="S40" s="163"/>
      <c r="T40" s="163"/>
      <c r="U40" s="163"/>
      <c r="V40" s="163"/>
      <c r="W40" s="163"/>
    </row>
    <row r="41" spans="1:23" s="735" customFormat="1" ht="13.5" customHeight="1">
      <c r="A41" s="165" t="s">
        <v>580</v>
      </c>
      <c r="B41" s="171" t="s">
        <v>565</v>
      </c>
      <c r="C41" s="166"/>
      <c r="D41" s="353">
        <v>70</v>
      </c>
      <c r="E41" s="354">
        <v>15</v>
      </c>
      <c r="F41" s="354">
        <v>2</v>
      </c>
      <c r="G41" s="354">
        <v>52</v>
      </c>
      <c r="H41" s="354">
        <v>6</v>
      </c>
      <c r="I41" s="354">
        <v>31</v>
      </c>
      <c r="J41" s="354">
        <v>1</v>
      </c>
      <c r="K41" s="354">
        <v>8</v>
      </c>
      <c r="L41" s="356">
        <v>1</v>
      </c>
      <c r="M41" s="355">
        <v>3</v>
      </c>
      <c r="N41" s="163"/>
      <c r="O41" s="163"/>
      <c r="P41" s="163"/>
      <c r="Q41" s="163"/>
      <c r="R41" s="163"/>
      <c r="S41" s="163"/>
      <c r="T41" s="163"/>
      <c r="U41" s="163"/>
      <c r="V41" s="163"/>
      <c r="W41" s="163"/>
    </row>
    <row r="42" spans="1:13" s="735" customFormat="1" ht="13.5" customHeight="1">
      <c r="A42" s="165" t="s">
        <v>581</v>
      </c>
      <c r="B42" s="71" t="s">
        <v>567</v>
      </c>
      <c r="C42" s="166"/>
      <c r="D42" s="353">
        <v>121</v>
      </c>
      <c r="E42" s="354">
        <v>5</v>
      </c>
      <c r="F42" s="356" t="s">
        <v>426</v>
      </c>
      <c r="G42" s="354">
        <v>116</v>
      </c>
      <c r="H42" s="354">
        <v>1</v>
      </c>
      <c r="I42" s="354">
        <v>94</v>
      </c>
      <c r="J42" s="354">
        <v>5</v>
      </c>
      <c r="K42" s="354">
        <v>5</v>
      </c>
      <c r="L42" s="354" t="s">
        <v>426</v>
      </c>
      <c r="M42" s="355">
        <v>3</v>
      </c>
    </row>
    <row r="43" spans="1:23" s="735" customFormat="1" ht="13.5" customHeight="1">
      <c r="A43" s="165" t="s">
        <v>582</v>
      </c>
      <c r="B43" s="71" t="s">
        <v>569</v>
      </c>
      <c r="C43" s="166"/>
      <c r="D43" s="353">
        <v>168</v>
      </c>
      <c r="E43" s="354">
        <v>16</v>
      </c>
      <c r="F43" s="356" t="s">
        <v>426</v>
      </c>
      <c r="G43" s="354">
        <v>152</v>
      </c>
      <c r="H43" s="354">
        <v>13</v>
      </c>
      <c r="I43" s="354">
        <v>109</v>
      </c>
      <c r="J43" s="354">
        <v>9</v>
      </c>
      <c r="K43" s="354">
        <v>4</v>
      </c>
      <c r="L43" s="354">
        <v>1</v>
      </c>
      <c r="M43" s="355">
        <v>11</v>
      </c>
      <c r="N43" s="163"/>
      <c r="O43" s="163"/>
      <c r="P43" s="163"/>
      <c r="Q43" s="163"/>
      <c r="R43" s="163"/>
      <c r="S43" s="163"/>
      <c r="T43" s="163"/>
      <c r="U43" s="163"/>
      <c r="V43" s="163"/>
      <c r="W43" s="163"/>
    </row>
    <row r="44" spans="1:23" s="735" customFormat="1" ht="13.5">
      <c r="A44" s="165" t="s">
        <v>583</v>
      </c>
      <c r="B44" s="71" t="s">
        <v>571</v>
      </c>
      <c r="C44" s="174"/>
      <c r="D44" s="358">
        <v>47</v>
      </c>
      <c r="E44" s="359" t="s">
        <v>426</v>
      </c>
      <c r="F44" s="361" t="s">
        <v>426</v>
      </c>
      <c r="G44" s="359">
        <v>47</v>
      </c>
      <c r="H44" s="359">
        <v>2</v>
      </c>
      <c r="I44" s="359">
        <v>34</v>
      </c>
      <c r="J44" s="359">
        <v>1</v>
      </c>
      <c r="K44" s="359">
        <v>1</v>
      </c>
      <c r="L44" s="361" t="s">
        <v>426</v>
      </c>
      <c r="M44" s="360">
        <v>8</v>
      </c>
      <c r="N44" s="163"/>
      <c r="O44" s="163"/>
      <c r="P44" s="163"/>
      <c r="Q44" s="163"/>
      <c r="R44" s="163"/>
      <c r="S44" s="163"/>
      <c r="T44" s="163"/>
      <c r="U44" s="163"/>
      <c r="V44" s="163"/>
      <c r="W44" s="163"/>
    </row>
    <row r="45" spans="1:23" s="735" customFormat="1" ht="13.5">
      <c r="A45" s="172" t="s">
        <v>584</v>
      </c>
      <c r="B45" s="173" t="s">
        <v>573</v>
      </c>
      <c r="C45" s="174"/>
      <c r="D45" s="358">
        <v>195</v>
      </c>
      <c r="E45" s="359">
        <v>27</v>
      </c>
      <c r="F45" s="359">
        <v>1</v>
      </c>
      <c r="G45" s="359">
        <v>165</v>
      </c>
      <c r="H45" s="359">
        <v>23</v>
      </c>
      <c r="I45" s="359">
        <v>98</v>
      </c>
      <c r="J45" s="359">
        <v>8</v>
      </c>
      <c r="K45" s="359">
        <v>4</v>
      </c>
      <c r="L45" s="359">
        <v>2</v>
      </c>
      <c r="M45" s="360">
        <v>16</v>
      </c>
      <c r="N45" s="163"/>
      <c r="O45" s="163"/>
      <c r="P45" s="163"/>
      <c r="Q45" s="163"/>
      <c r="R45" s="163"/>
      <c r="S45" s="163"/>
      <c r="T45" s="163"/>
      <c r="U45" s="163"/>
      <c r="V45" s="163"/>
      <c r="W45" s="163"/>
    </row>
    <row r="46" spans="1:23" s="735" customFormat="1" ht="13.5">
      <c r="A46" s="172" t="s">
        <v>585</v>
      </c>
      <c r="B46" s="175" t="s">
        <v>575</v>
      </c>
      <c r="C46" s="166"/>
      <c r="D46" s="358">
        <v>156</v>
      </c>
      <c r="E46" s="361" t="s">
        <v>426</v>
      </c>
      <c r="F46" s="361" t="s">
        <v>426</v>
      </c>
      <c r="G46" s="359">
        <v>156</v>
      </c>
      <c r="H46" s="361" t="s">
        <v>426</v>
      </c>
      <c r="I46" s="359">
        <v>146</v>
      </c>
      <c r="J46" s="359">
        <v>2</v>
      </c>
      <c r="K46" s="359">
        <v>1</v>
      </c>
      <c r="L46" s="361" t="s">
        <v>426</v>
      </c>
      <c r="M46" s="360">
        <v>0</v>
      </c>
      <c r="N46" s="163"/>
      <c r="O46" s="163"/>
      <c r="P46" s="163"/>
      <c r="Q46" s="163"/>
      <c r="R46" s="163"/>
      <c r="S46" s="163"/>
      <c r="T46" s="163"/>
      <c r="U46" s="163"/>
      <c r="V46" s="163"/>
      <c r="W46" s="163"/>
    </row>
    <row r="47" spans="1:23" ht="13.5">
      <c r="A47" s="165" t="s">
        <v>586</v>
      </c>
      <c r="B47" s="71" t="s">
        <v>577</v>
      </c>
      <c r="C47" s="177"/>
      <c r="D47" s="353">
        <v>70</v>
      </c>
      <c r="E47" s="354">
        <v>9</v>
      </c>
      <c r="F47" s="356">
        <v>1</v>
      </c>
      <c r="G47" s="354">
        <v>52</v>
      </c>
      <c r="H47" s="354">
        <v>3</v>
      </c>
      <c r="I47" s="354">
        <v>30</v>
      </c>
      <c r="J47" s="354">
        <v>3</v>
      </c>
      <c r="K47" s="354">
        <v>5</v>
      </c>
      <c r="L47" s="354">
        <v>4</v>
      </c>
      <c r="M47" s="355">
        <v>4</v>
      </c>
      <c r="N47" s="178"/>
      <c r="O47" s="178"/>
      <c r="P47" s="178"/>
      <c r="Q47" s="178"/>
      <c r="R47" s="178"/>
      <c r="S47" s="178"/>
      <c r="T47" s="178"/>
      <c r="U47" s="178"/>
      <c r="V47" s="178"/>
      <c r="W47" s="178"/>
    </row>
    <row r="48" spans="1:23" ht="7.5" customHeight="1">
      <c r="A48" s="165"/>
      <c r="B48" s="71"/>
      <c r="C48" s="177"/>
      <c r="D48" s="367"/>
      <c r="E48" s="367"/>
      <c r="F48" s="367"/>
      <c r="G48" s="367"/>
      <c r="H48" s="367"/>
      <c r="I48" s="367"/>
      <c r="J48" s="367"/>
      <c r="K48" s="367"/>
      <c r="L48" s="367"/>
      <c r="M48" s="240"/>
      <c r="N48" s="178"/>
      <c r="O48" s="178"/>
      <c r="P48" s="178"/>
      <c r="Q48" s="178"/>
      <c r="R48" s="178"/>
      <c r="S48" s="178"/>
      <c r="T48" s="178"/>
      <c r="U48" s="178"/>
      <c r="V48" s="178"/>
      <c r="W48" s="178"/>
    </row>
    <row r="49" spans="1:23" s="164" customFormat="1" ht="13.5" customHeight="1">
      <c r="A49" s="105" t="s">
        <v>587</v>
      </c>
      <c r="B49" s="105"/>
      <c r="C49" s="80"/>
      <c r="D49" s="364">
        <v>2616</v>
      </c>
      <c r="E49" s="365">
        <v>148</v>
      </c>
      <c r="F49" s="365">
        <v>186</v>
      </c>
      <c r="G49" s="365">
        <v>2275</v>
      </c>
      <c r="H49" s="365">
        <v>71</v>
      </c>
      <c r="I49" s="365">
        <v>1168</v>
      </c>
      <c r="J49" s="365">
        <v>597</v>
      </c>
      <c r="K49" s="365">
        <v>133</v>
      </c>
      <c r="L49" s="365">
        <v>49</v>
      </c>
      <c r="M49" s="366">
        <v>161</v>
      </c>
      <c r="N49" s="163"/>
      <c r="O49" s="163"/>
      <c r="P49" s="163"/>
      <c r="Q49" s="163"/>
      <c r="R49" s="163"/>
      <c r="S49" s="163"/>
      <c r="T49" s="163"/>
      <c r="U49" s="163"/>
      <c r="V49" s="163"/>
      <c r="W49" s="163"/>
    </row>
    <row r="50" spans="1:23" s="735" customFormat="1" ht="13.5" customHeight="1">
      <c r="A50" s="165" t="s">
        <v>345</v>
      </c>
      <c r="B50" s="71" t="s">
        <v>551</v>
      </c>
      <c r="C50" s="166"/>
      <c r="D50" s="353">
        <v>170</v>
      </c>
      <c r="E50" s="354">
        <v>19</v>
      </c>
      <c r="F50" s="354">
        <v>102</v>
      </c>
      <c r="G50" s="354">
        <v>48</v>
      </c>
      <c r="H50" s="354">
        <v>1</v>
      </c>
      <c r="I50" s="354">
        <v>16</v>
      </c>
      <c r="J50" s="354">
        <v>14</v>
      </c>
      <c r="K50" s="354">
        <v>9</v>
      </c>
      <c r="L50" s="356">
        <v>0</v>
      </c>
      <c r="M50" s="355">
        <v>1</v>
      </c>
      <c r="N50" s="163"/>
      <c r="O50" s="163"/>
      <c r="P50" s="163"/>
      <c r="Q50" s="163"/>
      <c r="R50" s="163"/>
      <c r="S50" s="163"/>
      <c r="T50" s="163"/>
      <c r="U50" s="163"/>
      <c r="V50" s="163"/>
      <c r="W50" s="163"/>
    </row>
    <row r="51" spans="1:23" s="735" customFormat="1" ht="13.5" customHeight="1">
      <c r="A51" s="165" t="s">
        <v>392</v>
      </c>
      <c r="B51" s="71" t="s">
        <v>552</v>
      </c>
      <c r="C51" s="166"/>
      <c r="D51" s="353">
        <v>1</v>
      </c>
      <c r="E51" s="356">
        <v>1</v>
      </c>
      <c r="F51" s="354" t="s">
        <v>426</v>
      </c>
      <c r="G51" s="354">
        <v>1</v>
      </c>
      <c r="H51" s="356" t="s">
        <v>426</v>
      </c>
      <c r="I51" s="356" t="s">
        <v>426</v>
      </c>
      <c r="J51" s="356">
        <v>1</v>
      </c>
      <c r="K51" s="356" t="s">
        <v>426</v>
      </c>
      <c r="L51" s="356" t="s">
        <v>426</v>
      </c>
      <c r="M51" s="357" t="s">
        <v>426</v>
      </c>
      <c r="N51" s="163"/>
      <c r="O51" s="163"/>
      <c r="P51" s="163"/>
      <c r="Q51" s="163"/>
      <c r="R51" s="163"/>
      <c r="S51" s="163"/>
      <c r="T51" s="163"/>
      <c r="U51" s="163"/>
      <c r="V51" s="163"/>
      <c r="W51" s="163"/>
    </row>
    <row r="52" spans="1:23" s="735" customFormat="1" ht="13.5" customHeight="1">
      <c r="A52" s="165" t="s">
        <v>448</v>
      </c>
      <c r="B52" s="167" t="s">
        <v>553</v>
      </c>
      <c r="C52" s="166"/>
      <c r="D52" s="353">
        <v>0</v>
      </c>
      <c r="E52" s="356" t="s">
        <v>426</v>
      </c>
      <c r="F52" s="356" t="s">
        <v>426</v>
      </c>
      <c r="G52" s="354">
        <v>0</v>
      </c>
      <c r="H52" s="356" t="s">
        <v>426</v>
      </c>
      <c r="I52" s="354">
        <v>0</v>
      </c>
      <c r="J52" s="354" t="s">
        <v>426</v>
      </c>
      <c r="K52" s="356" t="s">
        <v>426</v>
      </c>
      <c r="L52" s="356" t="s">
        <v>426</v>
      </c>
      <c r="M52" s="357" t="s">
        <v>426</v>
      </c>
      <c r="N52" s="163"/>
      <c r="O52" s="163"/>
      <c r="P52" s="163"/>
      <c r="Q52" s="163"/>
      <c r="R52" s="163"/>
      <c r="S52" s="163"/>
      <c r="T52" s="163"/>
      <c r="U52" s="163"/>
      <c r="V52" s="163"/>
      <c r="W52" s="163"/>
    </row>
    <row r="53" spans="1:23" s="735" customFormat="1" ht="13.5" customHeight="1">
      <c r="A53" s="165" t="s">
        <v>450</v>
      </c>
      <c r="B53" s="71" t="s">
        <v>554</v>
      </c>
      <c r="C53" s="166"/>
      <c r="D53" s="353">
        <v>65</v>
      </c>
      <c r="E53" s="354">
        <v>1</v>
      </c>
      <c r="F53" s="354">
        <v>8</v>
      </c>
      <c r="G53" s="354">
        <v>57</v>
      </c>
      <c r="H53" s="354">
        <v>12</v>
      </c>
      <c r="I53" s="354">
        <v>33</v>
      </c>
      <c r="J53" s="354">
        <v>6</v>
      </c>
      <c r="K53" s="354">
        <v>3</v>
      </c>
      <c r="L53" s="356" t="s">
        <v>426</v>
      </c>
      <c r="M53" s="355">
        <v>1</v>
      </c>
      <c r="N53" s="163"/>
      <c r="O53" s="163"/>
      <c r="P53" s="163"/>
      <c r="Q53" s="163"/>
      <c r="R53" s="163"/>
      <c r="S53" s="163"/>
      <c r="T53" s="163"/>
      <c r="U53" s="163"/>
      <c r="V53" s="163"/>
      <c r="W53" s="163"/>
    </row>
    <row r="54" spans="1:23" s="735" customFormat="1" ht="13.5" customHeight="1">
      <c r="A54" s="165" t="s">
        <v>451</v>
      </c>
      <c r="B54" s="71" t="s">
        <v>555</v>
      </c>
      <c r="C54" s="166"/>
      <c r="D54" s="353">
        <v>445</v>
      </c>
      <c r="E54" s="354">
        <v>19</v>
      </c>
      <c r="F54" s="354">
        <v>12</v>
      </c>
      <c r="G54" s="354">
        <v>415</v>
      </c>
      <c r="H54" s="354">
        <v>11</v>
      </c>
      <c r="I54" s="354">
        <v>252</v>
      </c>
      <c r="J54" s="354">
        <v>79</v>
      </c>
      <c r="K54" s="354">
        <v>8</v>
      </c>
      <c r="L54" s="354">
        <v>28</v>
      </c>
      <c r="M54" s="355">
        <v>30</v>
      </c>
      <c r="N54" s="163"/>
      <c r="O54" s="163"/>
      <c r="P54" s="163"/>
      <c r="Q54" s="163"/>
      <c r="R54" s="163"/>
      <c r="S54" s="163"/>
      <c r="T54" s="163"/>
      <c r="U54" s="163"/>
      <c r="V54" s="163"/>
      <c r="W54" s="163"/>
    </row>
    <row r="55" spans="1:23" s="735" customFormat="1" ht="13.5" customHeight="1">
      <c r="A55" s="165" t="s">
        <v>452</v>
      </c>
      <c r="B55" s="168" t="s">
        <v>556</v>
      </c>
      <c r="C55" s="166"/>
      <c r="D55" s="353">
        <v>9</v>
      </c>
      <c r="E55" s="356" t="s">
        <v>426</v>
      </c>
      <c r="F55" s="356" t="s">
        <v>426</v>
      </c>
      <c r="G55" s="354">
        <v>9</v>
      </c>
      <c r="H55" s="356">
        <v>0</v>
      </c>
      <c r="I55" s="354">
        <v>4</v>
      </c>
      <c r="J55" s="356">
        <v>1</v>
      </c>
      <c r="K55" s="356" t="s">
        <v>426</v>
      </c>
      <c r="L55" s="356">
        <v>1</v>
      </c>
      <c r="M55" s="355">
        <v>3</v>
      </c>
      <c r="N55" s="163"/>
      <c r="O55" s="163"/>
      <c r="P55" s="163"/>
      <c r="Q55" s="163"/>
      <c r="R55" s="163"/>
      <c r="S55" s="163"/>
      <c r="T55" s="163"/>
      <c r="U55" s="163"/>
      <c r="V55" s="163"/>
      <c r="W55" s="163"/>
    </row>
    <row r="56" spans="1:23" s="735" customFormat="1" ht="13.5" customHeight="1">
      <c r="A56" s="165" t="s">
        <v>454</v>
      </c>
      <c r="B56" s="71" t="s">
        <v>557</v>
      </c>
      <c r="C56" s="169"/>
      <c r="D56" s="353">
        <v>18</v>
      </c>
      <c r="E56" s="356" t="s">
        <v>426</v>
      </c>
      <c r="F56" s="356" t="s">
        <v>426</v>
      </c>
      <c r="G56" s="354">
        <v>18</v>
      </c>
      <c r="H56" s="354">
        <v>2</v>
      </c>
      <c r="I56" s="354">
        <v>9</v>
      </c>
      <c r="J56" s="354">
        <v>4</v>
      </c>
      <c r="K56" s="354">
        <v>1</v>
      </c>
      <c r="L56" s="356" t="s">
        <v>426</v>
      </c>
      <c r="M56" s="355">
        <v>2</v>
      </c>
      <c r="N56" s="163"/>
      <c r="O56" s="163"/>
      <c r="P56" s="163"/>
      <c r="Q56" s="163"/>
      <c r="R56" s="163"/>
      <c r="S56" s="163"/>
      <c r="T56" s="163"/>
      <c r="U56" s="163"/>
      <c r="V56" s="163"/>
      <c r="W56" s="163"/>
    </row>
    <row r="57" spans="1:23" s="735" customFormat="1" ht="13.5" customHeight="1">
      <c r="A57" s="165" t="s">
        <v>456</v>
      </c>
      <c r="B57" s="71" t="s">
        <v>558</v>
      </c>
      <c r="C57" s="166"/>
      <c r="D57" s="353">
        <v>28</v>
      </c>
      <c r="E57" s="354" t="s">
        <v>426</v>
      </c>
      <c r="F57" s="356" t="s">
        <v>426</v>
      </c>
      <c r="G57" s="354">
        <v>28</v>
      </c>
      <c r="H57" s="354">
        <v>1</v>
      </c>
      <c r="I57" s="354">
        <v>11</v>
      </c>
      <c r="J57" s="354">
        <v>9</v>
      </c>
      <c r="K57" s="354">
        <v>4</v>
      </c>
      <c r="L57" s="356" t="s">
        <v>426</v>
      </c>
      <c r="M57" s="355">
        <v>3</v>
      </c>
      <c r="N57" s="163"/>
      <c r="O57" s="163"/>
      <c r="P57" s="163"/>
      <c r="Q57" s="163"/>
      <c r="R57" s="163"/>
      <c r="S57" s="163"/>
      <c r="T57" s="163"/>
      <c r="U57" s="163"/>
      <c r="V57" s="163"/>
      <c r="W57" s="163"/>
    </row>
    <row r="58" spans="1:23" s="735" customFormat="1" ht="13.5" customHeight="1">
      <c r="A58" s="165" t="s">
        <v>394</v>
      </c>
      <c r="B58" s="71" t="s">
        <v>559</v>
      </c>
      <c r="C58" s="166"/>
      <c r="D58" s="353">
        <v>422</v>
      </c>
      <c r="E58" s="354">
        <v>19</v>
      </c>
      <c r="F58" s="354">
        <v>18</v>
      </c>
      <c r="G58" s="354">
        <v>385</v>
      </c>
      <c r="H58" s="354">
        <v>20</v>
      </c>
      <c r="I58" s="354">
        <v>141</v>
      </c>
      <c r="J58" s="354">
        <v>154</v>
      </c>
      <c r="K58" s="354">
        <v>45</v>
      </c>
      <c r="L58" s="354">
        <v>3</v>
      </c>
      <c r="M58" s="355">
        <v>17</v>
      </c>
      <c r="N58" s="163"/>
      <c r="O58" s="163"/>
      <c r="P58" s="163"/>
      <c r="Q58" s="163"/>
      <c r="R58" s="163"/>
      <c r="S58" s="163"/>
      <c r="T58" s="163"/>
      <c r="U58" s="163"/>
      <c r="V58" s="163"/>
      <c r="W58" s="163"/>
    </row>
    <row r="59" spans="1:23" s="735" customFormat="1" ht="13.5" customHeight="1">
      <c r="A59" s="165" t="s">
        <v>396</v>
      </c>
      <c r="B59" s="71" t="s">
        <v>560</v>
      </c>
      <c r="C59" s="166"/>
      <c r="D59" s="353">
        <v>71</v>
      </c>
      <c r="E59" s="354">
        <v>2</v>
      </c>
      <c r="F59" s="356">
        <v>1</v>
      </c>
      <c r="G59" s="354">
        <v>69</v>
      </c>
      <c r="H59" s="356" t="s">
        <v>426</v>
      </c>
      <c r="I59" s="354">
        <v>48</v>
      </c>
      <c r="J59" s="354">
        <v>10</v>
      </c>
      <c r="K59" s="356" t="s">
        <v>426</v>
      </c>
      <c r="L59" s="354" t="s">
        <v>426</v>
      </c>
      <c r="M59" s="355">
        <v>7</v>
      </c>
      <c r="N59" s="163"/>
      <c r="O59" s="163"/>
      <c r="P59" s="163"/>
      <c r="Q59" s="163"/>
      <c r="R59" s="163"/>
      <c r="S59" s="163"/>
      <c r="T59" s="163"/>
      <c r="U59" s="163"/>
      <c r="V59" s="163"/>
      <c r="W59" s="163"/>
    </row>
    <row r="60" spans="1:23" s="735" customFormat="1" ht="13.5" customHeight="1">
      <c r="A60" s="165" t="s">
        <v>398</v>
      </c>
      <c r="B60" s="71" t="s">
        <v>561</v>
      </c>
      <c r="C60" s="166"/>
      <c r="D60" s="353">
        <v>31</v>
      </c>
      <c r="E60" s="354">
        <v>0</v>
      </c>
      <c r="F60" s="354">
        <v>1</v>
      </c>
      <c r="G60" s="354">
        <v>29</v>
      </c>
      <c r="H60" s="354">
        <v>5</v>
      </c>
      <c r="I60" s="354">
        <v>9</v>
      </c>
      <c r="J60" s="354">
        <v>10</v>
      </c>
      <c r="K60" s="354">
        <v>4</v>
      </c>
      <c r="L60" s="356" t="s">
        <v>426</v>
      </c>
      <c r="M60" s="355">
        <v>1</v>
      </c>
      <c r="N60" s="163"/>
      <c r="O60" s="163"/>
      <c r="P60" s="163"/>
      <c r="Q60" s="163"/>
      <c r="R60" s="163"/>
      <c r="S60" s="163"/>
      <c r="T60" s="163"/>
      <c r="U60" s="163"/>
      <c r="V60" s="163"/>
      <c r="W60" s="163"/>
    </row>
    <row r="61" spans="1:23" s="735" customFormat="1" ht="13.5" customHeight="1">
      <c r="A61" s="165" t="s">
        <v>400</v>
      </c>
      <c r="B61" s="170" t="s">
        <v>378</v>
      </c>
      <c r="C61" s="166"/>
      <c r="D61" s="353">
        <v>45</v>
      </c>
      <c r="E61" s="354">
        <v>6</v>
      </c>
      <c r="F61" s="354">
        <v>2</v>
      </c>
      <c r="G61" s="354">
        <v>36</v>
      </c>
      <c r="H61" s="354">
        <v>3</v>
      </c>
      <c r="I61" s="354">
        <v>23</v>
      </c>
      <c r="J61" s="354">
        <v>5</v>
      </c>
      <c r="K61" s="354">
        <v>1</v>
      </c>
      <c r="L61" s="354">
        <v>0</v>
      </c>
      <c r="M61" s="355">
        <v>2</v>
      </c>
      <c r="N61" s="163"/>
      <c r="O61" s="163"/>
      <c r="P61" s="163"/>
      <c r="Q61" s="163"/>
      <c r="R61" s="163"/>
      <c r="S61" s="163"/>
      <c r="T61" s="163"/>
      <c r="U61" s="163"/>
      <c r="V61" s="163"/>
      <c r="W61" s="163"/>
    </row>
    <row r="62" spans="1:23" s="735" customFormat="1" ht="13.5" customHeight="1">
      <c r="A62" s="165" t="s">
        <v>579</v>
      </c>
      <c r="B62" s="167" t="s">
        <v>563</v>
      </c>
      <c r="C62" s="166"/>
      <c r="D62" s="353">
        <v>198</v>
      </c>
      <c r="E62" s="354">
        <v>16</v>
      </c>
      <c r="F62" s="354">
        <v>20</v>
      </c>
      <c r="G62" s="354">
        <v>162</v>
      </c>
      <c r="H62" s="354">
        <v>3</v>
      </c>
      <c r="I62" s="354">
        <v>37</v>
      </c>
      <c r="J62" s="354">
        <v>80</v>
      </c>
      <c r="K62" s="354">
        <v>32</v>
      </c>
      <c r="L62" s="354">
        <v>2</v>
      </c>
      <c r="M62" s="355">
        <v>6</v>
      </c>
      <c r="N62" s="163"/>
      <c r="O62" s="163"/>
      <c r="P62" s="163"/>
      <c r="Q62" s="163"/>
      <c r="R62" s="163"/>
      <c r="S62" s="163"/>
      <c r="T62" s="163"/>
      <c r="U62" s="163"/>
      <c r="V62" s="163"/>
      <c r="W62" s="163"/>
    </row>
    <row r="63" spans="1:23" s="735" customFormat="1" ht="13.5" customHeight="1">
      <c r="A63" s="165" t="s">
        <v>580</v>
      </c>
      <c r="B63" s="171" t="s">
        <v>565</v>
      </c>
      <c r="C63" s="166"/>
      <c r="D63" s="353">
        <v>136</v>
      </c>
      <c r="E63" s="354">
        <v>35</v>
      </c>
      <c r="F63" s="354">
        <v>12</v>
      </c>
      <c r="G63" s="354">
        <v>88</v>
      </c>
      <c r="H63" s="354">
        <v>3</v>
      </c>
      <c r="I63" s="354">
        <v>31</v>
      </c>
      <c r="J63" s="354">
        <v>37</v>
      </c>
      <c r="K63" s="354">
        <v>8</v>
      </c>
      <c r="L63" s="354" t="s">
        <v>426</v>
      </c>
      <c r="M63" s="355">
        <v>6</v>
      </c>
      <c r="N63" s="163"/>
      <c r="O63" s="163"/>
      <c r="P63" s="163"/>
      <c r="Q63" s="163"/>
      <c r="R63" s="163"/>
      <c r="S63" s="163"/>
      <c r="T63" s="163"/>
      <c r="U63" s="163"/>
      <c r="V63" s="163"/>
      <c r="W63" s="163"/>
    </row>
    <row r="64" spans="1:13" s="735" customFormat="1" ht="13.5" customHeight="1">
      <c r="A64" s="165" t="s">
        <v>581</v>
      </c>
      <c r="B64" s="71" t="s">
        <v>567</v>
      </c>
      <c r="C64" s="166"/>
      <c r="D64" s="353">
        <v>128</v>
      </c>
      <c r="E64" s="354">
        <v>12</v>
      </c>
      <c r="F64" s="356">
        <v>1</v>
      </c>
      <c r="G64" s="354">
        <v>115</v>
      </c>
      <c r="H64" s="354" t="s">
        <v>426</v>
      </c>
      <c r="I64" s="354">
        <v>74</v>
      </c>
      <c r="J64" s="354">
        <v>18</v>
      </c>
      <c r="K64" s="354">
        <v>5</v>
      </c>
      <c r="L64" s="354">
        <v>0</v>
      </c>
      <c r="M64" s="355">
        <v>8</v>
      </c>
    </row>
    <row r="65" spans="1:23" s="735" customFormat="1" ht="13.5" customHeight="1">
      <c r="A65" s="165" t="s">
        <v>582</v>
      </c>
      <c r="B65" s="71" t="s">
        <v>569</v>
      </c>
      <c r="C65" s="166"/>
      <c r="D65" s="353">
        <v>573</v>
      </c>
      <c r="E65" s="354">
        <v>3</v>
      </c>
      <c r="F65" s="354">
        <v>6</v>
      </c>
      <c r="G65" s="354">
        <v>564</v>
      </c>
      <c r="H65" s="354">
        <v>5</v>
      </c>
      <c r="I65" s="354">
        <v>358</v>
      </c>
      <c r="J65" s="354">
        <v>109</v>
      </c>
      <c r="K65" s="354">
        <v>7</v>
      </c>
      <c r="L65" s="354">
        <v>6</v>
      </c>
      <c r="M65" s="355">
        <v>49</v>
      </c>
      <c r="N65" s="163"/>
      <c r="O65" s="163"/>
      <c r="P65" s="163"/>
      <c r="Q65" s="163"/>
      <c r="R65" s="163"/>
      <c r="S65" s="163"/>
      <c r="T65" s="163"/>
      <c r="U65" s="163"/>
      <c r="V65" s="163"/>
      <c r="W65" s="163"/>
    </row>
    <row r="66" spans="1:23" s="735" customFormat="1" ht="13.5">
      <c r="A66" s="165" t="s">
        <v>583</v>
      </c>
      <c r="B66" s="71" t="s">
        <v>571</v>
      </c>
      <c r="C66" s="174"/>
      <c r="D66" s="358">
        <v>28</v>
      </c>
      <c r="E66" s="361">
        <v>0</v>
      </c>
      <c r="F66" s="359" t="s">
        <v>426</v>
      </c>
      <c r="G66" s="359">
        <v>27</v>
      </c>
      <c r="H66" s="361" t="s">
        <v>426</v>
      </c>
      <c r="I66" s="359">
        <v>14</v>
      </c>
      <c r="J66" s="359">
        <v>3</v>
      </c>
      <c r="K66" s="361">
        <v>1</v>
      </c>
      <c r="L66" s="361" t="s">
        <v>426</v>
      </c>
      <c r="M66" s="360">
        <v>9</v>
      </c>
      <c r="N66" s="163"/>
      <c r="O66" s="163"/>
      <c r="P66" s="163"/>
      <c r="Q66" s="163"/>
      <c r="R66" s="163"/>
      <c r="S66" s="163"/>
      <c r="T66" s="163"/>
      <c r="U66" s="163"/>
      <c r="V66" s="163"/>
      <c r="W66" s="163"/>
    </row>
    <row r="67" spans="1:23" s="735" customFormat="1" ht="13.5">
      <c r="A67" s="172" t="s">
        <v>584</v>
      </c>
      <c r="B67" s="173" t="s">
        <v>573</v>
      </c>
      <c r="C67" s="174"/>
      <c r="D67" s="358">
        <v>109</v>
      </c>
      <c r="E67" s="359">
        <v>13</v>
      </c>
      <c r="F67" s="359">
        <v>3</v>
      </c>
      <c r="G67" s="359">
        <v>93</v>
      </c>
      <c r="H67" s="359">
        <v>4</v>
      </c>
      <c r="I67" s="359">
        <v>39</v>
      </c>
      <c r="J67" s="359">
        <v>30</v>
      </c>
      <c r="K67" s="359">
        <v>3</v>
      </c>
      <c r="L67" s="359">
        <v>2</v>
      </c>
      <c r="M67" s="360">
        <v>7</v>
      </c>
      <c r="N67" s="163"/>
      <c r="O67" s="163"/>
      <c r="P67" s="163"/>
      <c r="Q67" s="163"/>
      <c r="R67" s="163"/>
      <c r="S67" s="163"/>
      <c r="T67" s="163"/>
      <c r="U67" s="163"/>
      <c r="V67" s="163"/>
      <c r="W67" s="163"/>
    </row>
    <row r="68" spans="1:23" s="735" customFormat="1" ht="13.5">
      <c r="A68" s="172" t="s">
        <v>585</v>
      </c>
      <c r="B68" s="175" t="s">
        <v>575</v>
      </c>
      <c r="C68" s="166"/>
      <c r="D68" s="358">
        <v>72</v>
      </c>
      <c r="E68" s="361" t="s">
        <v>426</v>
      </c>
      <c r="F68" s="361" t="s">
        <v>426</v>
      </c>
      <c r="G68" s="359">
        <v>72</v>
      </c>
      <c r="H68" s="361" t="s">
        <v>426</v>
      </c>
      <c r="I68" s="359">
        <v>46</v>
      </c>
      <c r="J68" s="359">
        <v>8</v>
      </c>
      <c r="K68" s="359" t="s">
        <v>426</v>
      </c>
      <c r="L68" s="359">
        <v>1</v>
      </c>
      <c r="M68" s="368">
        <v>4</v>
      </c>
      <c r="N68" s="163"/>
      <c r="O68" s="163"/>
      <c r="P68" s="163"/>
      <c r="Q68" s="163"/>
      <c r="R68" s="163"/>
      <c r="S68" s="163"/>
      <c r="T68" s="163"/>
      <c r="U68" s="163"/>
      <c r="V68" s="163"/>
      <c r="W68" s="163"/>
    </row>
    <row r="69" spans="1:13" s="37" customFormat="1" ht="12.75" thickBot="1">
      <c r="A69" s="179" t="s">
        <v>586</v>
      </c>
      <c r="B69" s="180" t="s">
        <v>577</v>
      </c>
      <c r="C69" s="181"/>
      <c r="D69" s="369">
        <v>67</v>
      </c>
      <c r="E69" s="370">
        <v>3</v>
      </c>
      <c r="F69" s="370">
        <v>1</v>
      </c>
      <c r="G69" s="370">
        <v>57</v>
      </c>
      <c r="H69" s="370">
        <v>1</v>
      </c>
      <c r="I69" s="370">
        <v>23</v>
      </c>
      <c r="J69" s="370">
        <v>20</v>
      </c>
      <c r="K69" s="370">
        <v>3</v>
      </c>
      <c r="L69" s="370">
        <v>5</v>
      </c>
      <c r="M69" s="371">
        <v>5</v>
      </c>
    </row>
    <row r="70" spans="1:66" ht="13.5">
      <c r="A70" s="153" t="s">
        <v>588</v>
      </c>
      <c r="B70" s="738"/>
      <c r="C70" s="738"/>
      <c r="D70" s="738"/>
      <c r="E70" s="738"/>
      <c r="F70" s="738"/>
      <c r="G70" s="738"/>
      <c r="H70" s="738"/>
      <c r="I70" s="738"/>
      <c r="J70" s="738"/>
      <c r="K70" s="738"/>
      <c r="L70" s="738"/>
      <c r="N70" s="738"/>
      <c r="O70" s="738"/>
      <c r="P70" s="738"/>
      <c r="Q70" s="738"/>
      <c r="R70" s="738"/>
      <c r="S70" s="738"/>
      <c r="T70" s="738"/>
      <c r="U70" s="738"/>
      <c r="V70" s="738"/>
      <c r="W70" s="738"/>
      <c r="X70" s="738"/>
      <c r="Y70" s="738"/>
      <c r="Z70" s="738"/>
      <c r="AA70" s="738"/>
      <c r="AB70" s="738"/>
      <c r="AC70" s="738"/>
      <c r="AD70" s="738"/>
      <c r="AE70" s="738"/>
      <c r="AF70" s="738"/>
      <c r="AG70" s="738"/>
      <c r="AH70" s="738"/>
      <c r="AI70" s="738"/>
      <c r="AJ70" s="738"/>
      <c r="AK70" s="738"/>
      <c r="AL70" s="738"/>
      <c r="AM70" s="738"/>
      <c r="AN70" s="738"/>
      <c r="AO70" s="738"/>
      <c r="AP70" s="738"/>
      <c r="AQ70" s="738"/>
      <c r="AR70" s="738"/>
      <c r="AS70" s="738"/>
      <c r="AT70" s="738"/>
      <c r="AU70" s="738"/>
      <c r="AV70" s="738"/>
      <c r="AW70" s="738"/>
      <c r="AX70" s="738"/>
      <c r="AY70" s="738"/>
      <c r="AZ70" s="738"/>
      <c r="BA70" s="738"/>
      <c r="BB70" s="738"/>
      <c r="BC70" s="738"/>
      <c r="BD70" s="738"/>
      <c r="BE70" s="738"/>
      <c r="BF70" s="738"/>
      <c r="BG70" s="738"/>
      <c r="BH70" s="738"/>
      <c r="BI70" s="738"/>
      <c r="BJ70" s="738"/>
      <c r="BK70" s="738"/>
      <c r="BL70" s="738"/>
      <c r="BM70" s="738"/>
      <c r="BN70" s="738"/>
    </row>
    <row r="71" spans="1:5" s="37" customFormat="1" ht="12">
      <c r="A71" s="37" t="s">
        <v>589</v>
      </c>
      <c r="B71" s="71"/>
      <c r="E71" s="41"/>
    </row>
    <row r="72" s="37" customFormat="1" ht="13.5" customHeight="1"/>
  </sheetData>
  <sheetProtection/>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dimension ref="A1:J72"/>
  <sheetViews>
    <sheetView zoomScaleSheetLayoutView="100" zoomScalePageLayoutView="0" workbookViewId="0" topLeftCell="A1">
      <selection activeCell="A1" sqref="A1"/>
    </sheetView>
  </sheetViews>
  <sheetFormatPr defaultColWidth="8.125" defaultRowHeight="13.5"/>
  <cols>
    <col min="1" max="1" width="2.625" style="704" customWidth="1"/>
    <col min="2" max="2" width="28.125" style="704" customWidth="1"/>
    <col min="3" max="3" width="1.12109375" style="704" customWidth="1"/>
    <col min="4" max="9" width="10.75390625" style="704" customWidth="1"/>
    <col min="10" max="10" width="2.375" style="704" customWidth="1"/>
    <col min="11" max="16384" width="8.125" style="704" customWidth="1"/>
  </cols>
  <sheetData>
    <row r="1" spans="1:3" s="183" customFormat="1" ht="18" customHeight="1">
      <c r="A1" s="182" t="s">
        <v>936</v>
      </c>
      <c r="B1" s="182"/>
      <c r="C1" s="182"/>
    </row>
    <row r="2" s="154" customFormat="1" ht="16.5" customHeight="1" thickBot="1">
      <c r="I2" s="43" t="s">
        <v>539</v>
      </c>
    </row>
    <row r="3" spans="1:10" s="37" customFormat="1" ht="17.25" customHeight="1" thickTop="1">
      <c r="A3" s="680" t="s">
        <v>590</v>
      </c>
      <c r="B3" s="680"/>
      <c r="C3" s="669"/>
      <c r="D3" s="681" t="s">
        <v>540</v>
      </c>
      <c r="E3" s="681" t="s">
        <v>591</v>
      </c>
      <c r="F3" s="673" t="s">
        <v>592</v>
      </c>
      <c r="G3" s="673" t="s">
        <v>593</v>
      </c>
      <c r="H3" s="673" t="s">
        <v>594</v>
      </c>
      <c r="I3" s="675" t="s">
        <v>595</v>
      </c>
      <c r="J3" s="41"/>
    </row>
    <row r="4" spans="1:10" s="37" customFormat="1" ht="17.25" customHeight="1">
      <c r="A4" s="677" t="s">
        <v>596</v>
      </c>
      <c r="B4" s="677"/>
      <c r="C4" s="670"/>
      <c r="D4" s="682"/>
      <c r="E4" s="682"/>
      <c r="F4" s="674"/>
      <c r="G4" s="674"/>
      <c r="H4" s="674"/>
      <c r="I4" s="676"/>
      <c r="J4" s="41"/>
    </row>
    <row r="5" spans="1:10" s="164" customFormat="1" ht="13.5" customHeight="1">
      <c r="A5" s="678" t="s">
        <v>550</v>
      </c>
      <c r="B5" s="678"/>
      <c r="C5" s="162"/>
      <c r="D5" s="372">
        <v>177</v>
      </c>
      <c r="E5" s="373">
        <v>53</v>
      </c>
      <c r="F5" s="374">
        <v>50</v>
      </c>
      <c r="G5" s="374">
        <v>9</v>
      </c>
      <c r="H5" s="374">
        <v>27</v>
      </c>
      <c r="I5" s="375">
        <v>32</v>
      </c>
      <c r="J5" s="163"/>
    </row>
    <row r="6" spans="1:10" s="735" customFormat="1" ht="13.5" customHeight="1">
      <c r="A6" s="69" t="s">
        <v>345</v>
      </c>
      <c r="B6" s="71" t="s">
        <v>551</v>
      </c>
      <c r="C6" s="166"/>
      <c r="D6" s="362">
        <v>1</v>
      </c>
      <c r="E6" s="362" t="s">
        <v>426</v>
      </c>
      <c r="F6" s="362">
        <v>1</v>
      </c>
      <c r="G6" s="362" t="s">
        <v>426</v>
      </c>
      <c r="H6" s="362" t="s">
        <v>426</v>
      </c>
      <c r="I6" s="376">
        <v>1</v>
      </c>
      <c r="J6" s="734"/>
    </row>
    <row r="7" spans="1:10" s="735" customFormat="1" ht="13.5" customHeight="1">
      <c r="A7" s="69" t="s">
        <v>392</v>
      </c>
      <c r="B7" s="71" t="s">
        <v>552</v>
      </c>
      <c r="C7" s="166"/>
      <c r="D7" s="362" t="s">
        <v>426</v>
      </c>
      <c r="E7" s="362" t="s">
        <v>426</v>
      </c>
      <c r="F7" s="69" t="s">
        <v>426</v>
      </c>
      <c r="G7" s="377" t="s">
        <v>426</v>
      </c>
      <c r="H7" s="362" t="s">
        <v>426</v>
      </c>
      <c r="I7" s="376" t="s">
        <v>426</v>
      </c>
      <c r="J7" s="734"/>
    </row>
    <row r="8" spans="1:10" s="735" customFormat="1" ht="13.5" customHeight="1">
      <c r="A8" s="69" t="s">
        <v>448</v>
      </c>
      <c r="B8" s="167" t="s">
        <v>553</v>
      </c>
      <c r="C8" s="166"/>
      <c r="D8" s="362" t="s">
        <v>426</v>
      </c>
      <c r="E8" s="362" t="s">
        <v>426</v>
      </c>
      <c r="F8" s="362" t="s">
        <v>426</v>
      </c>
      <c r="G8" s="362" t="s">
        <v>426</v>
      </c>
      <c r="H8" s="362" t="s">
        <v>426</v>
      </c>
      <c r="I8" s="376" t="s">
        <v>426</v>
      </c>
      <c r="J8" s="734"/>
    </row>
    <row r="9" spans="1:10" s="735" customFormat="1" ht="13.5" customHeight="1">
      <c r="A9" s="69" t="s">
        <v>450</v>
      </c>
      <c r="B9" s="71" t="s">
        <v>554</v>
      </c>
      <c r="C9" s="166"/>
      <c r="D9" s="362">
        <v>10</v>
      </c>
      <c r="E9" s="362">
        <v>2</v>
      </c>
      <c r="F9" s="362">
        <v>3</v>
      </c>
      <c r="G9" s="362">
        <v>0</v>
      </c>
      <c r="H9" s="362">
        <v>2</v>
      </c>
      <c r="I9" s="376">
        <v>3</v>
      </c>
      <c r="J9" s="734"/>
    </row>
    <row r="10" spans="1:10" s="735" customFormat="1" ht="13.5" customHeight="1">
      <c r="A10" s="69" t="s">
        <v>451</v>
      </c>
      <c r="B10" s="71" t="s">
        <v>555</v>
      </c>
      <c r="C10" s="166"/>
      <c r="D10" s="362">
        <v>34</v>
      </c>
      <c r="E10" s="362">
        <v>7</v>
      </c>
      <c r="F10" s="362">
        <v>8</v>
      </c>
      <c r="G10" s="362">
        <v>1</v>
      </c>
      <c r="H10" s="362">
        <v>4</v>
      </c>
      <c r="I10" s="376">
        <v>11</v>
      </c>
      <c r="J10" s="734"/>
    </row>
    <row r="11" spans="1:10" s="735" customFormat="1" ht="13.5" customHeight="1">
      <c r="A11" s="69" t="s">
        <v>452</v>
      </c>
      <c r="B11" s="168" t="s">
        <v>556</v>
      </c>
      <c r="C11" s="166"/>
      <c r="D11" s="362">
        <v>1</v>
      </c>
      <c r="E11" s="362" t="s">
        <v>426</v>
      </c>
      <c r="F11" s="362">
        <v>0</v>
      </c>
      <c r="G11" s="362" t="s">
        <v>426</v>
      </c>
      <c r="H11" s="362" t="s">
        <v>426</v>
      </c>
      <c r="I11" s="376">
        <v>0</v>
      </c>
      <c r="J11" s="734"/>
    </row>
    <row r="12" spans="1:10" s="735" customFormat="1" ht="13.5" customHeight="1">
      <c r="A12" s="69" t="s">
        <v>454</v>
      </c>
      <c r="B12" s="71" t="s">
        <v>557</v>
      </c>
      <c r="C12" s="166"/>
      <c r="D12" s="362">
        <v>4</v>
      </c>
      <c r="E12" s="362">
        <v>2</v>
      </c>
      <c r="F12" s="362">
        <v>2</v>
      </c>
      <c r="G12" s="362">
        <v>1</v>
      </c>
      <c r="H12" s="362" t="s">
        <v>426</v>
      </c>
      <c r="I12" s="376" t="s">
        <v>426</v>
      </c>
      <c r="J12" s="734"/>
    </row>
    <row r="13" spans="1:10" s="735" customFormat="1" ht="13.5" customHeight="1">
      <c r="A13" s="69" t="s">
        <v>456</v>
      </c>
      <c r="B13" s="71" t="s">
        <v>558</v>
      </c>
      <c r="C13" s="166"/>
      <c r="D13" s="362">
        <v>9</v>
      </c>
      <c r="E13" s="362">
        <v>3</v>
      </c>
      <c r="F13" s="362">
        <v>2</v>
      </c>
      <c r="G13" s="362">
        <v>2</v>
      </c>
      <c r="H13" s="362">
        <v>2</v>
      </c>
      <c r="I13" s="376">
        <v>1</v>
      </c>
      <c r="J13" s="734"/>
    </row>
    <row r="14" spans="1:10" s="735" customFormat="1" ht="13.5" customHeight="1">
      <c r="A14" s="69" t="s">
        <v>394</v>
      </c>
      <c r="B14" s="71" t="s">
        <v>559</v>
      </c>
      <c r="C14" s="166"/>
      <c r="D14" s="362">
        <v>31</v>
      </c>
      <c r="E14" s="362">
        <v>11</v>
      </c>
      <c r="F14" s="362">
        <v>7</v>
      </c>
      <c r="G14" s="362">
        <v>1</v>
      </c>
      <c r="H14" s="362">
        <v>7</v>
      </c>
      <c r="I14" s="376">
        <v>4</v>
      </c>
      <c r="J14" s="734"/>
    </row>
    <row r="15" spans="1:10" s="735" customFormat="1" ht="13.5" customHeight="1">
      <c r="A15" s="69" t="s">
        <v>396</v>
      </c>
      <c r="B15" s="71" t="s">
        <v>560</v>
      </c>
      <c r="C15" s="166"/>
      <c r="D15" s="362">
        <v>3</v>
      </c>
      <c r="E15" s="362">
        <v>1</v>
      </c>
      <c r="F15" s="362">
        <v>1</v>
      </c>
      <c r="G15" s="362">
        <v>1</v>
      </c>
      <c r="H15" s="362" t="s">
        <v>426</v>
      </c>
      <c r="I15" s="376">
        <v>1</v>
      </c>
      <c r="J15" s="734"/>
    </row>
    <row r="16" spans="1:10" s="735" customFormat="1" ht="13.5" customHeight="1">
      <c r="A16" s="69" t="s">
        <v>398</v>
      </c>
      <c r="B16" s="71" t="s">
        <v>561</v>
      </c>
      <c r="C16" s="166"/>
      <c r="D16" s="362">
        <v>2</v>
      </c>
      <c r="E16" s="362" t="s">
        <v>426</v>
      </c>
      <c r="F16" s="362">
        <v>1</v>
      </c>
      <c r="G16" s="362" t="s">
        <v>426</v>
      </c>
      <c r="H16" s="362" t="s">
        <v>426</v>
      </c>
      <c r="I16" s="376">
        <v>1</v>
      </c>
      <c r="J16" s="734"/>
    </row>
    <row r="17" spans="1:10" s="735" customFormat="1" ht="13.5" customHeight="1">
      <c r="A17" s="69" t="s">
        <v>400</v>
      </c>
      <c r="B17" s="170" t="s">
        <v>378</v>
      </c>
      <c r="C17" s="166"/>
      <c r="D17" s="362">
        <v>5</v>
      </c>
      <c r="E17" s="362">
        <v>0</v>
      </c>
      <c r="F17" s="362">
        <v>0</v>
      </c>
      <c r="G17" s="362">
        <v>1</v>
      </c>
      <c r="H17" s="362">
        <v>2</v>
      </c>
      <c r="I17" s="376">
        <v>1</v>
      </c>
      <c r="J17" s="734"/>
    </row>
    <row r="18" spans="1:10" s="735" customFormat="1" ht="13.5" customHeight="1">
      <c r="A18" s="69" t="s">
        <v>357</v>
      </c>
      <c r="B18" s="71" t="s">
        <v>563</v>
      </c>
      <c r="C18" s="166"/>
      <c r="D18" s="362">
        <v>11</v>
      </c>
      <c r="E18" s="362">
        <v>4</v>
      </c>
      <c r="F18" s="362">
        <v>2</v>
      </c>
      <c r="G18" s="362">
        <v>2</v>
      </c>
      <c r="H18" s="362">
        <v>2</v>
      </c>
      <c r="I18" s="376">
        <v>2</v>
      </c>
      <c r="J18" s="734"/>
    </row>
    <row r="19" spans="1:10" s="735" customFormat="1" ht="13.5" customHeight="1">
      <c r="A19" s="69" t="s">
        <v>597</v>
      </c>
      <c r="B19" s="185" t="s">
        <v>565</v>
      </c>
      <c r="C19" s="166"/>
      <c r="D19" s="362">
        <v>5</v>
      </c>
      <c r="E19" s="362">
        <v>2</v>
      </c>
      <c r="F19" s="362">
        <v>1</v>
      </c>
      <c r="G19" s="362">
        <v>1</v>
      </c>
      <c r="H19" s="362">
        <v>1</v>
      </c>
      <c r="I19" s="376">
        <v>1</v>
      </c>
      <c r="J19" s="734"/>
    </row>
    <row r="20" spans="1:10" s="735" customFormat="1" ht="13.5" customHeight="1">
      <c r="A20" s="69" t="s">
        <v>598</v>
      </c>
      <c r="B20" s="71" t="s">
        <v>567</v>
      </c>
      <c r="C20" s="166"/>
      <c r="D20" s="362">
        <v>5</v>
      </c>
      <c r="E20" s="362">
        <v>1</v>
      </c>
      <c r="F20" s="362">
        <v>2</v>
      </c>
      <c r="G20" s="362">
        <v>0</v>
      </c>
      <c r="H20" s="362">
        <v>1</v>
      </c>
      <c r="I20" s="376">
        <v>1</v>
      </c>
      <c r="J20" s="734"/>
    </row>
    <row r="21" spans="1:10" s="735" customFormat="1" ht="13.5" customHeight="1">
      <c r="A21" s="69" t="s">
        <v>599</v>
      </c>
      <c r="B21" s="71" t="s">
        <v>569</v>
      </c>
      <c r="C21" s="166"/>
      <c r="D21" s="362">
        <v>15</v>
      </c>
      <c r="E21" s="362">
        <v>5</v>
      </c>
      <c r="F21" s="362">
        <v>6</v>
      </c>
      <c r="G21" s="362" t="s">
        <v>426</v>
      </c>
      <c r="H21" s="362">
        <v>2</v>
      </c>
      <c r="I21" s="376">
        <v>1</v>
      </c>
      <c r="J21" s="734"/>
    </row>
    <row r="22" spans="1:10" s="735" customFormat="1" ht="13.5" customHeight="1">
      <c r="A22" s="69" t="s">
        <v>600</v>
      </c>
      <c r="B22" s="71" t="s">
        <v>571</v>
      </c>
      <c r="C22" s="166"/>
      <c r="D22" s="362">
        <v>2</v>
      </c>
      <c r="E22" s="362" t="s">
        <v>426</v>
      </c>
      <c r="F22" s="362">
        <v>1</v>
      </c>
      <c r="G22" s="362" t="s">
        <v>426</v>
      </c>
      <c r="H22" s="362">
        <v>1</v>
      </c>
      <c r="I22" s="376">
        <v>1</v>
      </c>
      <c r="J22" s="734"/>
    </row>
    <row r="23" spans="1:10" s="735" customFormat="1" ht="13.5" customHeight="1">
      <c r="A23" s="69" t="s">
        <v>601</v>
      </c>
      <c r="B23" s="186" t="s">
        <v>602</v>
      </c>
      <c r="C23" s="187"/>
      <c r="D23" s="362">
        <v>12</v>
      </c>
      <c r="E23" s="362">
        <v>3</v>
      </c>
      <c r="F23" s="362">
        <v>5</v>
      </c>
      <c r="G23" s="362" t="s">
        <v>426</v>
      </c>
      <c r="H23" s="362">
        <v>2</v>
      </c>
      <c r="I23" s="376">
        <v>2</v>
      </c>
      <c r="J23" s="734"/>
    </row>
    <row r="24" spans="1:10" s="735" customFormat="1" ht="13.5" customHeight="1">
      <c r="A24" s="69" t="s">
        <v>603</v>
      </c>
      <c r="B24" s="186" t="s">
        <v>604</v>
      </c>
      <c r="C24" s="166"/>
      <c r="D24" s="362">
        <v>4</v>
      </c>
      <c r="E24" s="362">
        <v>1</v>
      </c>
      <c r="F24" s="362">
        <v>3</v>
      </c>
      <c r="G24" s="362" t="s">
        <v>426</v>
      </c>
      <c r="H24" s="362">
        <v>0</v>
      </c>
      <c r="I24" s="376">
        <v>0</v>
      </c>
      <c r="J24" s="734"/>
    </row>
    <row r="25" spans="1:10" s="735" customFormat="1" ht="13.5" customHeight="1">
      <c r="A25" s="69" t="s">
        <v>605</v>
      </c>
      <c r="B25" s="71" t="s">
        <v>577</v>
      </c>
      <c r="C25" s="166"/>
      <c r="D25" s="362">
        <v>19</v>
      </c>
      <c r="E25" s="362">
        <v>10</v>
      </c>
      <c r="F25" s="362">
        <v>4</v>
      </c>
      <c r="G25" s="362">
        <v>0</v>
      </c>
      <c r="H25" s="362">
        <v>1</v>
      </c>
      <c r="I25" s="376">
        <v>2</v>
      </c>
      <c r="J25" s="734"/>
    </row>
    <row r="26" spans="1:10" s="735" customFormat="1" ht="7.5" customHeight="1">
      <c r="A26" s="69"/>
      <c r="B26" s="71"/>
      <c r="C26" s="166"/>
      <c r="D26" s="362"/>
      <c r="E26" s="362"/>
      <c r="F26" s="362"/>
      <c r="G26" s="362"/>
      <c r="H26" s="362"/>
      <c r="I26" s="376"/>
      <c r="J26" s="734"/>
    </row>
    <row r="27" spans="1:10" s="164" customFormat="1" ht="13.5" customHeight="1">
      <c r="A27" s="679" t="s">
        <v>578</v>
      </c>
      <c r="B27" s="679"/>
      <c r="C27" s="80"/>
      <c r="D27" s="374">
        <v>84</v>
      </c>
      <c r="E27" s="374">
        <v>19</v>
      </c>
      <c r="F27" s="374">
        <v>24</v>
      </c>
      <c r="G27" s="374">
        <v>3</v>
      </c>
      <c r="H27" s="374">
        <v>16</v>
      </c>
      <c r="I27" s="375">
        <v>19</v>
      </c>
      <c r="J27" s="163"/>
    </row>
    <row r="28" spans="1:10" s="735" customFormat="1" ht="13.5" customHeight="1">
      <c r="A28" s="69" t="s">
        <v>345</v>
      </c>
      <c r="B28" s="71" t="s">
        <v>551</v>
      </c>
      <c r="C28" s="166"/>
      <c r="D28" s="362">
        <v>1</v>
      </c>
      <c r="E28" s="362" t="s">
        <v>426</v>
      </c>
      <c r="F28" s="362">
        <v>0</v>
      </c>
      <c r="G28" s="362" t="s">
        <v>426</v>
      </c>
      <c r="H28" s="362" t="s">
        <v>426</v>
      </c>
      <c r="I28" s="376">
        <v>1</v>
      </c>
      <c r="J28" s="734"/>
    </row>
    <row r="29" spans="1:10" s="735" customFormat="1" ht="13.5" customHeight="1">
      <c r="A29" s="69" t="s">
        <v>392</v>
      </c>
      <c r="B29" s="71" t="s">
        <v>552</v>
      </c>
      <c r="C29" s="166"/>
      <c r="D29" s="362" t="s">
        <v>426</v>
      </c>
      <c r="E29" s="362" t="s">
        <v>426</v>
      </c>
      <c r="F29" s="362" t="s">
        <v>426</v>
      </c>
      <c r="G29" s="362" t="s">
        <v>426</v>
      </c>
      <c r="H29" s="362" t="s">
        <v>426</v>
      </c>
      <c r="I29" s="376" t="s">
        <v>426</v>
      </c>
      <c r="J29" s="734"/>
    </row>
    <row r="30" spans="1:10" s="735" customFormat="1" ht="13.5" customHeight="1">
      <c r="A30" s="69" t="s">
        <v>448</v>
      </c>
      <c r="B30" s="167" t="s">
        <v>553</v>
      </c>
      <c r="C30" s="166"/>
      <c r="D30" s="362" t="s">
        <v>426</v>
      </c>
      <c r="E30" s="362" t="s">
        <v>426</v>
      </c>
      <c r="F30" s="362" t="s">
        <v>426</v>
      </c>
      <c r="G30" s="362" t="s">
        <v>426</v>
      </c>
      <c r="H30" s="362" t="s">
        <v>426</v>
      </c>
      <c r="I30" s="376" t="s">
        <v>426</v>
      </c>
      <c r="J30" s="734"/>
    </row>
    <row r="31" spans="1:10" s="735" customFormat="1" ht="13.5" customHeight="1">
      <c r="A31" s="69" t="s">
        <v>450</v>
      </c>
      <c r="B31" s="71" t="s">
        <v>554</v>
      </c>
      <c r="C31" s="166"/>
      <c r="D31" s="362">
        <v>8</v>
      </c>
      <c r="E31" s="362">
        <v>2</v>
      </c>
      <c r="F31" s="362">
        <v>2</v>
      </c>
      <c r="G31" s="362">
        <v>0</v>
      </c>
      <c r="H31" s="362">
        <v>2</v>
      </c>
      <c r="I31" s="376">
        <v>3</v>
      </c>
      <c r="J31" s="734"/>
    </row>
    <row r="32" spans="1:10" s="735" customFormat="1" ht="13.5" customHeight="1">
      <c r="A32" s="69" t="s">
        <v>451</v>
      </c>
      <c r="B32" s="71" t="s">
        <v>555</v>
      </c>
      <c r="C32" s="166"/>
      <c r="D32" s="362">
        <v>17</v>
      </c>
      <c r="E32" s="362">
        <v>1</v>
      </c>
      <c r="F32" s="362">
        <v>5</v>
      </c>
      <c r="G32" s="362">
        <v>1</v>
      </c>
      <c r="H32" s="362">
        <v>2</v>
      </c>
      <c r="I32" s="376">
        <v>6</v>
      </c>
      <c r="J32" s="734"/>
    </row>
    <row r="33" spans="1:10" s="735" customFormat="1" ht="13.5" customHeight="1">
      <c r="A33" s="69" t="s">
        <v>452</v>
      </c>
      <c r="B33" s="168" t="s">
        <v>556</v>
      </c>
      <c r="C33" s="166"/>
      <c r="D33" s="362">
        <v>0</v>
      </c>
      <c r="E33" s="362" t="s">
        <v>426</v>
      </c>
      <c r="F33" s="362">
        <v>0</v>
      </c>
      <c r="G33" s="362" t="s">
        <v>426</v>
      </c>
      <c r="H33" s="362" t="s">
        <v>426</v>
      </c>
      <c r="I33" s="376" t="s">
        <v>426</v>
      </c>
      <c r="J33" s="734"/>
    </row>
    <row r="34" spans="1:10" s="735" customFormat="1" ht="13.5" customHeight="1">
      <c r="A34" s="69" t="s">
        <v>454</v>
      </c>
      <c r="B34" s="71" t="s">
        <v>557</v>
      </c>
      <c r="C34" s="166"/>
      <c r="D34" s="362">
        <v>2</v>
      </c>
      <c r="E34" s="362" t="s">
        <v>426</v>
      </c>
      <c r="F34" s="362">
        <v>1</v>
      </c>
      <c r="G34" s="362">
        <v>1</v>
      </c>
      <c r="H34" s="362" t="s">
        <v>426</v>
      </c>
      <c r="I34" s="376" t="s">
        <v>426</v>
      </c>
      <c r="J34" s="734"/>
    </row>
    <row r="35" spans="1:10" s="735" customFormat="1" ht="13.5" customHeight="1">
      <c r="A35" s="69" t="s">
        <v>456</v>
      </c>
      <c r="B35" s="71" t="s">
        <v>558</v>
      </c>
      <c r="C35" s="166"/>
      <c r="D35" s="362">
        <v>7</v>
      </c>
      <c r="E35" s="362">
        <v>2</v>
      </c>
      <c r="F35" s="362">
        <v>2</v>
      </c>
      <c r="G35" s="362">
        <v>1</v>
      </c>
      <c r="H35" s="362">
        <v>2</v>
      </c>
      <c r="I35" s="376">
        <v>1</v>
      </c>
      <c r="J35" s="734"/>
    </row>
    <row r="36" spans="1:10" s="735" customFormat="1" ht="13.5" customHeight="1">
      <c r="A36" s="69" t="s">
        <v>394</v>
      </c>
      <c r="B36" s="71" t="s">
        <v>559</v>
      </c>
      <c r="C36" s="166"/>
      <c r="D36" s="362">
        <v>13</v>
      </c>
      <c r="E36" s="362">
        <v>5</v>
      </c>
      <c r="F36" s="362">
        <v>2</v>
      </c>
      <c r="G36" s="362" t="s">
        <v>426</v>
      </c>
      <c r="H36" s="362">
        <v>3</v>
      </c>
      <c r="I36" s="376">
        <v>2</v>
      </c>
      <c r="J36" s="734"/>
    </row>
    <row r="37" spans="1:10" s="735" customFormat="1" ht="13.5" customHeight="1">
      <c r="A37" s="69" t="s">
        <v>396</v>
      </c>
      <c r="B37" s="71" t="s">
        <v>560</v>
      </c>
      <c r="C37" s="166"/>
      <c r="D37" s="362" t="s">
        <v>426</v>
      </c>
      <c r="E37" s="362" t="s">
        <v>426</v>
      </c>
      <c r="F37" s="362" t="s">
        <v>426</v>
      </c>
      <c r="G37" s="362" t="s">
        <v>426</v>
      </c>
      <c r="H37" s="362" t="s">
        <v>426</v>
      </c>
      <c r="I37" s="376" t="s">
        <v>426</v>
      </c>
      <c r="J37" s="734"/>
    </row>
    <row r="38" spans="1:10" s="735" customFormat="1" ht="13.5" customHeight="1">
      <c r="A38" s="69" t="s">
        <v>398</v>
      </c>
      <c r="B38" s="71" t="s">
        <v>561</v>
      </c>
      <c r="C38" s="166"/>
      <c r="D38" s="362">
        <v>2</v>
      </c>
      <c r="E38" s="362" t="s">
        <v>426</v>
      </c>
      <c r="F38" s="362">
        <v>1</v>
      </c>
      <c r="G38" s="362" t="s">
        <v>426</v>
      </c>
      <c r="H38" s="362" t="s">
        <v>426</v>
      </c>
      <c r="I38" s="376">
        <v>1</v>
      </c>
      <c r="J38" s="734"/>
    </row>
    <row r="39" spans="1:10" s="735" customFormat="1" ht="13.5" customHeight="1">
      <c r="A39" s="69" t="s">
        <v>400</v>
      </c>
      <c r="B39" s="170" t="s">
        <v>378</v>
      </c>
      <c r="C39" s="166"/>
      <c r="D39" s="362">
        <v>3</v>
      </c>
      <c r="E39" s="362">
        <v>0</v>
      </c>
      <c r="F39" s="362" t="s">
        <v>426</v>
      </c>
      <c r="G39" s="362">
        <v>0</v>
      </c>
      <c r="H39" s="362">
        <v>2</v>
      </c>
      <c r="I39" s="376">
        <v>1</v>
      </c>
      <c r="J39" s="734"/>
    </row>
    <row r="40" spans="1:10" s="735" customFormat="1" ht="13.5" customHeight="1">
      <c r="A40" s="69" t="s">
        <v>357</v>
      </c>
      <c r="B40" s="71" t="s">
        <v>563</v>
      </c>
      <c r="C40" s="166"/>
      <c r="D40" s="362">
        <v>2</v>
      </c>
      <c r="E40" s="362" t="s">
        <v>426</v>
      </c>
      <c r="F40" s="362">
        <v>1</v>
      </c>
      <c r="G40" s="362" t="s">
        <v>426</v>
      </c>
      <c r="H40" s="362">
        <v>1</v>
      </c>
      <c r="I40" s="376">
        <v>1</v>
      </c>
      <c r="J40" s="734"/>
    </row>
    <row r="41" spans="1:10" s="735" customFormat="1" ht="13.5" customHeight="1">
      <c r="A41" s="69" t="s">
        <v>580</v>
      </c>
      <c r="B41" s="185" t="s">
        <v>565</v>
      </c>
      <c r="C41" s="166"/>
      <c r="D41" s="362">
        <v>3</v>
      </c>
      <c r="E41" s="362">
        <v>1</v>
      </c>
      <c r="F41" s="362" t="s">
        <v>426</v>
      </c>
      <c r="G41" s="362" t="s">
        <v>426</v>
      </c>
      <c r="H41" s="362">
        <v>1</v>
      </c>
      <c r="I41" s="376">
        <v>1</v>
      </c>
      <c r="J41" s="734"/>
    </row>
    <row r="42" spans="1:10" s="735" customFormat="1" ht="13.5" customHeight="1">
      <c r="A42" s="69" t="s">
        <v>581</v>
      </c>
      <c r="B42" s="71" t="s">
        <v>567</v>
      </c>
      <c r="C42" s="166"/>
      <c r="D42" s="362">
        <v>2</v>
      </c>
      <c r="E42" s="362" t="s">
        <v>426</v>
      </c>
      <c r="F42" s="362">
        <v>1</v>
      </c>
      <c r="G42" s="362">
        <v>0</v>
      </c>
      <c r="H42" s="362">
        <v>1</v>
      </c>
      <c r="I42" s="376" t="s">
        <v>426</v>
      </c>
      <c r="J42" s="734"/>
    </row>
    <row r="43" spans="1:10" s="735" customFormat="1" ht="13.5" customHeight="1">
      <c r="A43" s="69" t="s">
        <v>582</v>
      </c>
      <c r="B43" s="71" t="s">
        <v>569</v>
      </c>
      <c r="C43" s="166"/>
      <c r="D43" s="362">
        <v>1</v>
      </c>
      <c r="E43" s="362">
        <v>1</v>
      </c>
      <c r="F43" s="362" t="s">
        <v>426</v>
      </c>
      <c r="G43" s="362" t="s">
        <v>426</v>
      </c>
      <c r="H43" s="362" t="s">
        <v>426</v>
      </c>
      <c r="I43" s="376" t="s">
        <v>426</v>
      </c>
      <c r="J43" s="734"/>
    </row>
    <row r="44" spans="1:10" s="735" customFormat="1" ht="13.5" customHeight="1">
      <c r="A44" s="69" t="s">
        <v>583</v>
      </c>
      <c r="B44" s="71" t="s">
        <v>571</v>
      </c>
      <c r="C44" s="187"/>
      <c r="D44" s="362">
        <v>2</v>
      </c>
      <c r="E44" s="362" t="s">
        <v>426</v>
      </c>
      <c r="F44" s="362">
        <v>1</v>
      </c>
      <c r="G44" s="362" t="s">
        <v>426</v>
      </c>
      <c r="H44" s="362">
        <v>1</v>
      </c>
      <c r="I44" s="376">
        <v>1</v>
      </c>
      <c r="J44" s="734"/>
    </row>
    <row r="45" spans="1:10" s="735" customFormat="1" ht="13.5" customHeight="1">
      <c r="A45" s="69" t="s">
        <v>584</v>
      </c>
      <c r="B45" s="186" t="s">
        <v>573</v>
      </c>
      <c r="C45" s="166"/>
      <c r="D45" s="362">
        <v>8</v>
      </c>
      <c r="E45" s="362">
        <v>2</v>
      </c>
      <c r="F45" s="362">
        <v>4</v>
      </c>
      <c r="G45" s="362" t="s">
        <v>426</v>
      </c>
      <c r="H45" s="362">
        <v>1</v>
      </c>
      <c r="I45" s="376">
        <v>1</v>
      </c>
      <c r="J45" s="734"/>
    </row>
    <row r="46" spans="1:10" s="735" customFormat="1" ht="13.5" customHeight="1">
      <c r="A46" s="69" t="s">
        <v>585</v>
      </c>
      <c r="B46" s="186" t="s">
        <v>575</v>
      </c>
      <c r="C46" s="166"/>
      <c r="D46" s="362">
        <v>1</v>
      </c>
      <c r="E46" s="362" t="s">
        <v>426</v>
      </c>
      <c r="F46" s="362">
        <v>1</v>
      </c>
      <c r="G46" s="362" t="s">
        <v>426</v>
      </c>
      <c r="H46" s="362">
        <v>0</v>
      </c>
      <c r="I46" s="376" t="s">
        <v>426</v>
      </c>
      <c r="J46" s="734"/>
    </row>
    <row r="47" spans="1:10" s="735" customFormat="1" ht="13.5">
      <c r="A47" s="69" t="s">
        <v>586</v>
      </c>
      <c r="B47" s="71" t="s">
        <v>577</v>
      </c>
      <c r="C47" s="166"/>
      <c r="D47" s="362">
        <v>11</v>
      </c>
      <c r="E47" s="362">
        <v>5</v>
      </c>
      <c r="F47" s="362">
        <v>2</v>
      </c>
      <c r="G47" s="362">
        <v>0</v>
      </c>
      <c r="H47" s="362">
        <v>1</v>
      </c>
      <c r="I47" s="376">
        <v>1</v>
      </c>
      <c r="J47" s="734"/>
    </row>
    <row r="48" spans="1:10" s="735" customFormat="1" ht="7.5" customHeight="1">
      <c r="A48" s="69"/>
      <c r="B48" s="71"/>
      <c r="C48" s="166"/>
      <c r="D48" s="362"/>
      <c r="E48" s="362"/>
      <c r="F48" s="362"/>
      <c r="G48" s="362"/>
      <c r="H48" s="362"/>
      <c r="I48" s="376"/>
      <c r="J48" s="734"/>
    </row>
    <row r="49" spans="1:10" s="164" customFormat="1" ht="13.5" customHeight="1">
      <c r="A49" s="679" t="s">
        <v>587</v>
      </c>
      <c r="B49" s="679"/>
      <c r="C49" s="80"/>
      <c r="D49" s="374">
        <v>94</v>
      </c>
      <c r="E49" s="374">
        <v>34</v>
      </c>
      <c r="F49" s="374">
        <v>27</v>
      </c>
      <c r="G49" s="374">
        <v>6</v>
      </c>
      <c r="H49" s="374">
        <v>12</v>
      </c>
      <c r="I49" s="375">
        <v>13</v>
      </c>
      <c r="J49" s="163"/>
    </row>
    <row r="50" spans="1:10" s="735" customFormat="1" ht="13.5" customHeight="1">
      <c r="A50" s="69" t="s">
        <v>345</v>
      </c>
      <c r="B50" s="71" t="s">
        <v>551</v>
      </c>
      <c r="C50" s="166"/>
      <c r="D50" s="362">
        <v>0</v>
      </c>
      <c r="E50" s="362" t="s">
        <v>426</v>
      </c>
      <c r="F50" s="362">
        <v>0</v>
      </c>
      <c r="G50" s="362" t="s">
        <v>426</v>
      </c>
      <c r="H50" s="362" t="s">
        <v>426</v>
      </c>
      <c r="I50" s="376" t="s">
        <v>426</v>
      </c>
      <c r="J50" s="734"/>
    </row>
    <row r="51" spans="1:10" s="735" customFormat="1" ht="13.5" customHeight="1">
      <c r="A51" s="69" t="s">
        <v>392</v>
      </c>
      <c r="B51" s="71" t="s">
        <v>552</v>
      </c>
      <c r="C51" s="166"/>
      <c r="D51" s="362" t="s">
        <v>426</v>
      </c>
      <c r="E51" s="362" t="s">
        <v>426</v>
      </c>
      <c r="F51" s="362" t="s">
        <v>426</v>
      </c>
      <c r="G51" s="362" t="s">
        <v>426</v>
      </c>
      <c r="H51" s="362" t="s">
        <v>426</v>
      </c>
      <c r="I51" s="376" t="s">
        <v>426</v>
      </c>
      <c r="J51" s="734"/>
    </row>
    <row r="52" spans="1:10" s="735" customFormat="1" ht="13.5" customHeight="1">
      <c r="A52" s="69" t="s">
        <v>448</v>
      </c>
      <c r="B52" s="167" t="s">
        <v>553</v>
      </c>
      <c r="C52" s="166"/>
      <c r="D52" s="362" t="s">
        <v>426</v>
      </c>
      <c r="E52" s="362" t="s">
        <v>426</v>
      </c>
      <c r="F52" s="362" t="s">
        <v>426</v>
      </c>
      <c r="G52" s="362" t="s">
        <v>426</v>
      </c>
      <c r="H52" s="362" t="s">
        <v>426</v>
      </c>
      <c r="I52" s="376" t="s">
        <v>426</v>
      </c>
      <c r="J52" s="734"/>
    </row>
    <row r="53" spans="1:10" s="735" customFormat="1" ht="13.5" customHeight="1">
      <c r="A53" s="69" t="s">
        <v>450</v>
      </c>
      <c r="B53" s="71" t="s">
        <v>554</v>
      </c>
      <c r="C53" s="166"/>
      <c r="D53" s="362">
        <v>2</v>
      </c>
      <c r="E53" s="362">
        <v>1</v>
      </c>
      <c r="F53" s="362">
        <v>1</v>
      </c>
      <c r="G53" s="362" t="s">
        <v>426</v>
      </c>
      <c r="H53" s="362" t="s">
        <v>426</v>
      </c>
      <c r="I53" s="376" t="s">
        <v>426</v>
      </c>
      <c r="J53" s="734"/>
    </row>
    <row r="54" spans="1:10" s="735" customFormat="1" ht="13.5" customHeight="1">
      <c r="A54" s="69" t="s">
        <v>451</v>
      </c>
      <c r="B54" s="71" t="s">
        <v>555</v>
      </c>
      <c r="C54" s="166"/>
      <c r="D54" s="362">
        <v>17</v>
      </c>
      <c r="E54" s="362">
        <v>6</v>
      </c>
      <c r="F54" s="362">
        <v>5</v>
      </c>
      <c r="G54" s="362">
        <v>0</v>
      </c>
      <c r="H54" s="362">
        <v>2</v>
      </c>
      <c r="I54" s="376">
        <v>5</v>
      </c>
      <c r="J54" s="734"/>
    </row>
    <row r="55" spans="1:10" s="735" customFormat="1" ht="13.5" customHeight="1">
      <c r="A55" s="69" t="s">
        <v>452</v>
      </c>
      <c r="B55" s="168" t="s">
        <v>556</v>
      </c>
      <c r="C55" s="166"/>
      <c r="D55" s="362">
        <v>0</v>
      </c>
      <c r="E55" s="362" t="s">
        <v>426</v>
      </c>
      <c r="F55" s="362" t="s">
        <v>426</v>
      </c>
      <c r="G55" s="362" t="s">
        <v>426</v>
      </c>
      <c r="H55" s="362" t="s">
        <v>426</v>
      </c>
      <c r="I55" s="376">
        <v>0</v>
      </c>
      <c r="J55" s="734"/>
    </row>
    <row r="56" spans="1:10" s="735" customFormat="1" ht="13.5" customHeight="1">
      <c r="A56" s="69" t="s">
        <v>454</v>
      </c>
      <c r="B56" s="71" t="s">
        <v>557</v>
      </c>
      <c r="C56" s="166"/>
      <c r="D56" s="362">
        <v>3</v>
      </c>
      <c r="E56" s="362">
        <v>2</v>
      </c>
      <c r="F56" s="362">
        <v>1</v>
      </c>
      <c r="G56" s="362" t="s">
        <v>426</v>
      </c>
      <c r="H56" s="362" t="s">
        <v>426</v>
      </c>
      <c r="I56" s="376" t="s">
        <v>426</v>
      </c>
      <c r="J56" s="734"/>
    </row>
    <row r="57" spans="1:10" s="735" customFormat="1" ht="13.5" customHeight="1">
      <c r="A57" s="69" t="s">
        <v>456</v>
      </c>
      <c r="B57" s="71" t="s">
        <v>558</v>
      </c>
      <c r="C57" s="166"/>
      <c r="D57" s="362">
        <v>2</v>
      </c>
      <c r="E57" s="362">
        <v>1</v>
      </c>
      <c r="F57" s="362" t="s">
        <v>426</v>
      </c>
      <c r="G57" s="362">
        <v>1</v>
      </c>
      <c r="H57" s="362" t="s">
        <v>426</v>
      </c>
      <c r="I57" s="376" t="s">
        <v>426</v>
      </c>
      <c r="J57" s="734"/>
    </row>
    <row r="58" spans="1:10" s="735" customFormat="1" ht="13.5" customHeight="1">
      <c r="A58" s="69" t="s">
        <v>394</v>
      </c>
      <c r="B58" s="71" t="s">
        <v>559</v>
      </c>
      <c r="C58" s="166"/>
      <c r="D58" s="362">
        <v>18</v>
      </c>
      <c r="E58" s="362">
        <v>6</v>
      </c>
      <c r="F58" s="362">
        <v>4</v>
      </c>
      <c r="G58" s="362">
        <v>1</v>
      </c>
      <c r="H58" s="362">
        <v>4</v>
      </c>
      <c r="I58" s="376">
        <v>2</v>
      </c>
      <c r="J58" s="734"/>
    </row>
    <row r="59" spans="1:10" s="735" customFormat="1" ht="13.5" customHeight="1">
      <c r="A59" s="69" t="s">
        <v>396</v>
      </c>
      <c r="B59" s="71" t="s">
        <v>560</v>
      </c>
      <c r="C59" s="166"/>
      <c r="D59" s="362">
        <v>3</v>
      </c>
      <c r="E59" s="362">
        <v>1</v>
      </c>
      <c r="F59" s="362">
        <v>1</v>
      </c>
      <c r="G59" s="362">
        <v>1</v>
      </c>
      <c r="H59" s="362" t="s">
        <v>426</v>
      </c>
      <c r="I59" s="376">
        <v>1</v>
      </c>
      <c r="J59" s="734"/>
    </row>
    <row r="60" spans="1:10" s="735" customFormat="1" ht="13.5" customHeight="1">
      <c r="A60" s="69" t="s">
        <v>398</v>
      </c>
      <c r="B60" s="71" t="s">
        <v>561</v>
      </c>
      <c r="C60" s="166"/>
      <c r="D60" s="362" t="s">
        <v>426</v>
      </c>
      <c r="E60" s="362" t="s">
        <v>426</v>
      </c>
      <c r="F60" s="362" t="s">
        <v>426</v>
      </c>
      <c r="G60" s="362" t="s">
        <v>426</v>
      </c>
      <c r="H60" s="362" t="s">
        <v>426</v>
      </c>
      <c r="I60" s="376" t="s">
        <v>426</v>
      </c>
      <c r="J60" s="734"/>
    </row>
    <row r="61" spans="1:10" s="735" customFormat="1" ht="13.5" customHeight="1">
      <c r="A61" s="69" t="s">
        <v>400</v>
      </c>
      <c r="B61" s="170" t="s">
        <v>378</v>
      </c>
      <c r="C61" s="166"/>
      <c r="D61" s="362">
        <v>2</v>
      </c>
      <c r="E61" s="362" t="s">
        <v>426</v>
      </c>
      <c r="F61" s="362">
        <v>0</v>
      </c>
      <c r="G61" s="362">
        <v>1</v>
      </c>
      <c r="H61" s="362">
        <v>1</v>
      </c>
      <c r="I61" s="376" t="s">
        <v>426</v>
      </c>
      <c r="J61" s="734"/>
    </row>
    <row r="62" spans="1:10" s="735" customFormat="1" ht="13.5" customHeight="1">
      <c r="A62" s="69" t="s">
        <v>357</v>
      </c>
      <c r="B62" s="71" t="s">
        <v>563</v>
      </c>
      <c r="C62" s="166"/>
      <c r="D62" s="362">
        <v>9</v>
      </c>
      <c r="E62" s="362">
        <v>4</v>
      </c>
      <c r="F62" s="362">
        <v>1</v>
      </c>
      <c r="G62" s="362">
        <v>2</v>
      </c>
      <c r="H62" s="362">
        <v>1</v>
      </c>
      <c r="I62" s="376">
        <v>1</v>
      </c>
      <c r="J62" s="734"/>
    </row>
    <row r="63" spans="1:10" s="735" customFormat="1" ht="13.5" customHeight="1">
      <c r="A63" s="69" t="s">
        <v>580</v>
      </c>
      <c r="B63" s="185" t="s">
        <v>565</v>
      </c>
      <c r="C63" s="166"/>
      <c r="D63" s="362">
        <v>3</v>
      </c>
      <c r="E63" s="362">
        <v>1</v>
      </c>
      <c r="F63" s="362">
        <v>1</v>
      </c>
      <c r="G63" s="362">
        <v>1</v>
      </c>
      <c r="H63" s="362" t="s">
        <v>426</v>
      </c>
      <c r="I63" s="376">
        <v>0</v>
      </c>
      <c r="J63" s="734"/>
    </row>
    <row r="64" spans="1:10" s="735" customFormat="1" ht="13.5" customHeight="1">
      <c r="A64" s="69" t="s">
        <v>581</v>
      </c>
      <c r="B64" s="71" t="s">
        <v>567</v>
      </c>
      <c r="C64" s="166"/>
      <c r="D64" s="362">
        <v>3</v>
      </c>
      <c r="E64" s="362">
        <v>1</v>
      </c>
      <c r="F64" s="362">
        <v>1</v>
      </c>
      <c r="G64" s="362" t="s">
        <v>426</v>
      </c>
      <c r="H64" s="362">
        <v>0</v>
      </c>
      <c r="I64" s="376">
        <v>1</v>
      </c>
      <c r="J64" s="734"/>
    </row>
    <row r="65" spans="1:10" s="735" customFormat="1" ht="13.5" customHeight="1">
      <c r="A65" s="69" t="s">
        <v>582</v>
      </c>
      <c r="B65" s="71" t="s">
        <v>569</v>
      </c>
      <c r="C65" s="166"/>
      <c r="D65" s="362">
        <v>14</v>
      </c>
      <c r="E65" s="362">
        <v>4</v>
      </c>
      <c r="F65" s="362">
        <v>6</v>
      </c>
      <c r="G65" s="362" t="s">
        <v>426</v>
      </c>
      <c r="H65" s="362">
        <v>2</v>
      </c>
      <c r="I65" s="376">
        <v>1</v>
      </c>
      <c r="J65" s="734"/>
    </row>
    <row r="66" spans="1:10" s="735" customFormat="1" ht="13.5" customHeight="1">
      <c r="A66" s="69" t="s">
        <v>583</v>
      </c>
      <c r="B66" s="71" t="s">
        <v>571</v>
      </c>
      <c r="C66" s="187"/>
      <c r="D66" s="362">
        <v>0</v>
      </c>
      <c r="E66" s="362" t="s">
        <v>426</v>
      </c>
      <c r="F66" s="362">
        <v>0</v>
      </c>
      <c r="G66" s="362" t="s">
        <v>426</v>
      </c>
      <c r="H66" s="362" t="s">
        <v>426</v>
      </c>
      <c r="I66" s="376" t="s">
        <v>426</v>
      </c>
      <c r="J66" s="734"/>
    </row>
    <row r="67" spans="1:10" s="735" customFormat="1" ht="13.5" customHeight="1">
      <c r="A67" s="69" t="s">
        <v>584</v>
      </c>
      <c r="B67" s="186" t="s">
        <v>573</v>
      </c>
      <c r="C67" s="166"/>
      <c r="D67" s="362">
        <v>4</v>
      </c>
      <c r="E67" s="362">
        <v>1</v>
      </c>
      <c r="F67" s="362">
        <v>1</v>
      </c>
      <c r="G67" s="362" t="s">
        <v>426</v>
      </c>
      <c r="H67" s="362">
        <v>1</v>
      </c>
      <c r="I67" s="376">
        <v>1</v>
      </c>
      <c r="J67" s="734"/>
    </row>
    <row r="68" spans="1:10" s="735" customFormat="1" ht="13.5" customHeight="1">
      <c r="A68" s="69" t="s">
        <v>585</v>
      </c>
      <c r="B68" s="186" t="s">
        <v>575</v>
      </c>
      <c r="C68" s="166"/>
      <c r="D68" s="362">
        <v>3</v>
      </c>
      <c r="E68" s="362">
        <v>1</v>
      </c>
      <c r="F68" s="362">
        <v>1</v>
      </c>
      <c r="G68" s="362" t="s">
        <v>426</v>
      </c>
      <c r="H68" s="362" t="s">
        <v>426</v>
      </c>
      <c r="I68" s="376">
        <v>0</v>
      </c>
      <c r="J68" s="734"/>
    </row>
    <row r="69" spans="1:9" s="735" customFormat="1" ht="13.5" customHeight="1" thickBot="1">
      <c r="A69" s="188" t="s">
        <v>586</v>
      </c>
      <c r="B69" s="180" t="s">
        <v>577</v>
      </c>
      <c r="C69" s="736"/>
      <c r="D69" s="378">
        <v>8</v>
      </c>
      <c r="E69" s="378">
        <v>5</v>
      </c>
      <c r="F69" s="378">
        <v>2</v>
      </c>
      <c r="G69" s="379" t="s">
        <v>426</v>
      </c>
      <c r="H69" s="380">
        <v>1</v>
      </c>
      <c r="I69" s="378">
        <v>0</v>
      </c>
    </row>
    <row r="70" spans="1:2" s="735" customFormat="1" ht="13.5">
      <c r="A70" s="37" t="s">
        <v>606</v>
      </c>
      <c r="B70" s="71"/>
    </row>
    <row r="71" s="735" customFormat="1" ht="13.5" customHeight="1">
      <c r="A71" s="41"/>
    </row>
    <row r="72" spans="2:9" ht="8.25" customHeight="1">
      <c r="B72" s="737"/>
      <c r="C72" s="737"/>
      <c r="D72" s="737"/>
      <c r="E72" s="737"/>
      <c r="F72" s="737"/>
      <c r="G72" s="737"/>
      <c r="H72" s="737"/>
      <c r="I72" s="737"/>
    </row>
  </sheetData>
  <sheetProtection/>
  <mergeCells count="11">
    <mergeCell ref="A49:B49"/>
    <mergeCell ref="A3:C3"/>
    <mergeCell ref="D3:D4"/>
    <mergeCell ref="E3:E4"/>
    <mergeCell ref="F3:F4"/>
    <mergeCell ref="G3:G4"/>
    <mergeCell ref="H3:H4"/>
    <mergeCell ref="I3:I4"/>
    <mergeCell ref="A4:C4"/>
    <mergeCell ref="A5:B5"/>
    <mergeCell ref="A27:B27"/>
  </mergeCells>
  <printOptions/>
  <pageMargins left="0.5905511811023623" right="0.3937007874015748" top="0.3937007874015748" bottom="0.31496062992125984" header="0.2755905511811024" footer="0.2362204724409449"/>
  <pageSetup cellComments="asDisplayed" horizontalDpi="600" verticalDpi="600" orientation="portrait" paperSize="9" scale="87" r:id="rId1"/>
  <headerFooter alignWithMargins="0">
    <oddHeader>&amp;R&amp;D&amp;T</oddHeader>
  </headerFooter>
</worksheet>
</file>

<file path=xl/worksheets/sheet19.xml><?xml version="1.0" encoding="utf-8"?>
<worksheet xmlns="http://schemas.openxmlformats.org/spreadsheetml/2006/main" xmlns:r="http://schemas.openxmlformats.org/officeDocument/2006/relationships">
  <dimension ref="A1:AN84"/>
  <sheetViews>
    <sheetView zoomScaleSheetLayoutView="100" zoomScalePageLayoutView="0" workbookViewId="0" topLeftCell="A1">
      <selection activeCell="A1" sqref="A1"/>
    </sheetView>
  </sheetViews>
  <sheetFormatPr defaultColWidth="8.125" defaultRowHeight="13.5"/>
  <cols>
    <col min="1" max="1" width="31.125" style="704" customWidth="1"/>
    <col min="2" max="20" width="9.375" style="704" customWidth="1"/>
    <col min="21" max="21" width="1.37890625" style="704" customWidth="1"/>
    <col min="22" max="16384" width="8.125" style="704" customWidth="1"/>
  </cols>
  <sheetData>
    <row r="1" s="183" customFormat="1" ht="17.25" customHeight="1">
      <c r="A1" s="154" t="s">
        <v>937</v>
      </c>
    </row>
    <row r="2" s="56" customFormat="1" ht="12.75" customHeight="1" thickBot="1">
      <c r="T2" s="142" t="s">
        <v>539</v>
      </c>
    </row>
    <row r="3" spans="1:20" s="56" customFormat="1" ht="12.75" customHeight="1" thickTop="1">
      <c r="A3" s="695" t="s">
        <v>607</v>
      </c>
      <c r="B3" s="698" t="s">
        <v>608</v>
      </c>
      <c r="C3" s="701" t="s">
        <v>609</v>
      </c>
      <c r="D3" s="702"/>
      <c r="E3" s="702"/>
      <c r="F3" s="703"/>
      <c r="G3" s="701" t="s">
        <v>610</v>
      </c>
      <c r="H3" s="1080"/>
      <c r="I3" s="1080"/>
      <c r="J3" s="1080"/>
      <c r="K3" s="1080"/>
      <c r="L3" s="1080"/>
      <c r="M3" s="1081"/>
      <c r="N3" s="701" t="s">
        <v>611</v>
      </c>
      <c r="O3" s="1080"/>
      <c r="P3" s="1080"/>
      <c r="Q3" s="1080"/>
      <c r="R3" s="1080"/>
      <c r="S3" s="1080"/>
      <c r="T3" s="1080"/>
    </row>
    <row r="4" spans="1:20" s="189" customFormat="1" ht="12" customHeight="1">
      <c r="A4" s="696"/>
      <c r="B4" s="699"/>
      <c r="C4" s="686" t="s">
        <v>608</v>
      </c>
      <c r="D4" s="686" t="s">
        <v>612</v>
      </c>
      <c r="E4" s="686" t="s">
        <v>613</v>
      </c>
      <c r="F4" s="686" t="s">
        <v>614</v>
      </c>
      <c r="G4" s="683" t="s">
        <v>608</v>
      </c>
      <c r="H4" s="683" t="s">
        <v>615</v>
      </c>
      <c r="I4" s="689" t="s">
        <v>616</v>
      </c>
      <c r="J4" s="692" t="s">
        <v>617</v>
      </c>
      <c r="K4" s="692" t="s">
        <v>618</v>
      </c>
      <c r="L4" s="692" t="s">
        <v>619</v>
      </c>
      <c r="M4" s="686" t="s">
        <v>620</v>
      </c>
      <c r="N4" s="686" t="s">
        <v>608</v>
      </c>
      <c r="O4" s="686" t="s">
        <v>615</v>
      </c>
      <c r="P4" s="689" t="s">
        <v>616</v>
      </c>
      <c r="Q4" s="692" t="s">
        <v>617</v>
      </c>
      <c r="R4" s="692" t="s">
        <v>618</v>
      </c>
      <c r="S4" s="692" t="s">
        <v>619</v>
      </c>
      <c r="T4" s="683" t="s">
        <v>621</v>
      </c>
    </row>
    <row r="5" spans="1:20" s="189" customFormat="1" ht="12" customHeight="1">
      <c r="A5" s="696"/>
      <c r="B5" s="699"/>
      <c r="C5" s="687"/>
      <c r="D5" s="699"/>
      <c r="E5" s="687"/>
      <c r="F5" s="687"/>
      <c r="G5" s="684"/>
      <c r="H5" s="684"/>
      <c r="I5" s="690"/>
      <c r="J5" s="693"/>
      <c r="K5" s="693"/>
      <c r="L5" s="693"/>
      <c r="M5" s="687"/>
      <c r="N5" s="687"/>
      <c r="O5" s="687"/>
      <c r="P5" s="690"/>
      <c r="Q5" s="693"/>
      <c r="R5" s="693"/>
      <c r="S5" s="693"/>
      <c r="T5" s="684"/>
    </row>
    <row r="6" spans="1:20" s="56" customFormat="1" ht="12" customHeight="1">
      <c r="A6" s="697"/>
      <c r="B6" s="700"/>
      <c r="C6" s="688"/>
      <c r="D6" s="700"/>
      <c r="E6" s="688"/>
      <c r="F6" s="688"/>
      <c r="G6" s="685"/>
      <c r="H6" s="685"/>
      <c r="I6" s="691"/>
      <c r="J6" s="694"/>
      <c r="K6" s="694"/>
      <c r="L6" s="694"/>
      <c r="M6" s="688"/>
      <c r="N6" s="688"/>
      <c r="O6" s="688"/>
      <c r="P6" s="691"/>
      <c r="Q6" s="694"/>
      <c r="R6" s="694"/>
      <c r="S6" s="694"/>
      <c r="T6" s="685"/>
    </row>
    <row r="7" spans="1:20" s="37" customFormat="1" ht="6" customHeight="1">
      <c r="A7" s="190"/>
      <c r="B7" s="191"/>
      <c r="C7" s="192"/>
      <c r="D7" s="191"/>
      <c r="E7" s="192"/>
      <c r="F7" s="192"/>
      <c r="G7" s="192"/>
      <c r="H7" s="192"/>
      <c r="I7" s="193"/>
      <c r="J7" s="194"/>
      <c r="K7" s="193"/>
      <c r="L7" s="193"/>
      <c r="M7" s="192"/>
      <c r="N7" s="192"/>
      <c r="O7" s="192"/>
      <c r="P7" s="193"/>
      <c r="Q7" s="193"/>
      <c r="R7" s="193"/>
      <c r="S7" s="193"/>
      <c r="T7" s="192"/>
    </row>
    <row r="8" spans="1:20" s="196" customFormat="1" ht="12.75" customHeight="1">
      <c r="A8" s="195" t="s">
        <v>540</v>
      </c>
      <c r="B8" s="381">
        <v>5795</v>
      </c>
      <c r="C8" s="381">
        <v>1029</v>
      </c>
      <c r="D8" s="381">
        <v>551</v>
      </c>
      <c r="E8" s="381">
        <v>307</v>
      </c>
      <c r="F8" s="381">
        <v>169</v>
      </c>
      <c r="G8" s="381">
        <v>1992</v>
      </c>
      <c r="H8" s="381">
        <v>369</v>
      </c>
      <c r="I8" s="381">
        <v>865</v>
      </c>
      <c r="J8" s="382">
        <v>248</v>
      </c>
      <c r="K8" s="381">
        <v>214</v>
      </c>
      <c r="L8" s="381">
        <v>211</v>
      </c>
      <c r="M8" s="381">
        <v>78</v>
      </c>
      <c r="N8" s="381">
        <v>2685</v>
      </c>
      <c r="O8" s="381">
        <v>262</v>
      </c>
      <c r="P8" s="381">
        <v>721</v>
      </c>
      <c r="Q8" s="381">
        <v>361</v>
      </c>
      <c r="R8" s="381">
        <v>449</v>
      </c>
      <c r="S8" s="381">
        <v>522</v>
      </c>
      <c r="T8" s="381">
        <v>362</v>
      </c>
    </row>
    <row r="9" spans="1:20" s="196" customFormat="1" ht="12.75" customHeight="1">
      <c r="A9" s="195"/>
      <c r="B9" s="381"/>
      <c r="C9" s="381"/>
      <c r="D9" s="381"/>
      <c r="E9" s="381"/>
      <c r="F9" s="381"/>
      <c r="G9" s="381"/>
      <c r="H9" s="381"/>
      <c r="I9" s="381"/>
      <c r="J9" s="382"/>
      <c r="K9" s="381"/>
      <c r="L9" s="381"/>
      <c r="M9" s="381"/>
      <c r="N9" s="381"/>
      <c r="O9" s="381"/>
      <c r="P9" s="381"/>
      <c r="Q9" s="381"/>
      <c r="R9" s="381"/>
      <c r="S9" s="381"/>
      <c r="T9" s="381"/>
    </row>
    <row r="10" spans="1:40" s="197" customFormat="1" ht="12.75" customHeight="1">
      <c r="A10" s="55" t="s">
        <v>622</v>
      </c>
      <c r="B10" s="383">
        <v>475</v>
      </c>
      <c r="C10" s="383">
        <v>207</v>
      </c>
      <c r="D10" s="383">
        <v>41</v>
      </c>
      <c r="E10" s="383">
        <v>49</v>
      </c>
      <c r="F10" s="383">
        <v>118</v>
      </c>
      <c r="G10" s="383">
        <v>96</v>
      </c>
      <c r="H10" s="383">
        <v>22</v>
      </c>
      <c r="I10" s="383">
        <v>25</v>
      </c>
      <c r="J10" s="384">
        <v>4</v>
      </c>
      <c r="K10" s="383">
        <v>16</v>
      </c>
      <c r="L10" s="383">
        <v>19</v>
      </c>
      <c r="M10" s="383">
        <v>10</v>
      </c>
      <c r="N10" s="383">
        <v>162</v>
      </c>
      <c r="O10" s="383">
        <v>15</v>
      </c>
      <c r="P10" s="383">
        <v>26</v>
      </c>
      <c r="Q10" s="383">
        <v>17</v>
      </c>
      <c r="R10" s="383">
        <v>26</v>
      </c>
      <c r="S10" s="383">
        <v>47</v>
      </c>
      <c r="T10" s="383">
        <v>31</v>
      </c>
      <c r="V10" s="196"/>
      <c r="W10" s="196"/>
      <c r="X10" s="196"/>
      <c r="Y10" s="196"/>
      <c r="Z10" s="196"/>
      <c r="AA10" s="196"/>
      <c r="AB10" s="196"/>
      <c r="AC10" s="196"/>
      <c r="AD10" s="196"/>
      <c r="AE10" s="196"/>
      <c r="AF10" s="196"/>
      <c r="AG10" s="196"/>
      <c r="AH10" s="196"/>
      <c r="AI10" s="196"/>
      <c r="AJ10" s="196"/>
      <c r="AK10" s="196"/>
      <c r="AL10" s="196"/>
      <c r="AM10" s="196"/>
      <c r="AN10" s="196"/>
    </row>
    <row r="11" spans="1:40" s="197" customFormat="1" ht="12.75" customHeight="1">
      <c r="A11" s="55" t="s">
        <v>623</v>
      </c>
      <c r="B11" s="383">
        <v>1612</v>
      </c>
      <c r="C11" s="383">
        <v>186</v>
      </c>
      <c r="D11" s="383">
        <v>114</v>
      </c>
      <c r="E11" s="383">
        <v>59</v>
      </c>
      <c r="F11" s="383">
        <v>12</v>
      </c>
      <c r="G11" s="383">
        <v>582</v>
      </c>
      <c r="H11" s="383">
        <v>69</v>
      </c>
      <c r="I11" s="383">
        <v>229</v>
      </c>
      <c r="J11" s="384">
        <v>98</v>
      </c>
      <c r="K11" s="383">
        <v>88</v>
      </c>
      <c r="L11" s="383">
        <v>81</v>
      </c>
      <c r="M11" s="383">
        <v>16</v>
      </c>
      <c r="N11" s="383">
        <v>832</v>
      </c>
      <c r="O11" s="383">
        <v>46</v>
      </c>
      <c r="P11" s="383">
        <v>194</v>
      </c>
      <c r="Q11" s="383">
        <v>144</v>
      </c>
      <c r="R11" s="383">
        <v>199</v>
      </c>
      <c r="S11" s="383">
        <v>169</v>
      </c>
      <c r="T11" s="383">
        <v>77</v>
      </c>
      <c r="V11" s="196"/>
      <c r="W11" s="196"/>
      <c r="X11" s="196"/>
      <c r="Y11" s="196"/>
      <c r="Z11" s="196"/>
      <c r="AA11" s="196"/>
      <c r="AB11" s="196"/>
      <c r="AC11" s="196"/>
      <c r="AD11" s="196"/>
      <c r="AE11" s="196"/>
      <c r="AF11" s="196"/>
      <c r="AG11" s="196"/>
      <c r="AH11" s="196"/>
      <c r="AI11" s="196"/>
      <c r="AJ11" s="196"/>
      <c r="AK11" s="196"/>
      <c r="AL11" s="196"/>
      <c r="AM11" s="196"/>
      <c r="AN11" s="196"/>
    </row>
    <row r="12" spans="1:40" s="197" customFormat="1" ht="12.75" customHeight="1">
      <c r="A12" s="55" t="s">
        <v>624</v>
      </c>
      <c r="B12" s="383">
        <v>124</v>
      </c>
      <c r="C12" s="383">
        <v>33</v>
      </c>
      <c r="D12" s="383">
        <v>6</v>
      </c>
      <c r="E12" s="383">
        <v>25</v>
      </c>
      <c r="F12" s="383">
        <v>2</v>
      </c>
      <c r="G12" s="383">
        <v>28</v>
      </c>
      <c r="H12" s="383">
        <v>8</v>
      </c>
      <c r="I12" s="383">
        <v>8</v>
      </c>
      <c r="J12" s="384">
        <v>3</v>
      </c>
      <c r="K12" s="383">
        <v>7</v>
      </c>
      <c r="L12" s="383">
        <v>2</v>
      </c>
      <c r="M12" s="383" t="s">
        <v>625</v>
      </c>
      <c r="N12" s="383">
        <v>60</v>
      </c>
      <c r="O12" s="383">
        <v>6</v>
      </c>
      <c r="P12" s="383">
        <v>7</v>
      </c>
      <c r="Q12" s="383">
        <v>4</v>
      </c>
      <c r="R12" s="383">
        <v>18</v>
      </c>
      <c r="S12" s="383">
        <v>14</v>
      </c>
      <c r="T12" s="383">
        <v>9</v>
      </c>
      <c r="V12" s="196"/>
      <c r="W12" s="196"/>
      <c r="X12" s="196"/>
      <c r="Y12" s="196"/>
      <c r="Z12" s="196"/>
      <c r="AA12" s="196"/>
      <c r="AB12" s="196"/>
      <c r="AC12" s="196"/>
      <c r="AD12" s="196"/>
      <c r="AE12" s="196"/>
      <c r="AF12" s="196"/>
      <c r="AG12" s="196"/>
      <c r="AH12" s="196"/>
      <c r="AI12" s="196"/>
      <c r="AJ12" s="196"/>
      <c r="AK12" s="196"/>
      <c r="AL12" s="196"/>
      <c r="AM12" s="196"/>
      <c r="AN12" s="196"/>
    </row>
    <row r="13" spans="1:40" s="197" customFormat="1" ht="12.75" customHeight="1">
      <c r="A13" s="55" t="s">
        <v>626</v>
      </c>
      <c r="B13" s="383">
        <v>24</v>
      </c>
      <c r="C13" s="383">
        <v>6</v>
      </c>
      <c r="D13" s="383">
        <v>1</v>
      </c>
      <c r="E13" s="383">
        <v>5</v>
      </c>
      <c r="F13" s="383">
        <v>1</v>
      </c>
      <c r="G13" s="383">
        <v>7</v>
      </c>
      <c r="H13" s="383">
        <v>1</v>
      </c>
      <c r="I13" s="383">
        <v>4</v>
      </c>
      <c r="J13" s="384">
        <v>1</v>
      </c>
      <c r="K13" s="383">
        <v>1</v>
      </c>
      <c r="L13" s="383">
        <v>1</v>
      </c>
      <c r="M13" s="383" t="s">
        <v>625</v>
      </c>
      <c r="N13" s="383">
        <v>11</v>
      </c>
      <c r="O13" s="383">
        <v>4</v>
      </c>
      <c r="P13" s="383">
        <v>1</v>
      </c>
      <c r="Q13" s="383">
        <v>1</v>
      </c>
      <c r="R13" s="383">
        <v>3</v>
      </c>
      <c r="S13" s="383">
        <v>1</v>
      </c>
      <c r="T13" s="383">
        <v>2</v>
      </c>
      <c r="V13" s="196"/>
      <c r="W13" s="196"/>
      <c r="X13" s="196"/>
      <c r="Y13" s="196"/>
      <c r="Z13" s="196"/>
      <c r="AA13" s="196"/>
      <c r="AB13" s="196"/>
      <c r="AC13" s="196"/>
      <c r="AD13" s="196"/>
      <c r="AE13" s="196"/>
      <c r="AF13" s="196"/>
      <c r="AG13" s="196"/>
      <c r="AH13" s="196"/>
      <c r="AI13" s="196"/>
      <c r="AJ13" s="196"/>
      <c r="AK13" s="196"/>
      <c r="AL13" s="196"/>
      <c r="AM13" s="196"/>
      <c r="AN13" s="196"/>
    </row>
    <row r="14" spans="1:40" s="197" customFormat="1" ht="12.75" customHeight="1">
      <c r="A14" s="55" t="s">
        <v>627</v>
      </c>
      <c r="B14" s="383">
        <v>1463</v>
      </c>
      <c r="C14" s="383">
        <v>147</v>
      </c>
      <c r="D14" s="383">
        <v>107</v>
      </c>
      <c r="E14" s="383">
        <v>29</v>
      </c>
      <c r="F14" s="383">
        <v>9</v>
      </c>
      <c r="G14" s="383">
        <v>547</v>
      </c>
      <c r="H14" s="383">
        <v>59</v>
      </c>
      <c r="I14" s="383">
        <v>217</v>
      </c>
      <c r="J14" s="384">
        <v>95</v>
      </c>
      <c r="K14" s="383">
        <v>81</v>
      </c>
      <c r="L14" s="383">
        <v>77</v>
      </c>
      <c r="M14" s="383">
        <v>16</v>
      </c>
      <c r="N14" s="383">
        <v>761</v>
      </c>
      <c r="O14" s="383">
        <v>36</v>
      </c>
      <c r="P14" s="383">
        <v>186</v>
      </c>
      <c r="Q14" s="383">
        <v>138</v>
      </c>
      <c r="R14" s="383">
        <v>180</v>
      </c>
      <c r="S14" s="383">
        <v>154</v>
      </c>
      <c r="T14" s="383">
        <v>65</v>
      </c>
      <c r="V14" s="196"/>
      <c r="W14" s="196"/>
      <c r="X14" s="196"/>
      <c r="Y14" s="196"/>
      <c r="Z14" s="196"/>
      <c r="AA14" s="196"/>
      <c r="AB14" s="196"/>
      <c r="AC14" s="196"/>
      <c r="AD14" s="196"/>
      <c r="AE14" s="196"/>
      <c r="AF14" s="196"/>
      <c r="AG14" s="196"/>
      <c r="AH14" s="196"/>
      <c r="AI14" s="196"/>
      <c r="AJ14" s="196"/>
      <c r="AK14" s="196"/>
      <c r="AL14" s="196"/>
      <c r="AM14" s="196"/>
      <c r="AN14" s="196"/>
    </row>
    <row r="15" spans="1:40" s="197" customFormat="1" ht="12.75" customHeight="1">
      <c r="A15" s="55" t="s">
        <v>628</v>
      </c>
      <c r="B15" s="383">
        <v>107</v>
      </c>
      <c r="C15" s="383">
        <v>10</v>
      </c>
      <c r="D15" s="383">
        <v>6</v>
      </c>
      <c r="E15" s="383">
        <v>4</v>
      </c>
      <c r="F15" s="383" t="s">
        <v>426</v>
      </c>
      <c r="G15" s="383">
        <v>38</v>
      </c>
      <c r="H15" s="383">
        <v>8</v>
      </c>
      <c r="I15" s="383">
        <v>16</v>
      </c>
      <c r="J15" s="384">
        <v>4</v>
      </c>
      <c r="K15" s="383">
        <v>6</v>
      </c>
      <c r="L15" s="383">
        <v>3</v>
      </c>
      <c r="M15" s="383">
        <v>1</v>
      </c>
      <c r="N15" s="383">
        <v>60</v>
      </c>
      <c r="O15" s="383">
        <v>2</v>
      </c>
      <c r="P15" s="383">
        <v>24</v>
      </c>
      <c r="Q15" s="383">
        <v>9</v>
      </c>
      <c r="R15" s="383">
        <v>14</v>
      </c>
      <c r="S15" s="383">
        <v>8</v>
      </c>
      <c r="T15" s="383">
        <v>2</v>
      </c>
      <c r="V15" s="196"/>
      <c r="W15" s="196"/>
      <c r="X15" s="196"/>
      <c r="Y15" s="196"/>
      <c r="Z15" s="196"/>
      <c r="AA15" s="196"/>
      <c r="AB15" s="196"/>
      <c r="AC15" s="196"/>
      <c r="AD15" s="196"/>
      <c r="AE15" s="196"/>
      <c r="AF15" s="196"/>
      <c r="AG15" s="196"/>
      <c r="AH15" s="196"/>
      <c r="AI15" s="196"/>
      <c r="AJ15" s="196"/>
      <c r="AK15" s="196"/>
      <c r="AL15" s="196"/>
      <c r="AM15" s="196"/>
      <c r="AN15" s="196"/>
    </row>
    <row r="16" spans="1:40" s="197" customFormat="1" ht="12.75" customHeight="1">
      <c r="A16" s="55" t="s">
        <v>629</v>
      </c>
      <c r="B16" s="383">
        <v>1066</v>
      </c>
      <c r="C16" s="383">
        <v>71</v>
      </c>
      <c r="D16" s="383">
        <v>60</v>
      </c>
      <c r="E16" s="383">
        <v>8</v>
      </c>
      <c r="F16" s="383">
        <v>3</v>
      </c>
      <c r="G16" s="383">
        <v>383</v>
      </c>
      <c r="H16" s="383">
        <v>17</v>
      </c>
      <c r="I16" s="383">
        <v>153</v>
      </c>
      <c r="J16" s="384">
        <v>73</v>
      </c>
      <c r="K16" s="383">
        <v>64</v>
      </c>
      <c r="L16" s="383">
        <v>62</v>
      </c>
      <c r="M16" s="383">
        <v>14</v>
      </c>
      <c r="N16" s="383">
        <v>608</v>
      </c>
      <c r="O16" s="383">
        <v>19</v>
      </c>
      <c r="P16" s="383">
        <v>136</v>
      </c>
      <c r="Q16" s="383">
        <v>110</v>
      </c>
      <c r="R16" s="383">
        <v>152</v>
      </c>
      <c r="S16" s="383">
        <v>131</v>
      </c>
      <c r="T16" s="383">
        <v>60</v>
      </c>
      <c r="V16" s="196"/>
      <c r="W16" s="196"/>
      <c r="X16" s="196"/>
      <c r="Y16" s="196"/>
      <c r="Z16" s="196"/>
      <c r="AA16" s="196"/>
      <c r="AB16" s="196"/>
      <c r="AC16" s="196"/>
      <c r="AD16" s="196"/>
      <c r="AE16" s="196"/>
      <c r="AF16" s="196"/>
      <c r="AG16" s="196"/>
      <c r="AH16" s="196"/>
      <c r="AI16" s="196"/>
      <c r="AJ16" s="196"/>
      <c r="AK16" s="196"/>
      <c r="AL16" s="196"/>
      <c r="AM16" s="196"/>
      <c r="AN16" s="196"/>
    </row>
    <row r="17" spans="1:40" s="197" customFormat="1" ht="12.75" customHeight="1">
      <c r="A17" s="55" t="s">
        <v>630</v>
      </c>
      <c r="B17" s="383">
        <v>102</v>
      </c>
      <c r="C17" s="383">
        <v>22</v>
      </c>
      <c r="D17" s="383">
        <v>16</v>
      </c>
      <c r="E17" s="383">
        <v>4</v>
      </c>
      <c r="F17" s="383">
        <v>2</v>
      </c>
      <c r="G17" s="383">
        <v>49</v>
      </c>
      <c r="H17" s="383">
        <v>27</v>
      </c>
      <c r="I17" s="383">
        <v>15</v>
      </c>
      <c r="J17" s="384">
        <v>2</v>
      </c>
      <c r="K17" s="383">
        <v>2</v>
      </c>
      <c r="L17" s="383">
        <v>1</v>
      </c>
      <c r="M17" s="383" t="s">
        <v>625</v>
      </c>
      <c r="N17" s="383">
        <v>30</v>
      </c>
      <c r="O17" s="383">
        <v>12</v>
      </c>
      <c r="P17" s="383">
        <v>10</v>
      </c>
      <c r="Q17" s="383">
        <v>5</v>
      </c>
      <c r="R17" s="383">
        <v>3</v>
      </c>
      <c r="S17" s="383">
        <v>1</v>
      </c>
      <c r="T17" s="383" t="s">
        <v>426</v>
      </c>
      <c r="V17" s="196"/>
      <c r="W17" s="196"/>
      <c r="X17" s="196"/>
      <c r="Y17" s="196"/>
      <c r="Z17" s="196"/>
      <c r="AA17" s="196"/>
      <c r="AB17" s="196"/>
      <c r="AC17" s="196"/>
      <c r="AD17" s="196"/>
      <c r="AE17" s="196"/>
      <c r="AF17" s="196"/>
      <c r="AG17" s="196"/>
      <c r="AH17" s="196"/>
      <c r="AI17" s="196"/>
      <c r="AJ17" s="196"/>
      <c r="AK17" s="196"/>
      <c r="AL17" s="196"/>
      <c r="AM17" s="196"/>
      <c r="AN17" s="196"/>
    </row>
    <row r="18" spans="1:40" s="197" customFormat="1" ht="12.75" customHeight="1">
      <c r="A18" s="55" t="s">
        <v>631</v>
      </c>
      <c r="B18" s="383">
        <v>32</v>
      </c>
      <c r="C18" s="383">
        <v>17</v>
      </c>
      <c r="D18" s="383">
        <v>6</v>
      </c>
      <c r="E18" s="383">
        <v>8</v>
      </c>
      <c r="F18" s="383">
        <v>4</v>
      </c>
      <c r="G18" s="383">
        <v>10</v>
      </c>
      <c r="H18" s="383">
        <v>4</v>
      </c>
      <c r="I18" s="383">
        <v>2</v>
      </c>
      <c r="J18" s="384">
        <v>0</v>
      </c>
      <c r="K18" s="383">
        <v>1</v>
      </c>
      <c r="L18" s="383">
        <v>1</v>
      </c>
      <c r="M18" s="383">
        <v>0</v>
      </c>
      <c r="N18" s="383">
        <v>5</v>
      </c>
      <c r="O18" s="383">
        <v>2</v>
      </c>
      <c r="P18" s="383">
        <v>1</v>
      </c>
      <c r="Q18" s="383">
        <v>1</v>
      </c>
      <c r="R18" s="383">
        <v>0</v>
      </c>
      <c r="S18" s="383">
        <v>1</v>
      </c>
      <c r="T18" s="383">
        <v>1</v>
      </c>
      <c r="V18" s="196"/>
      <c r="W18" s="196"/>
      <c r="X18" s="196"/>
      <c r="Y18" s="196"/>
      <c r="Z18" s="196"/>
      <c r="AA18" s="196"/>
      <c r="AB18" s="196"/>
      <c r="AC18" s="196"/>
      <c r="AD18" s="196"/>
      <c r="AE18" s="196"/>
      <c r="AF18" s="196"/>
      <c r="AG18" s="196"/>
      <c r="AH18" s="196"/>
      <c r="AI18" s="196"/>
      <c r="AJ18" s="196"/>
      <c r="AK18" s="196"/>
      <c r="AL18" s="196"/>
      <c r="AM18" s="196"/>
      <c r="AN18" s="196"/>
    </row>
    <row r="19" spans="1:40" s="197" customFormat="1" ht="12.75" customHeight="1">
      <c r="A19" s="55" t="s">
        <v>632</v>
      </c>
      <c r="B19" s="383">
        <v>48</v>
      </c>
      <c r="C19" s="383">
        <v>13</v>
      </c>
      <c r="D19" s="383">
        <v>11</v>
      </c>
      <c r="E19" s="383">
        <v>2</v>
      </c>
      <c r="F19" s="383" t="s">
        <v>426</v>
      </c>
      <c r="G19" s="383">
        <v>22</v>
      </c>
      <c r="H19" s="383">
        <v>1</v>
      </c>
      <c r="I19" s="383">
        <v>8</v>
      </c>
      <c r="J19" s="384">
        <v>5</v>
      </c>
      <c r="K19" s="383">
        <v>4</v>
      </c>
      <c r="L19" s="383">
        <v>4</v>
      </c>
      <c r="M19" s="383">
        <v>1</v>
      </c>
      <c r="N19" s="383">
        <v>11</v>
      </c>
      <c r="O19" s="383">
        <v>1</v>
      </c>
      <c r="P19" s="383">
        <v>3</v>
      </c>
      <c r="Q19" s="383">
        <v>3</v>
      </c>
      <c r="R19" s="383">
        <v>0</v>
      </c>
      <c r="S19" s="383">
        <v>2</v>
      </c>
      <c r="T19" s="383">
        <v>1</v>
      </c>
      <c r="V19" s="196"/>
      <c r="W19" s="196"/>
      <c r="X19" s="196"/>
      <c r="Y19" s="196"/>
      <c r="Z19" s="196"/>
      <c r="AA19" s="196"/>
      <c r="AB19" s="196"/>
      <c r="AC19" s="196"/>
      <c r="AD19" s="196"/>
      <c r="AE19" s="196"/>
      <c r="AF19" s="196"/>
      <c r="AG19" s="196"/>
      <c r="AH19" s="196"/>
      <c r="AI19" s="196"/>
      <c r="AJ19" s="196"/>
      <c r="AK19" s="196"/>
      <c r="AL19" s="196"/>
      <c r="AM19" s="196"/>
      <c r="AN19" s="196"/>
    </row>
    <row r="20" spans="1:40" s="197" customFormat="1" ht="12.75" customHeight="1">
      <c r="A20" s="55" t="s">
        <v>633</v>
      </c>
      <c r="B20" s="383">
        <v>79</v>
      </c>
      <c r="C20" s="383">
        <v>7</v>
      </c>
      <c r="D20" s="383">
        <v>5</v>
      </c>
      <c r="E20" s="383">
        <v>2</v>
      </c>
      <c r="F20" s="383" t="s">
        <v>426</v>
      </c>
      <c r="G20" s="383">
        <v>37</v>
      </c>
      <c r="H20" s="383">
        <v>2</v>
      </c>
      <c r="I20" s="383">
        <v>19</v>
      </c>
      <c r="J20" s="384">
        <v>8</v>
      </c>
      <c r="K20" s="383">
        <v>2</v>
      </c>
      <c r="L20" s="383">
        <v>6</v>
      </c>
      <c r="M20" s="383" t="s">
        <v>625</v>
      </c>
      <c r="N20" s="383">
        <v>36</v>
      </c>
      <c r="O20" s="383" t="s">
        <v>426</v>
      </c>
      <c r="P20" s="383">
        <v>9</v>
      </c>
      <c r="Q20" s="383">
        <v>7</v>
      </c>
      <c r="R20" s="383">
        <v>6</v>
      </c>
      <c r="S20" s="383">
        <v>10</v>
      </c>
      <c r="T20" s="383">
        <v>2</v>
      </c>
      <c r="V20" s="196"/>
      <c r="W20" s="196"/>
      <c r="X20" s="196"/>
      <c r="Y20" s="196"/>
      <c r="Z20" s="196"/>
      <c r="AA20" s="196"/>
      <c r="AB20" s="196"/>
      <c r="AC20" s="196"/>
      <c r="AD20" s="196"/>
      <c r="AE20" s="196"/>
      <c r="AF20" s="196"/>
      <c r="AG20" s="196"/>
      <c r="AH20" s="196"/>
      <c r="AI20" s="196"/>
      <c r="AJ20" s="196"/>
      <c r="AK20" s="196"/>
      <c r="AL20" s="196"/>
      <c r="AM20" s="196"/>
      <c r="AN20" s="196"/>
    </row>
    <row r="21" spans="1:40" s="197" customFormat="1" ht="12.75" customHeight="1">
      <c r="A21" s="55" t="s">
        <v>634</v>
      </c>
      <c r="B21" s="383">
        <v>3572</v>
      </c>
      <c r="C21" s="383">
        <v>611</v>
      </c>
      <c r="D21" s="383">
        <v>383</v>
      </c>
      <c r="E21" s="383">
        <v>191</v>
      </c>
      <c r="F21" s="383">
        <v>37</v>
      </c>
      <c r="G21" s="383">
        <v>1278</v>
      </c>
      <c r="H21" s="383">
        <v>273</v>
      </c>
      <c r="I21" s="383">
        <v>595</v>
      </c>
      <c r="J21" s="384">
        <v>144</v>
      </c>
      <c r="K21" s="383">
        <v>107</v>
      </c>
      <c r="L21" s="383">
        <v>108</v>
      </c>
      <c r="M21" s="383">
        <v>48</v>
      </c>
      <c r="N21" s="383">
        <v>1657</v>
      </c>
      <c r="O21" s="383">
        <v>198</v>
      </c>
      <c r="P21" s="383">
        <v>493</v>
      </c>
      <c r="Q21" s="383">
        <v>198</v>
      </c>
      <c r="R21" s="383">
        <v>216</v>
      </c>
      <c r="S21" s="383">
        <v>298</v>
      </c>
      <c r="T21" s="383">
        <v>250</v>
      </c>
      <c r="V21" s="196"/>
      <c r="W21" s="196"/>
      <c r="X21" s="196"/>
      <c r="Y21" s="196"/>
      <c r="Z21" s="196"/>
      <c r="AA21" s="196"/>
      <c r="AB21" s="196"/>
      <c r="AC21" s="196"/>
      <c r="AD21" s="196"/>
      <c r="AE21" s="196"/>
      <c r="AF21" s="196"/>
      <c r="AG21" s="196"/>
      <c r="AH21" s="196"/>
      <c r="AI21" s="196"/>
      <c r="AJ21" s="196"/>
      <c r="AK21" s="196"/>
      <c r="AL21" s="196"/>
      <c r="AM21" s="196"/>
      <c r="AN21" s="196"/>
    </row>
    <row r="22" spans="1:40" s="197" customFormat="1" ht="12.75" customHeight="1">
      <c r="A22" s="55" t="s">
        <v>624</v>
      </c>
      <c r="B22" s="383">
        <v>288</v>
      </c>
      <c r="C22" s="383">
        <v>79</v>
      </c>
      <c r="D22" s="383">
        <v>28</v>
      </c>
      <c r="E22" s="383">
        <v>42</v>
      </c>
      <c r="F22" s="383">
        <v>8</v>
      </c>
      <c r="G22" s="383">
        <v>55</v>
      </c>
      <c r="H22" s="383">
        <v>23</v>
      </c>
      <c r="I22" s="383">
        <v>16</v>
      </c>
      <c r="J22" s="384">
        <v>2</v>
      </c>
      <c r="K22" s="383">
        <v>5</v>
      </c>
      <c r="L22" s="383">
        <v>4</v>
      </c>
      <c r="M22" s="383">
        <v>4</v>
      </c>
      <c r="N22" s="383">
        <v>151</v>
      </c>
      <c r="O22" s="383">
        <v>26</v>
      </c>
      <c r="P22" s="383">
        <v>20</v>
      </c>
      <c r="Q22" s="383">
        <v>9</v>
      </c>
      <c r="R22" s="383">
        <v>15</v>
      </c>
      <c r="S22" s="383">
        <v>33</v>
      </c>
      <c r="T22" s="383">
        <v>46</v>
      </c>
      <c r="V22" s="196"/>
      <c r="W22" s="196"/>
      <c r="X22" s="196"/>
      <c r="Y22" s="196"/>
      <c r="Z22" s="196"/>
      <c r="AA22" s="196"/>
      <c r="AB22" s="196"/>
      <c r="AC22" s="196"/>
      <c r="AD22" s="196"/>
      <c r="AE22" s="196"/>
      <c r="AF22" s="196"/>
      <c r="AG22" s="196"/>
      <c r="AH22" s="196"/>
      <c r="AI22" s="196"/>
      <c r="AJ22" s="196"/>
      <c r="AK22" s="196"/>
      <c r="AL22" s="196"/>
      <c r="AM22" s="196"/>
      <c r="AN22" s="196"/>
    </row>
    <row r="23" spans="1:40" s="197" customFormat="1" ht="12.75" customHeight="1">
      <c r="A23" s="55" t="s">
        <v>626</v>
      </c>
      <c r="B23" s="383">
        <v>80</v>
      </c>
      <c r="C23" s="383">
        <v>16</v>
      </c>
      <c r="D23" s="383">
        <v>7</v>
      </c>
      <c r="E23" s="383">
        <v>7</v>
      </c>
      <c r="F23" s="383">
        <v>2</v>
      </c>
      <c r="G23" s="383">
        <v>9</v>
      </c>
      <c r="H23" s="383">
        <v>5</v>
      </c>
      <c r="I23" s="383">
        <v>3</v>
      </c>
      <c r="J23" s="384" t="s">
        <v>426</v>
      </c>
      <c r="K23" s="383">
        <v>0</v>
      </c>
      <c r="L23" s="383">
        <v>1</v>
      </c>
      <c r="M23" s="383" t="s">
        <v>625</v>
      </c>
      <c r="N23" s="383">
        <v>54</v>
      </c>
      <c r="O23" s="383">
        <v>9</v>
      </c>
      <c r="P23" s="383">
        <v>10</v>
      </c>
      <c r="Q23" s="383">
        <v>4</v>
      </c>
      <c r="R23" s="383">
        <v>5</v>
      </c>
      <c r="S23" s="383">
        <v>13</v>
      </c>
      <c r="T23" s="383">
        <v>14</v>
      </c>
      <c r="V23" s="196"/>
      <c r="W23" s="196"/>
      <c r="X23" s="196"/>
      <c r="Y23" s="196"/>
      <c r="Z23" s="196"/>
      <c r="AA23" s="196"/>
      <c r="AB23" s="196"/>
      <c r="AC23" s="196"/>
      <c r="AD23" s="196"/>
      <c r="AE23" s="196"/>
      <c r="AF23" s="196"/>
      <c r="AG23" s="196"/>
      <c r="AH23" s="196"/>
      <c r="AI23" s="196"/>
      <c r="AJ23" s="196"/>
      <c r="AK23" s="196"/>
      <c r="AL23" s="196"/>
      <c r="AM23" s="196"/>
      <c r="AN23" s="196"/>
    </row>
    <row r="24" spans="1:40" s="197" customFormat="1" ht="12.75" customHeight="1">
      <c r="A24" s="55" t="s">
        <v>627</v>
      </c>
      <c r="B24" s="383">
        <v>3201</v>
      </c>
      <c r="C24" s="383">
        <v>516</v>
      </c>
      <c r="D24" s="383">
        <v>348</v>
      </c>
      <c r="E24" s="383">
        <v>141</v>
      </c>
      <c r="F24" s="383">
        <v>27</v>
      </c>
      <c r="G24" s="383">
        <v>1214</v>
      </c>
      <c r="H24" s="383">
        <v>245</v>
      </c>
      <c r="I24" s="383">
        <v>576</v>
      </c>
      <c r="J24" s="384">
        <v>141</v>
      </c>
      <c r="K24" s="383">
        <v>101</v>
      </c>
      <c r="L24" s="383">
        <v>103</v>
      </c>
      <c r="M24" s="383">
        <v>43</v>
      </c>
      <c r="N24" s="383">
        <v>1451</v>
      </c>
      <c r="O24" s="383">
        <v>164</v>
      </c>
      <c r="P24" s="383">
        <v>463</v>
      </c>
      <c r="Q24" s="383">
        <v>184</v>
      </c>
      <c r="R24" s="383">
        <v>194</v>
      </c>
      <c r="S24" s="383">
        <v>253</v>
      </c>
      <c r="T24" s="383">
        <v>189</v>
      </c>
      <c r="V24" s="196"/>
      <c r="W24" s="196"/>
      <c r="X24" s="196"/>
      <c r="Y24" s="196"/>
      <c r="Z24" s="196"/>
      <c r="AA24" s="196"/>
      <c r="AB24" s="196"/>
      <c r="AC24" s="196"/>
      <c r="AD24" s="196"/>
      <c r="AE24" s="196"/>
      <c r="AF24" s="196"/>
      <c r="AG24" s="196"/>
      <c r="AH24" s="196"/>
      <c r="AI24" s="196"/>
      <c r="AJ24" s="196"/>
      <c r="AK24" s="196"/>
      <c r="AL24" s="196"/>
      <c r="AM24" s="196"/>
      <c r="AN24" s="196"/>
    </row>
    <row r="25" spans="1:40" s="197" customFormat="1" ht="12.75" customHeight="1">
      <c r="A25" s="55" t="s">
        <v>628</v>
      </c>
      <c r="B25" s="383">
        <v>183</v>
      </c>
      <c r="C25" s="383">
        <v>30</v>
      </c>
      <c r="D25" s="383">
        <v>12</v>
      </c>
      <c r="E25" s="383">
        <v>16</v>
      </c>
      <c r="F25" s="383">
        <v>2</v>
      </c>
      <c r="G25" s="383">
        <v>39</v>
      </c>
      <c r="H25" s="383">
        <v>6</v>
      </c>
      <c r="I25" s="383">
        <v>20</v>
      </c>
      <c r="J25" s="384">
        <v>3</v>
      </c>
      <c r="K25" s="383">
        <v>4</v>
      </c>
      <c r="L25" s="383">
        <v>4</v>
      </c>
      <c r="M25" s="383">
        <v>2</v>
      </c>
      <c r="N25" s="383">
        <v>112</v>
      </c>
      <c r="O25" s="383">
        <v>9</v>
      </c>
      <c r="P25" s="383">
        <v>31</v>
      </c>
      <c r="Q25" s="383">
        <v>12</v>
      </c>
      <c r="R25" s="383">
        <v>17</v>
      </c>
      <c r="S25" s="383">
        <v>22</v>
      </c>
      <c r="T25" s="383">
        <v>20</v>
      </c>
      <c r="V25" s="196"/>
      <c r="W25" s="196"/>
      <c r="X25" s="196"/>
      <c r="Y25" s="196"/>
      <c r="Z25" s="196"/>
      <c r="AA25" s="196"/>
      <c r="AB25" s="196"/>
      <c r="AC25" s="196"/>
      <c r="AD25" s="196"/>
      <c r="AE25" s="196"/>
      <c r="AF25" s="196"/>
      <c r="AG25" s="196"/>
      <c r="AH25" s="196"/>
      <c r="AI25" s="196"/>
      <c r="AJ25" s="196"/>
      <c r="AK25" s="196"/>
      <c r="AL25" s="196"/>
      <c r="AM25" s="196"/>
      <c r="AN25" s="196"/>
    </row>
    <row r="26" spans="1:40" s="197" customFormat="1" ht="12.75" customHeight="1">
      <c r="A26" s="55" t="s">
        <v>629</v>
      </c>
      <c r="B26" s="383">
        <v>1914</v>
      </c>
      <c r="C26" s="383">
        <v>109</v>
      </c>
      <c r="D26" s="383">
        <v>79</v>
      </c>
      <c r="E26" s="383">
        <v>28</v>
      </c>
      <c r="F26" s="383">
        <v>1</v>
      </c>
      <c r="G26" s="383">
        <v>775</v>
      </c>
      <c r="H26" s="383">
        <v>43</v>
      </c>
      <c r="I26" s="383">
        <v>406</v>
      </c>
      <c r="J26" s="384">
        <v>116</v>
      </c>
      <c r="K26" s="383">
        <v>87</v>
      </c>
      <c r="L26" s="383">
        <v>86</v>
      </c>
      <c r="M26" s="383">
        <v>36</v>
      </c>
      <c r="N26" s="383">
        <v>1021</v>
      </c>
      <c r="O26" s="383">
        <v>43</v>
      </c>
      <c r="P26" s="383">
        <v>306</v>
      </c>
      <c r="Q26" s="383">
        <v>149</v>
      </c>
      <c r="R26" s="383">
        <v>157</v>
      </c>
      <c r="S26" s="383">
        <v>213</v>
      </c>
      <c r="T26" s="383">
        <v>150</v>
      </c>
      <c r="V26" s="196"/>
      <c r="W26" s="196"/>
      <c r="X26" s="196"/>
      <c r="Y26" s="196"/>
      <c r="Z26" s="196"/>
      <c r="AA26" s="196"/>
      <c r="AB26" s="196"/>
      <c r="AC26" s="196"/>
      <c r="AD26" s="196"/>
      <c r="AE26" s="196"/>
      <c r="AF26" s="196"/>
      <c r="AG26" s="196"/>
      <c r="AH26" s="196"/>
      <c r="AI26" s="196"/>
      <c r="AJ26" s="196"/>
      <c r="AK26" s="196"/>
      <c r="AL26" s="196"/>
      <c r="AM26" s="196"/>
      <c r="AN26" s="196"/>
    </row>
    <row r="27" spans="1:40" s="197" customFormat="1" ht="12.75" customHeight="1">
      <c r="A27" s="55" t="s">
        <v>630</v>
      </c>
      <c r="B27" s="383">
        <v>536</v>
      </c>
      <c r="C27" s="383">
        <v>167</v>
      </c>
      <c r="D27" s="383">
        <v>129</v>
      </c>
      <c r="E27" s="383">
        <v>33</v>
      </c>
      <c r="F27" s="383">
        <v>5</v>
      </c>
      <c r="G27" s="383">
        <v>213</v>
      </c>
      <c r="H27" s="383">
        <v>141</v>
      </c>
      <c r="I27" s="383">
        <v>56</v>
      </c>
      <c r="J27" s="384">
        <v>6</v>
      </c>
      <c r="K27" s="383">
        <v>3</v>
      </c>
      <c r="L27" s="383">
        <v>4</v>
      </c>
      <c r="M27" s="383">
        <v>3</v>
      </c>
      <c r="N27" s="383">
        <v>152</v>
      </c>
      <c r="O27" s="383">
        <v>76</v>
      </c>
      <c r="P27" s="383">
        <v>56</v>
      </c>
      <c r="Q27" s="383">
        <v>9</v>
      </c>
      <c r="R27" s="383">
        <v>3</v>
      </c>
      <c r="S27" s="383">
        <v>3</v>
      </c>
      <c r="T27" s="383">
        <v>6</v>
      </c>
      <c r="V27" s="196"/>
      <c r="W27" s="196"/>
      <c r="X27" s="196"/>
      <c r="Y27" s="196"/>
      <c r="Z27" s="196"/>
      <c r="AA27" s="196"/>
      <c r="AB27" s="196"/>
      <c r="AC27" s="196"/>
      <c r="AD27" s="196"/>
      <c r="AE27" s="196"/>
      <c r="AF27" s="196"/>
      <c r="AG27" s="196"/>
      <c r="AH27" s="196"/>
      <c r="AI27" s="196"/>
      <c r="AJ27" s="196"/>
      <c r="AK27" s="196"/>
      <c r="AL27" s="196"/>
      <c r="AM27" s="196"/>
      <c r="AN27" s="196"/>
    </row>
    <row r="28" spans="1:40" s="197" customFormat="1" ht="12.75" customHeight="1">
      <c r="A28" s="55" t="s">
        <v>631</v>
      </c>
      <c r="B28" s="383">
        <v>194</v>
      </c>
      <c r="C28" s="383">
        <v>126</v>
      </c>
      <c r="D28" s="383">
        <v>65</v>
      </c>
      <c r="E28" s="383">
        <v>48</v>
      </c>
      <c r="F28" s="383">
        <v>13</v>
      </c>
      <c r="G28" s="383">
        <v>37</v>
      </c>
      <c r="H28" s="383">
        <v>24</v>
      </c>
      <c r="I28" s="383">
        <v>11</v>
      </c>
      <c r="J28" s="384">
        <v>1</v>
      </c>
      <c r="K28" s="383" t="s">
        <v>426</v>
      </c>
      <c r="L28" s="383" t="s">
        <v>426</v>
      </c>
      <c r="M28" s="383" t="s">
        <v>625</v>
      </c>
      <c r="N28" s="383">
        <v>29</v>
      </c>
      <c r="O28" s="383">
        <v>18</v>
      </c>
      <c r="P28" s="383">
        <v>6</v>
      </c>
      <c r="Q28" s="383">
        <v>1</v>
      </c>
      <c r="R28" s="383">
        <v>1</v>
      </c>
      <c r="S28" s="383">
        <v>1</v>
      </c>
      <c r="T28" s="383">
        <v>3</v>
      </c>
      <c r="V28" s="196"/>
      <c r="W28" s="196"/>
      <c r="X28" s="196"/>
      <c r="Y28" s="196"/>
      <c r="Z28" s="196"/>
      <c r="AA28" s="196"/>
      <c r="AB28" s="196"/>
      <c r="AC28" s="196"/>
      <c r="AD28" s="196"/>
      <c r="AE28" s="196"/>
      <c r="AF28" s="196"/>
      <c r="AG28" s="196"/>
      <c r="AH28" s="196"/>
      <c r="AI28" s="196"/>
      <c r="AJ28" s="196"/>
      <c r="AK28" s="196"/>
      <c r="AL28" s="196"/>
      <c r="AM28" s="196"/>
      <c r="AN28" s="196"/>
    </row>
    <row r="29" spans="1:40" s="197" customFormat="1" ht="12.75" customHeight="1">
      <c r="A29" s="55" t="s">
        <v>632</v>
      </c>
      <c r="B29" s="383">
        <v>25</v>
      </c>
      <c r="C29" s="383">
        <v>12</v>
      </c>
      <c r="D29" s="383">
        <v>8</v>
      </c>
      <c r="E29" s="383">
        <v>2</v>
      </c>
      <c r="F29" s="383">
        <v>1</v>
      </c>
      <c r="G29" s="383">
        <v>10</v>
      </c>
      <c r="H29" s="383">
        <v>3</v>
      </c>
      <c r="I29" s="383">
        <v>4</v>
      </c>
      <c r="J29" s="384" t="s">
        <v>426</v>
      </c>
      <c r="K29" s="383">
        <v>1</v>
      </c>
      <c r="L29" s="383">
        <v>1</v>
      </c>
      <c r="M29" s="383" t="s">
        <v>625</v>
      </c>
      <c r="N29" s="383">
        <v>3</v>
      </c>
      <c r="O29" s="383" t="s">
        <v>426</v>
      </c>
      <c r="P29" s="383">
        <v>1</v>
      </c>
      <c r="Q29" s="383">
        <v>0</v>
      </c>
      <c r="R29" s="383">
        <v>1</v>
      </c>
      <c r="S29" s="383">
        <v>1</v>
      </c>
      <c r="T29" s="383" t="s">
        <v>426</v>
      </c>
      <c r="V29" s="196"/>
      <c r="W29" s="196"/>
      <c r="X29" s="196"/>
      <c r="Y29" s="196"/>
      <c r="Z29" s="196"/>
      <c r="AA29" s="196"/>
      <c r="AB29" s="196"/>
      <c r="AC29" s="196"/>
      <c r="AD29" s="196"/>
      <c r="AE29" s="196"/>
      <c r="AF29" s="196"/>
      <c r="AG29" s="196"/>
      <c r="AH29" s="196"/>
      <c r="AI29" s="196"/>
      <c r="AJ29" s="196"/>
      <c r="AK29" s="196"/>
      <c r="AL29" s="196"/>
      <c r="AM29" s="196"/>
      <c r="AN29" s="196"/>
    </row>
    <row r="30" spans="1:40" s="197" customFormat="1" ht="12.75" customHeight="1">
      <c r="A30" s="55" t="s">
        <v>633</v>
      </c>
      <c r="B30" s="383">
        <v>203</v>
      </c>
      <c r="C30" s="383">
        <v>33</v>
      </c>
      <c r="D30" s="383">
        <v>26</v>
      </c>
      <c r="E30" s="383">
        <v>6</v>
      </c>
      <c r="F30" s="383">
        <v>2</v>
      </c>
      <c r="G30" s="383">
        <v>84</v>
      </c>
      <c r="H30" s="383">
        <v>13</v>
      </c>
      <c r="I30" s="383">
        <v>50</v>
      </c>
      <c r="J30" s="384">
        <v>10</v>
      </c>
      <c r="K30" s="383">
        <v>4</v>
      </c>
      <c r="L30" s="383">
        <v>5</v>
      </c>
      <c r="M30" s="383">
        <v>3</v>
      </c>
      <c r="N30" s="383">
        <v>86</v>
      </c>
      <c r="O30" s="383">
        <v>11</v>
      </c>
      <c r="P30" s="383">
        <v>43</v>
      </c>
      <c r="Q30" s="383">
        <v>9</v>
      </c>
      <c r="R30" s="383">
        <v>9</v>
      </c>
      <c r="S30" s="383">
        <v>6</v>
      </c>
      <c r="T30" s="383">
        <v>7</v>
      </c>
      <c r="V30" s="196"/>
      <c r="W30" s="196"/>
      <c r="X30" s="196"/>
      <c r="Y30" s="196"/>
      <c r="Z30" s="196"/>
      <c r="AA30" s="196"/>
      <c r="AB30" s="196"/>
      <c r="AC30" s="196"/>
      <c r="AD30" s="196"/>
      <c r="AE30" s="196"/>
      <c r="AF30" s="196"/>
      <c r="AG30" s="196"/>
      <c r="AH30" s="196"/>
      <c r="AI30" s="196"/>
      <c r="AJ30" s="196"/>
      <c r="AK30" s="196"/>
      <c r="AL30" s="196"/>
      <c r="AM30" s="196"/>
      <c r="AN30" s="196"/>
    </row>
    <row r="31" spans="1:40" s="197" customFormat="1" ht="6" customHeight="1">
      <c r="A31" s="55"/>
      <c r="B31" s="383"/>
      <c r="C31" s="383"/>
      <c r="D31" s="383"/>
      <c r="E31" s="383"/>
      <c r="F31" s="383"/>
      <c r="G31" s="383"/>
      <c r="H31" s="383"/>
      <c r="I31" s="383"/>
      <c r="J31" s="384"/>
      <c r="K31" s="383"/>
      <c r="L31" s="383"/>
      <c r="M31" s="383"/>
      <c r="N31" s="383"/>
      <c r="O31" s="383"/>
      <c r="P31" s="383"/>
      <c r="Q31" s="383"/>
      <c r="R31" s="383"/>
      <c r="S31" s="383"/>
      <c r="T31" s="383"/>
      <c r="V31" s="196"/>
      <c r="W31" s="196"/>
      <c r="X31" s="196"/>
      <c r="Y31" s="196"/>
      <c r="Z31" s="196"/>
      <c r="AA31" s="196"/>
      <c r="AB31" s="196"/>
      <c r="AC31" s="196"/>
      <c r="AD31" s="196"/>
      <c r="AE31" s="196"/>
      <c r="AF31" s="196"/>
      <c r="AG31" s="196"/>
      <c r="AH31" s="196"/>
      <c r="AI31" s="196"/>
      <c r="AJ31" s="196"/>
      <c r="AK31" s="196"/>
      <c r="AL31" s="196"/>
      <c r="AM31" s="196"/>
      <c r="AN31" s="196"/>
    </row>
    <row r="32" spans="1:20" s="198" customFormat="1" ht="12" customHeight="1">
      <c r="A32" s="195" t="s">
        <v>635</v>
      </c>
      <c r="B32" s="381">
        <v>3179</v>
      </c>
      <c r="C32" s="381">
        <v>475</v>
      </c>
      <c r="D32" s="381">
        <v>224</v>
      </c>
      <c r="E32" s="381">
        <v>154</v>
      </c>
      <c r="F32" s="381">
        <v>96</v>
      </c>
      <c r="G32" s="381">
        <v>1011</v>
      </c>
      <c r="H32" s="381">
        <v>100</v>
      </c>
      <c r="I32" s="381">
        <v>425</v>
      </c>
      <c r="J32" s="382">
        <v>142</v>
      </c>
      <c r="K32" s="381">
        <v>139</v>
      </c>
      <c r="L32" s="381">
        <v>144</v>
      </c>
      <c r="M32" s="381">
        <v>57</v>
      </c>
      <c r="N32" s="381">
        <v>1650</v>
      </c>
      <c r="O32" s="381">
        <v>100</v>
      </c>
      <c r="P32" s="381">
        <v>360</v>
      </c>
      <c r="Q32" s="381">
        <v>219</v>
      </c>
      <c r="R32" s="381">
        <v>310</v>
      </c>
      <c r="S32" s="381">
        <v>371</v>
      </c>
      <c r="T32" s="381">
        <v>286</v>
      </c>
    </row>
    <row r="33" spans="1:40" s="56" customFormat="1" ht="12.75" customHeight="1">
      <c r="A33" s="55" t="s">
        <v>622</v>
      </c>
      <c r="B33" s="383">
        <v>304</v>
      </c>
      <c r="C33" s="383">
        <v>121</v>
      </c>
      <c r="D33" s="383">
        <v>27</v>
      </c>
      <c r="E33" s="383">
        <v>30</v>
      </c>
      <c r="F33" s="383">
        <v>64</v>
      </c>
      <c r="G33" s="383">
        <v>64</v>
      </c>
      <c r="H33" s="383">
        <v>13</v>
      </c>
      <c r="I33" s="383">
        <v>18</v>
      </c>
      <c r="J33" s="384">
        <v>2</v>
      </c>
      <c r="K33" s="383">
        <v>11</v>
      </c>
      <c r="L33" s="383">
        <v>13</v>
      </c>
      <c r="M33" s="383">
        <v>7</v>
      </c>
      <c r="N33" s="383">
        <v>113</v>
      </c>
      <c r="O33" s="383">
        <v>8</v>
      </c>
      <c r="P33" s="383">
        <v>17</v>
      </c>
      <c r="Q33" s="383">
        <v>12</v>
      </c>
      <c r="R33" s="383">
        <v>16</v>
      </c>
      <c r="S33" s="383">
        <v>34</v>
      </c>
      <c r="T33" s="383">
        <v>24</v>
      </c>
      <c r="V33" s="199"/>
      <c r="W33" s="199"/>
      <c r="X33" s="199"/>
      <c r="Y33" s="199"/>
      <c r="Z33" s="199"/>
      <c r="AA33" s="199"/>
      <c r="AB33" s="199"/>
      <c r="AC33" s="199"/>
      <c r="AD33" s="199"/>
      <c r="AE33" s="199"/>
      <c r="AF33" s="199"/>
      <c r="AG33" s="199"/>
      <c r="AH33" s="199"/>
      <c r="AI33" s="199"/>
      <c r="AJ33" s="199"/>
      <c r="AK33" s="199"/>
      <c r="AL33" s="199"/>
      <c r="AM33" s="199"/>
      <c r="AN33" s="199"/>
    </row>
    <row r="34" spans="1:40" s="197" customFormat="1" ht="12.75" customHeight="1">
      <c r="A34" s="55" t="s">
        <v>623</v>
      </c>
      <c r="B34" s="383">
        <v>1101</v>
      </c>
      <c r="C34" s="383">
        <v>114</v>
      </c>
      <c r="D34" s="383">
        <v>66</v>
      </c>
      <c r="E34" s="383">
        <v>39</v>
      </c>
      <c r="F34" s="383">
        <v>8</v>
      </c>
      <c r="G34" s="383">
        <v>378</v>
      </c>
      <c r="H34" s="383">
        <v>28</v>
      </c>
      <c r="I34" s="383">
        <v>135</v>
      </c>
      <c r="J34" s="384">
        <v>69</v>
      </c>
      <c r="K34" s="383">
        <v>68</v>
      </c>
      <c r="L34" s="383">
        <v>65</v>
      </c>
      <c r="M34" s="383">
        <v>14</v>
      </c>
      <c r="N34" s="383">
        <v>602</v>
      </c>
      <c r="O34" s="383">
        <v>22</v>
      </c>
      <c r="P34" s="383">
        <v>121</v>
      </c>
      <c r="Q34" s="383">
        <v>100</v>
      </c>
      <c r="R34" s="383">
        <v>157</v>
      </c>
      <c r="S34" s="383">
        <v>135</v>
      </c>
      <c r="T34" s="383">
        <v>67</v>
      </c>
      <c r="V34" s="196"/>
      <c r="W34" s="196"/>
      <c r="X34" s="196"/>
      <c r="Y34" s="196"/>
      <c r="Z34" s="196"/>
      <c r="AA34" s="196"/>
      <c r="AB34" s="196"/>
      <c r="AC34" s="196"/>
      <c r="AD34" s="196"/>
      <c r="AE34" s="196"/>
      <c r="AF34" s="196"/>
      <c r="AG34" s="196"/>
      <c r="AH34" s="196"/>
      <c r="AI34" s="196"/>
      <c r="AJ34" s="196"/>
      <c r="AK34" s="196"/>
      <c r="AL34" s="196"/>
      <c r="AM34" s="196"/>
      <c r="AN34" s="196"/>
    </row>
    <row r="35" spans="1:40" s="197" customFormat="1" ht="12.75" customHeight="1">
      <c r="A35" s="55" t="s">
        <v>624</v>
      </c>
      <c r="B35" s="383">
        <v>104</v>
      </c>
      <c r="C35" s="383">
        <v>24</v>
      </c>
      <c r="D35" s="383">
        <v>3</v>
      </c>
      <c r="E35" s="383">
        <v>20</v>
      </c>
      <c r="F35" s="383">
        <v>1</v>
      </c>
      <c r="G35" s="383">
        <v>22</v>
      </c>
      <c r="H35" s="383">
        <v>6</v>
      </c>
      <c r="I35" s="383">
        <v>5</v>
      </c>
      <c r="J35" s="384">
        <v>3</v>
      </c>
      <c r="K35" s="383">
        <v>7</v>
      </c>
      <c r="L35" s="383">
        <v>2</v>
      </c>
      <c r="M35" s="383" t="s">
        <v>625</v>
      </c>
      <c r="N35" s="383">
        <v>56</v>
      </c>
      <c r="O35" s="383">
        <v>5</v>
      </c>
      <c r="P35" s="383">
        <v>7</v>
      </c>
      <c r="Q35" s="383">
        <v>4</v>
      </c>
      <c r="R35" s="383">
        <v>17</v>
      </c>
      <c r="S35" s="383">
        <v>14</v>
      </c>
      <c r="T35" s="383">
        <v>8</v>
      </c>
      <c r="V35" s="196"/>
      <c r="W35" s="196"/>
      <c r="X35" s="196"/>
      <c r="Y35" s="196"/>
      <c r="Z35" s="196"/>
      <c r="AA35" s="196"/>
      <c r="AB35" s="196"/>
      <c r="AC35" s="196"/>
      <c r="AD35" s="196"/>
      <c r="AE35" s="196"/>
      <c r="AF35" s="196"/>
      <c r="AG35" s="196"/>
      <c r="AH35" s="196"/>
      <c r="AI35" s="196"/>
      <c r="AJ35" s="196"/>
      <c r="AK35" s="196"/>
      <c r="AL35" s="196"/>
      <c r="AM35" s="196"/>
      <c r="AN35" s="196"/>
    </row>
    <row r="36" spans="1:40" s="197" customFormat="1" ht="12.75" customHeight="1">
      <c r="A36" s="55" t="s">
        <v>626</v>
      </c>
      <c r="B36" s="383">
        <v>5</v>
      </c>
      <c r="C36" s="383">
        <v>1</v>
      </c>
      <c r="D36" s="383" t="s">
        <v>426</v>
      </c>
      <c r="E36" s="383">
        <v>1</v>
      </c>
      <c r="F36" s="383">
        <v>0</v>
      </c>
      <c r="G36" s="383">
        <v>2</v>
      </c>
      <c r="H36" s="383" t="s">
        <v>426</v>
      </c>
      <c r="I36" s="383">
        <v>0</v>
      </c>
      <c r="J36" s="384">
        <v>1</v>
      </c>
      <c r="K36" s="383">
        <v>1</v>
      </c>
      <c r="L36" s="383" t="s">
        <v>426</v>
      </c>
      <c r="M36" s="383" t="s">
        <v>625</v>
      </c>
      <c r="N36" s="383">
        <v>2</v>
      </c>
      <c r="O36" s="383" t="s">
        <v>426</v>
      </c>
      <c r="P36" s="383" t="s">
        <v>426</v>
      </c>
      <c r="Q36" s="383">
        <v>1</v>
      </c>
      <c r="R36" s="383">
        <v>1</v>
      </c>
      <c r="S36" s="383" t="s">
        <v>426</v>
      </c>
      <c r="T36" s="383">
        <v>0</v>
      </c>
      <c r="V36" s="196"/>
      <c r="W36" s="196"/>
      <c r="X36" s="196"/>
      <c r="Y36" s="196"/>
      <c r="Z36" s="196"/>
      <c r="AA36" s="196"/>
      <c r="AB36" s="196"/>
      <c r="AC36" s="196"/>
      <c r="AD36" s="196"/>
      <c r="AE36" s="196"/>
      <c r="AF36" s="196"/>
      <c r="AG36" s="196"/>
      <c r="AH36" s="196"/>
      <c r="AI36" s="196"/>
      <c r="AJ36" s="196"/>
      <c r="AK36" s="196"/>
      <c r="AL36" s="196"/>
      <c r="AM36" s="196"/>
      <c r="AN36" s="196"/>
    </row>
    <row r="37" spans="1:40" s="197" customFormat="1" ht="12.75" customHeight="1">
      <c r="A37" s="55" t="s">
        <v>627</v>
      </c>
      <c r="B37" s="383">
        <v>991</v>
      </c>
      <c r="C37" s="383">
        <v>90</v>
      </c>
      <c r="D37" s="383">
        <v>63</v>
      </c>
      <c r="E37" s="383">
        <v>19</v>
      </c>
      <c r="F37" s="383">
        <v>7</v>
      </c>
      <c r="G37" s="383">
        <v>354</v>
      </c>
      <c r="H37" s="383">
        <v>22</v>
      </c>
      <c r="I37" s="383">
        <v>129</v>
      </c>
      <c r="J37" s="384">
        <v>66</v>
      </c>
      <c r="K37" s="383">
        <v>60</v>
      </c>
      <c r="L37" s="383">
        <v>63</v>
      </c>
      <c r="M37" s="383">
        <v>14</v>
      </c>
      <c r="N37" s="383">
        <v>543</v>
      </c>
      <c r="O37" s="383">
        <v>17</v>
      </c>
      <c r="P37" s="383">
        <v>113</v>
      </c>
      <c r="Q37" s="383">
        <v>95</v>
      </c>
      <c r="R37" s="383">
        <v>138</v>
      </c>
      <c r="S37" s="383">
        <v>120</v>
      </c>
      <c r="T37" s="383">
        <v>56</v>
      </c>
      <c r="V37" s="196"/>
      <c r="W37" s="196"/>
      <c r="X37" s="196"/>
      <c r="Y37" s="196"/>
      <c r="Z37" s="196"/>
      <c r="AA37" s="196"/>
      <c r="AB37" s="196"/>
      <c r="AC37" s="196"/>
      <c r="AD37" s="196"/>
      <c r="AE37" s="196"/>
      <c r="AF37" s="196"/>
      <c r="AG37" s="196"/>
      <c r="AH37" s="196"/>
      <c r="AI37" s="196"/>
      <c r="AJ37" s="196"/>
      <c r="AK37" s="196"/>
      <c r="AL37" s="196"/>
      <c r="AM37" s="196"/>
      <c r="AN37" s="196"/>
    </row>
    <row r="38" spans="1:40" s="197" customFormat="1" ht="12.75" customHeight="1">
      <c r="A38" s="55" t="s">
        <v>628</v>
      </c>
      <c r="B38" s="383">
        <v>84</v>
      </c>
      <c r="C38" s="383">
        <v>6</v>
      </c>
      <c r="D38" s="383">
        <v>5</v>
      </c>
      <c r="E38" s="383">
        <v>1</v>
      </c>
      <c r="F38" s="383" t="s">
        <v>426</v>
      </c>
      <c r="G38" s="383">
        <v>27</v>
      </c>
      <c r="H38" s="383">
        <v>5</v>
      </c>
      <c r="I38" s="383">
        <v>11</v>
      </c>
      <c r="J38" s="384">
        <v>4</v>
      </c>
      <c r="K38" s="383">
        <v>5</v>
      </c>
      <c r="L38" s="383">
        <v>3</v>
      </c>
      <c r="M38" s="383">
        <v>1</v>
      </c>
      <c r="N38" s="383">
        <v>51</v>
      </c>
      <c r="O38" s="383">
        <v>1</v>
      </c>
      <c r="P38" s="383">
        <v>19</v>
      </c>
      <c r="Q38" s="383">
        <v>9</v>
      </c>
      <c r="R38" s="383">
        <v>11</v>
      </c>
      <c r="S38" s="383">
        <v>8</v>
      </c>
      <c r="T38" s="383">
        <v>2</v>
      </c>
      <c r="V38" s="196"/>
      <c r="W38" s="196"/>
      <c r="X38" s="196"/>
      <c r="Y38" s="196"/>
      <c r="Z38" s="196"/>
      <c r="AA38" s="196"/>
      <c r="AB38" s="196"/>
      <c r="AC38" s="196"/>
      <c r="AD38" s="196"/>
      <c r="AE38" s="196"/>
      <c r="AF38" s="196"/>
      <c r="AG38" s="196"/>
      <c r="AH38" s="196"/>
      <c r="AI38" s="196"/>
      <c r="AJ38" s="196"/>
      <c r="AK38" s="196"/>
      <c r="AL38" s="196"/>
      <c r="AM38" s="196"/>
      <c r="AN38" s="196"/>
    </row>
    <row r="39" spans="1:40" s="197" customFormat="1" ht="12.75" customHeight="1">
      <c r="A39" s="55" t="s">
        <v>629</v>
      </c>
      <c r="B39" s="383">
        <v>781</v>
      </c>
      <c r="C39" s="383">
        <v>49</v>
      </c>
      <c r="D39" s="383">
        <v>42</v>
      </c>
      <c r="E39" s="383">
        <v>6</v>
      </c>
      <c r="F39" s="383">
        <v>1</v>
      </c>
      <c r="G39" s="383">
        <v>282</v>
      </c>
      <c r="H39" s="383">
        <v>13</v>
      </c>
      <c r="I39" s="383">
        <v>98</v>
      </c>
      <c r="J39" s="384">
        <v>54</v>
      </c>
      <c r="K39" s="383">
        <v>50</v>
      </c>
      <c r="L39" s="383">
        <v>54</v>
      </c>
      <c r="M39" s="383">
        <v>12</v>
      </c>
      <c r="N39" s="383">
        <v>448</v>
      </c>
      <c r="O39" s="383">
        <v>14</v>
      </c>
      <c r="P39" s="383">
        <v>83</v>
      </c>
      <c r="Q39" s="383">
        <v>78</v>
      </c>
      <c r="R39" s="383">
        <v>118</v>
      </c>
      <c r="S39" s="383">
        <v>102</v>
      </c>
      <c r="T39" s="383">
        <v>52</v>
      </c>
      <c r="V39" s="196"/>
      <c r="W39" s="196"/>
      <c r="X39" s="196"/>
      <c r="Y39" s="196"/>
      <c r="Z39" s="196"/>
      <c r="AA39" s="196"/>
      <c r="AB39" s="196"/>
      <c r="AC39" s="196"/>
      <c r="AD39" s="196"/>
      <c r="AE39" s="196"/>
      <c r="AF39" s="196"/>
      <c r="AG39" s="196"/>
      <c r="AH39" s="196"/>
      <c r="AI39" s="196"/>
      <c r="AJ39" s="196"/>
      <c r="AK39" s="196"/>
      <c r="AL39" s="196"/>
      <c r="AM39" s="196"/>
      <c r="AN39" s="196"/>
    </row>
    <row r="40" spans="1:40" s="197" customFormat="1" ht="12.75" customHeight="1">
      <c r="A40" s="55" t="s">
        <v>630</v>
      </c>
      <c r="B40" s="383">
        <v>17</v>
      </c>
      <c r="C40" s="383">
        <v>6</v>
      </c>
      <c r="D40" s="383">
        <v>3</v>
      </c>
      <c r="E40" s="383">
        <v>2</v>
      </c>
      <c r="F40" s="383">
        <v>1</v>
      </c>
      <c r="G40" s="383">
        <v>6</v>
      </c>
      <c r="H40" s="383">
        <v>3</v>
      </c>
      <c r="I40" s="383">
        <v>2</v>
      </c>
      <c r="J40" s="384">
        <v>0</v>
      </c>
      <c r="K40" s="383">
        <v>1</v>
      </c>
      <c r="L40" s="383" t="s">
        <v>426</v>
      </c>
      <c r="M40" s="383" t="s">
        <v>625</v>
      </c>
      <c r="N40" s="383">
        <v>4</v>
      </c>
      <c r="O40" s="383">
        <v>1</v>
      </c>
      <c r="P40" s="383">
        <v>0</v>
      </c>
      <c r="Q40" s="383">
        <v>2</v>
      </c>
      <c r="R40" s="383" t="s">
        <v>426</v>
      </c>
      <c r="S40" s="383" t="s">
        <v>426</v>
      </c>
      <c r="T40" s="383" t="s">
        <v>426</v>
      </c>
      <c r="V40" s="196"/>
      <c r="W40" s="196"/>
      <c r="X40" s="196"/>
      <c r="Y40" s="196"/>
      <c r="Z40" s="196"/>
      <c r="AA40" s="196"/>
      <c r="AB40" s="196"/>
      <c r="AC40" s="196"/>
      <c r="AD40" s="196"/>
      <c r="AE40" s="196"/>
      <c r="AF40" s="196"/>
      <c r="AG40" s="196"/>
      <c r="AH40" s="196"/>
      <c r="AI40" s="196"/>
      <c r="AJ40" s="196"/>
      <c r="AK40" s="196"/>
      <c r="AL40" s="196"/>
      <c r="AM40" s="196"/>
      <c r="AN40" s="196"/>
    </row>
    <row r="41" spans="1:40" s="197" customFormat="1" ht="12.75" customHeight="1">
      <c r="A41" s="55" t="s">
        <v>631</v>
      </c>
      <c r="B41" s="383">
        <v>21</v>
      </c>
      <c r="C41" s="383">
        <v>12</v>
      </c>
      <c r="D41" s="383">
        <v>3</v>
      </c>
      <c r="E41" s="383">
        <v>5</v>
      </c>
      <c r="F41" s="383">
        <v>3</v>
      </c>
      <c r="G41" s="383">
        <v>6</v>
      </c>
      <c r="H41" s="383">
        <v>1</v>
      </c>
      <c r="I41" s="383">
        <v>2</v>
      </c>
      <c r="J41" s="384">
        <v>0</v>
      </c>
      <c r="K41" s="383">
        <v>1</v>
      </c>
      <c r="L41" s="383">
        <v>1</v>
      </c>
      <c r="M41" s="383">
        <v>0</v>
      </c>
      <c r="N41" s="383">
        <v>3</v>
      </c>
      <c r="O41" s="383">
        <v>1</v>
      </c>
      <c r="P41" s="383">
        <v>0</v>
      </c>
      <c r="Q41" s="383">
        <v>1</v>
      </c>
      <c r="R41" s="383" t="s">
        <v>426</v>
      </c>
      <c r="S41" s="383">
        <v>1</v>
      </c>
      <c r="T41" s="383">
        <v>1</v>
      </c>
      <c r="V41" s="196"/>
      <c r="W41" s="196"/>
      <c r="X41" s="196"/>
      <c r="Y41" s="196"/>
      <c r="Z41" s="196"/>
      <c r="AA41" s="196"/>
      <c r="AB41" s="196"/>
      <c r="AC41" s="196"/>
      <c r="AD41" s="196"/>
      <c r="AE41" s="196"/>
      <c r="AF41" s="196"/>
      <c r="AG41" s="196"/>
      <c r="AH41" s="196"/>
      <c r="AI41" s="196"/>
      <c r="AJ41" s="196"/>
      <c r="AK41" s="196"/>
      <c r="AL41" s="196"/>
      <c r="AM41" s="196"/>
      <c r="AN41" s="196"/>
    </row>
    <row r="42" spans="1:40" s="197" customFormat="1" ht="12.75" customHeight="1">
      <c r="A42" s="55" t="s">
        <v>632</v>
      </c>
      <c r="B42" s="383">
        <v>20</v>
      </c>
      <c r="C42" s="383">
        <v>6</v>
      </c>
      <c r="D42" s="383">
        <v>5</v>
      </c>
      <c r="E42" s="383">
        <v>1</v>
      </c>
      <c r="F42" s="383" t="s">
        <v>426</v>
      </c>
      <c r="G42" s="383">
        <v>10</v>
      </c>
      <c r="H42" s="383">
        <v>0</v>
      </c>
      <c r="I42" s="383">
        <v>4</v>
      </c>
      <c r="J42" s="384">
        <v>2</v>
      </c>
      <c r="K42" s="383">
        <v>1</v>
      </c>
      <c r="L42" s="383">
        <v>2</v>
      </c>
      <c r="M42" s="383">
        <v>0</v>
      </c>
      <c r="N42" s="383">
        <v>4</v>
      </c>
      <c r="O42" s="383">
        <v>0</v>
      </c>
      <c r="P42" s="383">
        <v>0</v>
      </c>
      <c r="Q42" s="383">
        <v>0</v>
      </c>
      <c r="R42" s="383">
        <v>0</v>
      </c>
      <c r="S42" s="383">
        <v>2</v>
      </c>
      <c r="T42" s="383">
        <v>1</v>
      </c>
      <c r="V42" s="196"/>
      <c r="W42" s="196"/>
      <c r="X42" s="196"/>
      <c r="Y42" s="196"/>
      <c r="Z42" s="196"/>
      <c r="AA42" s="196"/>
      <c r="AB42" s="196"/>
      <c r="AC42" s="196"/>
      <c r="AD42" s="196"/>
      <c r="AE42" s="196"/>
      <c r="AF42" s="196"/>
      <c r="AG42" s="196"/>
      <c r="AH42" s="196"/>
      <c r="AI42" s="196"/>
      <c r="AJ42" s="196"/>
      <c r="AK42" s="196"/>
      <c r="AL42" s="196"/>
      <c r="AM42" s="196"/>
      <c r="AN42" s="196"/>
    </row>
    <row r="43" spans="1:40" s="197" customFormat="1" ht="12.75" customHeight="1">
      <c r="A43" s="55" t="s">
        <v>633</v>
      </c>
      <c r="B43" s="383">
        <v>48</v>
      </c>
      <c r="C43" s="383">
        <v>5</v>
      </c>
      <c r="D43" s="383">
        <v>4</v>
      </c>
      <c r="E43" s="383">
        <v>2</v>
      </c>
      <c r="F43" s="383" t="s">
        <v>426</v>
      </c>
      <c r="G43" s="383">
        <v>18</v>
      </c>
      <c r="H43" s="383">
        <v>1</v>
      </c>
      <c r="I43" s="383">
        <v>9</v>
      </c>
      <c r="J43" s="384">
        <v>3</v>
      </c>
      <c r="K43" s="383">
        <v>2</v>
      </c>
      <c r="L43" s="383">
        <v>3</v>
      </c>
      <c r="M43" s="383" t="s">
        <v>625</v>
      </c>
      <c r="N43" s="383">
        <v>24</v>
      </c>
      <c r="O43" s="383" t="s">
        <v>426</v>
      </c>
      <c r="P43" s="383">
        <v>6</v>
      </c>
      <c r="Q43" s="383">
        <v>4</v>
      </c>
      <c r="R43" s="383">
        <v>4</v>
      </c>
      <c r="S43" s="383">
        <v>8</v>
      </c>
      <c r="T43" s="383">
        <v>2</v>
      </c>
      <c r="V43" s="196"/>
      <c r="W43" s="196"/>
      <c r="X43" s="196"/>
      <c r="Y43" s="196"/>
      <c r="Z43" s="196"/>
      <c r="AA43" s="196"/>
      <c r="AB43" s="196"/>
      <c r="AC43" s="196"/>
      <c r="AD43" s="196"/>
      <c r="AE43" s="196"/>
      <c r="AF43" s="196"/>
      <c r="AG43" s="196"/>
      <c r="AH43" s="196"/>
      <c r="AI43" s="196"/>
      <c r="AJ43" s="196"/>
      <c r="AK43" s="196"/>
      <c r="AL43" s="196"/>
      <c r="AM43" s="196"/>
      <c r="AN43" s="196"/>
    </row>
    <row r="44" spans="1:40" s="197" customFormat="1" ht="12.75" customHeight="1">
      <c r="A44" s="55" t="s">
        <v>634</v>
      </c>
      <c r="B44" s="383">
        <v>1704</v>
      </c>
      <c r="C44" s="383">
        <v>229</v>
      </c>
      <c r="D44" s="383">
        <v>126</v>
      </c>
      <c r="E44" s="383">
        <v>81</v>
      </c>
      <c r="F44" s="383">
        <v>22</v>
      </c>
      <c r="G44" s="383">
        <v>551</v>
      </c>
      <c r="H44" s="383">
        <v>58</v>
      </c>
      <c r="I44" s="383">
        <v>267</v>
      </c>
      <c r="J44" s="384">
        <v>71</v>
      </c>
      <c r="K44" s="383">
        <v>57</v>
      </c>
      <c r="L44" s="383">
        <v>64</v>
      </c>
      <c r="M44" s="383">
        <v>33</v>
      </c>
      <c r="N44" s="383">
        <v>915</v>
      </c>
      <c r="O44" s="383">
        <v>68</v>
      </c>
      <c r="P44" s="383">
        <v>219</v>
      </c>
      <c r="Q44" s="383">
        <v>105</v>
      </c>
      <c r="R44" s="383">
        <v>130</v>
      </c>
      <c r="S44" s="383">
        <v>198</v>
      </c>
      <c r="T44" s="383">
        <v>194</v>
      </c>
      <c r="V44" s="196"/>
      <c r="W44" s="196"/>
      <c r="X44" s="196"/>
      <c r="Y44" s="196"/>
      <c r="Z44" s="196"/>
      <c r="AA44" s="196"/>
      <c r="AB44" s="196"/>
      <c r="AC44" s="196"/>
      <c r="AD44" s="196"/>
      <c r="AE44" s="196"/>
      <c r="AF44" s="196"/>
      <c r="AG44" s="196"/>
      <c r="AH44" s="196"/>
      <c r="AI44" s="196"/>
      <c r="AJ44" s="196"/>
      <c r="AK44" s="196"/>
      <c r="AL44" s="196"/>
      <c r="AM44" s="196"/>
      <c r="AN44" s="196"/>
    </row>
    <row r="45" spans="1:40" s="197" customFormat="1" ht="12.75" customHeight="1">
      <c r="A45" s="55" t="s">
        <v>624</v>
      </c>
      <c r="B45" s="383">
        <v>182</v>
      </c>
      <c r="C45" s="383">
        <v>45</v>
      </c>
      <c r="D45" s="383">
        <v>15</v>
      </c>
      <c r="E45" s="383">
        <v>23</v>
      </c>
      <c r="F45" s="383">
        <v>7</v>
      </c>
      <c r="G45" s="383">
        <v>30</v>
      </c>
      <c r="H45" s="383">
        <v>9</v>
      </c>
      <c r="I45" s="383">
        <v>7</v>
      </c>
      <c r="J45" s="384">
        <v>2</v>
      </c>
      <c r="K45" s="383">
        <v>3</v>
      </c>
      <c r="L45" s="383">
        <v>3</v>
      </c>
      <c r="M45" s="383">
        <v>4</v>
      </c>
      <c r="N45" s="383">
        <v>107</v>
      </c>
      <c r="O45" s="383">
        <v>11</v>
      </c>
      <c r="P45" s="383">
        <v>11</v>
      </c>
      <c r="Q45" s="383">
        <v>9</v>
      </c>
      <c r="R45" s="383">
        <v>13</v>
      </c>
      <c r="S45" s="383">
        <v>25</v>
      </c>
      <c r="T45" s="383">
        <v>38</v>
      </c>
      <c r="V45" s="196"/>
      <c r="W45" s="196"/>
      <c r="X45" s="196"/>
      <c r="Y45" s="196"/>
      <c r="Z45" s="196"/>
      <c r="AA45" s="196"/>
      <c r="AB45" s="196"/>
      <c r="AC45" s="196"/>
      <c r="AD45" s="196"/>
      <c r="AE45" s="196"/>
      <c r="AF45" s="196"/>
      <c r="AG45" s="196"/>
      <c r="AH45" s="196"/>
      <c r="AI45" s="196"/>
      <c r="AJ45" s="196"/>
      <c r="AK45" s="196"/>
      <c r="AL45" s="196"/>
      <c r="AM45" s="196"/>
      <c r="AN45" s="196"/>
    </row>
    <row r="46" spans="1:40" s="197" customFormat="1" ht="12.75" customHeight="1">
      <c r="A46" s="55" t="s">
        <v>626</v>
      </c>
      <c r="B46" s="383">
        <v>16</v>
      </c>
      <c r="C46" s="383">
        <v>2</v>
      </c>
      <c r="D46" s="383">
        <v>1</v>
      </c>
      <c r="E46" s="383">
        <v>1</v>
      </c>
      <c r="F46" s="383" t="s">
        <v>426</v>
      </c>
      <c r="G46" s="383">
        <v>2</v>
      </c>
      <c r="H46" s="383">
        <v>1</v>
      </c>
      <c r="I46" s="383">
        <v>1</v>
      </c>
      <c r="J46" s="384" t="s">
        <v>426</v>
      </c>
      <c r="K46" s="383">
        <v>0</v>
      </c>
      <c r="L46" s="383" t="s">
        <v>426</v>
      </c>
      <c r="M46" s="383" t="s">
        <v>625</v>
      </c>
      <c r="N46" s="383">
        <v>13</v>
      </c>
      <c r="O46" s="383">
        <v>2</v>
      </c>
      <c r="P46" s="383">
        <v>2</v>
      </c>
      <c r="Q46" s="383">
        <v>0</v>
      </c>
      <c r="R46" s="383">
        <v>2</v>
      </c>
      <c r="S46" s="383">
        <v>3</v>
      </c>
      <c r="T46" s="383">
        <v>3</v>
      </c>
      <c r="V46" s="196"/>
      <c r="W46" s="196"/>
      <c r="X46" s="196"/>
      <c r="Y46" s="196"/>
      <c r="Z46" s="196"/>
      <c r="AA46" s="196"/>
      <c r="AB46" s="196"/>
      <c r="AC46" s="196"/>
      <c r="AD46" s="196"/>
      <c r="AE46" s="196"/>
      <c r="AF46" s="196"/>
      <c r="AG46" s="196"/>
      <c r="AH46" s="196"/>
      <c r="AI46" s="196"/>
      <c r="AJ46" s="196"/>
      <c r="AK46" s="196"/>
      <c r="AL46" s="196"/>
      <c r="AM46" s="196"/>
      <c r="AN46" s="196"/>
    </row>
    <row r="47" spans="1:40" s="197" customFormat="1" ht="12.75" customHeight="1">
      <c r="A47" s="55" t="s">
        <v>627</v>
      </c>
      <c r="B47" s="383">
        <v>1504</v>
      </c>
      <c r="C47" s="383">
        <v>182</v>
      </c>
      <c r="D47" s="383">
        <v>111</v>
      </c>
      <c r="E47" s="383">
        <v>57</v>
      </c>
      <c r="F47" s="383">
        <v>15</v>
      </c>
      <c r="G47" s="383">
        <v>520</v>
      </c>
      <c r="H47" s="383">
        <v>48</v>
      </c>
      <c r="I47" s="383">
        <v>259</v>
      </c>
      <c r="J47" s="384">
        <v>69</v>
      </c>
      <c r="K47" s="383">
        <v>53</v>
      </c>
      <c r="L47" s="383">
        <v>60</v>
      </c>
      <c r="M47" s="383">
        <v>29</v>
      </c>
      <c r="N47" s="383">
        <v>794</v>
      </c>
      <c r="O47" s="383">
        <v>55</v>
      </c>
      <c r="P47" s="383">
        <v>206</v>
      </c>
      <c r="Q47" s="383">
        <v>96</v>
      </c>
      <c r="R47" s="383">
        <v>115</v>
      </c>
      <c r="S47" s="383">
        <v>169</v>
      </c>
      <c r="T47" s="383">
        <v>151</v>
      </c>
      <c r="V47" s="196"/>
      <c r="W47" s="196"/>
      <c r="X47" s="196"/>
      <c r="Y47" s="196"/>
      <c r="Z47" s="196"/>
      <c r="AA47" s="196"/>
      <c r="AB47" s="196"/>
      <c r="AC47" s="196"/>
      <c r="AD47" s="196"/>
      <c r="AE47" s="196"/>
      <c r="AF47" s="196"/>
      <c r="AG47" s="196"/>
      <c r="AH47" s="196"/>
      <c r="AI47" s="196"/>
      <c r="AJ47" s="196"/>
      <c r="AK47" s="196"/>
      <c r="AL47" s="196"/>
      <c r="AM47" s="196"/>
      <c r="AN47" s="196"/>
    </row>
    <row r="48" spans="1:40" s="197" customFormat="1" ht="12.75" customHeight="1">
      <c r="A48" s="55" t="s">
        <v>628</v>
      </c>
      <c r="B48" s="383">
        <v>137</v>
      </c>
      <c r="C48" s="383">
        <v>19</v>
      </c>
      <c r="D48" s="383">
        <v>7</v>
      </c>
      <c r="E48" s="383">
        <v>10</v>
      </c>
      <c r="F48" s="383">
        <v>2</v>
      </c>
      <c r="G48" s="383">
        <v>27</v>
      </c>
      <c r="H48" s="383">
        <v>3</v>
      </c>
      <c r="I48" s="383">
        <v>14</v>
      </c>
      <c r="J48" s="384">
        <v>2</v>
      </c>
      <c r="K48" s="383">
        <v>4</v>
      </c>
      <c r="L48" s="383">
        <v>3</v>
      </c>
      <c r="M48" s="383">
        <v>2</v>
      </c>
      <c r="N48" s="383">
        <v>90</v>
      </c>
      <c r="O48" s="383">
        <v>7</v>
      </c>
      <c r="P48" s="383">
        <v>25</v>
      </c>
      <c r="Q48" s="383">
        <v>8</v>
      </c>
      <c r="R48" s="383">
        <v>14</v>
      </c>
      <c r="S48" s="383">
        <v>18</v>
      </c>
      <c r="T48" s="383">
        <v>18</v>
      </c>
      <c r="V48" s="196"/>
      <c r="W48" s="196"/>
      <c r="X48" s="196"/>
      <c r="Y48" s="196"/>
      <c r="Z48" s="196"/>
      <c r="AA48" s="196"/>
      <c r="AB48" s="196"/>
      <c r="AC48" s="196"/>
      <c r="AD48" s="196"/>
      <c r="AE48" s="196"/>
      <c r="AF48" s="196"/>
      <c r="AG48" s="196"/>
      <c r="AH48" s="196"/>
      <c r="AI48" s="196"/>
      <c r="AJ48" s="196"/>
      <c r="AK48" s="196"/>
      <c r="AL48" s="196"/>
      <c r="AM48" s="196"/>
      <c r="AN48" s="196"/>
    </row>
    <row r="49" spans="1:40" s="197" customFormat="1" ht="12.75" customHeight="1">
      <c r="A49" s="55" t="s">
        <v>629</v>
      </c>
      <c r="B49" s="383">
        <v>1070</v>
      </c>
      <c r="C49" s="383">
        <v>56</v>
      </c>
      <c r="D49" s="383">
        <v>41</v>
      </c>
      <c r="E49" s="383">
        <v>15</v>
      </c>
      <c r="F49" s="383" t="s">
        <v>426</v>
      </c>
      <c r="G49" s="383">
        <v>405</v>
      </c>
      <c r="H49" s="383">
        <v>18</v>
      </c>
      <c r="I49" s="383">
        <v>207</v>
      </c>
      <c r="J49" s="384">
        <v>57</v>
      </c>
      <c r="K49" s="383">
        <v>43</v>
      </c>
      <c r="L49" s="383">
        <v>53</v>
      </c>
      <c r="M49" s="383">
        <v>26</v>
      </c>
      <c r="N49" s="383">
        <v>604</v>
      </c>
      <c r="O49" s="383">
        <v>26</v>
      </c>
      <c r="P49" s="383">
        <v>138</v>
      </c>
      <c r="Q49" s="383">
        <v>83</v>
      </c>
      <c r="R49" s="383">
        <v>94</v>
      </c>
      <c r="S49" s="383">
        <v>142</v>
      </c>
      <c r="T49" s="383">
        <v>120</v>
      </c>
      <c r="V49" s="196"/>
      <c r="W49" s="196"/>
      <c r="X49" s="196"/>
      <c r="Y49" s="196"/>
      <c r="Z49" s="196"/>
      <c r="AA49" s="196"/>
      <c r="AB49" s="196"/>
      <c r="AC49" s="196"/>
      <c r="AD49" s="196"/>
      <c r="AE49" s="196"/>
      <c r="AF49" s="196"/>
      <c r="AG49" s="196"/>
      <c r="AH49" s="196"/>
      <c r="AI49" s="196"/>
      <c r="AJ49" s="196"/>
      <c r="AK49" s="196"/>
      <c r="AL49" s="196"/>
      <c r="AM49" s="196"/>
      <c r="AN49" s="196"/>
    </row>
    <row r="50" spans="1:40" s="197" customFormat="1" ht="12.75" customHeight="1">
      <c r="A50" s="55" t="s">
        <v>630</v>
      </c>
      <c r="B50" s="383">
        <v>58</v>
      </c>
      <c r="C50" s="383">
        <v>17</v>
      </c>
      <c r="D50" s="383">
        <v>13</v>
      </c>
      <c r="E50" s="383">
        <v>3</v>
      </c>
      <c r="F50" s="383">
        <v>1</v>
      </c>
      <c r="G50" s="383">
        <v>19</v>
      </c>
      <c r="H50" s="383">
        <v>9</v>
      </c>
      <c r="I50" s="383">
        <v>8</v>
      </c>
      <c r="J50" s="384">
        <v>1</v>
      </c>
      <c r="K50" s="383">
        <v>1</v>
      </c>
      <c r="L50" s="383" t="s">
        <v>426</v>
      </c>
      <c r="M50" s="383" t="s">
        <v>625</v>
      </c>
      <c r="N50" s="383">
        <v>22</v>
      </c>
      <c r="O50" s="383">
        <v>6</v>
      </c>
      <c r="P50" s="383">
        <v>12</v>
      </c>
      <c r="Q50" s="383">
        <v>1</v>
      </c>
      <c r="R50" s="383">
        <v>1</v>
      </c>
      <c r="S50" s="383">
        <v>0</v>
      </c>
      <c r="T50" s="383">
        <v>2</v>
      </c>
      <c r="V50" s="196"/>
      <c r="W50" s="196"/>
      <c r="X50" s="196"/>
      <c r="Y50" s="196"/>
      <c r="Z50" s="196"/>
      <c r="AA50" s="196"/>
      <c r="AB50" s="196"/>
      <c r="AC50" s="196"/>
      <c r="AD50" s="196"/>
      <c r="AE50" s="196"/>
      <c r="AF50" s="196"/>
      <c r="AG50" s="196"/>
      <c r="AH50" s="196"/>
      <c r="AI50" s="196"/>
      <c r="AJ50" s="196"/>
      <c r="AK50" s="196"/>
      <c r="AL50" s="196"/>
      <c r="AM50" s="196"/>
      <c r="AN50" s="196"/>
    </row>
    <row r="51" spans="1:40" s="197" customFormat="1" ht="12.75" customHeight="1">
      <c r="A51" s="55" t="s">
        <v>631</v>
      </c>
      <c r="B51" s="383">
        <v>85</v>
      </c>
      <c r="C51" s="383">
        <v>54</v>
      </c>
      <c r="D51" s="383">
        <v>27</v>
      </c>
      <c r="E51" s="383">
        <v>20</v>
      </c>
      <c r="F51" s="383">
        <v>7</v>
      </c>
      <c r="G51" s="383">
        <v>14</v>
      </c>
      <c r="H51" s="383">
        <v>8</v>
      </c>
      <c r="I51" s="383">
        <v>6</v>
      </c>
      <c r="J51" s="384">
        <v>1</v>
      </c>
      <c r="K51" s="383" t="s">
        <v>426</v>
      </c>
      <c r="L51" s="383" t="s">
        <v>426</v>
      </c>
      <c r="M51" s="383" t="s">
        <v>625</v>
      </c>
      <c r="N51" s="383">
        <v>16</v>
      </c>
      <c r="O51" s="383">
        <v>9</v>
      </c>
      <c r="P51" s="383">
        <v>3</v>
      </c>
      <c r="Q51" s="383" t="s">
        <v>426</v>
      </c>
      <c r="R51" s="383">
        <v>0</v>
      </c>
      <c r="S51" s="383">
        <v>1</v>
      </c>
      <c r="T51" s="383">
        <v>3</v>
      </c>
      <c r="V51" s="196"/>
      <c r="W51" s="196"/>
      <c r="X51" s="196"/>
      <c r="Y51" s="196"/>
      <c r="Z51" s="196"/>
      <c r="AA51" s="196"/>
      <c r="AB51" s="196"/>
      <c r="AC51" s="196"/>
      <c r="AD51" s="196"/>
      <c r="AE51" s="196"/>
      <c r="AF51" s="196"/>
      <c r="AG51" s="196"/>
      <c r="AH51" s="196"/>
      <c r="AI51" s="196"/>
      <c r="AJ51" s="196"/>
      <c r="AK51" s="196"/>
      <c r="AL51" s="196"/>
      <c r="AM51" s="196"/>
      <c r="AN51" s="196"/>
    </row>
    <row r="52" spans="1:40" s="197" customFormat="1" ht="12.75" customHeight="1">
      <c r="A52" s="55" t="s">
        <v>632</v>
      </c>
      <c r="B52" s="383">
        <v>9</v>
      </c>
      <c r="C52" s="383">
        <v>6</v>
      </c>
      <c r="D52" s="383">
        <v>4</v>
      </c>
      <c r="E52" s="383">
        <v>0</v>
      </c>
      <c r="F52" s="383">
        <v>1</v>
      </c>
      <c r="G52" s="383">
        <v>3</v>
      </c>
      <c r="H52" s="383">
        <v>1</v>
      </c>
      <c r="I52" s="383">
        <v>1</v>
      </c>
      <c r="J52" s="384" t="s">
        <v>426</v>
      </c>
      <c r="K52" s="383">
        <v>1</v>
      </c>
      <c r="L52" s="383" t="s">
        <v>426</v>
      </c>
      <c r="M52" s="383" t="s">
        <v>625</v>
      </c>
      <c r="N52" s="383">
        <v>1</v>
      </c>
      <c r="O52" s="383" t="s">
        <v>426</v>
      </c>
      <c r="P52" s="383" t="s">
        <v>426</v>
      </c>
      <c r="Q52" s="383">
        <v>0</v>
      </c>
      <c r="R52" s="383" t="s">
        <v>426</v>
      </c>
      <c r="S52" s="383">
        <v>1</v>
      </c>
      <c r="T52" s="383" t="s">
        <v>426</v>
      </c>
      <c r="V52" s="196"/>
      <c r="W52" s="196"/>
      <c r="X52" s="196"/>
      <c r="Y52" s="196"/>
      <c r="Z52" s="196"/>
      <c r="AA52" s="196"/>
      <c r="AB52" s="196"/>
      <c r="AC52" s="196"/>
      <c r="AD52" s="196"/>
      <c r="AE52" s="196"/>
      <c r="AF52" s="196"/>
      <c r="AG52" s="196"/>
      <c r="AH52" s="196"/>
      <c r="AI52" s="196"/>
      <c r="AJ52" s="196"/>
      <c r="AK52" s="196"/>
      <c r="AL52" s="196"/>
      <c r="AM52" s="196"/>
      <c r="AN52" s="196"/>
    </row>
    <row r="53" spans="1:40" s="197" customFormat="1" ht="12.75" customHeight="1">
      <c r="A53" s="55" t="s">
        <v>633</v>
      </c>
      <c r="B53" s="383">
        <v>79</v>
      </c>
      <c r="C53" s="383">
        <v>12</v>
      </c>
      <c r="D53" s="383">
        <v>6</v>
      </c>
      <c r="E53" s="383">
        <v>4</v>
      </c>
      <c r="F53" s="383">
        <v>2</v>
      </c>
      <c r="G53" s="383">
        <v>29</v>
      </c>
      <c r="H53" s="383">
        <v>5</v>
      </c>
      <c r="I53" s="383">
        <v>14</v>
      </c>
      <c r="J53" s="384">
        <v>4</v>
      </c>
      <c r="K53" s="383">
        <v>3</v>
      </c>
      <c r="L53" s="383">
        <v>3</v>
      </c>
      <c r="M53" s="383">
        <v>1</v>
      </c>
      <c r="N53" s="383">
        <v>37</v>
      </c>
      <c r="O53" s="383">
        <v>4</v>
      </c>
      <c r="P53" s="383">
        <v>18</v>
      </c>
      <c r="Q53" s="383">
        <v>3</v>
      </c>
      <c r="R53" s="383">
        <v>3</v>
      </c>
      <c r="S53" s="383">
        <v>4</v>
      </c>
      <c r="T53" s="383">
        <v>7</v>
      </c>
      <c r="V53" s="196"/>
      <c r="W53" s="196"/>
      <c r="X53" s="196"/>
      <c r="Y53" s="196"/>
      <c r="Z53" s="196"/>
      <c r="AA53" s="196"/>
      <c r="AB53" s="196"/>
      <c r="AC53" s="196"/>
      <c r="AD53" s="196"/>
      <c r="AE53" s="196"/>
      <c r="AF53" s="196"/>
      <c r="AG53" s="196"/>
      <c r="AH53" s="196"/>
      <c r="AI53" s="196"/>
      <c r="AJ53" s="196"/>
      <c r="AK53" s="196"/>
      <c r="AL53" s="196"/>
      <c r="AM53" s="196"/>
      <c r="AN53" s="196"/>
    </row>
    <row r="54" spans="1:40" s="197" customFormat="1" ht="6" customHeight="1">
      <c r="A54" s="55"/>
      <c r="B54" s="383"/>
      <c r="C54" s="383"/>
      <c r="D54" s="383"/>
      <c r="E54" s="383"/>
      <c r="F54" s="383"/>
      <c r="G54" s="383"/>
      <c r="H54" s="383"/>
      <c r="I54" s="383"/>
      <c r="J54" s="384"/>
      <c r="K54" s="383"/>
      <c r="L54" s="383"/>
      <c r="M54" s="383"/>
      <c r="N54" s="383"/>
      <c r="O54" s="383"/>
      <c r="P54" s="383"/>
      <c r="Q54" s="383"/>
      <c r="R54" s="383"/>
      <c r="S54" s="383"/>
      <c r="T54" s="383"/>
      <c r="V54" s="196"/>
      <c r="W54" s="196"/>
      <c r="X54" s="196"/>
      <c r="Y54" s="196"/>
      <c r="Z54" s="196"/>
      <c r="AA54" s="196"/>
      <c r="AB54" s="196"/>
      <c r="AC54" s="196"/>
      <c r="AD54" s="196"/>
      <c r="AE54" s="196"/>
      <c r="AF54" s="196"/>
      <c r="AG54" s="196"/>
      <c r="AH54" s="196"/>
      <c r="AI54" s="196"/>
      <c r="AJ54" s="196"/>
      <c r="AK54" s="196"/>
      <c r="AL54" s="196"/>
      <c r="AM54" s="196"/>
      <c r="AN54" s="196"/>
    </row>
    <row r="55" spans="1:20" s="198" customFormat="1" ht="12.75" customHeight="1">
      <c r="A55" s="195" t="s">
        <v>636</v>
      </c>
      <c r="B55" s="381">
        <v>2616</v>
      </c>
      <c r="C55" s="381">
        <v>555</v>
      </c>
      <c r="D55" s="381">
        <v>327</v>
      </c>
      <c r="E55" s="381">
        <v>154</v>
      </c>
      <c r="F55" s="381">
        <v>73</v>
      </c>
      <c r="G55" s="381">
        <v>982</v>
      </c>
      <c r="H55" s="381">
        <v>269</v>
      </c>
      <c r="I55" s="381">
        <v>439</v>
      </c>
      <c r="J55" s="382">
        <v>106</v>
      </c>
      <c r="K55" s="381">
        <v>76</v>
      </c>
      <c r="L55" s="381">
        <v>67</v>
      </c>
      <c r="M55" s="381">
        <v>20</v>
      </c>
      <c r="N55" s="381">
        <v>1035</v>
      </c>
      <c r="O55" s="381">
        <v>161</v>
      </c>
      <c r="P55" s="381">
        <v>361</v>
      </c>
      <c r="Q55" s="381">
        <v>142</v>
      </c>
      <c r="R55" s="381">
        <v>139</v>
      </c>
      <c r="S55" s="381">
        <v>151</v>
      </c>
      <c r="T55" s="381">
        <v>75</v>
      </c>
    </row>
    <row r="56" spans="1:40" s="56" customFormat="1" ht="12.75" customHeight="1">
      <c r="A56" s="55" t="s">
        <v>622</v>
      </c>
      <c r="B56" s="383">
        <v>171</v>
      </c>
      <c r="C56" s="383">
        <v>86</v>
      </c>
      <c r="D56" s="383">
        <v>14</v>
      </c>
      <c r="E56" s="383">
        <v>18</v>
      </c>
      <c r="F56" s="383">
        <v>54</v>
      </c>
      <c r="G56" s="383">
        <v>32</v>
      </c>
      <c r="H56" s="383">
        <v>9</v>
      </c>
      <c r="I56" s="383">
        <v>7</v>
      </c>
      <c r="J56" s="384">
        <v>2</v>
      </c>
      <c r="K56" s="383">
        <v>5</v>
      </c>
      <c r="L56" s="383">
        <v>6</v>
      </c>
      <c r="M56" s="383">
        <v>2</v>
      </c>
      <c r="N56" s="383">
        <v>49</v>
      </c>
      <c r="O56" s="383">
        <v>6</v>
      </c>
      <c r="P56" s="383">
        <v>10</v>
      </c>
      <c r="Q56" s="383">
        <v>4</v>
      </c>
      <c r="R56" s="383">
        <v>9</v>
      </c>
      <c r="S56" s="383">
        <v>12</v>
      </c>
      <c r="T56" s="383">
        <v>7</v>
      </c>
      <c r="V56" s="199"/>
      <c r="W56" s="199"/>
      <c r="X56" s="199"/>
      <c r="Y56" s="199"/>
      <c r="Z56" s="199"/>
      <c r="AA56" s="199"/>
      <c r="AB56" s="199"/>
      <c r="AC56" s="199"/>
      <c r="AD56" s="199"/>
      <c r="AE56" s="199"/>
      <c r="AF56" s="199"/>
      <c r="AG56" s="199"/>
      <c r="AH56" s="199"/>
      <c r="AI56" s="199"/>
      <c r="AJ56" s="199"/>
      <c r="AK56" s="199"/>
      <c r="AL56" s="199"/>
      <c r="AM56" s="199"/>
      <c r="AN56" s="199"/>
    </row>
    <row r="57" spans="1:40" s="56" customFormat="1" ht="12.75" customHeight="1">
      <c r="A57" s="55" t="s">
        <v>623</v>
      </c>
      <c r="B57" s="383">
        <v>511</v>
      </c>
      <c r="C57" s="383">
        <v>72</v>
      </c>
      <c r="D57" s="383">
        <v>48</v>
      </c>
      <c r="E57" s="383">
        <v>20</v>
      </c>
      <c r="F57" s="383">
        <v>3</v>
      </c>
      <c r="G57" s="383">
        <v>204</v>
      </c>
      <c r="H57" s="383">
        <v>41</v>
      </c>
      <c r="I57" s="383">
        <v>94</v>
      </c>
      <c r="J57" s="384">
        <v>29</v>
      </c>
      <c r="K57" s="383">
        <v>20</v>
      </c>
      <c r="L57" s="383">
        <v>16</v>
      </c>
      <c r="M57" s="383">
        <v>3</v>
      </c>
      <c r="N57" s="383">
        <v>230</v>
      </c>
      <c r="O57" s="383">
        <v>24</v>
      </c>
      <c r="P57" s="383">
        <v>74</v>
      </c>
      <c r="Q57" s="383">
        <v>43</v>
      </c>
      <c r="R57" s="383">
        <v>43</v>
      </c>
      <c r="S57" s="383">
        <v>34</v>
      </c>
      <c r="T57" s="383">
        <v>11</v>
      </c>
      <c r="V57" s="199"/>
      <c r="W57" s="199"/>
      <c r="X57" s="199"/>
      <c r="Y57" s="199"/>
      <c r="Z57" s="199"/>
      <c r="AA57" s="199"/>
      <c r="AB57" s="199"/>
      <c r="AC57" s="199"/>
      <c r="AD57" s="199"/>
      <c r="AE57" s="199"/>
      <c r="AF57" s="199"/>
      <c r="AG57" s="199"/>
      <c r="AH57" s="199"/>
      <c r="AI57" s="199"/>
      <c r="AJ57" s="199"/>
      <c r="AK57" s="199"/>
      <c r="AL57" s="199"/>
      <c r="AM57" s="199"/>
      <c r="AN57" s="199"/>
    </row>
    <row r="58" spans="1:40" s="56" customFormat="1" ht="12.75" customHeight="1">
      <c r="A58" s="55" t="s">
        <v>624</v>
      </c>
      <c r="B58" s="383">
        <v>20</v>
      </c>
      <c r="C58" s="383">
        <v>9</v>
      </c>
      <c r="D58" s="383">
        <v>3</v>
      </c>
      <c r="E58" s="383">
        <v>5</v>
      </c>
      <c r="F58" s="383">
        <v>1</v>
      </c>
      <c r="G58" s="383">
        <v>6</v>
      </c>
      <c r="H58" s="383">
        <v>2</v>
      </c>
      <c r="I58" s="383">
        <v>2</v>
      </c>
      <c r="J58" s="384">
        <v>1</v>
      </c>
      <c r="K58" s="383" t="s">
        <v>426</v>
      </c>
      <c r="L58" s="383">
        <v>0</v>
      </c>
      <c r="M58" s="383" t="s">
        <v>625</v>
      </c>
      <c r="N58" s="383">
        <v>3</v>
      </c>
      <c r="O58" s="383">
        <v>1</v>
      </c>
      <c r="P58" s="383" t="s">
        <v>426</v>
      </c>
      <c r="Q58" s="383">
        <v>1</v>
      </c>
      <c r="R58" s="383">
        <v>0</v>
      </c>
      <c r="S58" s="383" t="s">
        <v>426</v>
      </c>
      <c r="T58" s="383">
        <v>2</v>
      </c>
      <c r="V58" s="199"/>
      <c r="W58" s="199"/>
      <c r="X58" s="199"/>
      <c r="Y58" s="199"/>
      <c r="Z58" s="199"/>
      <c r="AA58" s="199"/>
      <c r="AB58" s="199"/>
      <c r="AC58" s="199"/>
      <c r="AD58" s="199"/>
      <c r="AE58" s="199"/>
      <c r="AF58" s="199"/>
      <c r="AG58" s="199"/>
      <c r="AH58" s="199"/>
      <c r="AI58" s="199"/>
      <c r="AJ58" s="199"/>
      <c r="AK58" s="199"/>
      <c r="AL58" s="199"/>
      <c r="AM58" s="199"/>
      <c r="AN58" s="199"/>
    </row>
    <row r="59" spans="1:40" s="197" customFormat="1" ht="12.75" customHeight="1">
      <c r="A59" s="55" t="s">
        <v>626</v>
      </c>
      <c r="B59" s="383">
        <v>20</v>
      </c>
      <c r="C59" s="383">
        <v>5</v>
      </c>
      <c r="D59" s="383">
        <v>1</v>
      </c>
      <c r="E59" s="383">
        <v>4</v>
      </c>
      <c r="F59" s="383">
        <v>0</v>
      </c>
      <c r="G59" s="383">
        <v>6</v>
      </c>
      <c r="H59" s="383">
        <v>1</v>
      </c>
      <c r="I59" s="383">
        <v>3</v>
      </c>
      <c r="J59" s="384" t="s">
        <v>426</v>
      </c>
      <c r="K59" s="383" t="s">
        <v>426</v>
      </c>
      <c r="L59" s="383">
        <v>1</v>
      </c>
      <c r="M59" s="383" t="s">
        <v>625</v>
      </c>
      <c r="N59" s="383">
        <v>8</v>
      </c>
      <c r="O59" s="383">
        <v>4</v>
      </c>
      <c r="P59" s="383">
        <v>1</v>
      </c>
      <c r="Q59" s="383">
        <v>1</v>
      </c>
      <c r="R59" s="383">
        <v>1</v>
      </c>
      <c r="S59" s="383">
        <v>1</v>
      </c>
      <c r="T59" s="383">
        <v>1</v>
      </c>
      <c r="V59" s="196"/>
      <c r="W59" s="196"/>
      <c r="X59" s="196"/>
      <c r="Y59" s="196"/>
      <c r="Z59" s="196"/>
      <c r="AA59" s="196"/>
      <c r="AB59" s="196"/>
      <c r="AC59" s="196"/>
      <c r="AD59" s="196"/>
      <c r="AE59" s="196"/>
      <c r="AF59" s="196"/>
      <c r="AG59" s="196"/>
      <c r="AH59" s="196"/>
      <c r="AI59" s="196"/>
      <c r="AJ59" s="196"/>
      <c r="AK59" s="196"/>
      <c r="AL59" s="196"/>
      <c r="AM59" s="196"/>
      <c r="AN59" s="196"/>
    </row>
    <row r="60" spans="1:40" s="197" customFormat="1" ht="12.75" customHeight="1">
      <c r="A60" s="55" t="s">
        <v>627</v>
      </c>
      <c r="B60" s="383">
        <v>472</v>
      </c>
      <c r="C60" s="383">
        <v>57</v>
      </c>
      <c r="D60" s="383">
        <v>44</v>
      </c>
      <c r="E60" s="383">
        <v>10</v>
      </c>
      <c r="F60" s="383">
        <v>2</v>
      </c>
      <c r="G60" s="383">
        <v>192</v>
      </c>
      <c r="H60" s="383">
        <v>37</v>
      </c>
      <c r="I60" s="383">
        <v>89</v>
      </c>
      <c r="J60" s="384">
        <v>29</v>
      </c>
      <c r="K60" s="383">
        <v>20</v>
      </c>
      <c r="L60" s="383">
        <v>14</v>
      </c>
      <c r="M60" s="383">
        <v>3</v>
      </c>
      <c r="N60" s="383">
        <v>218</v>
      </c>
      <c r="O60" s="383">
        <v>19</v>
      </c>
      <c r="P60" s="383">
        <v>73</v>
      </c>
      <c r="Q60" s="383">
        <v>43</v>
      </c>
      <c r="R60" s="383">
        <v>41</v>
      </c>
      <c r="S60" s="383">
        <v>32</v>
      </c>
      <c r="T60" s="383">
        <v>9</v>
      </c>
      <c r="V60" s="196"/>
      <c r="W60" s="196"/>
      <c r="X60" s="196"/>
      <c r="Y60" s="196"/>
      <c r="Z60" s="196"/>
      <c r="AA60" s="196"/>
      <c r="AB60" s="196"/>
      <c r="AC60" s="196"/>
      <c r="AD60" s="196"/>
      <c r="AE60" s="196"/>
      <c r="AF60" s="196"/>
      <c r="AG60" s="196"/>
      <c r="AH60" s="196"/>
      <c r="AI60" s="196"/>
      <c r="AJ60" s="196"/>
      <c r="AK60" s="196"/>
      <c r="AL60" s="196"/>
      <c r="AM60" s="196"/>
      <c r="AN60" s="196"/>
    </row>
    <row r="61" spans="1:40" s="197" customFormat="1" ht="12.75" customHeight="1">
      <c r="A61" s="55" t="s">
        <v>628</v>
      </c>
      <c r="B61" s="383">
        <v>23</v>
      </c>
      <c r="C61" s="383">
        <v>4</v>
      </c>
      <c r="D61" s="383">
        <v>1</v>
      </c>
      <c r="E61" s="383">
        <v>3</v>
      </c>
      <c r="F61" s="383" t="s">
        <v>426</v>
      </c>
      <c r="G61" s="383">
        <v>11</v>
      </c>
      <c r="H61" s="383">
        <v>4</v>
      </c>
      <c r="I61" s="383">
        <v>5</v>
      </c>
      <c r="J61" s="384">
        <v>0</v>
      </c>
      <c r="K61" s="383">
        <v>2</v>
      </c>
      <c r="L61" s="383" t="s">
        <v>426</v>
      </c>
      <c r="M61" s="383" t="s">
        <v>625</v>
      </c>
      <c r="N61" s="383">
        <v>9</v>
      </c>
      <c r="O61" s="383">
        <v>2</v>
      </c>
      <c r="P61" s="383">
        <v>4</v>
      </c>
      <c r="Q61" s="383" t="s">
        <v>426</v>
      </c>
      <c r="R61" s="383">
        <v>2</v>
      </c>
      <c r="S61" s="383" t="s">
        <v>426</v>
      </c>
      <c r="T61" s="383">
        <v>0</v>
      </c>
      <c r="V61" s="196"/>
      <c r="W61" s="196"/>
      <c r="X61" s="196"/>
      <c r="Y61" s="196"/>
      <c r="Z61" s="196"/>
      <c r="AA61" s="196"/>
      <c r="AB61" s="196"/>
      <c r="AC61" s="196"/>
      <c r="AD61" s="196"/>
      <c r="AE61" s="196"/>
      <c r="AF61" s="196"/>
      <c r="AG61" s="196"/>
      <c r="AH61" s="196"/>
      <c r="AI61" s="196"/>
      <c r="AJ61" s="196"/>
      <c r="AK61" s="196"/>
      <c r="AL61" s="196"/>
      <c r="AM61" s="196"/>
      <c r="AN61" s="196"/>
    </row>
    <row r="62" spans="1:40" s="197" customFormat="1" ht="12.75" customHeight="1">
      <c r="A62" s="55" t="s">
        <v>629</v>
      </c>
      <c r="B62" s="383">
        <v>285</v>
      </c>
      <c r="C62" s="383">
        <v>22</v>
      </c>
      <c r="D62" s="383">
        <v>18</v>
      </c>
      <c r="E62" s="383">
        <v>2</v>
      </c>
      <c r="F62" s="383">
        <v>1</v>
      </c>
      <c r="G62" s="383">
        <v>102</v>
      </c>
      <c r="H62" s="383">
        <v>4</v>
      </c>
      <c r="I62" s="383">
        <v>55</v>
      </c>
      <c r="J62" s="384">
        <v>19</v>
      </c>
      <c r="K62" s="383">
        <v>13</v>
      </c>
      <c r="L62" s="383">
        <v>8</v>
      </c>
      <c r="M62" s="383">
        <v>2</v>
      </c>
      <c r="N62" s="383">
        <v>161</v>
      </c>
      <c r="O62" s="383">
        <v>5</v>
      </c>
      <c r="P62" s="383">
        <v>53</v>
      </c>
      <c r="Q62" s="383">
        <v>32</v>
      </c>
      <c r="R62" s="383">
        <v>34</v>
      </c>
      <c r="S62" s="383">
        <v>29</v>
      </c>
      <c r="T62" s="383">
        <v>8</v>
      </c>
      <c r="V62" s="196"/>
      <c r="W62" s="196"/>
      <c r="X62" s="196"/>
      <c r="Y62" s="196"/>
      <c r="Z62" s="196"/>
      <c r="AA62" s="196"/>
      <c r="AB62" s="196"/>
      <c r="AC62" s="196"/>
      <c r="AD62" s="196"/>
      <c r="AE62" s="196"/>
      <c r="AF62" s="196"/>
      <c r="AG62" s="196"/>
      <c r="AH62" s="196"/>
      <c r="AI62" s="196"/>
      <c r="AJ62" s="196"/>
      <c r="AK62" s="196"/>
      <c r="AL62" s="196"/>
      <c r="AM62" s="196"/>
      <c r="AN62" s="196"/>
    </row>
    <row r="63" spans="1:40" s="197" customFormat="1" ht="12.75" customHeight="1">
      <c r="A63" s="55" t="s">
        <v>630</v>
      </c>
      <c r="B63" s="383">
        <v>86</v>
      </c>
      <c r="C63" s="383">
        <v>16</v>
      </c>
      <c r="D63" s="383">
        <v>13</v>
      </c>
      <c r="E63" s="383">
        <v>3</v>
      </c>
      <c r="F63" s="383">
        <v>0</v>
      </c>
      <c r="G63" s="383">
        <v>42</v>
      </c>
      <c r="H63" s="383">
        <v>24</v>
      </c>
      <c r="I63" s="383">
        <v>12</v>
      </c>
      <c r="J63" s="384">
        <v>2</v>
      </c>
      <c r="K63" s="383">
        <v>1</v>
      </c>
      <c r="L63" s="383">
        <v>1</v>
      </c>
      <c r="M63" s="383" t="s">
        <v>625</v>
      </c>
      <c r="N63" s="383">
        <v>26</v>
      </c>
      <c r="O63" s="383">
        <v>11</v>
      </c>
      <c r="P63" s="383">
        <v>10</v>
      </c>
      <c r="Q63" s="383">
        <v>3</v>
      </c>
      <c r="R63" s="383">
        <v>3</v>
      </c>
      <c r="S63" s="383">
        <v>1</v>
      </c>
      <c r="T63" s="383" t="s">
        <v>426</v>
      </c>
      <c r="V63" s="196"/>
      <c r="W63" s="196"/>
      <c r="X63" s="196"/>
      <c r="Y63" s="196"/>
      <c r="Z63" s="196"/>
      <c r="AA63" s="196"/>
      <c r="AB63" s="196"/>
      <c r="AC63" s="196"/>
      <c r="AD63" s="196"/>
      <c r="AE63" s="196"/>
      <c r="AF63" s="196"/>
      <c r="AG63" s="196"/>
      <c r="AH63" s="196"/>
      <c r="AI63" s="196"/>
      <c r="AJ63" s="196"/>
      <c r="AK63" s="196"/>
      <c r="AL63" s="196"/>
      <c r="AM63" s="196"/>
      <c r="AN63" s="196"/>
    </row>
    <row r="64" spans="1:40" s="197" customFormat="1" ht="12.75" customHeight="1">
      <c r="A64" s="55" t="s">
        <v>631</v>
      </c>
      <c r="B64" s="383">
        <v>11</v>
      </c>
      <c r="C64" s="383">
        <v>5</v>
      </c>
      <c r="D64" s="383">
        <v>2</v>
      </c>
      <c r="E64" s="383">
        <v>3</v>
      </c>
      <c r="F64" s="383">
        <v>0</v>
      </c>
      <c r="G64" s="383">
        <v>4</v>
      </c>
      <c r="H64" s="383">
        <v>3</v>
      </c>
      <c r="I64" s="383">
        <v>1</v>
      </c>
      <c r="J64" s="384" t="s">
        <v>426</v>
      </c>
      <c r="K64" s="383" t="s">
        <v>426</v>
      </c>
      <c r="L64" s="383">
        <v>1</v>
      </c>
      <c r="M64" s="383" t="s">
        <v>625</v>
      </c>
      <c r="N64" s="383">
        <v>2</v>
      </c>
      <c r="O64" s="383">
        <v>1</v>
      </c>
      <c r="P64" s="383">
        <v>1</v>
      </c>
      <c r="Q64" s="383" t="s">
        <v>426</v>
      </c>
      <c r="R64" s="383">
        <v>0</v>
      </c>
      <c r="S64" s="383" t="s">
        <v>426</v>
      </c>
      <c r="T64" s="383" t="s">
        <v>426</v>
      </c>
      <c r="V64" s="196"/>
      <c r="W64" s="196"/>
      <c r="X64" s="196"/>
      <c r="Y64" s="196"/>
      <c r="Z64" s="196"/>
      <c r="AA64" s="196"/>
      <c r="AB64" s="196"/>
      <c r="AC64" s="196"/>
      <c r="AD64" s="196"/>
      <c r="AE64" s="196"/>
      <c r="AF64" s="196"/>
      <c r="AG64" s="196"/>
      <c r="AH64" s="196"/>
      <c r="AI64" s="196"/>
      <c r="AJ64" s="196"/>
      <c r="AK64" s="196"/>
      <c r="AL64" s="196"/>
      <c r="AM64" s="196"/>
      <c r="AN64" s="196"/>
    </row>
    <row r="65" spans="1:40" s="197" customFormat="1" ht="12.75" customHeight="1">
      <c r="A65" s="55" t="s">
        <v>632</v>
      </c>
      <c r="B65" s="383">
        <v>28</v>
      </c>
      <c r="C65" s="383">
        <v>7</v>
      </c>
      <c r="D65" s="383">
        <v>6</v>
      </c>
      <c r="E65" s="383">
        <v>1</v>
      </c>
      <c r="F65" s="383" t="s">
        <v>426</v>
      </c>
      <c r="G65" s="383">
        <v>12</v>
      </c>
      <c r="H65" s="383">
        <v>1</v>
      </c>
      <c r="I65" s="383">
        <v>4</v>
      </c>
      <c r="J65" s="384">
        <v>3</v>
      </c>
      <c r="K65" s="383">
        <v>3</v>
      </c>
      <c r="L65" s="383">
        <v>1</v>
      </c>
      <c r="M65" s="383">
        <v>1</v>
      </c>
      <c r="N65" s="383">
        <v>7</v>
      </c>
      <c r="O65" s="383">
        <v>1</v>
      </c>
      <c r="P65" s="383">
        <v>3</v>
      </c>
      <c r="Q65" s="383">
        <v>3</v>
      </c>
      <c r="R65" s="383" t="s">
        <v>426</v>
      </c>
      <c r="S65" s="383">
        <v>0</v>
      </c>
      <c r="T65" s="383" t="s">
        <v>426</v>
      </c>
      <c r="V65" s="196"/>
      <c r="W65" s="196"/>
      <c r="X65" s="196"/>
      <c r="Y65" s="196"/>
      <c r="Z65" s="196"/>
      <c r="AA65" s="196"/>
      <c r="AB65" s="196"/>
      <c r="AC65" s="196"/>
      <c r="AD65" s="196"/>
      <c r="AE65" s="196"/>
      <c r="AF65" s="196"/>
      <c r="AG65" s="196"/>
      <c r="AH65" s="196"/>
      <c r="AI65" s="196"/>
      <c r="AJ65" s="196"/>
      <c r="AK65" s="196"/>
      <c r="AL65" s="196"/>
      <c r="AM65" s="196"/>
      <c r="AN65" s="196"/>
    </row>
    <row r="66" spans="1:40" s="197" customFormat="1" ht="12.75" customHeight="1">
      <c r="A66" s="55" t="s">
        <v>633</v>
      </c>
      <c r="B66" s="383">
        <v>31</v>
      </c>
      <c r="C66" s="383">
        <v>1</v>
      </c>
      <c r="D66" s="383">
        <v>1</v>
      </c>
      <c r="E66" s="383" t="s">
        <v>426</v>
      </c>
      <c r="F66" s="383" t="s">
        <v>426</v>
      </c>
      <c r="G66" s="383">
        <v>19</v>
      </c>
      <c r="H66" s="383">
        <v>1</v>
      </c>
      <c r="I66" s="383">
        <v>10</v>
      </c>
      <c r="J66" s="384">
        <v>5</v>
      </c>
      <c r="K66" s="383">
        <v>0</v>
      </c>
      <c r="L66" s="383">
        <v>3</v>
      </c>
      <c r="M66" s="383" t="s">
        <v>625</v>
      </c>
      <c r="N66" s="383">
        <v>11</v>
      </c>
      <c r="O66" s="383" t="s">
        <v>426</v>
      </c>
      <c r="P66" s="383">
        <v>3</v>
      </c>
      <c r="Q66" s="383">
        <v>4</v>
      </c>
      <c r="R66" s="383">
        <v>1</v>
      </c>
      <c r="S66" s="383">
        <v>2</v>
      </c>
      <c r="T66" s="383" t="s">
        <v>426</v>
      </c>
      <c r="V66" s="196"/>
      <c r="W66" s="196"/>
      <c r="X66" s="196"/>
      <c r="Y66" s="196"/>
      <c r="Z66" s="196"/>
      <c r="AA66" s="196"/>
      <c r="AB66" s="196"/>
      <c r="AC66" s="196"/>
      <c r="AD66" s="196"/>
      <c r="AE66" s="196"/>
      <c r="AF66" s="196"/>
      <c r="AG66" s="196"/>
      <c r="AH66" s="196"/>
      <c r="AI66" s="196"/>
      <c r="AJ66" s="196"/>
      <c r="AK66" s="196"/>
      <c r="AL66" s="196"/>
      <c r="AM66" s="196"/>
      <c r="AN66" s="196"/>
    </row>
    <row r="67" spans="1:40" s="197" customFormat="1" ht="12.75" customHeight="1">
      <c r="A67" s="55" t="s">
        <v>634</v>
      </c>
      <c r="B67" s="383">
        <v>1867</v>
      </c>
      <c r="C67" s="383">
        <v>383</v>
      </c>
      <c r="D67" s="383">
        <v>257</v>
      </c>
      <c r="E67" s="383">
        <v>111</v>
      </c>
      <c r="F67" s="383">
        <v>15</v>
      </c>
      <c r="G67" s="383">
        <v>727</v>
      </c>
      <c r="H67" s="383">
        <v>215</v>
      </c>
      <c r="I67" s="383">
        <v>328</v>
      </c>
      <c r="J67" s="384">
        <v>73</v>
      </c>
      <c r="K67" s="383">
        <v>50</v>
      </c>
      <c r="L67" s="383">
        <v>44</v>
      </c>
      <c r="M67" s="383">
        <v>15</v>
      </c>
      <c r="N67" s="383">
        <v>742</v>
      </c>
      <c r="O67" s="383">
        <v>129</v>
      </c>
      <c r="P67" s="383">
        <v>274</v>
      </c>
      <c r="Q67" s="383">
        <v>93</v>
      </c>
      <c r="R67" s="383">
        <v>85</v>
      </c>
      <c r="S67" s="383">
        <v>100</v>
      </c>
      <c r="T67" s="383">
        <v>56</v>
      </c>
      <c r="V67" s="196"/>
      <c r="W67" s="196"/>
      <c r="X67" s="196"/>
      <c r="Y67" s="196"/>
      <c r="Z67" s="196"/>
      <c r="AA67" s="196"/>
      <c r="AB67" s="196"/>
      <c r="AC67" s="196"/>
      <c r="AD67" s="196"/>
      <c r="AE67" s="196"/>
      <c r="AF67" s="196"/>
      <c r="AG67" s="196"/>
      <c r="AH67" s="196"/>
      <c r="AI67" s="196"/>
      <c r="AJ67" s="196"/>
      <c r="AK67" s="196"/>
      <c r="AL67" s="196"/>
      <c r="AM67" s="196"/>
      <c r="AN67" s="196"/>
    </row>
    <row r="68" spans="1:40" s="197" customFormat="1" ht="12.75" customHeight="1">
      <c r="A68" s="55" t="s">
        <v>624</v>
      </c>
      <c r="B68" s="383">
        <v>106</v>
      </c>
      <c r="C68" s="383">
        <v>34</v>
      </c>
      <c r="D68" s="383">
        <v>14</v>
      </c>
      <c r="E68" s="383">
        <v>20</v>
      </c>
      <c r="F68" s="383">
        <v>1</v>
      </c>
      <c r="G68" s="383">
        <v>25</v>
      </c>
      <c r="H68" s="383">
        <v>14</v>
      </c>
      <c r="I68" s="383">
        <v>9</v>
      </c>
      <c r="J68" s="384" t="s">
        <v>426</v>
      </c>
      <c r="K68" s="383">
        <v>2</v>
      </c>
      <c r="L68" s="383">
        <v>1</v>
      </c>
      <c r="M68" s="383" t="s">
        <v>625</v>
      </c>
      <c r="N68" s="383">
        <v>44</v>
      </c>
      <c r="O68" s="383">
        <v>14</v>
      </c>
      <c r="P68" s="383">
        <v>8</v>
      </c>
      <c r="Q68" s="383">
        <v>2</v>
      </c>
      <c r="R68" s="383">
        <v>4</v>
      </c>
      <c r="S68" s="383">
        <v>8</v>
      </c>
      <c r="T68" s="383">
        <v>7</v>
      </c>
      <c r="V68" s="196"/>
      <c r="W68" s="196"/>
      <c r="X68" s="196"/>
      <c r="Y68" s="196"/>
      <c r="Z68" s="196"/>
      <c r="AA68" s="196"/>
      <c r="AB68" s="196"/>
      <c r="AC68" s="196"/>
      <c r="AD68" s="196"/>
      <c r="AE68" s="196"/>
      <c r="AF68" s="196"/>
      <c r="AG68" s="196"/>
      <c r="AH68" s="196"/>
      <c r="AI68" s="196"/>
      <c r="AJ68" s="196"/>
      <c r="AK68" s="196"/>
      <c r="AL68" s="196"/>
      <c r="AM68" s="196"/>
      <c r="AN68" s="196"/>
    </row>
    <row r="69" spans="1:40" s="197" customFormat="1" ht="12.75" customHeight="1">
      <c r="A69" s="55" t="s">
        <v>626</v>
      </c>
      <c r="B69" s="383">
        <v>64</v>
      </c>
      <c r="C69" s="383">
        <v>14</v>
      </c>
      <c r="D69" s="383">
        <v>6</v>
      </c>
      <c r="E69" s="383">
        <v>6</v>
      </c>
      <c r="F69" s="383">
        <v>2</v>
      </c>
      <c r="G69" s="383">
        <v>8</v>
      </c>
      <c r="H69" s="383">
        <v>4</v>
      </c>
      <c r="I69" s="383">
        <v>3</v>
      </c>
      <c r="J69" s="384" t="s">
        <v>426</v>
      </c>
      <c r="K69" s="383" t="s">
        <v>426</v>
      </c>
      <c r="L69" s="383">
        <v>1</v>
      </c>
      <c r="M69" s="383" t="s">
        <v>625</v>
      </c>
      <c r="N69" s="383">
        <v>42</v>
      </c>
      <c r="O69" s="383">
        <v>6</v>
      </c>
      <c r="P69" s="383">
        <v>8</v>
      </c>
      <c r="Q69" s="383">
        <v>3</v>
      </c>
      <c r="R69" s="383">
        <v>3</v>
      </c>
      <c r="S69" s="383">
        <v>10</v>
      </c>
      <c r="T69" s="383">
        <v>10</v>
      </c>
      <c r="V69" s="196"/>
      <c r="W69" s="196"/>
      <c r="X69" s="196"/>
      <c r="Y69" s="196"/>
      <c r="Z69" s="196"/>
      <c r="AA69" s="196"/>
      <c r="AB69" s="196"/>
      <c r="AC69" s="196"/>
      <c r="AD69" s="196"/>
      <c r="AE69" s="196"/>
      <c r="AF69" s="196"/>
      <c r="AG69" s="196"/>
      <c r="AH69" s="196"/>
      <c r="AI69" s="196"/>
      <c r="AJ69" s="196"/>
      <c r="AK69" s="196"/>
      <c r="AL69" s="196"/>
      <c r="AM69" s="196"/>
      <c r="AN69" s="196"/>
    </row>
    <row r="70" spans="1:40" s="197" customFormat="1" ht="12.75" customHeight="1">
      <c r="A70" s="55" t="s">
        <v>627</v>
      </c>
      <c r="B70" s="383">
        <v>1697</v>
      </c>
      <c r="C70" s="383">
        <v>334</v>
      </c>
      <c r="D70" s="383">
        <v>237</v>
      </c>
      <c r="E70" s="383">
        <v>85</v>
      </c>
      <c r="F70" s="383">
        <v>13</v>
      </c>
      <c r="G70" s="383">
        <v>694</v>
      </c>
      <c r="H70" s="383">
        <v>197</v>
      </c>
      <c r="I70" s="383">
        <v>317</v>
      </c>
      <c r="J70" s="384">
        <v>73</v>
      </c>
      <c r="K70" s="383">
        <v>48</v>
      </c>
      <c r="L70" s="383">
        <v>43</v>
      </c>
      <c r="M70" s="383">
        <v>15</v>
      </c>
      <c r="N70" s="383">
        <v>656</v>
      </c>
      <c r="O70" s="383">
        <v>109</v>
      </c>
      <c r="P70" s="383">
        <v>256</v>
      </c>
      <c r="Q70" s="383">
        <v>88</v>
      </c>
      <c r="R70" s="383">
        <v>79</v>
      </c>
      <c r="S70" s="383">
        <v>84</v>
      </c>
      <c r="T70" s="383">
        <v>37</v>
      </c>
      <c r="V70" s="196"/>
      <c r="W70" s="196"/>
      <c r="X70" s="196"/>
      <c r="Y70" s="196"/>
      <c r="Z70" s="196"/>
      <c r="AA70" s="196"/>
      <c r="AB70" s="196"/>
      <c r="AC70" s="196"/>
      <c r="AD70" s="196"/>
      <c r="AE70" s="196"/>
      <c r="AF70" s="196"/>
      <c r="AG70" s="196"/>
      <c r="AH70" s="196"/>
      <c r="AI70" s="196"/>
      <c r="AJ70" s="196"/>
      <c r="AK70" s="196"/>
      <c r="AL70" s="196"/>
      <c r="AM70" s="196"/>
      <c r="AN70" s="196"/>
    </row>
    <row r="71" spans="1:40" s="197" customFormat="1" ht="12.75" customHeight="1">
      <c r="A71" s="55" t="s">
        <v>628</v>
      </c>
      <c r="B71" s="383">
        <v>46</v>
      </c>
      <c r="C71" s="383">
        <v>11</v>
      </c>
      <c r="D71" s="383">
        <v>5</v>
      </c>
      <c r="E71" s="383">
        <v>6</v>
      </c>
      <c r="F71" s="383" t="s">
        <v>426</v>
      </c>
      <c r="G71" s="383">
        <v>12</v>
      </c>
      <c r="H71" s="383">
        <v>3</v>
      </c>
      <c r="I71" s="383">
        <v>6</v>
      </c>
      <c r="J71" s="384">
        <v>1</v>
      </c>
      <c r="K71" s="383" t="s">
        <v>426</v>
      </c>
      <c r="L71" s="383">
        <v>1</v>
      </c>
      <c r="M71" s="383" t="s">
        <v>625</v>
      </c>
      <c r="N71" s="383">
        <v>22</v>
      </c>
      <c r="O71" s="383">
        <v>3</v>
      </c>
      <c r="P71" s="383">
        <v>6</v>
      </c>
      <c r="Q71" s="383">
        <v>4</v>
      </c>
      <c r="R71" s="383">
        <v>3</v>
      </c>
      <c r="S71" s="383">
        <v>4</v>
      </c>
      <c r="T71" s="383">
        <v>2</v>
      </c>
      <c r="V71" s="196"/>
      <c r="W71" s="196"/>
      <c r="X71" s="196"/>
      <c r="Y71" s="196"/>
      <c r="Z71" s="196"/>
      <c r="AA71" s="196"/>
      <c r="AB71" s="196"/>
      <c r="AC71" s="196"/>
      <c r="AD71" s="196"/>
      <c r="AE71" s="196"/>
      <c r="AF71" s="196"/>
      <c r="AG71" s="196"/>
      <c r="AH71" s="196"/>
      <c r="AI71" s="196"/>
      <c r="AJ71" s="196"/>
      <c r="AK71" s="196"/>
      <c r="AL71" s="196"/>
      <c r="AM71" s="196"/>
      <c r="AN71" s="196"/>
    </row>
    <row r="72" spans="1:40" s="197" customFormat="1" ht="12.75" customHeight="1">
      <c r="A72" s="55" t="s">
        <v>629</v>
      </c>
      <c r="B72" s="383">
        <v>844</v>
      </c>
      <c r="C72" s="383">
        <v>53</v>
      </c>
      <c r="D72" s="383">
        <v>38</v>
      </c>
      <c r="E72" s="383">
        <v>14</v>
      </c>
      <c r="F72" s="383">
        <v>1</v>
      </c>
      <c r="G72" s="383">
        <v>371</v>
      </c>
      <c r="H72" s="383">
        <v>25</v>
      </c>
      <c r="I72" s="383">
        <v>200</v>
      </c>
      <c r="J72" s="384">
        <v>60</v>
      </c>
      <c r="K72" s="383">
        <v>43</v>
      </c>
      <c r="L72" s="383">
        <v>33</v>
      </c>
      <c r="M72" s="383">
        <v>10</v>
      </c>
      <c r="N72" s="383">
        <v>416</v>
      </c>
      <c r="O72" s="383">
        <v>16</v>
      </c>
      <c r="P72" s="383">
        <v>167</v>
      </c>
      <c r="Q72" s="383">
        <v>67</v>
      </c>
      <c r="R72" s="383">
        <v>63</v>
      </c>
      <c r="S72" s="383">
        <v>71</v>
      </c>
      <c r="T72" s="383">
        <v>30</v>
      </c>
      <c r="V72" s="196"/>
      <c r="W72" s="196"/>
      <c r="X72" s="196"/>
      <c r="Y72" s="196"/>
      <c r="Z72" s="196"/>
      <c r="AA72" s="196"/>
      <c r="AB72" s="196"/>
      <c r="AC72" s="196"/>
      <c r="AD72" s="196"/>
      <c r="AE72" s="196"/>
      <c r="AF72" s="196"/>
      <c r="AG72" s="196"/>
      <c r="AH72" s="196"/>
      <c r="AI72" s="196"/>
      <c r="AJ72" s="196"/>
      <c r="AK72" s="196"/>
      <c r="AL72" s="196"/>
      <c r="AM72" s="196"/>
      <c r="AN72" s="196"/>
    </row>
    <row r="73" spans="1:40" s="197" customFormat="1" ht="12.75" customHeight="1">
      <c r="A73" s="55" t="s">
        <v>630</v>
      </c>
      <c r="B73" s="383">
        <v>477</v>
      </c>
      <c r="C73" s="383">
        <v>150</v>
      </c>
      <c r="D73" s="383">
        <v>116</v>
      </c>
      <c r="E73" s="383">
        <v>30</v>
      </c>
      <c r="F73" s="383">
        <v>4</v>
      </c>
      <c r="G73" s="383">
        <v>194</v>
      </c>
      <c r="H73" s="383">
        <v>132</v>
      </c>
      <c r="I73" s="383">
        <v>48</v>
      </c>
      <c r="J73" s="384">
        <v>5</v>
      </c>
      <c r="K73" s="383">
        <v>1</v>
      </c>
      <c r="L73" s="383">
        <v>4</v>
      </c>
      <c r="M73" s="383">
        <v>3</v>
      </c>
      <c r="N73" s="383">
        <v>130</v>
      </c>
      <c r="O73" s="383">
        <v>70</v>
      </c>
      <c r="P73" s="383">
        <v>44</v>
      </c>
      <c r="Q73" s="383">
        <v>8</v>
      </c>
      <c r="R73" s="383">
        <v>2</v>
      </c>
      <c r="S73" s="383">
        <v>3</v>
      </c>
      <c r="T73" s="383">
        <v>4</v>
      </c>
      <c r="V73" s="196"/>
      <c r="W73" s="196"/>
      <c r="X73" s="196"/>
      <c r="Y73" s="196"/>
      <c r="Z73" s="196"/>
      <c r="AA73" s="196"/>
      <c r="AB73" s="196"/>
      <c r="AC73" s="196"/>
      <c r="AD73" s="196"/>
      <c r="AE73" s="196"/>
      <c r="AF73" s="196"/>
      <c r="AG73" s="196"/>
      <c r="AH73" s="196"/>
      <c r="AI73" s="196"/>
      <c r="AJ73" s="196"/>
      <c r="AK73" s="196"/>
      <c r="AL73" s="196"/>
      <c r="AM73" s="196"/>
      <c r="AN73" s="196"/>
    </row>
    <row r="74" spans="1:40" s="197" customFormat="1" ht="12.75" customHeight="1">
      <c r="A74" s="55" t="s">
        <v>631</v>
      </c>
      <c r="B74" s="383">
        <v>110</v>
      </c>
      <c r="C74" s="383">
        <v>72</v>
      </c>
      <c r="D74" s="383">
        <v>38</v>
      </c>
      <c r="E74" s="383">
        <v>29</v>
      </c>
      <c r="F74" s="383">
        <v>6</v>
      </c>
      <c r="G74" s="383">
        <v>22</v>
      </c>
      <c r="H74" s="383">
        <v>16</v>
      </c>
      <c r="I74" s="383">
        <v>5</v>
      </c>
      <c r="J74" s="384" t="s">
        <v>426</v>
      </c>
      <c r="K74" s="383" t="s">
        <v>426</v>
      </c>
      <c r="L74" s="383" t="s">
        <v>426</v>
      </c>
      <c r="M74" s="383" t="s">
        <v>625</v>
      </c>
      <c r="N74" s="383">
        <v>13</v>
      </c>
      <c r="O74" s="383">
        <v>9</v>
      </c>
      <c r="P74" s="383">
        <v>3</v>
      </c>
      <c r="Q74" s="383">
        <v>1</v>
      </c>
      <c r="R74" s="383">
        <v>1</v>
      </c>
      <c r="S74" s="383" t="s">
        <v>426</v>
      </c>
      <c r="T74" s="383" t="s">
        <v>426</v>
      </c>
      <c r="V74" s="196"/>
      <c r="W74" s="196"/>
      <c r="X74" s="196"/>
      <c r="Y74" s="196"/>
      <c r="Z74" s="196"/>
      <c r="AA74" s="196"/>
      <c r="AB74" s="196"/>
      <c r="AC74" s="196"/>
      <c r="AD74" s="196"/>
      <c r="AE74" s="196"/>
      <c r="AF74" s="196"/>
      <c r="AG74" s="196"/>
      <c r="AH74" s="196"/>
      <c r="AI74" s="196"/>
      <c r="AJ74" s="196"/>
      <c r="AK74" s="196"/>
      <c r="AL74" s="196"/>
      <c r="AM74" s="196"/>
      <c r="AN74" s="196"/>
    </row>
    <row r="75" spans="1:40" s="197" customFormat="1" ht="12.75" customHeight="1">
      <c r="A75" s="55" t="s">
        <v>637</v>
      </c>
      <c r="B75" s="383">
        <v>15</v>
      </c>
      <c r="C75" s="383">
        <v>6</v>
      </c>
      <c r="D75" s="383">
        <v>4</v>
      </c>
      <c r="E75" s="383">
        <v>2</v>
      </c>
      <c r="F75" s="383" t="s">
        <v>426</v>
      </c>
      <c r="G75" s="383">
        <v>8</v>
      </c>
      <c r="H75" s="383">
        <v>3</v>
      </c>
      <c r="I75" s="383">
        <v>4</v>
      </c>
      <c r="J75" s="384" t="s">
        <v>426</v>
      </c>
      <c r="K75" s="383" t="s">
        <v>426</v>
      </c>
      <c r="L75" s="383">
        <v>1</v>
      </c>
      <c r="M75" s="383" t="s">
        <v>625</v>
      </c>
      <c r="N75" s="383">
        <v>2</v>
      </c>
      <c r="O75" s="383" t="s">
        <v>426</v>
      </c>
      <c r="P75" s="383">
        <v>1</v>
      </c>
      <c r="Q75" s="383" t="s">
        <v>426</v>
      </c>
      <c r="R75" s="383">
        <v>1</v>
      </c>
      <c r="S75" s="383">
        <v>0</v>
      </c>
      <c r="T75" s="383" t="s">
        <v>426</v>
      </c>
      <c r="V75" s="196"/>
      <c r="W75" s="196"/>
      <c r="X75" s="196"/>
      <c r="Y75" s="196"/>
      <c r="Z75" s="196"/>
      <c r="AA75" s="196"/>
      <c r="AB75" s="196"/>
      <c r="AC75" s="196"/>
      <c r="AD75" s="196"/>
      <c r="AE75" s="196"/>
      <c r="AF75" s="196"/>
      <c r="AG75" s="196"/>
      <c r="AH75" s="196"/>
      <c r="AI75" s="196"/>
      <c r="AJ75" s="196"/>
      <c r="AK75" s="196"/>
      <c r="AL75" s="196"/>
      <c r="AM75" s="196"/>
      <c r="AN75" s="196"/>
    </row>
    <row r="76" spans="1:40" s="197" customFormat="1" ht="12.75" customHeight="1" thickBot="1">
      <c r="A76" s="200" t="s">
        <v>633</v>
      </c>
      <c r="B76" s="385">
        <v>124</v>
      </c>
      <c r="C76" s="385">
        <v>21</v>
      </c>
      <c r="D76" s="385">
        <v>20</v>
      </c>
      <c r="E76" s="385">
        <v>2</v>
      </c>
      <c r="F76" s="385" t="s">
        <v>426</v>
      </c>
      <c r="G76" s="385">
        <v>54</v>
      </c>
      <c r="H76" s="385">
        <v>8</v>
      </c>
      <c r="I76" s="385">
        <v>36</v>
      </c>
      <c r="J76" s="386">
        <v>6</v>
      </c>
      <c r="K76" s="385">
        <v>1</v>
      </c>
      <c r="L76" s="386">
        <v>2</v>
      </c>
      <c r="M76" s="385">
        <v>1</v>
      </c>
      <c r="N76" s="385">
        <v>48</v>
      </c>
      <c r="O76" s="385">
        <v>8</v>
      </c>
      <c r="P76" s="385">
        <v>26</v>
      </c>
      <c r="Q76" s="385">
        <v>7</v>
      </c>
      <c r="R76" s="385">
        <v>6</v>
      </c>
      <c r="S76" s="385">
        <v>2</v>
      </c>
      <c r="T76" s="385" t="s">
        <v>426</v>
      </c>
      <c r="V76" s="196"/>
      <c r="W76" s="196"/>
      <c r="X76" s="196"/>
      <c r="Y76" s="196"/>
      <c r="Z76" s="196"/>
      <c r="AA76" s="196"/>
      <c r="AB76" s="196"/>
      <c r="AC76" s="196"/>
      <c r="AD76" s="196"/>
      <c r="AE76" s="196"/>
      <c r="AF76" s="196"/>
      <c r="AG76" s="196"/>
      <c r="AH76" s="196"/>
      <c r="AI76" s="196"/>
      <c r="AJ76" s="196"/>
      <c r="AK76" s="196"/>
      <c r="AL76" s="196"/>
      <c r="AM76" s="196"/>
      <c r="AN76" s="196"/>
    </row>
    <row r="77" spans="1:40" s="66" customFormat="1" ht="13.5" customHeight="1">
      <c r="A77" s="66" t="s">
        <v>638</v>
      </c>
      <c r="V77" s="201"/>
      <c r="W77" s="201"/>
      <c r="X77" s="201"/>
      <c r="Y77" s="201"/>
      <c r="Z77" s="201"/>
      <c r="AA77" s="201"/>
      <c r="AB77" s="201"/>
      <c r="AC77" s="201"/>
      <c r="AD77" s="201"/>
      <c r="AE77" s="201"/>
      <c r="AF77" s="201"/>
      <c r="AG77" s="201"/>
      <c r="AH77" s="201"/>
      <c r="AI77" s="201"/>
      <c r="AJ77" s="201"/>
      <c r="AK77" s="201"/>
      <c r="AL77" s="201"/>
      <c r="AM77" s="201"/>
      <c r="AN77" s="201"/>
    </row>
    <row r="78" spans="1:40" s="66" customFormat="1" ht="13.5" customHeight="1">
      <c r="A78" s="65" t="s">
        <v>639</v>
      </c>
      <c r="V78" s="201"/>
      <c r="W78" s="201"/>
      <c r="X78" s="201"/>
      <c r="Y78" s="201"/>
      <c r="Z78" s="201"/>
      <c r="AA78" s="201"/>
      <c r="AB78" s="201"/>
      <c r="AC78" s="201"/>
      <c r="AD78" s="201"/>
      <c r="AE78" s="201"/>
      <c r="AF78" s="201"/>
      <c r="AG78" s="201"/>
      <c r="AH78" s="201"/>
      <c r="AI78" s="201"/>
      <c r="AJ78" s="201"/>
      <c r="AK78" s="201"/>
      <c r="AL78" s="201"/>
      <c r="AM78" s="201"/>
      <c r="AN78" s="201"/>
    </row>
    <row r="79" spans="22:40" ht="12.75" customHeight="1">
      <c r="V79" s="151"/>
      <c r="W79" s="151"/>
      <c r="X79" s="151"/>
      <c r="Y79" s="151"/>
      <c r="Z79" s="151"/>
      <c r="AA79" s="151"/>
      <c r="AB79" s="151"/>
      <c r="AC79" s="151"/>
      <c r="AD79" s="151"/>
      <c r="AE79" s="151"/>
      <c r="AF79" s="151"/>
      <c r="AG79" s="151"/>
      <c r="AH79" s="151"/>
      <c r="AI79" s="151"/>
      <c r="AJ79" s="151"/>
      <c r="AK79" s="151"/>
      <c r="AL79" s="151"/>
      <c r="AM79" s="151"/>
      <c r="AN79" s="151"/>
    </row>
    <row r="80" spans="22:40" ht="13.5">
      <c r="V80" s="151"/>
      <c r="W80" s="151"/>
      <c r="X80" s="151"/>
      <c r="Y80" s="151"/>
      <c r="Z80" s="151"/>
      <c r="AA80" s="151"/>
      <c r="AB80" s="151"/>
      <c r="AC80" s="151"/>
      <c r="AD80" s="151"/>
      <c r="AE80" s="151"/>
      <c r="AF80" s="151"/>
      <c r="AG80" s="151"/>
      <c r="AH80" s="151"/>
      <c r="AI80" s="151"/>
      <c r="AJ80" s="151"/>
      <c r="AK80" s="151"/>
      <c r="AL80" s="151"/>
      <c r="AM80" s="151"/>
      <c r="AN80" s="151"/>
    </row>
    <row r="81" spans="22:40" ht="13.5">
      <c r="V81" s="151"/>
      <c r="W81" s="151"/>
      <c r="X81" s="151"/>
      <c r="Y81" s="151"/>
      <c r="Z81" s="151"/>
      <c r="AA81" s="151"/>
      <c r="AB81" s="151"/>
      <c r="AC81" s="151"/>
      <c r="AD81" s="151"/>
      <c r="AE81" s="151"/>
      <c r="AF81" s="151"/>
      <c r="AG81" s="151"/>
      <c r="AH81" s="151"/>
      <c r="AI81" s="151"/>
      <c r="AJ81" s="151"/>
      <c r="AK81" s="151"/>
      <c r="AL81" s="151"/>
      <c r="AM81" s="151"/>
      <c r="AN81" s="151"/>
    </row>
    <row r="82" spans="22:40" ht="13.5">
      <c r="V82" s="151"/>
      <c r="W82" s="151"/>
      <c r="X82" s="151"/>
      <c r="Y82" s="151"/>
      <c r="Z82" s="151"/>
      <c r="AA82" s="151"/>
      <c r="AB82" s="151"/>
      <c r="AC82" s="151"/>
      <c r="AD82" s="151"/>
      <c r="AE82" s="151"/>
      <c r="AF82" s="151"/>
      <c r="AG82" s="151"/>
      <c r="AH82" s="151"/>
      <c r="AI82" s="151"/>
      <c r="AJ82" s="151"/>
      <c r="AK82" s="151"/>
      <c r="AL82" s="151"/>
      <c r="AM82" s="151"/>
      <c r="AN82" s="151"/>
    </row>
    <row r="83" spans="22:40" ht="13.5">
      <c r="V83" s="151"/>
      <c r="W83" s="151"/>
      <c r="X83" s="151"/>
      <c r="Y83" s="151"/>
      <c r="Z83" s="151"/>
      <c r="AA83" s="151"/>
      <c r="AB83" s="151"/>
      <c r="AC83" s="151"/>
      <c r="AD83" s="151"/>
      <c r="AE83" s="151"/>
      <c r="AF83" s="151"/>
      <c r="AG83" s="151"/>
      <c r="AH83" s="151"/>
      <c r="AI83" s="151"/>
      <c r="AJ83" s="151"/>
      <c r="AK83" s="151"/>
      <c r="AL83" s="151"/>
      <c r="AM83" s="151"/>
      <c r="AN83" s="151"/>
    </row>
    <row r="84" spans="22:40" ht="13.5">
      <c r="V84" s="151"/>
      <c r="W84" s="151"/>
      <c r="X84" s="151"/>
      <c r="Y84" s="151"/>
      <c r="Z84" s="151"/>
      <c r="AA84" s="151"/>
      <c r="AB84" s="151"/>
      <c r="AC84" s="151"/>
      <c r="AD84" s="151"/>
      <c r="AE84" s="151"/>
      <c r="AF84" s="151"/>
      <c r="AG84" s="151"/>
      <c r="AH84" s="151"/>
      <c r="AI84" s="151"/>
      <c r="AJ84" s="151"/>
      <c r="AK84" s="151"/>
      <c r="AL84" s="151"/>
      <c r="AM84" s="151"/>
      <c r="AN84" s="151"/>
    </row>
  </sheetData>
  <sheetProtection/>
  <mergeCells count="23">
    <mergeCell ref="A3:A6"/>
    <mergeCell ref="B3:B6"/>
    <mergeCell ref="C3:F3"/>
    <mergeCell ref="G3:M3"/>
    <mergeCell ref="N3:T3"/>
    <mergeCell ref="C4:C6"/>
    <mergeCell ref="D4:D6"/>
    <mergeCell ref="E4:E6"/>
    <mergeCell ref="F4:F6"/>
    <mergeCell ref="G4:G6"/>
    <mergeCell ref="H4:H6"/>
    <mergeCell ref="I4:I6"/>
    <mergeCell ref="J4:J6"/>
    <mergeCell ref="K4:K6"/>
    <mergeCell ref="L4:L6"/>
    <mergeCell ref="M4:M6"/>
    <mergeCell ref="T4:T6"/>
    <mergeCell ref="N4:N6"/>
    <mergeCell ref="O4:O6"/>
    <mergeCell ref="P4:P6"/>
    <mergeCell ref="Q4:Q6"/>
    <mergeCell ref="R4:R6"/>
    <mergeCell ref="S4:S6"/>
  </mergeCells>
  <printOptions horizontalCentered="1"/>
  <pageMargins left="0.3937007874015748" right="0.3937007874015748" top="0.3937007874015748" bottom="0.31496062992125984" header="0" footer="0.5118110236220472"/>
  <pageSetup cellComments="asDisplayed" fitToWidth="2" horizontalDpi="600" verticalDpi="600" orientation="portrait" paperSize="9" scale="82" r:id="rId1"/>
  <headerFooter alignWithMargins="0">
    <oddHeader>&amp;R&amp;D&amp;T</oddHead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O74"/>
  <sheetViews>
    <sheetView zoomScaleSheetLayoutView="100" zoomScalePageLayoutView="0" workbookViewId="0" topLeftCell="A1">
      <selection activeCell="A1" sqref="A1"/>
    </sheetView>
  </sheetViews>
  <sheetFormatPr defaultColWidth="9.00390625" defaultRowHeight="13.5"/>
  <cols>
    <col min="1" max="1" width="4.25390625" style="3" customWidth="1"/>
    <col min="2" max="2" width="5.125" style="2" customWidth="1"/>
    <col min="3" max="3" width="1.875" style="3" customWidth="1"/>
    <col min="4" max="4" width="8.75390625" style="3" customWidth="1"/>
    <col min="5" max="12" width="9.00390625" style="3" customWidth="1"/>
    <col min="13" max="13" width="9.25390625" style="3" customWidth="1"/>
    <col min="14" max="14" width="1.00390625" style="3" customWidth="1"/>
    <col min="15" max="15" width="2.875" style="3" customWidth="1"/>
    <col min="16" max="16" width="9.00390625" style="3" customWidth="1"/>
    <col min="17" max="17" width="10.50390625" style="3" bestFit="1" customWidth="1"/>
    <col min="18" max="16384" width="9.00390625" style="3" customWidth="1"/>
  </cols>
  <sheetData>
    <row r="1" ht="7.5" customHeight="1">
      <c r="M1" s="4"/>
    </row>
    <row r="2" ht="18" customHeight="1">
      <c r="A2" s="5" t="s">
        <v>1210</v>
      </c>
    </row>
    <row r="3" ht="12" customHeight="1" thickBot="1">
      <c r="M3" s="6" t="s">
        <v>18</v>
      </c>
    </row>
    <row r="4" spans="1:14" ht="15" customHeight="1" thickTop="1">
      <c r="A4" s="638" t="s">
        <v>22</v>
      </c>
      <c r="B4" s="639"/>
      <c r="C4" s="642" t="s">
        <v>1069</v>
      </c>
      <c r="D4" s="643"/>
      <c r="E4" s="643"/>
      <c r="F4" s="643"/>
      <c r="G4" s="643"/>
      <c r="H4" s="643"/>
      <c r="I4" s="644"/>
      <c r="J4" s="645" t="s">
        <v>23</v>
      </c>
      <c r="K4" s="646"/>
      <c r="L4" s="647"/>
      <c r="M4" s="648" t="s">
        <v>0</v>
      </c>
      <c r="N4" s="7"/>
    </row>
    <row r="5" spans="1:14" ht="12">
      <c r="A5" s="640"/>
      <c r="B5" s="641"/>
      <c r="C5" s="650" t="s">
        <v>1</v>
      </c>
      <c r="D5" s="651"/>
      <c r="E5" s="8" t="s">
        <v>2</v>
      </c>
      <c r="F5" s="8" t="s">
        <v>3</v>
      </c>
      <c r="G5" s="8" t="s">
        <v>4</v>
      </c>
      <c r="H5" s="8" t="s">
        <v>5</v>
      </c>
      <c r="I5" s="8" t="s">
        <v>6</v>
      </c>
      <c r="J5" s="8" t="s">
        <v>24</v>
      </c>
      <c r="K5" s="8" t="s">
        <v>25</v>
      </c>
      <c r="L5" s="8" t="s">
        <v>26</v>
      </c>
      <c r="M5" s="649"/>
      <c r="N5" s="7"/>
    </row>
    <row r="6" spans="1:14" ht="18" customHeight="1">
      <c r="A6" s="33" t="s">
        <v>29</v>
      </c>
      <c r="B6" s="31" t="s">
        <v>1070</v>
      </c>
      <c r="C6" s="9" t="s">
        <v>7</v>
      </c>
      <c r="D6" s="10">
        <v>968925</v>
      </c>
      <c r="E6" s="11">
        <v>478328</v>
      </c>
      <c r="F6" s="11">
        <v>490597</v>
      </c>
      <c r="G6" s="1">
        <v>372216</v>
      </c>
      <c r="H6" s="1">
        <v>553130</v>
      </c>
      <c r="I6" s="1">
        <v>43579</v>
      </c>
      <c r="J6" s="29" t="s">
        <v>16</v>
      </c>
      <c r="K6" s="29" t="s">
        <v>16</v>
      </c>
      <c r="L6" s="29" t="s">
        <v>16</v>
      </c>
      <c r="M6" s="10">
        <v>161242</v>
      </c>
      <c r="N6" s="7"/>
    </row>
    <row r="7" spans="1:14" ht="18" customHeight="1">
      <c r="A7" s="34"/>
      <c r="B7" s="31">
        <v>14</v>
      </c>
      <c r="C7" s="9" t="s">
        <v>7</v>
      </c>
      <c r="D7" s="10">
        <v>1027297</v>
      </c>
      <c r="E7" s="11">
        <v>506303</v>
      </c>
      <c r="F7" s="11">
        <v>520994</v>
      </c>
      <c r="G7" s="1">
        <v>404238</v>
      </c>
      <c r="H7" s="1">
        <v>579929</v>
      </c>
      <c r="I7" s="1">
        <v>43130</v>
      </c>
      <c r="J7" s="12">
        <v>58372</v>
      </c>
      <c r="K7" s="29" t="s">
        <v>16</v>
      </c>
      <c r="L7" s="29" t="s">
        <v>16</v>
      </c>
      <c r="M7" s="10">
        <v>169024</v>
      </c>
      <c r="N7" s="7"/>
    </row>
    <row r="8" spans="1:14" ht="18" customHeight="1">
      <c r="A8" s="33" t="s">
        <v>30</v>
      </c>
      <c r="B8" s="31" t="s">
        <v>32</v>
      </c>
      <c r="C8" s="9" t="s">
        <v>7</v>
      </c>
      <c r="D8" s="10">
        <v>1080034</v>
      </c>
      <c r="E8" s="11">
        <v>532377</v>
      </c>
      <c r="F8" s="11">
        <v>547657</v>
      </c>
      <c r="G8" s="1">
        <v>428776</v>
      </c>
      <c r="H8" s="1">
        <v>608991</v>
      </c>
      <c r="I8" s="1">
        <v>42267</v>
      </c>
      <c r="J8" s="12">
        <v>52737</v>
      </c>
      <c r="K8" s="12">
        <v>95509</v>
      </c>
      <c r="L8" s="13">
        <v>-42772</v>
      </c>
      <c r="M8" s="10">
        <v>176985</v>
      </c>
      <c r="N8" s="7"/>
    </row>
    <row r="9" spans="1:14" ht="18" customHeight="1">
      <c r="A9" s="6"/>
      <c r="B9" s="31">
        <v>10</v>
      </c>
      <c r="C9" s="9" t="s">
        <v>7</v>
      </c>
      <c r="D9" s="10">
        <v>1116822</v>
      </c>
      <c r="E9" s="11">
        <v>549060</v>
      </c>
      <c r="F9" s="11">
        <v>567762</v>
      </c>
      <c r="G9" s="11">
        <v>453060</v>
      </c>
      <c r="H9" s="11">
        <v>618702</v>
      </c>
      <c r="I9" s="11">
        <v>45060</v>
      </c>
      <c r="J9" s="11">
        <v>36788</v>
      </c>
      <c r="K9" s="11">
        <v>95579</v>
      </c>
      <c r="L9" s="14">
        <v>-58791</v>
      </c>
      <c r="M9" s="10">
        <v>184741</v>
      </c>
      <c r="N9" s="7"/>
    </row>
    <row r="10" spans="1:14" ht="18" customHeight="1">
      <c r="A10" s="6"/>
      <c r="B10" s="31">
        <v>15</v>
      </c>
      <c r="C10" s="9" t="s">
        <v>7</v>
      </c>
      <c r="D10" s="10">
        <v>1119338</v>
      </c>
      <c r="E10" s="11">
        <v>548404</v>
      </c>
      <c r="F10" s="11">
        <v>570934</v>
      </c>
      <c r="G10" s="11">
        <v>448435</v>
      </c>
      <c r="H10" s="11">
        <v>624123</v>
      </c>
      <c r="I10" s="11">
        <v>46706</v>
      </c>
      <c r="J10" s="11">
        <v>2516</v>
      </c>
      <c r="K10" s="11">
        <v>82490</v>
      </c>
      <c r="L10" s="14">
        <v>-79974</v>
      </c>
      <c r="M10" s="10">
        <v>186206</v>
      </c>
      <c r="N10" s="7"/>
    </row>
    <row r="11" spans="1:14" ht="18" customHeight="1">
      <c r="A11" s="6"/>
      <c r="B11" s="31">
        <v>22</v>
      </c>
      <c r="C11" s="9" t="s">
        <v>7</v>
      </c>
      <c r="D11" s="10">
        <v>1335653</v>
      </c>
      <c r="E11" s="11">
        <v>641447</v>
      </c>
      <c r="F11" s="11">
        <v>694206</v>
      </c>
      <c r="G11" s="11">
        <v>496390</v>
      </c>
      <c r="H11" s="11">
        <v>785592</v>
      </c>
      <c r="I11" s="11">
        <v>53671</v>
      </c>
      <c r="J11" s="11">
        <v>216315</v>
      </c>
      <c r="K11" s="11">
        <v>103376</v>
      </c>
      <c r="L11" s="11">
        <v>112939</v>
      </c>
      <c r="M11" s="10">
        <v>230366</v>
      </c>
      <c r="N11" s="7"/>
    </row>
    <row r="12" spans="1:14" ht="18" customHeight="1">
      <c r="A12" s="6"/>
      <c r="B12" s="31">
        <v>25</v>
      </c>
      <c r="C12" s="9" t="s">
        <v>7</v>
      </c>
      <c r="D12" s="10">
        <v>1357347</v>
      </c>
      <c r="E12" s="11">
        <v>660555</v>
      </c>
      <c r="F12" s="11">
        <v>696792</v>
      </c>
      <c r="G12" s="11">
        <v>493670</v>
      </c>
      <c r="H12" s="11">
        <v>805740</v>
      </c>
      <c r="I12" s="11">
        <v>57875</v>
      </c>
      <c r="J12" s="11">
        <v>21694</v>
      </c>
      <c r="K12" s="11">
        <v>75503</v>
      </c>
      <c r="L12" s="14">
        <v>-53809</v>
      </c>
      <c r="M12" s="10">
        <v>232888</v>
      </c>
      <c r="N12" s="7"/>
    </row>
    <row r="13" spans="1:14" ht="18" customHeight="1">
      <c r="A13" s="6"/>
      <c r="B13" s="31">
        <v>30</v>
      </c>
      <c r="C13" s="9" t="s">
        <v>7</v>
      </c>
      <c r="D13" s="10">
        <v>1353649</v>
      </c>
      <c r="E13" s="11">
        <v>651737</v>
      </c>
      <c r="F13" s="11">
        <v>701912</v>
      </c>
      <c r="G13" s="11">
        <v>467027</v>
      </c>
      <c r="H13" s="11">
        <v>819425</v>
      </c>
      <c r="I13" s="11">
        <v>67195</v>
      </c>
      <c r="J13" s="14">
        <v>-3698</v>
      </c>
      <c r="K13" s="11">
        <v>90740</v>
      </c>
      <c r="L13" s="14">
        <v>-94438</v>
      </c>
      <c r="M13" s="10">
        <v>239895</v>
      </c>
      <c r="N13" s="7"/>
    </row>
    <row r="14" spans="1:14" ht="18" customHeight="1">
      <c r="A14" s="6"/>
      <c r="B14" s="31">
        <v>35</v>
      </c>
      <c r="C14" s="9" t="s">
        <v>7</v>
      </c>
      <c r="D14" s="10">
        <v>1320664</v>
      </c>
      <c r="E14" s="11">
        <v>630997</v>
      </c>
      <c r="F14" s="11">
        <v>689667</v>
      </c>
      <c r="G14" s="11">
        <v>422576</v>
      </c>
      <c r="H14" s="11">
        <v>821599</v>
      </c>
      <c r="I14" s="11">
        <v>76489</v>
      </c>
      <c r="J14" s="14">
        <v>-32985</v>
      </c>
      <c r="K14" s="11">
        <v>64276</v>
      </c>
      <c r="L14" s="14">
        <v>-97261</v>
      </c>
      <c r="M14" s="10">
        <v>256411</v>
      </c>
      <c r="N14" s="7"/>
    </row>
    <row r="15" spans="1:14" ht="18" customHeight="1">
      <c r="A15" s="6"/>
      <c r="B15" s="31">
        <v>40</v>
      </c>
      <c r="C15" s="9" t="s">
        <v>7</v>
      </c>
      <c r="D15" s="10">
        <v>1263103</v>
      </c>
      <c r="E15" s="11">
        <v>605185</v>
      </c>
      <c r="F15" s="11">
        <v>657918</v>
      </c>
      <c r="G15" s="11">
        <v>348572</v>
      </c>
      <c r="H15" s="11">
        <v>827075</v>
      </c>
      <c r="I15" s="11">
        <v>87456</v>
      </c>
      <c r="J15" s="14">
        <v>-57561</v>
      </c>
      <c r="K15" s="11">
        <v>44550</v>
      </c>
      <c r="L15" s="15">
        <v>-102111</v>
      </c>
      <c r="M15" s="10">
        <v>270658</v>
      </c>
      <c r="N15" s="7"/>
    </row>
    <row r="16" spans="1:14" ht="18" customHeight="1">
      <c r="A16" s="6"/>
      <c r="B16" s="31">
        <v>45</v>
      </c>
      <c r="C16" s="9" t="s">
        <v>7</v>
      </c>
      <c r="D16" s="10">
        <v>1225618</v>
      </c>
      <c r="E16" s="11">
        <v>587515</v>
      </c>
      <c r="F16" s="11">
        <v>638103</v>
      </c>
      <c r="G16" s="11">
        <v>287877</v>
      </c>
      <c r="H16" s="11">
        <v>833203</v>
      </c>
      <c r="I16" s="11">
        <v>104538</v>
      </c>
      <c r="J16" s="14">
        <v>-37485</v>
      </c>
      <c r="K16" s="11">
        <v>34986</v>
      </c>
      <c r="L16" s="14">
        <v>-72471</v>
      </c>
      <c r="M16" s="10">
        <v>286387</v>
      </c>
      <c r="N16" s="7"/>
    </row>
    <row r="17" spans="1:14" ht="18" customHeight="1">
      <c r="A17" s="6"/>
      <c r="B17" s="31">
        <v>50</v>
      </c>
      <c r="C17" s="9" t="s">
        <v>7</v>
      </c>
      <c r="D17" s="10">
        <v>1220302</v>
      </c>
      <c r="E17" s="11">
        <v>586918</v>
      </c>
      <c r="F17" s="11">
        <v>633384</v>
      </c>
      <c r="G17" s="11">
        <v>265935</v>
      </c>
      <c r="H17" s="11">
        <v>831116</v>
      </c>
      <c r="I17" s="11">
        <v>123137</v>
      </c>
      <c r="J17" s="14">
        <v>-5316</v>
      </c>
      <c r="K17" s="11">
        <v>39323</v>
      </c>
      <c r="L17" s="14">
        <v>-44639</v>
      </c>
      <c r="M17" s="10">
        <v>308141</v>
      </c>
      <c r="N17" s="7"/>
    </row>
    <row r="18" spans="1:14" ht="18" customHeight="1">
      <c r="A18" s="6"/>
      <c r="B18" s="31">
        <v>51</v>
      </c>
      <c r="C18" s="9"/>
      <c r="D18" s="10">
        <v>1227282</v>
      </c>
      <c r="E18" s="11">
        <v>591458</v>
      </c>
      <c r="F18" s="11">
        <v>635824</v>
      </c>
      <c r="G18" s="11">
        <v>264722</v>
      </c>
      <c r="H18" s="11">
        <v>833689</v>
      </c>
      <c r="I18" s="11">
        <v>127679</v>
      </c>
      <c r="J18" s="11">
        <v>6980</v>
      </c>
      <c r="K18" s="11">
        <v>8031</v>
      </c>
      <c r="L18" s="14">
        <v>-1051</v>
      </c>
      <c r="M18" s="10">
        <v>312002</v>
      </c>
      <c r="N18" s="7"/>
    </row>
    <row r="19" spans="1:14" ht="12" customHeight="1">
      <c r="A19" s="6"/>
      <c r="B19" s="31">
        <v>52</v>
      </c>
      <c r="C19" s="9"/>
      <c r="D19" s="10">
        <v>1234310</v>
      </c>
      <c r="E19" s="11">
        <v>595616</v>
      </c>
      <c r="F19" s="11">
        <v>638694</v>
      </c>
      <c r="G19" s="11">
        <v>263623</v>
      </c>
      <c r="H19" s="11">
        <v>836229</v>
      </c>
      <c r="I19" s="11">
        <v>132202</v>
      </c>
      <c r="J19" s="11">
        <v>7028</v>
      </c>
      <c r="K19" s="11">
        <v>7606</v>
      </c>
      <c r="L19" s="14">
        <v>-578</v>
      </c>
      <c r="M19" s="10">
        <v>315305</v>
      </c>
      <c r="N19" s="7"/>
    </row>
    <row r="20" spans="1:14" ht="12" customHeight="1">
      <c r="A20" s="6"/>
      <c r="B20" s="31">
        <v>53</v>
      </c>
      <c r="C20" s="9"/>
      <c r="D20" s="10">
        <v>1240505</v>
      </c>
      <c r="E20" s="11">
        <v>599169</v>
      </c>
      <c r="F20" s="11">
        <v>641336</v>
      </c>
      <c r="G20" s="11">
        <v>263042</v>
      </c>
      <c r="H20" s="11">
        <v>837275</v>
      </c>
      <c r="I20" s="11">
        <v>136947</v>
      </c>
      <c r="J20" s="11">
        <v>6195</v>
      </c>
      <c r="K20" s="11">
        <v>7937</v>
      </c>
      <c r="L20" s="14">
        <v>-1742</v>
      </c>
      <c r="M20" s="10">
        <v>318912</v>
      </c>
      <c r="N20" s="7"/>
    </row>
    <row r="21" spans="1:14" ht="12" customHeight="1">
      <c r="A21" s="6"/>
      <c r="B21" s="31">
        <v>54</v>
      </c>
      <c r="C21" s="9"/>
      <c r="D21" s="10">
        <v>1247031</v>
      </c>
      <c r="E21" s="11">
        <v>602788</v>
      </c>
      <c r="F21" s="11">
        <v>644243</v>
      </c>
      <c r="G21" s="11">
        <v>262381</v>
      </c>
      <c r="H21" s="11">
        <v>838917</v>
      </c>
      <c r="I21" s="11">
        <v>141524</v>
      </c>
      <c r="J21" s="11">
        <v>6526</v>
      </c>
      <c r="K21" s="11">
        <v>7828</v>
      </c>
      <c r="L21" s="14">
        <v>-1302</v>
      </c>
      <c r="M21" s="10">
        <v>321824</v>
      </c>
      <c r="N21" s="7"/>
    </row>
    <row r="22" spans="1:14" ht="12" customHeight="1">
      <c r="A22" s="6"/>
      <c r="B22" s="31">
        <v>55</v>
      </c>
      <c r="C22" s="9" t="s">
        <v>7</v>
      </c>
      <c r="D22" s="10">
        <v>1251917</v>
      </c>
      <c r="E22" s="11">
        <v>605407</v>
      </c>
      <c r="F22" s="11">
        <v>646510</v>
      </c>
      <c r="G22" s="11">
        <v>262704</v>
      </c>
      <c r="H22" s="11">
        <v>842612</v>
      </c>
      <c r="I22" s="11">
        <v>146593</v>
      </c>
      <c r="J22" s="11">
        <v>4886</v>
      </c>
      <c r="K22" s="11">
        <v>6949</v>
      </c>
      <c r="L22" s="14">
        <v>-2063</v>
      </c>
      <c r="M22" s="10">
        <v>323583</v>
      </c>
      <c r="N22" s="7"/>
    </row>
    <row r="23" spans="1:14" ht="18" customHeight="1">
      <c r="A23" s="6"/>
      <c r="B23" s="31">
        <v>56</v>
      </c>
      <c r="C23" s="9"/>
      <c r="D23" s="10">
        <v>1255281</v>
      </c>
      <c r="E23" s="11">
        <v>606943</v>
      </c>
      <c r="F23" s="11">
        <v>648338</v>
      </c>
      <c r="G23" s="11">
        <v>264810</v>
      </c>
      <c r="H23" s="11">
        <v>838631</v>
      </c>
      <c r="I23" s="11">
        <v>150945</v>
      </c>
      <c r="J23" s="11">
        <v>3364</v>
      </c>
      <c r="K23" s="11">
        <v>6760</v>
      </c>
      <c r="L23" s="14">
        <v>-3396</v>
      </c>
      <c r="M23" s="10">
        <v>325305</v>
      </c>
      <c r="N23" s="7"/>
    </row>
    <row r="24" spans="1:14" ht="12" customHeight="1">
      <c r="A24" s="6"/>
      <c r="B24" s="31">
        <v>57</v>
      </c>
      <c r="C24" s="9"/>
      <c r="D24" s="10">
        <v>1256803</v>
      </c>
      <c r="E24" s="11">
        <v>607601</v>
      </c>
      <c r="F24" s="11">
        <v>649202</v>
      </c>
      <c r="G24" s="11">
        <v>261920</v>
      </c>
      <c r="H24" s="11">
        <v>838180</v>
      </c>
      <c r="I24" s="11">
        <v>154974</v>
      </c>
      <c r="J24" s="11">
        <v>1522</v>
      </c>
      <c r="K24" s="11">
        <v>6099</v>
      </c>
      <c r="L24" s="14">
        <v>-4577</v>
      </c>
      <c r="M24" s="10">
        <v>326717</v>
      </c>
      <c r="N24" s="7"/>
    </row>
    <row r="25" spans="1:14" ht="12" customHeight="1">
      <c r="A25" s="6"/>
      <c r="B25" s="31">
        <v>58</v>
      </c>
      <c r="C25" s="9"/>
      <c r="D25" s="10">
        <v>1257783</v>
      </c>
      <c r="E25" s="11">
        <v>608026</v>
      </c>
      <c r="F25" s="11">
        <v>649757</v>
      </c>
      <c r="G25" s="11">
        <v>260148</v>
      </c>
      <c r="H25" s="11">
        <v>836242</v>
      </c>
      <c r="I25" s="11">
        <v>158869</v>
      </c>
      <c r="J25" s="11">
        <v>980</v>
      </c>
      <c r="K25" s="11">
        <v>5833</v>
      </c>
      <c r="L25" s="14">
        <v>-4853</v>
      </c>
      <c r="M25" s="10">
        <v>328245</v>
      </c>
      <c r="N25" s="7"/>
    </row>
    <row r="26" spans="1:14" ht="12" customHeight="1">
      <c r="A26" s="6"/>
      <c r="B26" s="31">
        <v>59</v>
      </c>
      <c r="C26" s="9"/>
      <c r="D26" s="10">
        <v>1259884</v>
      </c>
      <c r="E26" s="11">
        <v>608902</v>
      </c>
      <c r="F26" s="11">
        <v>650982</v>
      </c>
      <c r="G26" s="11">
        <v>258308</v>
      </c>
      <c r="H26" s="11">
        <v>835186</v>
      </c>
      <c r="I26" s="11">
        <v>163072</v>
      </c>
      <c r="J26" s="11">
        <v>2101</v>
      </c>
      <c r="K26" s="11">
        <v>5958</v>
      </c>
      <c r="L26" s="14">
        <v>-3857</v>
      </c>
      <c r="M26" s="10">
        <v>329792</v>
      </c>
      <c r="N26" s="7"/>
    </row>
    <row r="27" spans="1:14" ht="12" customHeight="1">
      <c r="A27" s="6"/>
      <c r="B27" s="31">
        <v>60</v>
      </c>
      <c r="C27" s="9" t="s">
        <v>7</v>
      </c>
      <c r="D27" s="10">
        <v>1261662</v>
      </c>
      <c r="E27" s="11">
        <v>609417</v>
      </c>
      <c r="F27" s="11">
        <v>652245</v>
      </c>
      <c r="G27" s="11">
        <v>255853</v>
      </c>
      <c r="H27" s="11">
        <v>836219</v>
      </c>
      <c r="I27" s="11">
        <v>169525</v>
      </c>
      <c r="J27" s="11">
        <v>1778</v>
      </c>
      <c r="K27" s="11">
        <v>5291</v>
      </c>
      <c r="L27" s="14">
        <v>-3513</v>
      </c>
      <c r="M27" s="10">
        <v>331303</v>
      </c>
      <c r="N27" s="7"/>
    </row>
    <row r="28" spans="1:14" ht="18" customHeight="1">
      <c r="A28" s="6"/>
      <c r="B28" s="31">
        <v>61</v>
      </c>
      <c r="C28" s="9"/>
      <c r="D28" s="10">
        <v>1261650</v>
      </c>
      <c r="E28" s="11">
        <v>609304</v>
      </c>
      <c r="F28" s="11">
        <v>652346</v>
      </c>
      <c r="G28" s="11">
        <v>252928</v>
      </c>
      <c r="H28" s="11">
        <v>833260</v>
      </c>
      <c r="I28" s="11">
        <v>175406</v>
      </c>
      <c r="J28" s="14">
        <v>-12</v>
      </c>
      <c r="K28" s="11">
        <v>5047</v>
      </c>
      <c r="L28" s="14">
        <v>-5059</v>
      </c>
      <c r="M28" s="10">
        <v>332984</v>
      </c>
      <c r="N28" s="7"/>
    </row>
    <row r="29" spans="1:14" ht="12" customHeight="1">
      <c r="A29" s="6"/>
      <c r="B29" s="31">
        <v>62</v>
      </c>
      <c r="C29" s="9"/>
      <c r="D29" s="10">
        <v>1261859</v>
      </c>
      <c r="E29" s="11">
        <v>608969</v>
      </c>
      <c r="F29" s="11">
        <v>652890</v>
      </c>
      <c r="G29" s="11">
        <v>249107</v>
      </c>
      <c r="H29" s="11">
        <v>831051</v>
      </c>
      <c r="I29" s="11">
        <v>181627</v>
      </c>
      <c r="J29" s="11">
        <v>209</v>
      </c>
      <c r="K29" s="11">
        <v>4896</v>
      </c>
      <c r="L29" s="14">
        <v>-4687</v>
      </c>
      <c r="M29" s="10">
        <v>335109</v>
      </c>
      <c r="N29" s="7"/>
    </row>
    <row r="30" spans="1:14" ht="12" customHeight="1">
      <c r="A30" s="6"/>
      <c r="B30" s="31">
        <v>63</v>
      </c>
      <c r="C30" s="9"/>
      <c r="D30" s="10">
        <v>1261909</v>
      </c>
      <c r="E30" s="11">
        <v>608952</v>
      </c>
      <c r="F30" s="11">
        <v>652957</v>
      </c>
      <c r="G30" s="11">
        <v>244672</v>
      </c>
      <c r="H30" s="11">
        <v>829265</v>
      </c>
      <c r="I30" s="11">
        <v>187849</v>
      </c>
      <c r="J30" s="11">
        <v>50</v>
      </c>
      <c r="K30" s="11">
        <v>3993</v>
      </c>
      <c r="L30" s="14">
        <v>-3943</v>
      </c>
      <c r="M30" s="10">
        <v>337097</v>
      </c>
      <c r="N30" s="7"/>
    </row>
    <row r="31" spans="1:14" ht="12" customHeight="1">
      <c r="A31" s="33" t="s">
        <v>31</v>
      </c>
      <c r="B31" s="31" t="s">
        <v>33</v>
      </c>
      <c r="C31" s="9"/>
      <c r="D31" s="10">
        <v>1260297</v>
      </c>
      <c r="E31" s="11">
        <v>608119</v>
      </c>
      <c r="F31" s="11">
        <v>652178</v>
      </c>
      <c r="G31" s="11">
        <v>239076</v>
      </c>
      <c r="H31" s="11">
        <v>825014</v>
      </c>
      <c r="I31" s="11">
        <v>196055</v>
      </c>
      <c r="J31" s="14">
        <v>-1612</v>
      </c>
      <c r="K31" s="11">
        <v>3176</v>
      </c>
      <c r="L31" s="14">
        <v>-4788</v>
      </c>
      <c r="M31" s="10">
        <v>339266</v>
      </c>
      <c r="N31" s="7"/>
    </row>
    <row r="32" spans="1:14" ht="12" customHeight="1">
      <c r="A32" s="6"/>
      <c r="B32" s="32" t="s">
        <v>17</v>
      </c>
      <c r="C32" s="9" t="s">
        <v>7</v>
      </c>
      <c r="D32" s="10">
        <v>1258390</v>
      </c>
      <c r="E32" s="11">
        <v>607041</v>
      </c>
      <c r="F32" s="11">
        <v>651349</v>
      </c>
      <c r="G32" s="11">
        <v>233824</v>
      </c>
      <c r="H32" s="11">
        <v>819200</v>
      </c>
      <c r="I32" s="11">
        <v>204577</v>
      </c>
      <c r="J32" s="14">
        <v>-1907</v>
      </c>
      <c r="K32" s="11">
        <v>2245</v>
      </c>
      <c r="L32" s="14">
        <v>-4152</v>
      </c>
      <c r="M32" s="10">
        <v>341638</v>
      </c>
      <c r="N32" s="7"/>
    </row>
    <row r="33" spans="1:14" ht="18" customHeight="1">
      <c r="A33" s="6"/>
      <c r="B33" s="32" t="s">
        <v>9</v>
      </c>
      <c r="C33" s="9"/>
      <c r="D33" s="10">
        <v>1257317</v>
      </c>
      <c r="E33" s="11">
        <v>606692</v>
      </c>
      <c r="F33" s="11">
        <v>650625</v>
      </c>
      <c r="G33" s="11">
        <v>228363</v>
      </c>
      <c r="H33" s="11">
        <v>814124</v>
      </c>
      <c r="I33" s="11">
        <v>213465</v>
      </c>
      <c r="J33" s="14">
        <v>-1073</v>
      </c>
      <c r="K33" s="11">
        <v>1764</v>
      </c>
      <c r="L33" s="14">
        <v>-2837</v>
      </c>
      <c r="M33" s="10">
        <v>344596</v>
      </c>
      <c r="N33" s="7"/>
    </row>
    <row r="34" spans="1:14" ht="12" customHeight="1">
      <c r="A34" s="6"/>
      <c r="B34" s="32" t="s">
        <v>10</v>
      </c>
      <c r="C34" s="9"/>
      <c r="D34" s="10">
        <v>1256423</v>
      </c>
      <c r="E34" s="11">
        <v>606379</v>
      </c>
      <c r="F34" s="11">
        <v>650044</v>
      </c>
      <c r="G34" s="11">
        <v>223497</v>
      </c>
      <c r="H34" s="11">
        <v>808351</v>
      </c>
      <c r="I34" s="11">
        <v>222646</v>
      </c>
      <c r="J34" s="14">
        <v>-894</v>
      </c>
      <c r="K34" s="11">
        <v>1412</v>
      </c>
      <c r="L34" s="14">
        <v>-2306</v>
      </c>
      <c r="M34" s="10">
        <v>347879</v>
      </c>
      <c r="N34" s="7"/>
    </row>
    <row r="35" spans="1:14" ht="12" customHeight="1">
      <c r="A35" s="6"/>
      <c r="B35" s="32" t="s">
        <v>11</v>
      </c>
      <c r="C35" s="9"/>
      <c r="D35" s="10">
        <v>1255924</v>
      </c>
      <c r="E35" s="11">
        <v>606323</v>
      </c>
      <c r="F35" s="11">
        <v>649601</v>
      </c>
      <c r="G35" s="11">
        <v>218082</v>
      </c>
      <c r="H35" s="11">
        <v>803869</v>
      </c>
      <c r="I35" s="11">
        <v>231492</v>
      </c>
      <c r="J35" s="14">
        <v>-499</v>
      </c>
      <c r="K35" s="11">
        <v>763</v>
      </c>
      <c r="L35" s="14">
        <v>-1262</v>
      </c>
      <c r="M35" s="10">
        <v>351365</v>
      </c>
      <c r="N35" s="7"/>
    </row>
    <row r="36" spans="1:15" ht="12" customHeight="1">
      <c r="A36" s="6"/>
      <c r="B36" s="32" t="s">
        <v>12</v>
      </c>
      <c r="C36" s="9"/>
      <c r="D36" s="10">
        <v>1256764</v>
      </c>
      <c r="E36" s="11">
        <v>607078</v>
      </c>
      <c r="F36" s="11">
        <v>649686</v>
      </c>
      <c r="G36" s="11">
        <v>213594</v>
      </c>
      <c r="H36" s="11">
        <v>800436</v>
      </c>
      <c r="I36" s="11">
        <v>239706</v>
      </c>
      <c r="J36" s="11">
        <v>840</v>
      </c>
      <c r="K36" s="11">
        <v>946</v>
      </c>
      <c r="L36" s="14">
        <v>-106</v>
      </c>
      <c r="M36" s="10">
        <v>355941</v>
      </c>
      <c r="N36" s="7"/>
      <c r="O36" s="16"/>
    </row>
    <row r="37" spans="1:14" ht="12" customHeight="1">
      <c r="A37" s="6"/>
      <c r="B37" s="32" t="s">
        <v>13</v>
      </c>
      <c r="C37" s="9" t="s">
        <v>7</v>
      </c>
      <c r="D37" s="10">
        <v>1256958</v>
      </c>
      <c r="E37" s="11">
        <v>607316</v>
      </c>
      <c r="F37" s="11">
        <v>649642</v>
      </c>
      <c r="G37" s="11">
        <v>208596</v>
      </c>
      <c r="H37" s="11">
        <v>799251</v>
      </c>
      <c r="I37" s="11">
        <v>248817</v>
      </c>
      <c r="J37" s="11">
        <v>194</v>
      </c>
      <c r="K37" s="11">
        <v>438</v>
      </c>
      <c r="L37" s="14">
        <v>-244</v>
      </c>
      <c r="M37" s="10">
        <v>360178</v>
      </c>
      <c r="N37" s="7"/>
    </row>
    <row r="38" spans="1:14" ht="18" customHeight="1">
      <c r="A38" s="6"/>
      <c r="B38" s="32" t="s">
        <v>14</v>
      </c>
      <c r="C38" s="9"/>
      <c r="D38" s="10">
        <v>1255217</v>
      </c>
      <c r="E38" s="11">
        <v>606564</v>
      </c>
      <c r="F38" s="11">
        <v>648653</v>
      </c>
      <c r="G38" s="11">
        <v>204036</v>
      </c>
      <c r="H38" s="11">
        <v>793831</v>
      </c>
      <c r="I38" s="11">
        <v>257633</v>
      </c>
      <c r="J38" s="14">
        <v>-1741</v>
      </c>
      <c r="K38" s="11">
        <v>332</v>
      </c>
      <c r="L38" s="14">
        <v>-1496</v>
      </c>
      <c r="M38" s="10">
        <v>363739</v>
      </c>
      <c r="N38" s="7"/>
    </row>
    <row r="39" spans="1:14" ht="12" customHeight="1">
      <c r="A39" s="6"/>
      <c r="B39" s="32" t="s">
        <v>15</v>
      </c>
      <c r="C39" s="9"/>
      <c r="D39" s="9">
        <v>1253185</v>
      </c>
      <c r="E39" s="11">
        <v>605823</v>
      </c>
      <c r="F39" s="11">
        <v>647362</v>
      </c>
      <c r="G39" s="11">
        <v>199610</v>
      </c>
      <c r="H39" s="11">
        <v>789419</v>
      </c>
      <c r="I39" s="11">
        <v>265015</v>
      </c>
      <c r="J39" s="14">
        <v>-2032</v>
      </c>
      <c r="K39" s="14">
        <v>-121</v>
      </c>
      <c r="L39" s="14">
        <v>-1335</v>
      </c>
      <c r="M39" s="10">
        <v>367218</v>
      </c>
      <c r="N39" s="7"/>
    </row>
    <row r="40" spans="1:14" ht="12" customHeight="1">
      <c r="A40" s="6"/>
      <c r="B40" s="31">
        <v>10</v>
      </c>
      <c r="C40" s="9"/>
      <c r="D40" s="9">
        <v>1250574</v>
      </c>
      <c r="E40" s="11">
        <v>604611</v>
      </c>
      <c r="F40" s="11">
        <v>645963</v>
      </c>
      <c r="G40" s="11">
        <v>195351</v>
      </c>
      <c r="H40" s="11">
        <v>783934</v>
      </c>
      <c r="I40" s="11">
        <v>272724</v>
      </c>
      <c r="J40" s="14">
        <v>-2611</v>
      </c>
      <c r="K40" s="14">
        <v>-415</v>
      </c>
      <c r="L40" s="14">
        <v>-1620</v>
      </c>
      <c r="M40" s="10">
        <v>370501</v>
      </c>
      <c r="N40" s="7"/>
    </row>
    <row r="41" spans="1:14" ht="12" customHeight="1">
      <c r="A41" s="6"/>
      <c r="B41" s="31">
        <v>11</v>
      </c>
      <c r="C41" s="9"/>
      <c r="D41" s="9">
        <v>1247211</v>
      </c>
      <c r="E41" s="11">
        <v>603029</v>
      </c>
      <c r="F41" s="11">
        <v>644182</v>
      </c>
      <c r="G41" s="11">
        <v>190798</v>
      </c>
      <c r="H41" s="11">
        <v>779390</v>
      </c>
      <c r="I41" s="11">
        <v>279034</v>
      </c>
      <c r="J41" s="14">
        <v>-3363</v>
      </c>
      <c r="K41" s="14">
        <v>-1134</v>
      </c>
      <c r="L41" s="14">
        <v>-1653</v>
      </c>
      <c r="M41" s="10">
        <v>373704</v>
      </c>
      <c r="N41" s="7"/>
    </row>
    <row r="42" spans="1:14" ht="12" customHeight="1">
      <c r="A42" s="6"/>
      <c r="B42" s="31">
        <v>12</v>
      </c>
      <c r="C42" s="9" t="s">
        <v>7</v>
      </c>
      <c r="D42" s="9">
        <v>1244147</v>
      </c>
      <c r="E42" s="11">
        <v>601372</v>
      </c>
      <c r="F42" s="11">
        <v>642775</v>
      </c>
      <c r="G42" s="11">
        <v>186182</v>
      </c>
      <c r="H42" s="11">
        <v>772100</v>
      </c>
      <c r="I42" s="11">
        <v>285590</v>
      </c>
      <c r="J42" s="14">
        <v>-3064</v>
      </c>
      <c r="K42" s="14">
        <v>-1142</v>
      </c>
      <c r="L42" s="14">
        <v>-1453</v>
      </c>
      <c r="M42" s="10">
        <v>377049</v>
      </c>
      <c r="N42" s="7"/>
    </row>
    <row r="43" spans="1:14" s="24" customFormat="1" ht="18" customHeight="1">
      <c r="A43" s="34"/>
      <c r="B43" s="31">
        <v>13</v>
      </c>
      <c r="C43" s="17"/>
      <c r="D43" s="18">
        <v>1240875</v>
      </c>
      <c r="E43" s="19">
        <v>599011</v>
      </c>
      <c r="F43" s="19">
        <v>641864</v>
      </c>
      <c r="G43" s="20">
        <v>182226</v>
      </c>
      <c r="H43" s="20">
        <v>766290</v>
      </c>
      <c r="I43" s="20">
        <v>292086</v>
      </c>
      <c r="J43" s="21">
        <v>-3272</v>
      </c>
      <c r="K43" s="21">
        <v>-953</v>
      </c>
      <c r="L43" s="21">
        <v>-2317</v>
      </c>
      <c r="M43" s="22">
        <v>379378</v>
      </c>
      <c r="N43" s="23"/>
    </row>
    <row r="44" spans="1:14" ht="12" customHeight="1">
      <c r="A44" s="6"/>
      <c r="B44" s="31">
        <v>14</v>
      </c>
      <c r="C44" s="17"/>
      <c r="D44" s="18">
        <v>1235866</v>
      </c>
      <c r="E44" s="19">
        <v>596110</v>
      </c>
      <c r="F44" s="19">
        <v>639756</v>
      </c>
      <c r="G44" s="20">
        <v>178488</v>
      </c>
      <c r="H44" s="20">
        <v>759202</v>
      </c>
      <c r="I44" s="20">
        <v>297905</v>
      </c>
      <c r="J44" s="21">
        <v>-5009</v>
      </c>
      <c r="K44" s="21">
        <v>-1196</v>
      </c>
      <c r="L44" s="21">
        <v>-3811</v>
      </c>
      <c r="M44" s="22">
        <v>381597</v>
      </c>
      <c r="N44" s="7"/>
    </row>
    <row r="45" spans="1:14" ht="12" customHeight="1">
      <c r="A45" s="6"/>
      <c r="B45" s="31">
        <v>15</v>
      </c>
      <c r="C45" s="17"/>
      <c r="D45" s="18">
        <v>1229848</v>
      </c>
      <c r="E45" s="19">
        <v>592654</v>
      </c>
      <c r="F45" s="19">
        <v>637194</v>
      </c>
      <c r="G45" s="20">
        <v>174335</v>
      </c>
      <c r="H45" s="20">
        <v>752403</v>
      </c>
      <c r="I45" s="20">
        <v>302841</v>
      </c>
      <c r="J45" s="21">
        <v>-6018</v>
      </c>
      <c r="K45" s="21">
        <v>-2204</v>
      </c>
      <c r="L45" s="21">
        <v>-3812</v>
      </c>
      <c r="M45" s="22">
        <v>383296</v>
      </c>
      <c r="N45" s="7"/>
    </row>
    <row r="46" spans="1:14" ht="12" customHeight="1">
      <c r="A46" s="6"/>
      <c r="B46" s="31">
        <v>16</v>
      </c>
      <c r="C46" s="9"/>
      <c r="D46" s="18">
        <v>1223731</v>
      </c>
      <c r="E46" s="19">
        <v>589161</v>
      </c>
      <c r="F46" s="19">
        <v>634570</v>
      </c>
      <c r="G46" s="20">
        <v>170615</v>
      </c>
      <c r="H46" s="20">
        <v>747355</v>
      </c>
      <c r="I46" s="20">
        <v>305494</v>
      </c>
      <c r="J46" s="21">
        <v>-6117</v>
      </c>
      <c r="K46" s="21">
        <v>-2630</v>
      </c>
      <c r="L46" s="21">
        <v>-3485</v>
      </c>
      <c r="M46" s="22">
        <v>385032</v>
      </c>
      <c r="N46" s="7"/>
    </row>
    <row r="47" spans="1:14" ht="12" customHeight="1">
      <c r="A47" s="6"/>
      <c r="B47" s="31">
        <v>17</v>
      </c>
      <c r="C47" s="9" t="s">
        <v>7</v>
      </c>
      <c r="D47" s="18">
        <v>1216181</v>
      </c>
      <c r="E47" s="19">
        <v>585023</v>
      </c>
      <c r="F47" s="19">
        <v>631158</v>
      </c>
      <c r="G47" s="20">
        <v>166653</v>
      </c>
      <c r="H47" s="20">
        <v>739030</v>
      </c>
      <c r="I47" s="20">
        <v>309913</v>
      </c>
      <c r="J47" s="21">
        <v>-7550</v>
      </c>
      <c r="K47" s="21">
        <v>-3581</v>
      </c>
      <c r="L47" s="21">
        <v>-4032</v>
      </c>
      <c r="M47" s="22">
        <v>386728</v>
      </c>
      <c r="N47" s="7"/>
    </row>
    <row r="48" spans="1:14" ht="18" customHeight="1">
      <c r="A48" s="6"/>
      <c r="B48" s="31">
        <v>18</v>
      </c>
      <c r="C48" s="9"/>
      <c r="D48" s="18">
        <v>1207059</v>
      </c>
      <c r="E48" s="19">
        <v>580370</v>
      </c>
      <c r="F48" s="19">
        <v>627143</v>
      </c>
      <c r="G48" s="20">
        <v>163272</v>
      </c>
      <c r="H48" s="20">
        <v>730549</v>
      </c>
      <c r="I48" s="20">
        <v>313107</v>
      </c>
      <c r="J48" s="21">
        <v>-9122</v>
      </c>
      <c r="K48" s="21">
        <v>-3827</v>
      </c>
      <c r="L48" s="21">
        <v>-4841</v>
      </c>
      <c r="M48" s="22">
        <v>387735</v>
      </c>
      <c r="N48" s="7"/>
    </row>
    <row r="49" spans="1:14" ht="12" customHeight="1">
      <c r="A49" s="6"/>
      <c r="B49" s="31">
        <v>19</v>
      </c>
      <c r="C49" s="9"/>
      <c r="D49" s="18">
        <v>1197802</v>
      </c>
      <c r="E49" s="19">
        <v>575542</v>
      </c>
      <c r="F49" s="19">
        <v>623168</v>
      </c>
      <c r="G49" s="20">
        <v>159899</v>
      </c>
      <c r="H49" s="20">
        <v>721618</v>
      </c>
      <c r="I49" s="20">
        <v>316608</v>
      </c>
      <c r="J49" s="21">
        <v>-9257</v>
      </c>
      <c r="K49" s="21">
        <v>-3827</v>
      </c>
      <c r="L49" s="21">
        <v>-4976</v>
      </c>
      <c r="M49" s="22">
        <v>388413</v>
      </c>
      <c r="N49" s="7"/>
    </row>
    <row r="50" spans="1:14" ht="12" customHeight="1">
      <c r="A50" s="6"/>
      <c r="B50" s="31">
        <v>20</v>
      </c>
      <c r="C50" s="9"/>
      <c r="D50" s="25">
        <v>1187790</v>
      </c>
      <c r="E50" s="19">
        <v>570705</v>
      </c>
      <c r="F50" s="19">
        <v>618447</v>
      </c>
      <c r="G50" s="20">
        <v>156796</v>
      </c>
      <c r="H50" s="20">
        <v>712921</v>
      </c>
      <c r="I50" s="20">
        <v>318850</v>
      </c>
      <c r="J50" s="21">
        <v>-10012</v>
      </c>
      <c r="K50" s="21">
        <v>-4439</v>
      </c>
      <c r="L50" s="21">
        <v>-5119</v>
      </c>
      <c r="M50" s="22">
        <v>388418</v>
      </c>
      <c r="N50" s="7"/>
    </row>
    <row r="51" spans="1:14" ht="12" customHeight="1">
      <c r="A51" s="6"/>
      <c r="B51" s="31">
        <v>21</v>
      </c>
      <c r="C51" s="17"/>
      <c r="D51" s="25">
        <v>1178148</v>
      </c>
      <c r="E51" s="19">
        <v>565931</v>
      </c>
      <c r="F51" s="19">
        <v>614033</v>
      </c>
      <c r="G51" s="20">
        <v>153662</v>
      </c>
      <c r="H51" s="20">
        <v>704107</v>
      </c>
      <c r="I51" s="20">
        <v>321610</v>
      </c>
      <c r="J51" s="21">
        <v>-9642</v>
      </c>
      <c r="K51" s="21">
        <v>-4889</v>
      </c>
      <c r="L51" s="21">
        <v>-4299</v>
      </c>
      <c r="M51" s="22">
        <v>388350</v>
      </c>
      <c r="N51" s="7"/>
    </row>
    <row r="52" spans="1:14" s="16" customFormat="1" ht="12" customHeight="1">
      <c r="A52" s="35"/>
      <c r="B52" s="31">
        <v>22</v>
      </c>
      <c r="C52" s="17" t="s">
        <v>7</v>
      </c>
      <c r="D52" s="25">
        <v>1168924</v>
      </c>
      <c r="E52" s="19">
        <v>560643</v>
      </c>
      <c r="F52" s="19">
        <v>608281</v>
      </c>
      <c r="G52" s="20">
        <v>149759</v>
      </c>
      <c r="H52" s="20">
        <v>694110</v>
      </c>
      <c r="I52" s="20">
        <v>321722</v>
      </c>
      <c r="J52" s="21">
        <v>-9224</v>
      </c>
      <c r="K52" s="21">
        <v>-5335</v>
      </c>
      <c r="L52" s="21">
        <v>-3569</v>
      </c>
      <c r="M52" s="22">
        <v>388608</v>
      </c>
      <c r="N52" s="26"/>
    </row>
    <row r="53" spans="1:14" s="16" customFormat="1" ht="17.25" customHeight="1">
      <c r="A53" s="35"/>
      <c r="B53" s="31">
        <v>23</v>
      </c>
      <c r="C53" s="30"/>
      <c r="D53" s="25">
        <v>1161976</v>
      </c>
      <c r="E53" s="19">
        <v>557458</v>
      </c>
      <c r="F53" s="19">
        <v>604518</v>
      </c>
      <c r="G53" s="20">
        <v>147502</v>
      </c>
      <c r="H53" s="20">
        <v>690558</v>
      </c>
      <c r="I53" s="20">
        <v>319901</v>
      </c>
      <c r="J53" s="21">
        <v>-6948</v>
      </c>
      <c r="K53" s="21">
        <v>-6025</v>
      </c>
      <c r="L53" s="21">
        <v>-1605</v>
      </c>
      <c r="M53" s="22">
        <v>390285</v>
      </c>
      <c r="N53" s="26"/>
    </row>
    <row r="54" spans="1:14" s="16" customFormat="1" ht="12" customHeight="1">
      <c r="A54" s="35"/>
      <c r="B54" s="31">
        <v>24</v>
      </c>
      <c r="C54" s="17"/>
      <c r="D54" s="25">
        <v>1153227</v>
      </c>
      <c r="E54" s="19">
        <v>553280</v>
      </c>
      <c r="F54" s="19">
        <v>599947</v>
      </c>
      <c r="G54" s="20">
        <v>144731</v>
      </c>
      <c r="H54" s="20">
        <v>678789</v>
      </c>
      <c r="I54" s="20">
        <v>325010</v>
      </c>
      <c r="J54" s="28">
        <v>-8749</v>
      </c>
      <c r="K54" s="28">
        <v>-6565</v>
      </c>
      <c r="L54" s="28">
        <v>-2866</v>
      </c>
      <c r="M54" s="22">
        <v>391523</v>
      </c>
      <c r="N54" s="26"/>
    </row>
    <row r="55" spans="1:14" s="16" customFormat="1" ht="12" customHeight="1">
      <c r="A55" s="35"/>
      <c r="B55" s="31">
        <v>25</v>
      </c>
      <c r="C55" s="17"/>
      <c r="D55" s="25">
        <v>1143306</v>
      </c>
      <c r="E55" s="19">
        <v>548784</v>
      </c>
      <c r="F55" s="19">
        <v>594522</v>
      </c>
      <c r="G55" s="20">
        <v>141931</v>
      </c>
      <c r="H55" s="20">
        <v>665294</v>
      </c>
      <c r="I55" s="20">
        <v>330702</v>
      </c>
      <c r="J55" s="28">
        <v>-9921</v>
      </c>
      <c r="K55" s="28">
        <v>-6748</v>
      </c>
      <c r="L55" s="28">
        <v>-3855</v>
      </c>
      <c r="M55" s="22">
        <v>392051</v>
      </c>
      <c r="N55" s="26"/>
    </row>
    <row r="56" spans="1:14" s="16" customFormat="1" ht="12" customHeight="1">
      <c r="A56" s="35"/>
      <c r="B56" s="31">
        <v>26</v>
      </c>
      <c r="C56" s="17"/>
      <c r="D56" s="25">
        <v>1133387</v>
      </c>
      <c r="E56" s="19">
        <v>544211</v>
      </c>
      <c r="F56" s="19">
        <v>589176</v>
      </c>
      <c r="G56" s="20">
        <v>139089</v>
      </c>
      <c r="H56" s="20">
        <v>650545</v>
      </c>
      <c r="I56" s="20">
        <v>337692</v>
      </c>
      <c r="J56" s="28">
        <v>-9919</v>
      </c>
      <c r="K56" s="28">
        <v>-6761</v>
      </c>
      <c r="L56" s="28">
        <v>-3840</v>
      </c>
      <c r="M56" s="22">
        <v>392955</v>
      </c>
      <c r="N56" s="26"/>
    </row>
    <row r="57" spans="1:14" s="16" customFormat="1" ht="12" customHeight="1">
      <c r="A57" s="35"/>
      <c r="B57" s="31">
        <v>27</v>
      </c>
      <c r="C57" s="17" t="s">
        <v>7</v>
      </c>
      <c r="D57" s="25">
        <v>1123891</v>
      </c>
      <c r="E57" s="19">
        <v>540226</v>
      </c>
      <c r="F57" s="19">
        <v>583665</v>
      </c>
      <c r="G57" s="20">
        <v>135760</v>
      </c>
      <c r="H57" s="20">
        <v>639336</v>
      </c>
      <c r="I57" s="20">
        <v>344353</v>
      </c>
      <c r="J57" s="28">
        <v>-9496</v>
      </c>
      <c r="K57" s="28">
        <v>-7266</v>
      </c>
      <c r="L57" s="28">
        <v>-3846</v>
      </c>
      <c r="M57" s="22">
        <v>393396</v>
      </c>
      <c r="N57" s="26"/>
    </row>
    <row r="58" spans="1:14" ht="17.25" customHeight="1">
      <c r="A58" s="6"/>
      <c r="B58" s="31">
        <v>28</v>
      </c>
      <c r="C58" s="17"/>
      <c r="D58" s="25">
        <v>1113643</v>
      </c>
      <c r="E58" s="19">
        <v>535916</v>
      </c>
      <c r="F58" s="19">
        <v>577727</v>
      </c>
      <c r="G58" s="20">
        <v>132763</v>
      </c>
      <c r="H58" s="20">
        <v>626135</v>
      </c>
      <c r="I58" s="20">
        <v>349689</v>
      </c>
      <c r="J58" s="28">
        <v>-10248</v>
      </c>
      <c r="K58" s="28">
        <v>-7316</v>
      </c>
      <c r="L58" s="28">
        <v>-3546</v>
      </c>
      <c r="M58" s="22">
        <v>394316</v>
      </c>
      <c r="N58" s="7"/>
    </row>
    <row r="59" spans="1:14" s="16" customFormat="1" ht="12" customHeight="1">
      <c r="A59" s="36"/>
      <c r="B59" s="31">
        <v>29</v>
      </c>
      <c r="C59" s="9"/>
      <c r="D59" s="25">
        <v>1102680</v>
      </c>
      <c r="E59" s="19">
        <v>531285</v>
      </c>
      <c r="F59" s="19">
        <v>571395</v>
      </c>
      <c r="G59" s="20">
        <v>129360</v>
      </c>
      <c r="H59" s="20">
        <v>613859</v>
      </c>
      <c r="I59" s="20">
        <v>353791</v>
      </c>
      <c r="J59" s="28">
        <v>-10963</v>
      </c>
      <c r="K59" s="28">
        <v>-8101</v>
      </c>
      <c r="L59" s="28">
        <v>-3476</v>
      </c>
      <c r="M59" s="22">
        <v>395206</v>
      </c>
      <c r="N59" s="26"/>
    </row>
    <row r="60" spans="1:14" s="16" customFormat="1" ht="12" customHeight="1">
      <c r="A60" s="36"/>
      <c r="B60" s="31">
        <v>30</v>
      </c>
      <c r="C60" s="9"/>
      <c r="D60" s="25">
        <v>1091648</v>
      </c>
      <c r="E60" s="19">
        <v>526587</v>
      </c>
      <c r="F60" s="19">
        <v>565061</v>
      </c>
      <c r="G60" s="20">
        <v>126441</v>
      </c>
      <c r="H60" s="20">
        <v>602133</v>
      </c>
      <c r="I60" s="20">
        <v>356789</v>
      </c>
      <c r="J60" s="28">
        <v>-11032</v>
      </c>
      <c r="K60" s="28">
        <v>-8392</v>
      </c>
      <c r="L60" s="28">
        <v>-3255</v>
      </c>
      <c r="M60" s="22">
        <v>396220</v>
      </c>
      <c r="N60" s="26"/>
    </row>
    <row r="61" spans="1:14" s="16" customFormat="1" ht="12" customHeight="1">
      <c r="A61" s="288" t="s">
        <v>988</v>
      </c>
      <c r="B61" s="31" t="s">
        <v>989</v>
      </c>
      <c r="C61" s="9"/>
      <c r="D61" s="25">
        <v>1079515</v>
      </c>
      <c r="E61" s="19">
        <v>521400</v>
      </c>
      <c r="F61" s="19">
        <v>558115</v>
      </c>
      <c r="G61" s="20">
        <v>123129</v>
      </c>
      <c r="H61" s="20">
        <v>590988</v>
      </c>
      <c r="I61" s="20">
        <v>358498</v>
      </c>
      <c r="J61" s="28">
        <v>-12133</v>
      </c>
      <c r="K61" s="28">
        <v>-9089</v>
      </c>
      <c r="L61" s="28">
        <v>-3659</v>
      </c>
      <c r="M61" s="22">
        <v>397099</v>
      </c>
      <c r="N61" s="26"/>
    </row>
    <row r="62" spans="1:14" s="16" customFormat="1" ht="12" customHeight="1" thickBot="1">
      <c r="A62" s="905"/>
      <c r="B62" s="906" t="s">
        <v>111</v>
      </c>
      <c r="C62" s="907" t="s">
        <v>7</v>
      </c>
      <c r="D62" s="908">
        <v>1068027</v>
      </c>
      <c r="E62" s="909">
        <v>516438</v>
      </c>
      <c r="F62" s="909">
        <v>551589</v>
      </c>
      <c r="G62" s="910">
        <v>120271</v>
      </c>
      <c r="H62" s="910">
        <v>586578</v>
      </c>
      <c r="I62" s="910">
        <v>361178</v>
      </c>
      <c r="J62" s="911">
        <v>-11488</v>
      </c>
      <c r="K62" s="911">
        <v>-8916</v>
      </c>
      <c r="L62" s="911">
        <v>-3187</v>
      </c>
      <c r="M62" s="912">
        <v>398015</v>
      </c>
      <c r="N62" s="26"/>
    </row>
    <row r="63" ht="12" customHeight="1">
      <c r="A63" s="27" t="s">
        <v>8</v>
      </c>
    </row>
    <row r="64" ht="12" customHeight="1">
      <c r="A64" s="27" t="s">
        <v>1211</v>
      </c>
    </row>
    <row r="65" ht="12" customHeight="1">
      <c r="A65" s="27" t="s">
        <v>19</v>
      </c>
    </row>
    <row r="66" ht="12" customHeight="1">
      <c r="A66" s="27" t="s">
        <v>20</v>
      </c>
    </row>
    <row r="67" spans="1:2" ht="12" customHeight="1">
      <c r="A67" s="27" t="s">
        <v>21</v>
      </c>
      <c r="B67" s="3"/>
    </row>
    <row r="68" ht="12" customHeight="1">
      <c r="A68" s="27" t="s">
        <v>1212</v>
      </c>
    </row>
    <row r="69" ht="12" customHeight="1">
      <c r="A69" s="27" t="s">
        <v>27</v>
      </c>
    </row>
    <row r="70" ht="12" customHeight="1">
      <c r="A70" s="27" t="s">
        <v>28</v>
      </c>
    </row>
    <row r="71" ht="12" customHeight="1">
      <c r="A71" s="27" t="s">
        <v>34</v>
      </c>
    </row>
    <row r="74" spans="2:6" ht="12">
      <c r="B74" s="3"/>
      <c r="D74" s="16"/>
      <c r="E74" s="16"/>
      <c r="F74" s="16"/>
    </row>
  </sheetData>
  <sheetProtection/>
  <mergeCells count="5">
    <mergeCell ref="A4:B5"/>
    <mergeCell ref="C4:I4"/>
    <mergeCell ref="J4:L4"/>
    <mergeCell ref="M4:M5"/>
    <mergeCell ref="C5:D5"/>
  </mergeCells>
  <printOptions horizontalCentered="1"/>
  <pageMargins left="0.3937007874015748" right="0.3937007874015748" top="0.5905511811023623" bottom="0.3937007874015748" header="0.5118110236220472" footer="0.2755905511811024"/>
  <pageSetup cellComments="asDisplayed" horizontalDpi="300" verticalDpi="300" orientation="portrait" paperSize="9" scale="82"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dimension ref="A1:AQ116"/>
  <sheetViews>
    <sheetView zoomScaleSheetLayoutView="100" zoomScalePageLayoutView="0" workbookViewId="0" topLeftCell="A1">
      <selection activeCell="A1" sqref="A1"/>
    </sheetView>
  </sheetViews>
  <sheetFormatPr defaultColWidth="8.125" defaultRowHeight="13.5"/>
  <cols>
    <col min="1" max="1" width="16.25390625" style="704" customWidth="1"/>
    <col min="2" max="2" width="6.375" style="704" customWidth="1"/>
    <col min="3" max="22" width="8.125" style="704" customWidth="1"/>
    <col min="23" max="23" width="1.37890625" style="730" customWidth="1"/>
    <col min="24" max="16384" width="8.125" style="704" customWidth="1"/>
  </cols>
  <sheetData>
    <row r="1" spans="1:23" s="204" customFormat="1" ht="18" customHeight="1">
      <c r="A1" s="202" t="s">
        <v>938</v>
      </c>
      <c r="B1" s="202"/>
      <c r="C1" s="202"/>
      <c r="D1" s="202"/>
      <c r="E1" s="202"/>
      <c r="F1" s="202"/>
      <c r="G1" s="202"/>
      <c r="H1" s="202"/>
      <c r="I1" s="202"/>
      <c r="J1" s="202"/>
      <c r="K1" s="202"/>
      <c r="L1" s="202"/>
      <c r="M1" s="202"/>
      <c r="N1" s="202"/>
      <c r="O1" s="202"/>
      <c r="P1" s="202"/>
      <c r="Q1" s="202"/>
      <c r="R1" s="202"/>
      <c r="S1" s="202"/>
      <c r="T1" s="202"/>
      <c r="U1" s="202"/>
      <c r="V1" s="202"/>
      <c r="W1" s="203"/>
    </row>
    <row r="2" spans="1:23" s="204" customFormat="1" ht="15" customHeight="1" thickBot="1">
      <c r="A2" s="205" t="s">
        <v>640</v>
      </c>
      <c r="V2" s="206" t="s">
        <v>539</v>
      </c>
      <c r="W2" s="203"/>
    </row>
    <row r="3" spans="1:23" s="37" customFormat="1" ht="42.75" customHeight="1" thickTop="1">
      <c r="A3" s="537" t="s">
        <v>641</v>
      </c>
      <c r="B3" s="207"/>
      <c r="C3" s="208" t="s">
        <v>642</v>
      </c>
      <c r="D3" s="208" t="s">
        <v>346</v>
      </c>
      <c r="E3" s="208" t="s">
        <v>347</v>
      </c>
      <c r="F3" s="208" t="s">
        <v>348</v>
      </c>
      <c r="G3" s="208" t="s">
        <v>349</v>
      </c>
      <c r="H3" s="208" t="s">
        <v>350</v>
      </c>
      <c r="I3" s="208" t="s">
        <v>351</v>
      </c>
      <c r="J3" s="208" t="s">
        <v>352</v>
      </c>
      <c r="K3" s="208" t="s">
        <v>353</v>
      </c>
      <c r="L3" s="208" t="s">
        <v>354</v>
      </c>
      <c r="M3" s="208" t="s">
        <v>355</v>
      </c>
      <c r="N3" s="208" t="s">
        <v>356</v>
      </c>
      <c r="O3" s="208" t="s">
        <v>643</v>
      </c>
      <c r="P3" s="208" t="s">
        <v>358</v>
      </c>
      <c r="Q3" s="208" t="s">
        <v>359</v>
      </c>
      <c r="R3" s="208" t="s">
        <v>360</v>
      </c>
      <c r="S3" s="208" t="s">
        <v>361</v>
      </c>
      <c r="T3" s="208" t="s">
        <v>362</v>
      </c>
      <c r="U3" s="208" t="s">
        <v>363</v>
      </c>
      <c r="V3" s="209" t="s">
        <v>364</v>
      </c>
      <c r="W3" s="41"/>
    </row>
    <row r="4" spans="1:23" s="37" customFormat="1" ht="75.75" customHeight="1">
      <c r="A4" s="538"/>
      <c r="B4" s="528" t="s">
        <v>644</v>
      </c>
      <c r="C4" s="532" t="s">
        <v>645</v>
      </c>
      <c r="D4" s="528" t="s">
        <v>646</v>
      </c>
      <c r="E4" s="528" t="s">
        <v>647</v>
      </c>
      <c r="F4" s="528" t="s">
        <v>648</v>
      </c>
      <c r="G4" s="528" t="s">
        <v>649</v>
      </c>
      <c r="H4" s="536" t="s">
        <v>650</v>
      </c>
      <c r="I4" s="528" t="s">
        <v>651</v>
      </c>
      <c r="J4" s="528" t="s">
        <v>652</v>
      </c>
      <c r="K4" s="528" t="s">
        <v>653</v>
      </c>
      <c r="L4" s="528" t="s">
        <v>654</v>
      </c>
      <c r="M4" s="532" t="s">
        <v>655</v>
      </c>
      <c r="N4" s="533" t="s">
        <v>656</v>
      </c>
      <c r="O4" s="534" t="s">
        <v>657</v>
      </c>
      <c r="P4" s="535" t="s">
        <v>658</v>
      </c>
      <c r="Q4" s="528" t="s">
        <v>659</v>
      </c>
      <c r="R4" s="528" t="s">
        <v>660</v>
      </c>
      <c r="S4" s="528" t="s">
        <v>661</v>
      </c>
      <c r="T4" s="529" t="s">
        <v>662</v>
      </c>
      <c r="U4" s="530" t="s">
        <v>663</v>
      </c>
      <c r="V4" s="531" t="s">
        <v>664</v>
      </c>
      <c r="W4" s="41"/>
    </row>
    <row r="5" spans="1:23" s="211" customFormat="1" ht="14.25" customHeight="1">
      <c r="A5" s="210" t="s">
        <v>540</v>
      </c>
      <c r="B5" s="387">
        <v>5795</v>
      </c>
      <c r="C5" s="388">
        <v>471</v>
      </c>
      <c r="D5" s="389">
        <v>4</v>
      </c>
      <c r="E5" s="388">
        <v>3</v>
      </c>
      <c r="F5" s="388">
        <v>471</v>
      </c>
      <c r="G5" s="389">
        <v>1138</v>
      </c>
      <c r="H5" s="388">
        <v>31</v>
      </c>
      <c r="I5" s="389">
        <v>57</v>
      </c>
      <c r="J5" s="388">
        <v>195</v>
      </c>
      <c r="K5" s="388">
        <v>861</v>
      </c>
      <c r="L5" s="388">
        <v>122</v>
      </c>
      <c r="M5" s="388">
        <v>63</v>
      </c>
      <c r="N5" s="388">
        <v>121</v>
      </c>
      <c r="O5" s="389">
        <v>319</v>
      </c>
      <c r="P5" s="390">
        <v>206</v>
      </c>
      <c r="Q5" s="388">
        <v>249</v>
      </c>
      <c r="R5" s="388">
        <v>741</v>
      </c>
      <c r="S5" s="389">
        <v>75</v>
      </c>
      <c r="T5" s="388">
        <v>303</v>
      </c>
      <c r="U5" s="390">
        <v>229</v>
      </c>
      <c r="V5" s="390">
        <v>137</v>
      </c>
      <c r="W5" s="213"/>
    </row>
    <row r="6" spans="1:43" ht="14.25" customHeight="1">
      <c r="A6" s="212" t="s">
        <v>665</v>
      </c>
      <c r="B6" s="391">
        <v>309</v>
      </c>
      <c r="C6" s="392">
        <v>58</v>
      </c>
      <c r="D6" s="393" t="s">
        <v>625</v>
      </c>
      <c r="E6" s="394" t="s">
        <v>426</v>
      </c>
      <c r="F6" s="393">
        <v>14</v>
      </c>
      <c r="G6" s="395">
        <v>29</v>
      </c>
      <c r="H6" s="392">
        <v>1</v>
      </c>
      <c r="I6" s="396">
        <v>1</v>
      </c>
      <c r="J6" s="392">
        <v>7</v>
      </c>
      <c r="K6" s="392">
        <v>45</v>
      </c>
      <c r="L6" s="392">
        <v>1</v>
      </c>
      <c r="M6" s="392">
        <v>3</v>
      </c>
      <c r="N6" s="392">
        <v>7</v>
      </c>
      <c r="O6" s="392">
        <v>44</v>
      </c>
      <c r="P6" s="393">
        <v>23</v>
      </c>
      <c r="Q6" s="392">
        <v>16</v>
      </c>
      <c r="R6" s="392">
        <v>19</v>
      </c>
      <c r="S6" s="396">
        <v>2</v>
      </c>
      <c r="T6" s="392">
        <v>29</v>
      </c>
      <c r="U6" s="395">
        <v>2</v>
      </c>
      <c r="V6" s="395">
        <v>7</v>
      </c>
      <c r="X6" s="151"/>
      <c r="Y6" s="151"/>
      <c r="Z6" s="151"/>
      <c r="AA6" s="151"/>
      <c r="AB6" s="151"/>
      <c r="AC6" s="151"/>
      <c r="AD6" s="151"/>
      <c r="AE6" s="151"/>
      <c r="AF6" s="151"/>
      <c r="AG6" s="151"/>
      <c r="AH6" s="151"/>
      <c r="AI6" s="151"/>
      <c r="AJ6" s="151"/>
      <c r="AK6" s="151"/>
      <c r="AL6" s="151"/>
      <c r="AM6" s="151"/>
      <c r="AN6" s="151"/>
      <c r="AO6" s="151"/>
      <c r="AP6" s="151"/>
      <c r="AQ6" s="151"/>
    </row>
    <row r="7" spans="1:43" ht="14.25" customHeight="1">
      <c r="A7" s="212" t="s">
        <v>666</v>
      </c>
      <c r="B7" s="391">
        <v>461</v>
      </c>
      <c r="C7" s="392">
        <v>46</v>
      </c>
      <c r="D7" s="392">
        <v>0</v>
      </c>
      <c r="E7" s="394" t="s">
        <v>426</v>
      </c>
      <c r="F7" s="392">
        <v>14</v>
      </c>
      <c r="G7" s="392">
        <v>47</v>
      </c>
      <c r="H7" s="392">
        <v>0</v>
      </c>
      <c r="I7" s="392">
        <v>5</v>
      </c>
      <c r="J7" s="392">
        <v>6</v>
      </c>
      <c r="K7" s="392">
        <v>100</v>
      </c>
      <c r="L7" s="392">
        <v>6</v>
      </c>
      <c r="M7" s="392">
        <v>8</v>
      </c>
      <c r="N7" s="392">
        <v>6</v>
      </c>
      <c r="O7" s="392">
        <v>65</v>
      </c>
      <c r="P7" s="393">
        <v>33</v>
      </c>
      <c r="Q7" s="392">
        <v>13</v>
      </c>
      <c r="R7" s="392">
        <v>51</v>
      </c>
      <c r="S7" s="393">
        <v>2</v>
      </c>
      <c r="T7" s="392">
        <v>42</v>
      </c>
      <c r="U7" s="395">
        <v>2</v>
      </c>
      <c r="V7" s="395">
        <v>14</v>
      </c>
      <c r="X7" s="151"/>
      <c r="Y7" s="151"/>
      <c r="Z7" s="151"/>
      <c r="AA7" s="151"/>
      <c r="AB7" s="151"/>
      <c r="AC7" s="151"/>
      <c r="AD7" s="151"/>
      <c r="AE7" s="151"/>
      <c r="AF7" s="151"/>
      <c r="AG7" s="151"/>
      <c r="AH7" s="151"/>
      <c r="AI7" s="151"/>
      <c r="AJ7" s="151"/>
      <c r="AK7" s="151"/>
      <c r="AL7" s="151"/>
      <c r="AM7" s="151"/>
      <c r="AN7" s="151"/>
      <c r="AO7" s="151"/>
      <c r="AP7" s="151"/>
      <c r="AQ7" s="151"/>
    </row>
    <row r="8" spans="1:43" ht="14.25" customHeight="1">
      <c r="A8" s="212" t="s">
        <v>667</v>
      </c>
      <c r="B8" s="391">
        <v>707</v>
      </c>
      <c r="C8" s="392">
        <v>54</v>
      </c>
      <c r="D8" s="392" t="s">
        <v>426</v>
      </c>
      <c r="E8" s="392" t="s">
        <v>426</v>
      </c>
      <c r="F8" s="392">
        <v>28</v>
      </c>
      <c r="G8" s="392">
        <v>124</v>
      </c>
      <c r="H8" s="392">
        <v>2</v>
      </c>
      <c r="I8" s="392">
        <v>4</v>
      </c>
      <c r="J8" s="392">
        <v>20</v>
      </c>
      <c r="K8" s="392">
        <v>156</v>
      </c>
      <c r="L8" s="392">
        <v>13</v>
      </c>
      <c r="M8" s="392">
        <v>11</v>
      </c>
      <c r="N8" s="392">
        <v>12</v>
      </c>
      <c r="O8" s="392">
        <v>46</v>
      </c>
      <c r="P8" s="393">
        <v>40</v>
      </c>
      <c r="Q8" s="392">
        <v>30</v>
      </c>
      <c r="R8" s="392">
        <v>91</v>
      </c>
      <c r="S8" s="393">
        <v>4</v>
      </c>
      <c r="T8" s="392">
        <v>41</v>
      </c>
      <c r="U8" s="395">
        <v>17</v>
      </c>
      <c r="V8" s="395">
        <v>15</v>
      </c>
      <c r="X8" s="151"/>
      <c r="Y8" s="151"/>
      <c r="Z8" s="151"/>
      <c r="AA8" s="151"/>
      <c r="AB8" s="151"/>
      <c r="AC8" s="151"/>
      <c r="AD8" s="151"/>
      <c r="AE8" s="151"/>
      <c r="AF8" s="151"/>
      <c r="AG8" s="151"/>
      <c r="AH8" s="151"/>
      <c r="AI8" s="151"/>
      <c r="AJ8" s="151"/>
      <c r="AK8" s="151"/>
      <c r="AL8" s="151"/>
      <c r="AM8" s="151"/>
      <c r="AN8" s="151"/>
      <c r="AO8" s="151"/>
      <c r="AP8" s="151"/>
      <c r="AQ8" s="151"/>
    </row>
    <row r="9" spans="1:43" ht="14.25" customHeight="1">
      <c r="A9" s="212" t="s">
        <v>668</v>
      </c>
      <c r="B9" s="391">
        <v>612</v>
      </c>
      <c r="C9" s="392">
        <v>29</v>
      </c>
      <c r="D9" s="392">
        <v>1</v>
      </c>
      <c r="E9" s="392" t="s">
        <v>426</v>
      </c>
      <c r="F9" s="392">
        <v>47</v>
      </c>
      <c r="G9" s="392">
        <v>128</v>
      </c>
      <c r="H9" s="392">
        <v>3</v>
      </c>
      <c r="I9" s="392">
        <v>4</v>
      </c>
      <c r="J9" s="392">
        <v>17</v>
      </c>
      <c r="K9" s="392">
        <v>100</v>
      </c>
      <c r="L9" s="392">
        <v>10</v>
      </c>
      <c r="M9" s="392">
        <v>6</v>
      </c>
      <c r="N9" s="392">
        <v>6</v>
      </c>
      <c r="O9" s="392">
        <v>46</v>
      </c>
      <c r="P9" s="393">
        <v>27</v>
      </c>
      <c r="Q9" s="392">
        <v>17</v>
      </c>
      <c r="R9" s="392">
        <v>95</v>
      </c>
      <c r="S9" s="393">
        <v>11</v>
      </c>
      <c r="T9" s="392">
        <v>38</v>
      </c>
      <c r="U9" s="395">
        <v>13</v>
      </c>
      <c r="V9" s="395">
        <v>16</v>
      </c>
      <c r="X9" s="151"/>
      <c r="Y9" s="151"/>
      <c r="Z9" s="151"/>
      <c r="AA9" s="151"/>
      <c r="AB9" s="151"/>
      <c r="AC9" s="151"/>
      <c r="AD9" s="151"/>
      <c r="AE9" s="151"/>
      <c r="AF9" s="151"/>
      <c r="AG9" s="151"/>
      <c r="AH9" s="151"/>
      <c r="AI9" s="151"/>
      <c r="AJ9" s="151"/>
      <c r="AK9" s="151"/>
      <c r="AL9" s="151"/>
      <c r="AM9" s="151"/>
      <c r="AN9" s="151"/>
      <c r="AO9" s="151"/>
      <c r="AP9" s="151"/>
      <c r="AQ9" s="151"/>
    </row>
    <row r="10" spans="1:43" ht="14.25" customHeight="1">
      <c r="A10" s="212" t="s">
        <v>669</v>
      </c>
      <c r="B10" s="391">
        <v>799</v>
      </c>
      <c r="C10" s="392">
        <v>34</v>
      </c>
      <c r="D10" s="392" t="s">
        <v>625</v>
      </c>
      <c r="E10" s="392" t="s">
        <v>426</v>
      </c>
      <c r="F10" s="392">
        <v>84</v>
      </c>
      <c r="G10" s="392">
        <v>207</v>
      </c>
      <c r="H10" s="392">
        <v>4</v>
      </c>
      <c r="I10" s="392">
        <v>6</v>
      </c>
      <c r="J10" s="392">
        <v>39</v>
      </c>
      <c r="K10" s="392">
        <v>109</v>
      </c>
      <c r="L10" s="392">
        <v>18</v>
      </c>
      <c r="M10" s="392">
        <v>5</v>
      </c>
      <c r="N10" s="392">
        <v>13</v>
      </c>
      <c r="O10" s="392">
        <v>34</v>
      </c>
      <c r="P10" s="393">
        <v>26</v>
      </c>
      <c r="Q10" s="392">
        <v>19</v>
      </c>
      <c r="R10" s="392">
        <v>120</v>
      </c>
      <c r="S10" s="396">
        <v>16</v>
      </c>
      <c r="T10" s="392">
        <v>39</v>
      </c>
      <c r="U10" s="395">
        <v>12</v>
      </c>
      <c r="V10" s="395">
        <v>11</v>
      </c>
      <c r="X10" s="151"/>
      <c r="Y10" s="151"/>
      <c r="Z10" s="151"/>
      <c r="AA10" s="151"/>
      <c r="AB10" s="151"/>
      <c r="AC10" s="151"/>
      <c r="AD10" s="151"/>
      <c r="AE10" s="151"/>
      <c r="AF10" s="151"/>
      <c r="AG10" s="151"/>
      <c r="AH10" s="151"/>
      <c r="AI10" s="151"/>
      <c r="AJ10" s="151"/>
      <c r="AK10" s="151"/>
      <c r="AL10" s="151"/>
      <c r="AM10" s="151"/>
      <c r="AN10" s="151"/>
      <c r="AO10" s="151"/>
      <c r="AP10" s="151"/>
      <c r="AQ10" s="151"/>
    </row>
    <row r="11" spans="1:43" ht="14.25" customHeight="1">
      <c r="A11" s="212" t="s">
        <v>670</v>
      </c>
      <c r="B11" s="391">
        <v>534</v>
      </c>
      <c r="C11" s="392">
        <v>24</v>
      </c>
      <c r="D11" s="394">
        <v>1</v>
      </c>
      <c r="E11" s="394">
        <v>0</v>
      </c>
      <c r="F11" s="392">
        <v>69</v>
      </c>
      <c r="G11" s="392">
        <v>137</v>
      </c>
      <c r="H11" s="392">
        <v>3</v>
      </c>
      <c r="I11" s="392">
        <v>7</v>
      </c>
      <c r="J11" s="392">
        <v>24</v>
      </c>
      <c r="K11" s="392">
        <v>60</v>
      </c>
      <c r="L11" s="392">
        <v>14</v>
      </c>
      <c r="M11" s="392">
        <v>3</v>
      </c>
      <c r="N11" s="392">
        <v>10</v>
      </c>
      <c r="O11" s="392">
        <v>19</v>
      </c>
      <c r="P11" s="393">
        <v>14</v>
      </c>
      <c r="Q11" s="392">
        <v>10</v>
      </c>
      <c r="R11" s="392">
        <v>92</v>
      </c>
      <c r="S11" s="393">
        <v>6</v>
      </c>
      <c r="T11" s="392">
        <v>26</v>
      </c>
      <c r="U11" s="395">
        <v>7</v>
      </c>
      <c r="V11" s="395">
        <v>8</v>
      </c>
      <c r="X11" s="151"/>
      <c r="Y11" s="151"/>
      <c r="Z11" s="151"/>
      <c r="AA11" s="151"/>
      <c r="AB11" s="151"/>
      <c r="AC11" s="151"/>
      <c r="AD11" s="151"/>
      <c r="AE11" s="151"/>
      <c r="AF11" s="151"/>
      <c r="AG11" s="151"/>
      <c r="AH11" s="151"/>
      <c r="AI11" s="151"/>
      <c r="AJ11" s="151"/>
      <c r="AK11" s="151"/>
      <c r="AL11" s="151"/>
      <c r="AM11" s="151"/>
      <c r="AN11" s="151"/>
      <c r="AO11" s="151"/>
      <c r="AP11" s="151"/>
      <c r="AQ11" s="151"/>
    </row>
    <row r="12" spans="1:43" ht="14.25" customHeight="1">
      <c r="A12" s="212" t="s">
        <v>671</v>
      </c>
      <c r="B12" s="391">
        <v>762</v>
      </c>
      <c r="C12" s="392">
        <v>35</v>
      </c>
      <c r="D12" s="392">
        <v>1</v>
      </c>
      <c r="E12" s="392">
        <v>1</v>
      </c>
      <c r="F12" s="392">
        <v>100</v>
      </c>
      <c r="G12" s="392">
        <v>176</v>
      </c>
      <c r="H12" s="392">
        <v>5</v>
      </c>
      <c r="I12" s="392">
        <v>7</v>
      </c>
      <c r="J12" s="392">
        <v>41</v>
      </c>
      <c r="K12" s="392">
        <v>98</v>
      </c>
      <c r="L12" s="392">
        <v>20</v>
      </c>
      <c r="M12" s="392">
        <v>6</v>
      </c>
      <c r="N12" s="392">
        <v>21</v>
      </c>
      <c r="O12" s="392">
        <v>17</v>
      </c>
      <c r="P12" s="393">
        <v>16</v>
      </c>
      <c r="Q12" s="392">
        <v>25</v>
      </c>
      <c r="R12" s="392">
        <v>107</v>
      </c>
      <c r="S12" s="393">
        <v>8</v>
      </c>
      <c r="T12" s="392">
        <v>35</v>
      </c>
      <c r="U12" s="393">
        <v>26</v>
      </c>
      <c r="V12" s="395">
        <v>17</v>
      </c>
      <c r="X12" s="151"/>
      <c r="Y12" s="151"/>
      <c r="Z12" s="151"/>
      <c r="AA12" s="151"/>
      <c r="AB12" s="151"/>
      <c r="AC12" s="151"/>
      <c r="AD12" s="151"/>
      <c r="AE12" s="151"/>
      <c r="AF12" s="151"/>
      <c r="AG12" s="151"/>
      <c r="AH12" s="151"/>
      <c r="AI12" s="151"/>
      <c r="AJ12" s="151"/>
      <c r="AK12" s="151"/>
      <c r="AL12" s="151"/>
      <c r="AM12" s="151"/>
      <c r="AN12" s="151"/>
      <c r="AO12" s="151"/>
      <c r="AP12" s="151"/>
      <c r="AQ12" s="151"/>
    </row>
    <row r="13" spans="1:43" ht="14.25" customHeight="1">
      <c r="A13" s="212" t="s">
        <v>672</v>
      </c>
      <c r="B13" s="391">
        <v>483</v>
      </c>
      <c r="C13" s="392">
        <v>19</v>
      </c>
      <c r="D13" s="394" t="s">
        <v>426</v>
      </c>
      <c r="E13" s="392">
        <v>1</v>
      </c>
      <c r="F13" s="392">
        <v>46</v>
      </c>
      <c r="G13" s="392">
        <v>120</v>
      </c>
      <c r="H13" s="392">
        <v>2</v>
      </c>
      <c r="I13" s="392">
        <v>10</v>
      </c>
      <c r="J13" s="392">
        <v>17</v>
      </c>
      <c r="K13" s="392">
        <v>64</v>
      </c>
      <c r="L13" s="392">
        <v>12</v>
      </c>
      <c r="M13" s="392">
        <v>7</v>
      </c>
      <c r="N13" s="392">
        <v>11</v>
      </c>
      <c r="O13" s="392">
        <v>9</v>
      </c>
      <c r="P13" s="393">
        <v>6</v>
      </c>
      <c r="Q13" s="392">
        <v>25</v>
      </c>
      <c r="R13" s="392">
        <v>62</v>
      </c>
      <c r="S13" s="393">
        <v>10</v>
      </c>
      <c r="T13" s="392">
        <v>20</v>
      </c>
      <c r="U13" s="393">
        <v>34</v>
      </c>
      <c r="V13" s="395">
        <v>8</v>
      </c>
      <c r="X13" s="151"/>
      <c r="Y13" s="151"/>
      <c r="Z13" s="151"/>
      <c r="AA13" s="151"/>
      <c r="AB13" s="151"/>
      <c r="AC13" s="151"/>
      <c r="AD13" s="151"/>
      <c r="AE13" s="151"/>
      <c r="AF13" s="151"/>
      <c r="AG13" s="151"/>
      <c r="AH13" s="151"/>
      <c r="AI13" s="151"/>
      <c r="AJ13" s="151"/>
      <c r="AK13" s="151"/>
      <c r="AL13" s="151"/>
      <c r="AM13" s="151"/>
      <c r="AN13" s="151"/>
      <c r="AO13" s="151"/>
      <c r="AP13" s="151"/>
      <c r="AQ13" s="151"/>
    </row>
    <row r="14" spans="1:43" ht="14.25" customHeight="1">
      <c r="A14" s="212" t="s">
        <v>673</v>
      </c>
      <c r="B14" s="391">
        <v>509</v>
      </c>
      <c r="C14" s="392">
        <v>16</v>
      </c>
      <c r="D14" s="394">
        <v>1</v>
      </c>
      <c r="E14" s="394">
        <v>1</v>
      </c>
      <c r="F14" s="392">
        <v>33</v>
      </c>
      <c r="G14" s="392">
        <v>100</v>
      </c>
      <c r="H14" s="392">
        <v>4</v>
      </c>
      <c r="I14" s="392">
        <v>10</v>
      </c>
      <c r="J14" s="392">
        <v>17</v>
      </c>
      <c r="K14" s="392">
        <v>54</v>
      </c>
      <c r="L14" s="392">
        <v>12</v>
      </c>
      <c r="M14" s="392">
        <v>7</v>
      </c>
      <c r="N14" s="392">
        <v>15</v>
      </c>
      <c r="O14" s="392">
        <v>9</v>
      </c>
      <c r="P14" s="393">
        <v>5</v>
      </c>
      <c r="Q14" s="392">
        <v>62</v>
      </c>
      <c r="R14" s="392">
        <v>56</v>
      </c>
      <c r="S14" s="396">
        <v>12</v>
      </c>
      <c r="T14" s="392">
        <v>17</v>
      </c>
      <c r="U14" s="393">
        <v>72</v>
      </c>
      <c r="V14" s="395">
        <v>5</v>
      </c>
      <c r="X14" s="151"/>
      <c r="Y14" s="151"/>
      <c r="Z14" s="151"/>
      <c r="AA14" s="151"/>
      <c r="AB14" s="151"/>
      <c r="AC14" s="151"/>
      <c r="AD14" s="151"/>
      <c r="AE14" s="151"/>
      <c r="AF14" s="151"/>
      <c r="AG14" s="151"/>
      <c r="AH14" s="151"/>
      <c r="AI14" s="151"/>
      <c r="AJ14" s="151"/>
      <c r="AK14" s="151"/>
      <c r="AL14" s="151"/>
      <c r="AM14" s="151"/>
      <c r="AN14" s="151"/>
      <c r="AO14" s="151"/>
      <c r="AP14" s="151"/>
      <c r="AQ14" s="151"/>
    </row>
    <row r="15" spans="1:43" ht="14.25" customHeight="1">
      <c r="A15" s="212" t="s">
        <v>674</v>
      </c>
      <c r="B15" s="391">
        <v>213</v>
      </c>
      <c r="C15" s="392">
        <v>9</v>
      </c>
      <c r="D15" s="394">
        <v>1</v>
      </c>
      <c r="E15" s="394" t="s">
        <v>426</v>
      </c>
      <c r="F15" s="392">
        <v>13</v>
      </c>
      <c r="G15" s="392">
        <v>36</v>
      </c>
      <c r="H15" s="392">
        <v>4</v>
      </c>
      <c r="I15" s="392">
        <v>3</v>
      </c>
      <c r="J15" s="392">
        <v>6</v>
      </c>
      <c r="K15" s="392">
        <v>23</v>
      </c>
      <c r="L15" s="392">
        <v>11</v>
      </c>
      <c r="M15" s="392">
        <v>3</v>
      </c>
      <c r="N15" s="392">
        <v>7</v>
      </c>
      <c r="O15" s="392">
        <v>2</v>
      </c>
      <c r="P15" s="393">
        <v>2</v>
      </c>
      <c r="Q15" s="392">
        <v>29</v>
      </c>
      <c r="R15" s="392">
        <v>13</v>
      </c>
      <c r="S15" s="393">
        <v>3</v>
      </c>
      <c r="T15" s="392">
        <v>6</v>
      </c>
      <c r="U15" s="393">
        <v>40</v>
      </c>
      <c r="V15" s="397">
        <v>1</v>
      </c>
      <c r="W15" s="733"/>
      <c r="X15" s="178"/>
      <c r="Y15" s="151"/>
      <c r="Z15" s="151"/>
      <c r="AA15" s="151"/>
      <c r="AB15" s="151"/>
      <c r="AC15" s="151"/>
      <c r="AD15" s="151"/>
      <c r="AE15" s="151"/>
      <c r="AF15" s="151"/>
      <c r="AG15" s="151"/>
      <c r="AH15" s="151"/>
      <c r="AI15" s="151"/>
      <c r="AJ15" s="151"/>
      <c r="AK15" s="151"/>
      <c r="AL15" s="151"/>
      <c r="AM15" s="151"/>
      <c r="AN15" s="151"/>
      <c r="AO15" s="151"/>
      <c r="AP15" s="151"/>
      <c r="AQ15" s="151"/>
    </row>
    <row r="16" spans="1:43" ht="14.25" customHeight="1">
      <c r="A16" s="212" t="s">
        <v>675</v>
      </c>
      <c r="B16" s="391">
        <v>85</v>
      </c>
      <c r="C16" s="392">
        <v>7</v>
      </c>
      <c r="D16" s="394">
        <v>1</v>
      </c>
      <c r="E16" s="394" t="s">
        <v>426</v>
      </c>
      <c r="F16" s="392">
        <v>10</v>
      </c>
      <c r="G16" s="392">
        <v>11</v>
      </c>
      <c r="H16" s="392">
        <v>1</v>
      </c>
      <c r="I16" s="392">
        <v>1</v>
      </c>
      <c r="J16" s="392" t="s">
        <v>426</v>
      </c>
      <c r="K16" s="392">
        <v>14</v>
      </c>
      <c r="L16" s="392">
        <v>4</v>
      </c>
      <c r="M16" s="392">
        <v>0</v>
      </c>
      <c r="N16" s="392">
        <v>6</v>
      </c>
      <c r="O16" s="392">
        <v>1</v>
      </c>
      <c r="P16" s="393">
        <v>1</v>
      </c>
      <c r="Q16" s="392">
        <v>1</v>
      </c>
      <c r="R16" s="392">
        <v>22</v>
      </c>
      <c r="S16" s="398">
        <v>0</v>
      </c>
      <c r="T16" s="392">
        <v>0</v>
      </c>
      <c r="U16" s="393">
        <v>2</v>
      </c>
      <c r="V16" s="397" t="s">
        <v>426</v>
      </c>
      <c r="X16" s="151"/>
      <c r="Y16" s="151"/>
      <c r="Z16" s="151"/>
      <c r="AA16" s="151"/>
      <c r="AB16" s="151"/>
      <c r="AC16" s="151"/>
      <c r="AD16" s="151"/>
      <c r="AE16" s="151"/>
      <c r="AF16" s="151"/>
      <c r="AG16" s="151"/>
      <c r="AH16" s="151"/>
      <c r="AI16" s="151"/>
      <c r="AJ16" s="151"/>
      <c r="AK16" s="151"/>
      <c r="AL16" s="151"/>
      <c r="AM16" s="151"/>
      <c r="AN16" s="151"/>
      <c r="AO16" s="151"/>
      <c r="AP16" s="151"/>
      <c r="AQ16" s="151"/>
    </row>
    <row r="17" spans="1:23" s="211" customFormat="1" ht="21" customHeight="1">
      <c r="A17" s="210" t="s">
        <v>676</v>
      </c>
      <c r="B17" s="399">
        <v>646</v>
      </c>
      <c r="C17" s="400">
        <v>221</v>
      </c>
      <c r="D17" s="400">
        <v>1</v>
      </c>
      <c r="E17" s="401" t="s">
        <v>426</v>
      </c>
      <c r="F17" s="400">
        <v>75</v>
      </c>
      <c r="G17" s="400">
        <v>49</v>
      </c>
      <c r="H17" s="401" t="s">
        <v>426</v>
      </c>
      <c r="I17" s="400">
        <v>2</v>
      </c>
      <c r="J17" s="400">
        <v>7</v>
      </c>
      <c r="K17" s="400">
        <v>66</v>
      </c>
      <c r="L17" s="400">
        <v>4</v>
      </c>
      <c r="M17" s="400">
        <v>8</v>
      </c>
      <c r="N17" s="400">
        <v>26</v>
      </c>
      <c r="O17" s="400">
        <v>48</v>
      </c>
      <c r="P17" s="402">
        <v>50</v>
      </c>
      <c r="Q17" s="400">
        <v>17</v>
      </c>
      <c r="R17" s="400">
        <v>19</v>
      </c>
      <c r="S17" s="402">
        <v>0</v>
      </c>
      <c r="T17" s="400">
        <v>40</v>
      </c>
      <c r="U17" s="403" t="s">
        <v>426</v>
      </c>
      <c r="V17" s="404">
        <v>12</v>
      </c>
      <c r="W17" s="213"/>
    </row>
    <row r="18" spans="1:43" ht="14.25" customHeight="1">
      <c r="A18" s="212" t="s">
        <v>665</v>
      </c>
      <c r="B18" s="391">
        <v>121</v>
      </c>
      <c r="C18" s="392">
        <v>37</v>
      </c>
      <c r="D18" s="392" t="s">
        <v>426</v>
      </c>
      <c r="E18" s="394" t="s">
        <v>426</v>
      </c>
      <c r="F18" s="392">
        <v>5</v>
      </c>
      <c r="G18" s="392">
        <v>17</v>
      </c>
      <c r="H18" s="394" t="s">
        <v>426</v>
      </c>
      <c r="I18" s="392" t="s">
        <v>426</v>
      </c>
      <c r="J18" s="392" t="s">
        <v>426</v>
      </c>
      <c r="K18" s="392">
        <v>12</v>
      </c>
      <c r="L18" s="394" t="s">
        <v>426</v>
      </c>
      <c r="M18" s="392" t="s">
        <v>426</v>
      </c>
      <c r="N18" s="392">
        <v>5</v>
      </c>
      <c r="O18" s="392">
        <v>9</v>
      </c>
      <c r="P18" s="393">
        <v>12</v>
      </c>
      <c r="Q18" s="392">
        <v>6</v>
      </c>
      <c r="R18" s="392">
        <v>3</v>
      </c>
      <c r="S18" s="398" t="s">
        <v>426</v>
      </c>
      <c r="T18" s="392">
        <v>16</v>
      </c>
      <c r="U18" s="405" t="s">
        <v>426</v>
      </c>
      <c r="V18" s="395">
        <v>1</v>
      </c>
      <c r="X18" s="151"/>
      <c r="Y18" s="151"/>
      <c r="Z18" s="151"/>
      <c r="AA18" s="151"/>
      <c r="AB18" s="151"/>
      <c r="AC18" s="151"/>
      <c r="AD18" s="151"/>
      <c r="AE18" s="151"/>
      <c r="AF18" s="151"/>
      <c r="AG18" s="151"/>
      <c r="AH18" s="151"/>
      <c r="AI18" s="151"/>
      <c r="AJ18" s="151"/>
      <c r="AK18" s="151"/>
      <c r="AL18" s="151"/>
      <c r="AM18" s="151"/>
      <c r="AN18" s="151"/>
      <c r="AO18" s="151"/>
      <c r="AP18" s="151"/>
      <c r="AQ18" s="151"/>
    </row>
    <row r="19" spans="1:43" ht="14.25" customHeight="1">
      <c r="A19" s="212" t="s">
        <v>666</v>
      </c>
      <c r="B19" s="391">
        <v>77</v>
      </c>
      <c r="C19" s="392">
        <v>25</v>
      </c>
      <c r="D19" s="392">
        <v>0</v>
      </c>
      <c r="E19" s="394" t="s">
        <v>426</v>
      </c>
      <c r="F19" s="392">
        <v>6</v>
      </c>
      <c r="G19" s="392">
        <v>6</v>
      </c>
      <c r="H19" s="394" t="s">
        <v>426</v>
      </c>
      <c r="I19" s="394">
        <v>0</v>
      </c>
      <c r="J19" s="392">
        <v>0</v>
      </c>
      <c r="K19" s="392">
        <v>9</v>
      </c>
      <c r="L19" s="392" t="s">
        <v>426</v>
      </c>
      <c r="M19" s="392">
        <v>1</v>
      </c>
      <c r="N19" s="392">
        <v>2</v>
      </c>
      <c r="O19" s="392">
        <v>5</v>
      </c>
      <c r="P19" s="393">
        <v>10</v>
      </c>
      <c r="Q19" s="392">
        <v>3</v>
      </c>
      <c r="R19" s="392">
        <v>1</v>
      </c>
      <c r="S19" s="405" t="s">
        <v>426</v>
      </c>
      <c r="T19" s="392">
        <v>6</v>
      </c>
      <c r="U19" s="405" t="s">
        <v>426</v>
      </c>
      <c r="V19" s="395">
        <v>2</v>
      </c>
      <c r="X19" s="151"/>
      <c r="Y19" s="151"/>
      <c r="Z19" s="151"/>
      <c r="AA19" s="151"/>
      <c r="AB19" s="151"/>
      <c r="AC19" s="151"/>
      <c r="AD19" s="151"/>
      <c r="AE19" s="151"/>
      <c r="AF19" s="151"/>
      <c r="AG19" s="151"/>
      <c r="AH19" s="151"/>
      <c r="AI19" s="151"/>
      <c r="AJ19" s="151"/>
      <c r="AK19" s="151"/>
      <c r="AL19" s="151"/>
      <c r="AM19" s="151"/>
      <c r="AN19" s="151"/>
      <c r="AO19" s="151"/>
      <c r="AP19" s="151"/>
      <c r="AQ19" s="151"/>
    </row>
    <row r="20" spans="1:43" ht="14.25" customHeight="1">
      <c r="A20" s="212" t="s">
        <v>667</v>
      </c>
      <c r="B20" s="391">
        <v>86</v>
      </c>
      <c r="C20" s="392">
        <v>33</v>
      </c>
      <c r="D20" s="392" t="s">
        <v>426</v>
      </c>
      <c r="E20" s="394" t="s">
        <v>426</v>
      </c>
      <c r="F20" s="392">
        <v>7</v>
      </c>
      <c r="G20" s="392">
        <v>4</v>
      </c>
      <c r="H20" s="394" t="s">
        <v>426</v>
      </c>
      <c r="I20" s="394" t="s">
        <v>426</v>
      </c>
      <c r="J20" s="392">
        <v>1</v>
      </c>
      <c r="K20" s="392">
        <v>11</v>
      </c>
      <c r="L20" s="392">
        <v>1</v>
      </c>
      <c r="M20" s="392">
        <v>1</v>
      </c>
      <c r="N20" s="392">
        <v>3</v>
      </c>
      <c r="O20" s="392">
        <v>5</v>
      </c>
      <c r="P20" s="393">
        <v>12</v>
      </c>
      <c r="Q20" s="392">
        <v>2</v>
      </c>
      <c r="R20" s="392">
        <v>3</v>
      </c>
      <c r="S20" s="405" t="s">
        <v>426</v>
      </c>
      <c r="T20" s="392">
        <v>4</v>
      </c>
      <c r="U20" s="405" t="s">
        <v>426</v>
      </c>
      <c r="V20" s="395">
        <v>1</v>
      </c>
      <c r="X20" s="151"/>
      <c r="Y20" s="151"/>
      <c r="Z20" s="151"/>
      <c r="AA20" s="151"/>
      <c r="AB20" s="151"/>
      <c r="AC20" s="151"/>
      <c r="AD20" s="151"/>
      <c r="AE20" s="151"/>
      <c r="AF20" s="151"/>
      <c r="AG20" s="151"/>
      <c r="AH20" s="151"/>
      <c r="AI20" s="151"/>
      <c r="AJ20" s="151"/>
      <c r="AK20" s="151"/>
      <c r="AL20" s="151"/>
      <c r="AM20" s="151"/>
      <c r="AN20" s="151"/>
      <c r="AO20" s="151"/>
      <c r="AP20" s="151"/>
      <c r="AQ20" s="151"/>
    </row>
    <row r="21" spans="1:43" ht="14.25" customHeight="1">
      <c r="A21" s="212" t="s">
        <v>668</v>
      </c>
      <c r="B21" s="391">
        <v>60</v>
      </c>
      <c r="C21" s="392">
        <v>18</v>
      </c>
      <c r="D21" s="392" t="s">
        <v>426</v>
      </c>
      <c r="E21" s="394" t="s">
        <v>426</v>
      </c>
      <c r="F21" s="392">
        <v>9</v>
      </c>
      <c r="G21" s="392">
        <v>3</v>
      </c>
      <c r="H21" s="394" t="s">
        <v>426</v>
      </c>
      <c r="I21" s="394" t="s">
        <v>426</v>
      </c>
      <c r="J21" s="392">
        <v>1</v>
      </c>
      <c r="K21" s="392">
        <v>7</v>
      </c>
      <c r="L21" s="394" t="s">
        <v>426</v>
      </c>
      <c r="M21" s="392">
        <v>0</v>
      </c>
      <c r="N21" s="392">
        <v>3</v>
      </c>
      <c r="O21" s="392">
        <v>6</v>
      </c>
      <c r="P21" s="393">
        <v>4</v>
      </c>
      <c r="Q21" s="392">
        <v>2</v>
      </c>
      <c r="R21" s="392">
        <v>1</v>
      </c>
      <c r="S21" s="405">
        <v>0</v>
      </c>
      <c r="T21" s="392">
        <v>2</v>
      </c>
      <c r="U21" s="405" t="s">
        <v>426</v>
      </c>
      <c r="V21" s="395">
        <v>3</v>
      </c>
      <c r="X21" s="151"/>
      <c r="Y21" s="151"/>
      <c r="Z21" s="151"/>
      <c r="AA21" s="151"/>
      <c r="AB21" s="151"/>
      <c r="AC21" s="151"/>
      <c r="AD21" s="151"/>
      <c r="AE21" s="151"/>
      <c r="AF21" s="151"/>
      <c r="AG21" s="151"/>
      <c r="AH21" s="151"/>
      <c r="AI21" s="151"/>
      <c r="AJ21" s="151"/>
      <c r="AK21" s="151"/>
      <c r="AL21" s="151"/>
      <c r="AM21" s="151"/>
      <c r="AN21" s="151"/>
      <c r="AO21" s="151"/>
      <c r="AP21" s="151"/>
      <c r="AQ21" s="151"/>
    </row>
    <row r="22" spans="1:43" ht="14.25" customHeight="1">
      <c r="A22" s="212" t="s">
        <v>669</v>
      </c>
      <c r="B22" s="391">
        <v>61</v>
      </c>
      <c r="C22" s="392">
        <v>22</v>
      </c>
      <c r="D22" s="392" t="s">
        <v>426</v>
      </c>
      <c r="E22" s="394" t="s">
        <v>426</v>
      </c>
      <c r="F22" s="392">
        <v>12</v>
      </c>
      <c r="G22" s="392">
        <v>5</v>
      </c>
      <c r="H22" s="394" t="s">
        <v>426</v>
      </c>
      <c r="I22" s="394">
        <v>1</v>
      </c>
      <c r="J22" s="392">
        <v>4</v>
      </c>
      <c r="K22" s="392">
        <v>3</v>
      </c>
      <c r="L22" s="392">
        <v>1</v>
      </c>
      <c r="M22" s="392">
        <v>1</v>
      </c>
      <c r="N22" s="392">
        <v>1</v>
      </c>
      <c r="O22" s="392">
        <v>7</v>
      </c>
      <c r="P22" s="393">
        <v>2</v>
      </c>
      <c r="Q22" s="392">
        <v>0</v>
      </c>
      <c r="R22" s="392">
        <v>1</v>
      </c>
      <c r="S22" s="405" t="s">
        <v>426</v>
      </c>
      <c r="T22" s="392">
        <v>1</v>
      </c>
      <c r="U22" s="405" t="s">
        <v>426</v>
      </c>
      <c r="V22" s="395">
        <v>0</v>
      </c>
      <c r="X22" s="151"/>
      <c r="Y22" s="151"/>
      <c r="Z22" s="151"/>
      <c r="AA22" s="151"/>
      <c r="AB22" s="151"/>
      <c r="AC22" s="151"/>
      <c r="AD22" s="151"/>
      <c r="AE22" s="151"/>
      <c r="AF22" s="151"/>
      <c r="AG22" s="151"/>
      <c r="AH22" s="151"/>
      <c r="AI22" s="151"/>
      <c r="AJ22" s="151"/>
      <c r="AK22" s="151"/>
      <c r="AL22" s="151"/>
      <c r="AM22" s="151"/>
      <c r="AN22" s="151"/>
      <c r="AO22" s="151"/>
      <c r="AP22" s="151"/>
      <c r="AQ22" s="151"/>
    </row>
    <row r="23" spans="1:43" ht="14.25" customHeight="1">
      <c r="A23" s="212" t="s">
        <v>670</v>
      </c>
      <c r="B23" s="391">
        <v>51</v>
      </c>
      <c r="C23" s="392">
        <v>18</v>
      </c>
      <c r="D23" s="394" t="s">
        <v>426</v>
      </c>
      <c r="E23" s="394" t="s">
        <v>426</v>
      </c>
      <c r="F23" s="392">
        <v>9</v>
      </c>
      <c r="G23" s="392">
        <v>4</v>
      </c>
      <c r="H23" s="394" t="s">
        <v>426</v>
      </c>
      <c r="I23" s="394" t="s">
        <v>426</v>
      </c>
      <c r="J23" s="392">
        <v>1</v>
      </c>
      <c r="K23" s="392">
        <v>5</v>
      </c>
      <c r="L23" s="394" t="s">
        <v>426</v>
      </c>
      <c r="M23" s="392">
        <v>1</v>
      </c>
      <c r="N23" s="392">
        <v>1</v>
      </c>
      <c r="O23" s="392">
        <v>4</v>
      </c>
      <c r="P23" s="393">
        <v>4</v>
      </c>
      <c r="Q23" s="394">
        <v>1</v>
      </c>
      <c r="R23" s="394">
        <v>2</v>
      </c>
      <c r="S23" s="405" t="s">
        <v>426</v>
      </c>
      <c r="T23" s="392">
        <v>0</v>
      </c>
      <c r="U23" s="405" t="s">
        <v>426</v>
      </c>
      <c r="V23" s="395">
        <v>1</v>
      </c>
      <c r="X23" s="151"/>
      <c r="Y23" s="151"/>
      <c r="Z23" s="151"/>
      <c r="AA23" s="151"/>
      <c r="AB23" s="151"/>
      <c r="AC23" s="151"/>
      <c r="AD23" s="151"/>
      <c r="AE23" s="151"/>
      <c r="AF23" s="151"/>
      <c r="AG23" s="151"/>
      <c r="AH23" s="151"/>
      <c r="AI23" s="151"/>
      <c r="AJ23" s="151"/>
      <c r="AK23" s="151"/>
      <c r="AL23" s="151"/>
      <c r="AM23" s="151"/>
      <c r="AN23" s="151"/>
      <c r="AO23" s="151"/>
      <c r="AP23" s="151"/>
      <c r="AQ23" s="151"/>
    </row>
    <row r="24" spans="1:43" ht="14.25" customHeight="1">
      <c r="A24" s="212" t="s">
        <v>671</v>
      </c>
      <c r="B24" s="391">
        <v>75</v>
      </c>
      <c r="C24" s="392">
        <v>25</v>
      </c>
      <c r="D24" s="392" t="s">
        <v>426</v>
      </c>
      <c r="E24" s="394" t="s">
        <v>426</v>
      </c>
      <c r="F24" s="392">
        <v>14</v>
      </c>
      <c r="G24" s="392">
        <v>2</v>
      </c>
      <c r="H24" s="394" t="s">
        <v>426</v>
      </c>
      <c r="I24" s="394">
        <v>1</v>
      </c>
      <c r="J24" s="394" t="s">
        <v>426</v>
      </c>
      <c r="K24" s="392">
        <v>7</v>
      </c>
      <c r="L24" s="392">
        <v>0</v>
      </c>
      <c r="M24" s="392">
        <v>1</v>
      </c>
      <c r="N24" s="392">
        <v>4</v>
      </c>
      <c r="O24" s="392">
        <v>6</v>
      </c>
      <c r="P24" s="393">
        <v>4</v>
      </c>
      <c r="Q24" s="392" t="s">
        <v>426</v>
      </c>
      <c r="R24" s="392">
        <v>2</v>
      </c>
      <c r="S24" s="405" t="s">
        <v>426</v>
      </c>
      <c r="T24" s="392">
        <v>7</v>
      </c>
      <c r="U24" s="405" t="s">
        <v>426</v>
      </c>
      <c r="V24" s="397">
        <v>2</v>
      </c>
      <c r="X24" s="151"/>
      <c r="Y24" s="151"/>
      <c r="Z24" s="151"/>
      <c r="AA24" s="151"/>
      <c r="AB24" s="151"/>
      <c r="AC24" s="151"/>
      <c r="AD24" s="151"/>
      <c r="AE24" s="151"/>
      <c r="AF24" s="151"/>
      <c r="AG24" s="151"/>
      <c r="AH24" s="151"/>
      <c r="AI24" s="151"/>
      <c r="AJ24" s="151"/>
      <c r="AK24" s="151"/>
      <c r="AL24" s="151"/>
      <c r="AM24" s="151"/>
      <c r="AN24" s="151"/>
      <c r="AO24" s="151"/>
      <c r="AP24" s="151"/>
      <c r="AQ24" s="151"/>
    </row>
    <row r="25" spans="1:43" ht="14.25" customHeight="1">
      <c r="A25" s="212" t="s">
        <v>672</v>
      </c>
      <c r="B25" s="391">
        <v>35</v>
      </c>
      <c r="C25" s="392">
        <v>16</v>
      </c>
      <c r="D25" s="394" t="s">
        <v>426</v>
      </c>
      <c r="E25" s="394" t="s">
        <v>426</v>
      </c>
      <c r="F25" s="392">
        <v>5</v>
      </c>
      <c r="G25" s="392">
        <v>1</v>
      </c>
      <c r="H25" s="394" t="s">
        <v>426</v>
      </c>
      <c r="I25" s="392" t="s">
        <v>426</v>
      </c>
      <c r="J25" s="392" t="s">
        <v>426</v>
      </c>
      <c r="K25" s="392">
        <v>4</v>
      </c>
      <c r="L25" s="394">
        <v>0</v>
      </c>
      <c r="M25" s="392">
        <v>2</v>
      </c>
      <c r="N25" s="392" t="s">
        <v>426</v>
      </c>
      <c r="O25" s="392">
        <v>1</v>
      </c>
      <c r="P25" s="393">
        <v>1</v>
      </c>
      <c r="Q25" s="394">
        <v>2</v>
      </c>
      <c r="R25" s="394">
        <v>1</v>
      </c>
      <c r="S25" s="405" t="s">
        <v>426</v>
      </c>
      <c r="T25" s="392">
        <v>1</v>
      </c>
      <c r="U25" s="405" t="s">
        <v>426</v>
      </c>
      <c r="V25" s="397">
        <v>1</v>
      </c>
      <c r="X25" s="151"/>
      <c r="Y25" s="151"/>
      <c r="Z25" s="151"/>
      <c r="AA25" s="151"/>
      <c r="AB25" s="151"/>
      <c r="AC25" s="151"/>
      <c r="AD25" s="151"/>
      <c r="AE25" s="151"/>
      <c r="AF25" s="151"/>
      <c r="AG25" s="151"/>
      <c r="AH25" s="151"/>
      <c r="AI25" s="151"/>
      <c r="AJ25" s="151"/>
      <c r="AK25" s="151"/>
      <c r="AL25" s="151"/>
      <c r="AM25" s="151"/>
      <c r="AN25" s="151"/>
      <c r="AO25" s="151"/>
      <c r="AP25" s="151"/>
      <c r="AQ25" s="151"/>
    </row>
    <row r="26" spans="1:43" ht="14.25" customHeight="1">
      <c r="A26" s="212" t="s">
        <v>673</v>
      </c>
      <c r="B26" s="394">
        <v>36</v>
      </c>
      <c r="C26" s="394">
        <v>13</v>
      </c>
      <c r="D26" s="394" t="s">
        <v>426</v>
      </c>
      <c r="E26" s="405" t="s">
        <v>426</v>
      </c>
      <c r="F26" s="394">
        <v>5</v>
      </c>
      <c r="G26" s="394">
        <v>3</v>
      </c>
      <c r="H26" s="394" t="s">
        <v>426</v>
      </c>
      <c r="I26" s="405" t="s">
        <v>426</v>
      </c>
      <c r="J26" s="394">
        <v>0</v>
      </c>
      <c r="K26" s="394">
        <v>3</v>
      </c>
      <c r="L26" s="406">
        <v>1</v>
      </c>
      <c r="M26" s="406" t="s">
        <v>426</v>
      </c>
      <c r="N26" s="394">
        <v>2</v>
      </c>
      <c r="O26" s="394">
        <v>3</v>
      </c>
      <c r="P26" s="405">
        <v>1</v>
      </c>
      <c r="Q26" s="394" t="s">
        <v>426</v>
      </c>
      <c r="R26" s="394">
        <v>3</v>
      </c>
      <c r="S26" s="394" t="s">
        <v>426</v>
      </c>
      <c r="T26" s="394">
        <v>2</v>
      </c>
      <c r="U26" s="405" t="s">
        <v>426</v>
      </c>
      <c r="V26" s="407" t="s">
        <v>426</v>
      </c>
      <c r="X26" s="151"/>
      <c r="Y26" s="151"/>
      <c r="Z26" s="151"/>
      <c r="AA26" s="151"/>
      <c r="AB26" s="151"/>
      <c r="AC26" s="151"/>
      <c r="AD26" s="151"/>
      <c r="AE26" s="151"/>
      <c r="AF26" s="151"/>
      <c r="AG26" s="151"/>
      <c r="AH26" s="151"/>
      <c r="AI26" s="151"/>
      <c r="AJ26" s="151"/>
      <c r="AK26" s="151"/>
      <c r="AL26" s="151"/>
      <c r="AM26" s="151"/>
      <c r="AN26" s="151"/>
      <c r="AO26" s="151"/>
      <c r="AP26" s="151"/>
      <c r="AQ26" s="151"/>
    </row>
    <row r="27" spans="1:43" ht="14.25" customHeight="1">
      <c r="A27" s="212" t="s">
        <v>674</v>
      </c>
      <c r="B27" s="394">
        <v>15</v>
      </c>
      <c r="C27" s="394">
        <v>8</v>
      </c>
      <c r="D27" s="394">
        <v>1</v>
      </c>
      <c r="E27" s="405" t="s">
        <v>426</v>
      </c>
      <c r="F27" s="394">
        <v>2</v>
      </c>
      <c r="G27" s="394">
        <v>1</v>
      </c>
      <c r="H27" s="394" t="s">
        <v>426</v>
      </c>
      <c r="I27" s="394" t="s">
        <v>426</v>
      </c>
      <c r="J27" s="394" t="s">
        <v>426</v>
      </c>
      <c r="K27" s="394">
        <v>1</v>
      </c>
      <c r="L27" s="406">
        <v>0</v>
      </c>
      <c r="M27" s="406">
        <v>1</v>
      </c>
      <c r="N27" s="394">
        <v>1</v>
      </c>
      <c r="O27" s="394">
        <v>1</v>
      </c>
      <c r="P27" s="405">
        <v>0</v>
      </c>
      <c r="Q27" s="394" t="s">
        <v>426</v>
      </c>
      <c r="R27" s="394" t="s">
        <v>426</v>
      </c>
      <c r="S27" s="406" t="s">
        <v>426</v>
      </c>
      <c r="T27" s="394">
        <v>1</v>
      </c>
      <c r="U27" s="405" t="s">
        <v>426</v>
      </c>
      <c r="V27" s="407" t="s">
        <v>426</v>
      </c>
      <c r="X27" s="151"/>
      <c r="Y27" s="151"/>
      <c r="Z27" s="151"/>
      <c r="AA27" s="151"/>
      <c r="AB27" s="151"/>
      <c r="AC27" s="151"/>
      <c r="AD27" s="151"/>
      <c r="AE27" s="151"/>
      <c r="AF27" s="151"/>
      <c r="AG27" s="151"/>
      <c r="AH27" s="151"/>
      <c r="AI27" s="151"/>
      <c r="AJ27" s="151"/>
      <c r="AK27" s="151"/>
      <c r="AL27" s="151"/>
      <c r="AM27" s="151"/>
      <c r="AN27" s="151"/>
      <c r="AO27" s="151"/>
      <c r="AP27" s="151"/>
      <c r="AQ27" s="151"/>
    </row>
    <row r="28" spans="1:43" ht="14.25" customHeight="1">
      <c r="A28" s="212" t="s">
        <v>675</v>
      </c>
      <c r="B28" s="394">
        <v>20</v>
      </c>
      <c r="C28" s="394">
        <v>7</v>
      </c>
      <c r="D28" s="394" t="s">
        <v>426</v>
      </c>
      <c r="E28" s="405" t="s">
        <v>426</v>
      </c>
      <c r="F28" s="394">
        <v>1</v>
      </c>
      <c r="G28" s="394">
        <v>1</v>
      </c>
      <c r="H28" s="394" t="s">
        <v>426</v>
      </c>
      <c r="I28" s="394" t="s">
        <v>426</v>
      </c>
      <c r="J28" s="394" t="s">
        <v>426</v>
      </c>
      <c r="K28" s="394">
        <v>2</v>
      </c>
      <c r="L28" s="406" t="s">
        <v>426</v>
      </c>
      <c r="M28" s="406" t="s">
        <v>426</v>
      </c>
      <c r="N28" s="394">
        <v>4</v>
      </c>
      <c r="O28" s="394">
        <v>1</v>
      </c>
      <c r="P28" s="405" t="s">
        <v>426</v>
      </c>
      <c r="Q28" s="394" t="s">
        <v>426</v>
      </c>
      <c r="R28" s="394">
        <v>4</v>
      </c>
      <c r="S28" s="394" t="s">
        <v>426</v>
      </c>
      <c r="T28" s="394" t="s">
        <v>426</v>
      </c>
      <c r="U28" s="405" t="s">
        <v>426</v>
      </c>
      <c r="V28" s="407" t="s">
        <v>426</v>
      </c>
      <c r="X28" s="151"/>
      <c r="Y28" s="151"/>
      <c r="Z28" s="151"/>
      <c r="AA28" s="151"/>
      <c r="AB28" s="151"/>
      <c r="AC28" s="151"/>
      <c r="AD28" s="151"/>
      <c r="AE28" s="151"/>
      <c r="AF28" s="151"/>
      <c r="AG28" s="151"/>
      <c r="AH28" s="151"/>
      <c r="AI28" s="151"/>
      <c r="AJ28" s="151"/>
      <c r="AK28" s="151"/>
      <c r="AL28" s="151"/>
      <c r="AM28" s="151"/>
      <c r="AN28" s="151"/>
      <c r="AO28" s="151"/>
      <c r="AP28" s="151"/>
      <c r="AQ28" s="151"/>
    </row>
    <row r="29" spans="1:24" s="211" customFormat="1" ht="21" customHeight="1">
      <c r="A29" s="210" t="s">
        <v>677</v>
      </c>
      <c r="B29" s="399">
        <v>4890</v>
      </c>
      <c r="C29" s="400">
        <v>113</v>
      </c>
      <c r="D29" s="400">
        <v>3</v>
      </c>
      <c r="E29" s="408">
        <v>3</v>
      </c>
      <c r="F29" s="402">
        <v>386</v>
      </c>
      <c r="G29" s="400">
        <v>1074</v>
      </c>
      <c r="H29" s="408">
        <v>31</v>
      </c>
      <c r="I29" s="400">
        <v>55</v>
      </c>
      <c r="J29" s="400">
        <v>187</v>
      </c>
      <c r="K29" s="408">
        <v>770</v>
      </c>
      <c r="L29" s="400">
        <v>116</v>
      </c>
      <c r="M29" s="400">
        <v>53</v>
      </c>
      <c r="N29" s="400">
        <v>92</v>
      </c>
      <c r="O29" s="400">
        <v>247</v>
      </c>
      <c r="P29" s="402">
        <v>141</v>
      </c>
      <c r="Q29" s="400">
        <v>231</v>
      </c>
      <c r="R29" s="400">
        <v>716</v>
      </c>
      <c r="S29" s="402">
        <v>75</v>
      </c>
      <c r="T29" s="400">
        <v>258</v>
      </c>
      <c r="U29" s="402">
        <v>229</v>
      </c>
      <c r="V29" s="404">
        <v>109</v>
      </c>
      <c r="W29" s="213"/>
      <c r="X29" s="213"/>
    </row>
    <row r="30" spans="1:43" ht="14.25" customHeight="1">
      <c r="A30" s="212" t="s">
        <v>665</v>
      </c>
      <c r="B30" s="391">
        <v>188</v>
      </c>
      <c r="C30" s="392">
        <v>21</v>
      </c>
      <c r="D30" s="398" t="s">
        <v>426</v>
      </c>
      <c r="E30" s="394" t="s">
        <v>426</v>
      </c>
      <c r="F30" s="396">
        <v>9</v>
      </c>
      <c r="G30" s="395">
        <v>12</v>
      </c>
      <c r="H30" s="392">
        <v>1</v>
      </c>
      <c r="I30" s="396">
        <v>1</v>
      </c>
      <c r="J30" s="392">
        <v>7</v>
      </c>
      <c r="K30" s="396">
        <v>34</v>
      </c>
      <c r="L30" s="392">
        <v>1</v>
      </c>
      <c r="M30" s="396">
        <v>3</v>
      </c>
      <c r="N30" s="392">
        <v>3</v>
      </c>
      <c r="O30" s="392">
        <v>35</v>
      </c>
      <c r="P30" s="409">
        <v>11</v>
      </c>
      <c r="Q30" s="392">
        <v>10</v>
      </c>
      <c r="R30" s="392">
        <v>17</v>
      </c>
      <c r="S30" s="396">
        <v>2</v>
      </c>
      <c r="T30" s="392">
        <v>13</v>
      </c>
      <c r="U30" s="392">
        <v>2</v>
      </c>
      <c r="V30" s="395">
        <v>6</v>
      </c>
      <c r="X30" s="151"/>
      <c r="Y30" s="151"/>
      <c r="Z30" s="151"/>
      <c r="AA30" s="151"/>
      <c r="AB30" s="151"/>
      <c r="AC30" s="151"/>
      <c r="AD30" s="151"/>
      <c r="AE30" s="151"/>
      <c r="AF30" s="151"/>
      <c r="AG30" s="151"/>
      <c r="AH30" s="151"/>
      <c r="AI30" s="151"/>
      <c r="AJ30" s="151"/>
      <c r="AK30" s="151"/>
      <c r="AL30" s="151"/>
      <c r="AM30" s="151"/>
      <c r="AN30" s="151"/>
      <c r="AO30" s="151"/>
      <c r="AP30" s="151"/>
      <c r="AQ30" s="151"/>
    </row>
    <row r="31" spans="1:43" ht="14.25" customHeight="1">
      <c r="A31" s="212" t="s">
        <v>666</v>
      </c>
      <c r="B31" s="391">
        <v>383</v>
      </c>
      <c r="C31" s="392">
        <v>22</v>
      </c>
      <c r="D31" s="398" t="s">
        <v>426</v>
      </c>
      <c r="E31" s="394" t="s">
        <v>426</v>
      </c>
      <c r="F31" s="396">
        <v>8</v>
      </c>
      <c r="G31" s="395">
        <v>41</v>
      </c>
      <c r="H31" s="392">
        <v>0</v>
      </c>
      <c r="I31" s="396">
        <v>4</v>
      </c>
      <c r="J31" s="392">
        <v>6</v>
      </c>
      <c r="K31" s="396">
        <v>91</v>
      </c>
      <c r="L31" s="392">
        <v>6</v>
      </c>
      <c r="M31" s="396">
        <v>7</v>
      </c>
      <c r="N31" s="395">
        <v>4</v>
      </c>
      <c r="O31" s="392">
        <v>60</v>
      </c>
      <c r="P31" s="409">
        <v>23</v>
      </c>
      <c r="Q31" s="396">
        <v>10</v>
      </c>
      <c r="R31" s="392">
        <v>50</v>
      </c>
      <c r="S31" s="396">
        <v>2</v>
      </c>
      <c r="T31" s="395">
        <v>35</v>
      </c>
      <c r="U31" s="392">
        <v>2</v>
      </c>
      <c r="V31" s="395">
        <v>12</v>
      </c>
      <c r="X31" s="151"/>
      <c r="Y31" s="151"/>
      <c r="Z31" s="151"/>
      <c r="AA31" s="151"/>
      <c r="AB31" s="151"/>
      <c r="AC31" s="151"/>
      <c r="AD31" s="151"/>
      <c r="AE31" s="151"/>
      <c r="AF31" s="151"/>
      <c r="AG31" s="151"/>
      <c r="AH31" s="151"/>
      <c r="AI31" s="151"/>
      <c r="AJ31" s="151"/>
      <c r="AK31" s="151"/>
      <c r="AL31" s="151"/>
      <c r="AM31" s="151"/>
      <c r="AN31" s="151"/>
      <c r="AO31" s="151"/>
      <c r="AP31" s="151"/>
      <c r="AQ31" s="151"/>
    </row>
    <row r="32" spans="1:43" ht="14.25" customHeight="1">
      <c r="A32" s="212" t="s">
        <v>667</v>
      </c>
      <c r="B32" s="391">
        <v>621</v>
      </c>
      <c r="C32" s="392">
        <v>21</v>
      </c>
      <c r="D32" s="398" t="s">
        <v>426</v>
      </c>
      <c r="E32" s="392" t="s">
        <v>426</v>
      </c>
      <c r="F32" s="396">
        <v>21</v>
      </c>
      <c r="G32" s="395">
        <v>121</v>
      </c>
      <c r="H32" s="392">
        <v>2</v>
      </c>
      <c r="I32" s="396">
        <v>4</v>
      </c>
      <c r="J32" s="392">
        <v>20</v>
      </c>
      <c r="K32" s="396">
        <v>145</v>
      </c>
      <c r="L32" s="392">
        <v>12</v>
      </c>
      <c r="M32" s="396">
        <v>10</v>
      </c>
      <c r="N32" s="395">
        <v>9</v>
      </c>
      <c r="O32" s="392">
        <v>41</v>
      </c>
      <c r="P32" s="409">
        <v>28</v>
      </c>
      <c r="Q32" s="396">
        <v>27</v>
      </c>
      <c r="R32" s="392">
        <v>89</v>
      </c>
      <c r="S32" s="396">
        <v>4</v>
      </c>
      <c r="T32" s="395">
        <v>37</v>
      </c>
      <c r="U32" s="392">
        <v>17</v>
      </c>
      <c r="V32" s="395">
        <v>13</v>
      </c>
      <c r="X32" s="151"/>
      <c r="Y32" s="151"/>
      <c r="Z32" s="151"/>
      <c r="AA32" s="151"/>
      <c r="AB32" s="151"/>
      <c r="AC32" s="151"/>
      <c r="AD32" s="151"/>
      <c r="AE32" s="151"/>
      <c r="AF32" s="151"/>
      <c r="AG32" s="151"/>
      <c r="AH32" s="151"/>
      <c r="AI32" s="151"/>
      <c r="AJ32" s="151"/>
      <c r="AK32" s="151"/>
      <c r="AL32" s="151"/>
      <c r="AM32" s="151"/>
      <c r="AN32" s="151"/>
      <c r="AO32" s="151"/>
      <c r="AP32" s="151"/>
      <c r="AQ32" s="151"/>
    </row>
    <row r="33" spans="1:43" ht="14.25" customHeight="1">
      <c r="A33" s="212" t="s">
        <v>668</v>
      </c>
      <c r="B33" s="391">
        <v>552</v>
      </c>
      <c r="C33" s="392">
        <v>10</v>
      </c>
      <c r="D33" s="396">
        <v>1</v>
      </c>
      <c r="E33" s="392" t="s">
        <v>426</v>
      </c>
      <c r="F33" s="396">
        <v>37</v>
      </c>
      <c r="G33" s="395">
        <v>125</v>
      </c>
      <c r="H33" s="392">
        <v>3</v>
      </c>
      <c r="I33" s="396">
        <v>4</v>
      </c>
      <c r="J33" s="392">
        <v>16</v>
      </c>
      <c r="K33" s="396">
        <v>93</v>
      </c>
      <c r="L33" s="392">
        <v>10</v>
      </c>
      <c r="M33" s="396">
        <v>5</v>
      </c>
      <c r="N33" s="395">
        <v>4</v>
      </c>
      <c r="O33" s="392">
        <v>40</v>
      </c>
      <c r="P33" s="409">
        <v>23</v>
      </c>
      <c r="Q33" s="396">
        <v>15</v>
      </c>
      <c r="R33" s="392">
        <v>94</v>
      </c>
      <c r="S33" s="396">
        <v>11</v>
      </c>
      <c r="T33" s="395">
        <v>36</v>
      </c>
      <c r="U33" s="392">
        <v>13</v>
      </c>
      <c r="V33" s="395">
        <v>13</v>
      </c>
      <c r="X33" s="151"/>
      <c r="Y33" s="151"/>
      <c r="Z33" s="151"/>
      <c r="AA33" s="151"/>
      <c r="AB33" s="151"/>
      <c r="AC33" s="151"/>
      <c r="AD33" s="151"/>
      <c r="AE33" s="151"/>
      <c r="AF33" s="151"/>
      <c r="AG33" s="151"/>
      <c r="AH33" s="151"/>
      <c r="AI33" s="151"/>
      <c r="AJ33" s="151"/>
      <c r="AK33" s="151"/>
      <c r="AL33" s="151"/>
      <c r="AM33" s="151"/>
      <c r="AN33" s="151"/>
      <c r="AO33" s="151"/>
      <c r="AP33" s="151"/>
      <c r="AQ33" s="151"/>
    </row>
    <row r="34" spans="1:43" ht="14.25" customHeight="1">
      <c r="A34" s="212" t="s">
        <v>669</v>
      </c>
      <c r="B34" s="391">
        <v>738</v>
      </c>
      <c r="C34" s="392">
        <v>12</v>
      </c>
      <c r="D34" s="396" t="s">
        <v>426</v>
      </c>
      <c r="E34" s="392" t="s">
        <v>426</v>
      </c>
      <c r="F34" s="396">
        <v>73</v>
      </c>
      <c r="G34" s="395">
        <v>202</v>
      </c>
      <c r="H34" s="392">
        <v>4</v>
      </c>
      <c r="I34" s="396">
        <v>5</v>
      </c>
      <c r="J34" s="392">
        <v>35</v>
      </c>
      <c r="K34" s="396">
        <v>106</v>
      </c>
      <c r="L34" s="392">
        <v>17</v>
      </c>
      <c r="M34" s="396">
        <v>4</v>
      </c>
      <c r="N34" s="395">
        <v>12</v>
      </c>
      <c r="O34" s="392">
        <v>27</v>
      </c>
      <c r="P34" s="409">
        <v>24</v>
      </c>
      <c r="Q34" s="396">
        <v>18</v>
      </c>
      <c r="R34" s="392">
        <v>120</v>
      </c>
      <c r="S34" s="396">
        <v>16</v>
      </c>
      <c r="T34" s="395">
        <v>38</v>
      </c>
      <c r="U34" s="392">
        <v>12</v>
      </c>
      <c r="V34" s="395">
        <v>11</v>
      </c>
      <c r="X34" s="151"/>
      <c r="Y34" s="151"/>
      <c r="Z34" s="151"/>
      <c r="AA34" s="151"/>
      <c r="AB34" s="151"/>
      <c r="AC34" s="151"/>
      <c r="AD34" s="151"/>
      <c r="AE34" s="151"/>
      <c r="AF34" s="151"/>
      <c r="AG34" s="151"/>
      <c r="AH34" s="151"/>
      <c r="AI34" s="151"/>
      <c r="AJ34" s="151"/>
      <c r="AK34" s="151"/>
      <c r="AL34" s="151"/>
      <c r="AM34" s="151"/>
      <c r="AN34" s="151"/>
      <c r="AO34" s="151"/>
      <c r="AP34" s="151"/>
      <c r="AQ34" s="151"/>
    </row>
    <row r="35" spans="1:43" ht="14.25" customHeight="1">
      <c r="A35" s="212" t="s">
        <v>670</v>
      </c>
      <c r="B35" s="391">
        <v>482</v>
      </c>
      <c r="C35" s="392">
        <v>6</v>
      </c>
      <c r="D35" s="398">
        <v>1</v>
      </c>
      <c r="E35" s="394">
        <v>0</v>
      </c>
      <c r="F35" s="396">
        <v>59</v>
      </c>
      <c r="G35" s="395">
        <v>133</v>
      </c>
      <c r="H35" s="392">
        <v>3</v>
      </c>
      <c r="I35" s="396">
        <v>7</v>
      </c>
      <c r="J35" s="392">
        <v>23</v>
      </c>
      <c r="K35" s="396">
        <v>55</v>
      </c>
      <c r="L35" s="392">
        <v>14</v>
      </c>
      <c r="M35" s="396">
        <v>3</v>
      </c>
      <c r="N35" s="395">
        <v>9</v>
      </c>
      <c r="O35" s="392">
        <v>15</v>
      </c>
      <c r="P35" s="409">
        <v>10</v>
      </c>
      <c r="Q35" s="396">
        <v>9</v>
      </c>
      <c r="R35" s="392">
        <v>90</v>
      </c>
      <c r="S35" s="396">
        <v>6</v>
      </c>
      <c r="T35" s="395">
        <v>26</v>
      </c>
      <c r="U35" s="392">
        <v>7</v>
      </c>
      <c r="V35" s="395">
        <v>6</v>
      </c>
      <c r="X35" s="151"/>
      <c r="Y35" s="151"/>
      <c r="Z35" s="151"/>
      <c r="AA35" s="151"/>
      <c r="AB35" s="151"/>
      <c r="AC35" s="151"/>
      <c r="AD35" s="151"/>
      <c r="AE35" s="151"/>
      <c r="AF35" s="151"/>
      <c r="AG35" s="151"/>
      <c r="AH35" s="151"/>
      <c r="AI35" s="151"/>
      <c r="AJ35" s="151"/>
      <c r="AK35" s="151"/>
      <c r="AL35" s="151"/>
      <c r="AM35" s="151"/>
      <c r="AN35" s="151"/>
      <c r="AO35" s="151"/>
      <c r="AP35" s="151"/>
      <c r="AQ35" s="151"/>
    </row>
    <row r="36" spans="1:43" ht="14.25" customHeight="1">
      <c r="A36" s="212" t="s">
        <v>671</v>
      </c>
      <c r="B36" s="391">
        <v>685</v>
      </c>
      <c r="C36" s="392">
        <v>10</v>
      </c>
      <c r="D36" s="396">
        <v>1</v>
      </c>
      <c r="E36" s="392">
        <v>1</v>
      </c>
      <c r="F36" s="396">
        <v>86</v>
      </c>
      <c r="G36" s="395">
        <v>173</v>
      </c>
      <c r="H36" s="392">
        <v>5</v>
      </c>
      <c r="I36" s="396">
        <v>7</v>
      </c>
      <c r="J36" s="392">
        <v>41</v>
      </c>
      <c r="K36" s="396">
        <v>91</v>
      </c>
      <c r="L36" s="392">
        <v>19</v>
      </c>
      <c r="M36" s="396">
        <v>5</v>
      </c>
      <c r="N36" s="395">
        <v>17</v>
      </c>
      <c r="O36" s="392">
        <v>11</v>
      </c>
      <c r="P36" s="409">
        <v>12</v>
      </c>
      <c r="Q36" s="396">
        <v>25</v>
      </c>
      <c r="R36" s="392">
        <v>105</v>
      </c>
      <c r="S36" s="396">
        <v>8</v>
      </c>
      <c r="T36" s="395">
        <v>28</v>
      </c>
      <c r="U36" s="392">
        <v>26</v>
      </c>
      <c r="V36" s="395">
        <v>14</v>
      </c>
      <c r="X36" s="151"/>
      <c r="Y36" s="151"/>
      <c r="Z36" s="151"/>
      <c r="AA36" s="151"/>
      <c r="AB36" s="151"/>
      <c r="AC36" s="151"/>
      <c r="AD36" s="151"/>
      <c r="AE36" s="151"/>
      <c r="AF36" s="151"/>
      <c r="AG36" s="151"/>
      <c r="AH36" s="151"/>
      <c r="AI36" s="151"/>
      <c r="AJ36" s="151"/>
      <c r="AK36" s="151"/>
      <c r="AL36" s="151"/>
      <c r="AM36" s="151"/>
      <c r="AN36" s="151"/>
      <c r="AO36" s="151"/>
      <c r="AP36" s="151"/>
      <c r="AQ36" s="151"/>
    </row>
    <row r="37" spans="1:43" ht="14.25" customHeight="1">
      <c r="A37" s="212" t="s">
        <v>672</v>
      </c>
      <c r="B37" s="391">
        <v>448</v>
      </c>
      <c r="C37" s="392">
        <v>3</v>
      </c>
      <c r="D37" s="398" t="s">
        <v>426</v>
      </c>
      <c r="E37" s="392">
        <v>1</v>
      </c>
      <c r="F37" s="396">
        <v>40</v>
      </c>
      <c r="G37" s="395">
        <v>118</v>
      </c>
      <c r="H37" s="392">
        <v>2</v>
      </c>
      <c r="I37" s="396">
        <v>10</v>
      </c>
      <c r="J37" s="392">
        <v>17</v>
      </c>
      <c r="K37" s="396">
        <v>61</v>
      </c>
      <c r="L37" s="392">
        <v>12</v>
      </c>
      <c r="M37" s="396">
        <v>5</v>
      </c>
      <c r="N37" s="395">
        <v>11</v>
      </c>
      <c r="O37" s="392">
        <v>8</v>
      </c>
      <c r="P37" s="409">
        <v>5</v>
      </c>
      <c r="Q37" s="396">
        <v>23</v>
      </c>
      <c r="R37" s="392">
        <v>61</v>
      </c>
      <c r="S37" s="396">
        <v>10</v>
      </c>
      <c r="T37" s="395">
        <v>19</v>
      </c>
      <c r="U37" s="392">
        <v>34</v>
      </c>
      <c r="V37" s="395">
        <v>7</v>
      </c>
      <c r="X37" s="151"/>
      <c r="Y37" s="151"/>
      <c r="Z37" s="151"/>
      <c r="AA37" s="151"/>
      <c r="AB37" s="151"/>
      <c r="AC37" s="151"/>
      <c r="AD37" s="151"/>
      <c r="AE37" s="151"/>
      <c r="AF37" s="151"/>
      <c r="AG37" s="151"/>
      <c r="AH37" s="151"/>
      <c r="AI37" s="151"/>
      <c r="AJ37" s="151"/>
      <c r="AK37" s="151"/>
      <c r="AL37" s="151"/>
      <c r="AM37" s="151"/>
      <c r="AN37" s="151"/>
      <c r="AO37" s="151"/>
      <c r="AP37" s="151"/>
      <c r="AQ37" s="151"/>
    </row>
    <row r="38" spans="1:43" ht="14.25" customHeight="1">
      <c r="A38" s="212" t="s">
        <v>673</v>
      </c>
      <c r="B38" s="367">
        <v>473</v>
      </c>
      <c r="C38" s="367">
        <v>4</v>
      </c>
      <c r="D38" s="240">
        <v>1</v>
      </c>
      <c r="E38" s="394">
        <v>1</v>
      </c>
      <c r="F38" s="240">
        <v>27</v>
      </c>
      <c r="G38" s="407">
        <v>97</v>
      </c>
      <c r="H38" s="367">
        <v>4</v>
      </c>
      <c r="I38" s="240">
        <v>10</v>
      </c>
      <c r="J38" s="367">
        <v>17</v>
      </c>
      <c r="K38" s="240">
        <v>51</v>
      </c>
      <c r="L38" s="367">
        <v>11</v>
      </c>
      <c r="M38" s="240">
        <v>7</v>
      </c>
      <c r="N38" s="407">
        <v>14</v>
      </c>
      <c r="O38" s="394">
        <v>5</v>
      </c>
      <c r="P38" s="394">
        <v>3</v>
      </c>
      <c r="Q38" s="240">
        <v>62</v>
      </c>
      <c r="R38" s="367">
        <v>54</v>
      </c>
      <c r="S38" s="240">
        <v>12</v>
      </c>
      <c r="T38" s="407">
        <v>15</v>
      </c>
      <c r="U38" s="367">
        <v>72</v>
      </c>
      <c r="V38" s="407">
        <v>5</v>
      </c>
      <c r="X38" s="151"/>
      <c r="Y38" s="151"/>
      <c r="Z38" s="151"/>
      <c r="AA38" s="151"/>
      <c r="AB38" s="151"/>
      <c r="AC38" s="151"/>
      <c r="AD38" s="151"/>
      <c r="AE38" s="151"/>
      <c r="AF38" s="151"/>
      <c r="AG38" s="151"/>
      <c r="AH38" s="151"/>
      <c r="AI38" s="151"/>
      <c r="AJ38" s="151"/>
      <c r="AK38" s="151"/>
      <c r="AL38" s="151"/>
      <c r="AM38" s="151"/>
      <c r="AN38" s="151"/>
      <c r="AO38" s="151"/>
      <c r="AP38" s="151"/>
      <c r="AQ38" s="151"/>
    </row>
    <row r="39" spans="1:43" ht="14.25" customHeight="1">
      <c r="A39" s="212" t="s">
        <v>674</v>
      </c>
      <c r="B39" s="367">
        <v>198</v>
      </c>
      <c r="C39" s="367">
        <v>1</v>
      </c>
      <c r="D39" s="367" t="s">
        <v>426</v>
      </c>
      <c r="E39" s="406" t="s">
        <v>426</v>
      </c>
      <c r="F39" s="240">
        <v>11</v>
      </c>
      <c r="G39" s="407">
        <v>35</v>
      </c>
      <c r="H39" s="367">
        <v>4</v>
      </c>
      <c r="I39" s="240">
        <v>3</v>
      </c>
      <c r="J39" s="367">
        <v>6</v>
      </c>
      <c r="K39" s="240">
        <v>23</v>
      </c>
      <c r="L39" s="367">
        <v>11</v>
      </c>
      <c r="M39" s="240">
        <v>2</v>
      </c>
      <c r="N39" s="407">
        <v>7</v>
      </c>
      <c r="O39" s="394">
        <v>1</v>
      </c>
      <c r="P39" s="394">
        <v>1</v>
      </c>
      <c r="Q39" s="240">
        <v>29</v>
      </c>
      <c r="R39" s="367">
        <v>13</v>
      </c>
      <c r="S39" s="240">
        <v>3</v>
      </c>
      <c r="T39" s="407">
        <v>5</v>
      </c>
      <c r="U39" s="367">
        <v>40</v>
      </c>
      <c r="V39" s="407">
        <v>1</v>
      </c>
      <c r="X39" s="151"/>
      <c r="Y39" s="151"/>
      <c r="Z39" s="151"/>
      <c r="AA39" s="151"/>
      <c r="AB39" s="151"/>
      <c r="AC39" s="151"/>
      <c r="AD39" s="151"/>
      <c r="AE39" s="151"/>
      <c r="AF39" s="151"/>
      <c r="AG39" s="151"/>
      <c r="AH39" s="151"/>
      <c r="AI39" s="151"/>
      <c r="AJ39" s="151"/>
      <c r="AK39" s="151"/>
      <c r="AL39" s="151"/>
      <c r="AM39" s="151"/>
      <c r="AN39" s="151"/>
      <c r="AO39" s="151"/>
      <c r="AP39" s="151"/>
      <c r="AQ39" s="151"/>
    </row>
    <row r="40" spans="1:43" ht="14.25" customHeight="1">
      <c r="A40" s="212" t="s">
        <v>675</v>
      </c>
      <c r="B40" s="367">
        <v>65</v>
      </c>
      <c r="C40" s="367">
        <v>0</v>
      </c>
      <c r="D40" s="394">
        <v>1</v>
      </c>
      <c r="E40" s="406" t="s">
        <v>426</v>
      </c>
      <c r="F40" s="240">
        <v>9</v>
      </c>
      <c r="G40" s="407">
        <v>11</v>
      </c>
      <c r="H40" s="367">
        <v>1</v>
      </c>
      <c r="I40" s="240">
        <v>1</v>
      </c>
      <c r="J40" s="367" t="s">
        <v>426</v>
      </c>
      <c r="K40" s="240">
        <v>12</v>
      </c>
      <c r="L40" s="367">
        <v>4</v>
      </c>
      <c r="M40" s="240">
        <v>0</v>
      </c>
      <c r="N40" s="407">
        <v>2</v>
      </c>
      <c r="O40" s="394">
        <v>0</v>
      </c>
      <c r="P40" s="394">
        <v>1</v>
      </c>
      <c r="Q40" s="240">
        <v>1</v>
      </c>
      <c r="R40" s="367">
        <v>19</v>
      </c>
      <c r="S40" s="394">
        <v>0</v>
      </c>
      <c r="T40" s="407">
        <v>0</v>
      </c>
      <c r="U40" s="367">
        <v>2</v>
      </c>
      <c r="V40" s="397" t="s">
        <v>426</v>
      </c>
      <c r="X40" s="151"/>
      <c r="Y40" s="151"/>
      <c r="Z40" s="151"/>
      <c r="AA40" s="151"/>
      <c r="AB40" s="151"/>
      <c r="AC40" s="151"/>
      <c r="AD40" s="151"/>
      <c r="AE40" s="151"/>
      <c r="AF40" s="151"/>
      <c r="AG40" s="151"/>
      <c r="AH40" s="151"/>
      <c r="AI40" s="151"/>
      <c r="AJ40" s="151"/>
      <c r="AK40" s="151"/>
      <c r="AL40" s="151"/>
      <c r="AM40" s="151"/>
      <c r="AN40" s="151"/>
      <c r="AO40" s="151"/>
      <c r="AP40" s="151"/>
      <c r="AQ40" s="151"/>
    </row>
    <row r="41" spans="1:23" s="211" customFormat="1" ht="24" customHeight="1">
      <c r="A41" s="214" t="s">
        <v>678</v>
      </c>
      <c r="B41" s="399">
        <v>3083</v>
      </c>
      <c r="C41" s="400">
        <v>48</v>
      </c>
      <c r="D41" s="410">
        <v>2</v>
      </c>
      <c r="E41" s="400">
        <v>3</v>
      </c>
      <c r="F41" s="410">
        <v>272</v>
      </c>
      <c r="G41" s="404">
        <v>791</v>
      </c>
      <c r="H41" s="400">
        <v>24</v>
      </c>
      <c r="I41" s="410">
        <v>38</v>
      </c>
      <c r="J41" s="400">
        <v>132</v>
      </c>
      <c r="K41" s="410">
        <v>387</v>
      </c>
      <c r="L41" s="400">
        <v>87</v>
      </c>
      <c r="M41" s="410">
        <v>23</v>
      </c>
      <c r="N41" s="404">
        <v>63</v>
      </c>
      <c r="O41" s="400">
        <v>84</v>
      </c>
      <c r="P41" s="408">
        <v>62</v>
      </c>
      <c r="Q41" s="410">
        <v>168</v>
      </c>
      <c r="R41" s="400">
        <v>467</v>
      </c>
      <c r="S41" s="410">
        <v>47</v>
      </c>
      <c r="T41" s="404">
        <v>138</v>
      </c>
      <c r="U41" s="400">
        <v>192</v>
      </c>
      <c r="V41" s="404">
        <v>53</v>
      </c>
      <c r="W41" s="213"/>
    </row>
    <row r="42" spans="1:43" ht="14.25" customHeight="1">
      <c r="A42" s="212" t="s">
        <v>665</v>
      </c>
      <c r="B42" s="391">
        <v>15</v>
      </c>
      <c r="C42" s="394">
        <v>0</v>
      </c>
      <c r="D42" s="398" t="s">
        <v>426</v>
      </c>
      <c r="E42" s="394" t="s">
        <v>426</v>
      </c>
      <c r="F42" s="396">
        <v>2</v>
      </c>
      <c r="G42" s="395">
        <v>3</v>
      </c>
      <c r="H42" s="394">
        <v>1</v>
      </c>
      <c r="I42" s="396" t="s">
        <v>426</v>
      </c>
      <c r="J42" s="392">
        <v>0</v>
      </c>
      <c r="K42" s="396">
        <v>3</v>
      </c>
      <c r="L42" s="394" t="s">
        <v>426</v>
      </c>
      <c r="M42" s="398" t="s">
        <v>426</v>
      </c>
      <c r="N42" s="397" t="s">
        <v>426</v>
      </c>
      <c r="O42" s="392">
        <v>3</v>
      </c>
      <c r="P42" s="409">
        <v>1</v>
      </c>
      <c r="Q42" s="398" t="s">
        <v>426</v>
      </c>
      <c r="R42" s="392" t="s">
        <v>426</v>
      </c>
      <c r="S42" s="398" t="s">
        <v>426</v>
      </c>
      <c r="T42" s="395">
        <v>1</v>
      </c>
      <c r="U42" s="392">
        <v>1</v>
      </c>
      <c r="V42" s="397" t="s">
        <v>426</v>
      </c>
      <c r="X42" s="151"/>
      <c r="Y42" s="151"/>
      <c r="Z42" s="151"/>
      <c r="AA42" s="151"/>
      <c r="AB42" s="151"/>
      <c r="AC42" s="151"/>
      <c r="AD42" s="151"/>
      <c r="AE42" s="151"/>
      <c r="AF42" s="151"/>
      <c r="AG42" s="151"/>
      <c r="AH42" s="151"/>
      <c r="AI42" s="151"/>
      <c r="AJ42" s="151"/>
      <c r="AK42" s="151"/>
      <c r="AL42" s="151"/>
      <c r="AM42" s="151"/>
      <c r="AN42" s="151"/>
      <c r="AO42" s="151"/>
      <c r="AP42" s="151"/>
      <c r="AQ42" s="151"/>
    </row>
    <row r="43" spans="1:43" ht="14.25" customHeight="1">
      <c r="A43" s="212" t="s">
        <v>666</v>
      </c>
      <c r="B43" s="391">
        <v>27</v>
      </c>
      <c r="C43" s="392">
        <v>3</v>
      </c>
      <c r="D43" s="398" t="s">
        <v>426</v>
      </c>
      <c r="E43" s="394" t="s">
        <v>426</v>
      </c>
      <c r="F43" s="396">
        <v>1</v>
      </c>
      <c r="G43" s="395">
        <v>3</v>
      </c>
      <c r="H43" s="394">
        <v>0</v>
      </c>
      <c r="I43" s="398">
        <v>0</v>
      </c>
      <c r="J43" s="392" t="s">
        <v>426</v>
      </c>
      <c r="K43" s="396">
        <v>3</v>
      </c>
      <c r="L43" s="392" t="s">
        <v>426</v>
      </c>
      <c r="M43" s="396" t="s">
        <v>426</v>
      </c>
      <c r="N43" s="395">
        <v>1</v>
      </c>
      <c r="O43" s="392">
        <v>3</v>
      </c>
      <c r="P43" s="409">
        <v>1</v>
      </c>
      <c r="Q43" s="396">
        <v>1</v>
      </c>
      <c r="R43" s="392">
        <v>2</v>
      </c>
      <c r="S43" s="398" t="s">
        <v>426</v>
      </c>
      <c r="T43" s="395">
        <v>8</v>
      </c>
      <c r="U43" s="394" t="s">
        <v>426</v>
      </c>
      <c r="V43" s="397">
        <v>2</v>
      </c>
      <c r="X43" s="151"/>
      <c r="Y43" s="151"/>
      <c r="Z43" s="151"/>
      <c r="AA43" s="151"/>
      <c r="AB43" s="151"/>
      <c r="AC43" s="151"/>
      <c r="AD43" s="151"/>
      <c r="AE43" s="151"/>
      <c r="AF43" s="151"/>
      <c r="AG43" s="151"/>
      <c r="AH43" s="151"/>
      <c r="AI43" s="151"/>
      <c r="AJ43" s="151"/>
      <c r="AK43" s="151"/>
      <c r="AL43" s="151"/>
      <c r="AM43" s="151"/>
      <c r="AN43" s="151"/>
      <c r="AO43" s="151"/>
      <c r="AP43" s="151"/>
      <c r="AQ43" s="151"/>
    </row>
    <row r="44" spans="1:43" ht="14.25" customHeight="1">
      <c r="A44" s="212" t="s">
        <v>667</v>
      </c>
      <c r="B44" s="391">
        <v>150</v>
      </c>
      <c r="C44" s="392">
        <v>11</v>
      </c>
      <c r="D44" s="398" t="s">
        <v>426</v>
      </c>
      <c r="E44" s="394" t="s">
        <v>426</v>
      </c>
      <c r="F44" s="396">
        <v>5</v>
      </c>
      <c r="G44" s="395">
        <v>44</v>
      </c>
      <c r="H44" s="394">
        <v>0</v>
      </c>
      <c r="I44" s="398" t="s">
        <v>426</v>
      </c>
      <c r="J44" s="392">
        <v>4</v>
      </c>
      <c r="K44" s="396">
        <v>20</v>
      </c>
      <c r="L44" s="392">
        <v>9</v>
      </c>
      <c r="M44" s="396">
        <v>1</v>
      </c>
      <c r="N44" s="395">
        <v>1</v>
      </c>
      <c r="O44" s="392">
        <v>5</v>
      </c>
      <c r="P44" s="409">
        <v>6</v>
      </c>
      <c r="Q44" s="396">
        <v>9</v>
      </c>
      <c r="R44" s="392">
        <v>18</v>
      </c>
      <c r="S44" s="398">
        <v>1</v>
      </c>
      <c r="T44" s="395">
        <v>12</v>
      </c>
      <c r="U44" s="392">
        <v>1</v>
      </c>
      <c r="V44" s="395">
        <v>2</v>
      </c>
      <c r="X44" s="151"/>
      <c r="Y44" s="151"/>
      <c r="Z44" s="151"/>
      <c r="AA44" s="151"/>
      <c r="AB44" s="151"/>
      <c r="AC44" s="151"/>
      <c r="AD44" s="151"/>
      <c r="AE44" s="151"/>
      <c r="AF44" s="151"/>
      <c r="AG44" s="151"/>
      <c r="AH44" s="151"/>
      <c r="AI44" s="151"/>
      <c r="AJ44" s="151"/>
      <c r="AK44" s="151"/>
      <c r="AL44" s="151"/>
      <c r="AM44" s="151"/>
      <c r="AN44" s="151"/>
      <c r="AO44" s="151"/>
      <c r="AP44" s="151"/>
      <c r="AQ44" s="151"/>
    </row>
    <row r="45" spans="1:43" ht="14.25" customHeight="1">
      <c r="A45" s="212" t="s">
        <v>668</v>
      </c>
      <c r="B45" s="391">
        <v>284</v>
      </c>
      <c r="C45" s="392">
        <v>5</v>
      </c>
      <c r="D45" s="396" t="s">
        <v>426</v>
      </c>
      <c r="E45" s="392" t="s">
        <v>426</v>
      </c>
      <c r="F45" s="396">
        <v>26</v>
      </c>
      <c r="G45" s="395">
        <v>80</v>
      </c>
      <c r="H45" s="394">
        <v>0</v>
      </c>
      <c r="I45" s="396">
        <v>2</v>
      </c>
      <c r="J45" s="392">
        <v>10</v>
      </c>
      <c r="K45" s="396">
        <v>41</v>
      </c>
      <c r="L45" s="392">
        <v>6</v>
      </c>
      <c r="M45" s="396">
        <v>2</v>
      </c>
      <c r="N45" s="395">
        <v>2</v>
      </c>
      <c r="O45" s="392">
        <v>19</v>
      </c>
      <c r="P45" s="409">
        <v>10</v>
      </c>
      <c r="Q45" s="396">
        <v>4</v>
      </c>
      <c r="R45" s="392">
        <v>50</v>
      </c>
      <c r="S45" s="396">
        <v>3</v>
      </c>
      <c r="T45" s="395">
        <v>16</v>
      </c>
      <c r="U45" s="392">
        <v>2</v>
      </c>
      <c r="V45" s="395">
        <v>4</v>
      </c>
      <c r="X45" s="151"/>
      <c r="Y45" s="151"/>
      <c r="Z45" s="151"/>
      <c r="AA45" s="151"/>
      <c r="AB45" s="151"/>
      <c r="AC45" s="151"/>
      <c r="AD45" s="151"/>
      <c r="AE45" s="151"/>
      <c r="AF45" s="151"/>
      <c r="AG45" s="151"/>
      <c r="AH45" s="151"/>
      <c r="AI45" s="151"/>
      <c r="AJ45" s="151"/>
      <c r="AK45" s="151"/>
      <c r="AL45" s="151"/>
      <c r="AM45" s="151"/>
      <c r="AN45" s="151"/>
      <c r="AO45" s="151"/>
      <c r="AP45" s="151"/>
      <c r="AQ45" s="151"/>
    </row>
    <row r="46" spans="1:43" ht="14.25" customHeight="1">
      <c r="A46" s="212" t="s">
        <v>669</v>
      </c>
      <c r="B46" s="391">
        <v>540</v>
      </c>
      <c r="C46" s="392">
        <v>10</v>
      </c>
      <c r="D46" s="398" t="s">
        <v>426</v>
      </c>
      <c r="E46" s="392" t="s">
        <v>426</v>
      </c>
      <c r="F46" s="396">
        <v>56</v>
      </c>
      <c r="G46" s="395">
        <v>148</v>
      </c>
      <c r="H46" s="392">
        <v>2</v>
      </c>
      <c r="I46" s="396">
        <v>5</v>
      </c>
      <c r="J46" s="392">
        <v>26</v>
      </c>
      <c r="K46" s="396">
        <v>80</v>
      </c>
      <c r="L46" s="392">
        <v>12</v>
      </c>
      <c r="M46" s="396">
        <v>2</v>
      </c>
      <c r="N46" s="395">
        <v>9</v>
      </c>
      <c r="O46" s="392">
        <v>22</v>
      </c>
      <c r="P46" s="409">
        <v>19</v>
      </c>
      <c r="Q46" s="396">
        <v>12</v>
      </c>
      <c r="R46" s="392">
        <v>85</v>
      </c>
      <c r="S46" s="396">
        <v>7</v>
      </c>
      <c r="T46" s="395">
        <v>27</v>
      </c>
      <c r="U46" s="392">
        <v>9</v>
      </c>
      <c r="V46" s="395">
        <v>9</v>
      </c>
      <c r="X46" s="151"/>
      <c r="Y46" s="151"/>
      <c r="Z46" s="151"/>
      <c r="AA46" s="151"/>
      <c r="AB46" s="151"/>
      <c r="AC46" s="151"/>
      <c r="AD46" s="151"/>
      <c r="AE46" s="151"/>
      <c r="AF46" s="151"/>
      <c r="AG46" s="151"/>
      <c r="AH46" s="151"/>
      <c r="AI46" s="151"/>
      <c r="AJ46" s="151"/>
      <c r="AK46" s="151"/>
      <c r="AL46" s="151"/>
      <c r="AM46" s="151"/>
      <c r="AN46" s="151"/>
      <c r="AO46" s="151"/>
      <c r="AP46" s="151"/>
      <c r="AQ46" s="151"/>
    </row>
    <row r="47" spans="1:43" ht="14.25" customHeight="1">
      <c r="A47" s="212" t="s">
        <v>670</v>
      </c>
      <c r="B47" s="391">
        <v>411</v>
      </c>
      <c r="C47" s="392">
        <v>5</v>
      </c>
      <c r="D47" s="398">
        <v>1</v>
      </c>
      <c r="E47" s="394">
        <v>0</v>
      </c>
      <c r="F47" s="396">
        <v>52</v>
      </c>
      <c r="G47" s="395">
        <v>116</v>
      </c>
      <c r="H47" s="392">
        <v>3</v>
      </c>
      <c r="I47" s="396">
        <v>4</v>
      </c>
      <c r="J47" s="392">
        <v>18</v>
      </c>
      <c r="K47" s="396">
        <v>45</v>
      </c>
      <c r="L47" s="392">
        <v>11</v>
      </c>
      <c r="M47" s="396">
        <v>3</v>
      </c>
      <c r="N47" s="395">
        <v>7</v>
      </c>
      <c r="O47" s="392">
        <v>13</v>
      </c>
      <c r="P47" s="409">
        <v>8</v>
      </c>
      <c r="Q47" s="396">
        <v>8</v>
      </c>
      <c r="R47" s="392">
        <v>80</v>
      </c>
      <c r="S47" s="396">
        <v>5</v>
      </c>
      <c r="T47" s="395">
        <v>21</v>
      </c>
      <c r="U47" s="392">
        <v>7</v>
      </c>
      <c r="V47" s="395">
        <v>4</v>
      </c>
      <c r="X47" s="151"/>
      <c r="Y47" s="151"/>
      <c r="Z47" s="151"/>
      <c r="AA47" s="151"/>
      <c r="AB47" s="151"/>
      <c r="AC47" s="151"/>
      <c r="AD47" s="151"/>
      <c r="AE47" s="151"/>
      <c r="AF47" s="151"/>
      <c r="AG47" s="151"/>
      <c r="AH47" s="151"/>
      <c r="AI47" s="151"/>
      <c r="AJ47" s="151"/>
      <c r="AK47" s="151"/>
      <c r="AL47" s="151"/>
      <c r="AM47" s="151"/>
      <c r="AN47" s="151"/>
      <c r="AO47" s="151"/>
      <c r="AP47" s="151"/>
      <c r="AQ47" s="151"/>
    </row>
    <row r="48" spans="1:43" ht="14.25" customHeight="1">
      <c r="A48" s="212" t="s">
        <v>671</v>
      </c>
      <c r="B48" s="391">
        <v>591</v>
      </c>
      <c r="C48" s="392">
        <v>8</v>
      </c>
      <c r="D48" s="398">
        <v>1</v>
      </c>
      <c r="E48" s="392">
        <v>1</v>
      </c>
      <c r="F48" s="396">
        <v>67</v>
      </c>
      <c r="G48" s="395">
        <v>153</v>
      </c>
      <c r="H48" s="392">
        <v>5</v>
      </c>
      <c r="I48" s="396">
        <v>5</v>
      </c>
      <c r="J48" s="392">
        <v>38</v>
      </c>
      <c r="K48" s="396">
        <v>78</v>
      </c>
      <c r="L48" s="392">
        <v>17</v>
      </c>
      <c r="M48" s="396">
        <v>4</v>
      </c>
      <c r="N48" s="395">
        <v>14</v>
      </c>
      <c r="O48" s="392">
        <v>9</v>
      </c>
      <c r="P48" s="409">
        <v>10</v>
      </c>
      <c r="Q48" s="396">
        <v>20</v>
      </c>
      <c r="R48" s="392">
        <v>95</v>
      </c>
      <c r="S48" s="396">
        <v>7</v>
      </c>
      <c r="T48" s="395">
        <v>24</v>
      </c>
      <c r="U48" s="392">
        <v>23</v>
      </c>
      <c r="V48" s="395">
        <v>11</v>
      </c>
      <c r="X48" s="151"/>
      <c r="Y48" s="151"/>
      <c r="Z48" s="151"/>
      <c r="AA48" s="151"/>
      <c r="AB48" s="151"/>
      <c r="AC48" s="151"/>
      <c r="AD48" s="151"/>
      <c r="AE48" s="151"/>
      <c r="AF48" s="151"/>
      <c r="AG48" s="151"/>
      <c r="AH48" s="151"/>
      <c r="AI48" s="151"/>
      <c r="AJ48" s="151"/>
      <c r="AK48" s="151"/>
      <c r="AL48" s="151"/>
      <c r="AM48" s="151"/>
      <c r="AN48" s="151"/>
      <c r="AO48" s="151"/>
      <c r="AP48" s="151"/>
      <c r="AQ48" s="151"/>
    </row>
    <row r="49" spans="1:43" ht="14.25" customHeight="1">
      <c r="A49" s="212" t="s">
        <v>672</v>
      </c>
      <c r="B49" s="391">
        <v>400</v>
      </c>
      <c r="C49" s="392">
        <v>2</v>
      </c>
      <c r="D49" s="398" t="s">
        <v>426</v>
      </c>
      <c r="E49" s="392">
        <v>1</v>
      </c>
      <c r="F49" s="396">
        <v>28</v>
      </c>
      <c r="G49" s="395">
        <v>113</v>
      </c>
      <c r="H49" s="392">
        <v>2</v>
      </c>
      <c r="I49" s="396">
        <v>9</v>
      </c>
      <c r="J49" s="392">
        <v>14</v>
      </c>
      <c r="K49" s="396">
        <v>50</v>
      </c>
      <c r="L49" s="392">
        <v>10</v>
      </c>
      <c r="M49" s="396">
        <v>5</v>
      </c>
      <c r="N49" s="395">
        <v>9</v>
      </c>
      <c r="O49" s="392">
        <v>6</v>
      </c>
      <c r="P49" s="409">
        <v>5</v>
      </c>
      <c r="Q49" s="396">
        <v>21</v>
      </c>
      <c r="R49" s="392">
        <v>58</v>
      </c>
      <c r="S49" s="396">
        <v>10</v>
      </c>
      <c r="T49" s="395">
        <v>14</v>
      </c>
      <c r="U49" s="392">
        <v>34</v>
      </c>
      <c r="V49" s="395">
        <v>7</v>
      </c>
      <c r="X49" s="151"/>
      <c r="Y49" s="151"/>
      <c r="Z49" s="151"/>
      <c r="AA49" s="151"/>
      <c r="AB49" s="151"/>
      <c r="AC49" s="151"/>
      <c r="AD49" s="151"/>
      <c r="AE49" s="151"/>
      <c r="AF49" s="151"/>
      <c r="AG49" s="151"/>
      <c r="AH49" s="151"/>
      <c r="AI49" s="151"/>
      <c r="AJ49" s="151"/>
      <c r="AK49" s="151"/>
      <c r="AL49" s="151"/>
      <c r="AM49" s="151"/>
      <c r="AN49" s="151"/>
      <c r="AO49" s="151"/>
      <c r="AP49" s="151"/>
      <c r="AQ49" s="151"/>
    </row>
    <row r="50" spans="1:43" ht="14.25" customHeight="1">
      <c r="A50" s="212" t="s">
        <v>673</v>
      </c>
      <c r="B50" s="367">
        <v>431</v>
      </c>
      <c r="C50" s="394">
        <v>3</v>
      </c>
      <c r="D50" s="394">
        <v>1</v>
      </c>
      <c r="E50" s="394">
        <v>1</v>
      </c>
      <c r="F50" s="240">
        <v>23</v>
      </c>
      <c r="G50" s="407">
        <v>89</v>
      </c>
      <c r="H50" s="367">
        <v>4</v>
      </c>
      <c r="I50" s="240">
        <v>10</v>
      </c>
      <c r="J50" s="367">
        <v>15</v>
      </c>
      <c r="K50" s="240">
        <v>40</v>
      </c>
      <c r="L50" s="367">
        <v>9</v>
      </c>
      <c r="M50" s="240">
        <v>5</v>
      </c>
      <c r="N50" s="407">
        <v>13</v>
      </c>
      <c r="O50" s="367">
        <v>3</v>
      </c>
      <c r="P50" s="367">
        <v>3</v>
      </c>
      <c r="Q50" s="240">
        <v>61</v>
      </c>
      <c r="R50" s="367">
        <v>51</v>
      </c>
      <c r="S50" s="240">
        <v>11</v>
      </c>
      <c r="T50" s="407">
        <v>10</v>
      </c>
      <c r="U50" s="367">
        <v>72</v>
      </c>
      <c r="V50" s="407">
        <v>5</v>
      </c>
      <c r="X50" s="151"/>
      <c r="Y50" s="151"/>
      <c r="Z50" s="151"/>
      <c r="AA50" s="151"/>
      <c r="AB50" s="151"/>
      <c r="AC50" s="151"/>
      <c r="AD50" s="151"/>
      <c r="AE50" s="151"/>
      <c r="AF50" s="151"/>
      <c r="AG50" s="151"/>
      <c r="AH50" s="151"/>
      <c r="AI50" s="151"/>
      <c r="AJ50" s="151"/>
      <c r="AK50" s="151"/>
      <c r="AL50" s="151"/>
      <c r="AM50" s="151"/>
      <c r="AN50" s="151"/>
      <c r="AO50" s="151"/>
      <c r="AP50" s="151"/>
      <c r="AQ50" s="151"/>
    </row>
    <row r="51" spans="1:43" ht="14.25" customHeight="1">
      <c r="A51" s="212" t="s">
        <v>674</v>
      </c>
      <c r="B51" s="367">
        <v>169</v>
      </c>
      <c r="C51" s="394">
        <v>1</v>
      </c>
      <c r="D51" s="394" t="s">
        <v>625</v>
      </c>
      <c r="E51" s="394" t="s">
        <v>426</v>
      </c>
      <c r="F51" s="240">
        <v>8</v>
      </c>
      <c r="G51" s="407">
        <v>31</v>
      </c>
      <c r="H51" s="367">
        <v>4</v>
      </c>
      <c r="I51" s="240">
        <v>3</v>
      </c>
      <c r="J51" s="367">
        <v>6</v>
      </c>
      <c r="K51" s="240">
        <v>15</v>
      </c>
      <c r="L51" s="367">
        <v>10</v>
      </c>
      <c r="M51" s="240">
        <v>1</v>
      </c>
      <c r="N51" s="367">
        <v>5</v>
      </c>
      <c r="O51" s="398">
        <v>1</v>
      </c>
      <c r="P51" s="367" t="s">
        <v>625</v>
      </c>
      <c r="Q51" s="240">
        <v>29</v>
      </c>
      <c r="R51" s="367">
        <v>11</v>
      </c>
      <c r="S51" s="240">
        <v>3</v>
      </c>
      <c r="T51" s="407">
        <v>2</v>
      </c>
      <c r="U51" s="367">
        <v>40</v>
      </c>
      <c r="V51" s="407" t="s">
        <v>625</v>
      </c>
      <c r="X51" s="151"/>
      <c r="Y51" s="151"/>
      <c r="Z51" s="151"/>
      <c r="AA51" s="151"/>
      <c r="AB51" s="151"/>
      <c r="AC51" s="151"/>
      <c r="AD51" s="151"/>
      <c r="AE51" s="151"/>
      <c r="AF51" s="151"/>
      <c r="AG51" s="151"/>
      <c r="AH51" s="151"/>
      <c r="AI51" s="151"/>
      <c r="AJ51" s="151"/>
      <c r="AK51" s="151"/>
      <c r="AL51" s="151"/>
      <c r="AM51" s="151"/>
      <c r="AN51" s="151"/>
      <c r="AO51" s="151"/>
      <c r="AP51" s="151"/>
      <c r="AQ51" s="151"/>
    </row>
    <row r="52" spans="1:43" ht="14.25" customHeight="1">
      <c r="A52" s="212" t="s">
        <v>675</v>
      </c>
      <c r="B52" s="367">
        <v>32</v>
      </c>
      <c r="C52" s="394" t="s">
        <v>426</v>
      </c>
      <c r="D52" s="394">
        <v>1</v>
      </c>
      <c r="E52" s="394" t="s">
        <v>426</v>
      </c>
      <c r="F52" s="240" t="s">
        <v>625</v>
      </c>
      <c r="G52" s="407">
        <v>6</v>
      </c>
      <c r="H52" s="367">
        <v>1</v>
      </c>
      <c r="I52" s="398" t="s">
        <v>426</v>
      </c>
      <c r="J52" s="367" t="s">
        <v>426</v>
      </c>
      <c r="K52" s="398">
        <v>4</v>
      </c>
      <c r="L52" s="367">
        <v>4</v>
      </c>
      <c r="M52" s="398" t="s">
        <v>426</v>
      </c>
      <c r="N52" s="367">
        <v>1</v>
      </c>
      <c r="O52" s="394" t="s">
        <v>426</v>
      </c>
      <c r="P52" s="394" t="s">
        <v>426</v>
      </c>
      <c r="Q52" s="398">
        <v>1</v>
      </c>
      <c r="R52" s="367">
        <v>13</v>
      </c>
      <c r="S52" s="394" t="s">
        <v>426</v>
      </c>
      <c r="T52" s="398" t="s">
        <v>426</v>
      </c>
      <c r="U52" s="367">
        <v>2</v>
      </c>
      <c r="V52" s="397" t="s">
        <v>426</v>
      </c>
      <c r="X52" s="151"/>
      <c r="Y52" s="151"/>
      <c r="Z52" s="151"/>
      <c r="AA52" s="151"/>
      <c r="AB52" s="151"/>
      <c r="AC52" s="151"/>
      <c r="AD52" s="151"/>
      <c r="AE52" s="151"/>
      <c r="AF52" s="151"/>
      <c r="AG52" s="151"/>
      <c r="AH52" s="151"/>
      <c r="AI52" s="151"/>
      <c r="AJ52" s="151"/>
      <c r="AK52" s="151"/>
      <c r="AL52" s="151"/>
      <c r="AM52" s="151"/>
      <c r="AN52" s="151"/>
      <c r="AO52" s="151"/>
      <c r="AP52" s="151"/>
      <c r="AQ52" s="151"/>
    </row>
    <row r="53" spans="1:23" s="211" customFormat="1" ht="21" customHeight="1">
      <c r="A53" s="210" t="s">
        <v>679</v>
      </c>
      <c r="B53" s="399">
        <v>679</v>
      </c>
      <c r="C53" s="400">
        <v>18</v>
      </c>
      <c r="D53" s="411">
        <v>1</v>
      </c>
      <c r="E53" s="400" t="s">
        <v>426</v>
      </c>
      <c r="F53" s="408">
        <v>9</v>
      </c>
      <c r="G53" s="400">
        <v>93</v>
      </c>
      <c r="H53" s="401">
        <v>1</v>
      </c>
      <c r="I53" s="400">
        <v>4</v>
      </c>
      <c r="J53" s="400">
        <v>15</v>
      </c>
      <c r="K53" s="400">
        <v>174</v>
      </c>
      <c r="L53" s="400">
        <v>10</v>
      </c>
      <c r="M53" s="410">
        <v>11</v>
      </c>
      <c r="N53" s="400">
        <v>5</v>
      </c>
      <c r="O53" s="400">
        <v>86</v>
      </c>
      <c r="P53" s="408">
        <v>38</v>
      </c>
      <c r="Q53" s="400">
        <v>23</v>
      </c>
      <c r="R53" s="402">
        <v>118</v>
      </c>
      <c r="S53" s="400">
        <v>4</v>
      </c>
      <c r="T53" s="400">
        <v>38</v>
      </c>
      <c r="U53" s="408">
        <v>10</v>
      </c>
      <c r="V53" s="404">
        <v>22</v>
      </c>
      <c r="W53" s="213"/>
    </row>
    <row r="54" spans="1:43" ht="14.25" customHeight="1">
      <c r="A54" s="212" t="s">
        <v>665</v>
      </c>
      <c r="B54" s="391">
        <v>50</v>
      </c>
      <c r="C54" s="392">
        <v>7</v>
      </c>
      <c r="D54" s="394" t="s">
        <v>426</v>
      </c>
      <c r="E54" s="394" t="s">
        <v>426</v>
      </c>
      <c r="F54" s="392">
        <v>2</v>
      </c>
      <c r="G54" s="392">
        <v>3</v>
      </c>
      <c r="H54" s="394" t="s">
        <v>426</v>
      </c>
      <c r="I54" s="392" t="s">
        <v>426</v>
      </c>
      <c r="J54" s="392">
        <v>1</v>
      </c>
      <c r="K54" s="392">
        <v>2</v>
      </c>
      <c r="L54" s="392" t="s">
        <v>426</v>
      </c>
      <c r="M54" s="394" t="s">
        <v>426</v>
      </c>
      <c r="N54" s="398" t="s">
        <v>426</v>
      </c>
      <c r="O54" s="392">
        <v>13</v>
      </c>
      <c r="P54" s="409">
        <v>4</v>
      </c>
      <c r="Q54" s="392">
        <v>2</v>
      </c>
      <c r="R54" s="396">
        <v>9</v>
      </c>
      <c r="S54" s="392">
        <v>1</v>
      </c>
      <c r="T54" s="392">
        <v>3</v>
      </c>
      <c r="U54" s="406">
        <v>1</v>
      </c>
      <c r="V54" s="395">
        <v>3</v>
      </c>
      <c r="X54" s="151"/>
      <c r="Y54" s="151"/>
      <c r="Z54" s="151"/>
      <c r="AA54" s="151"/>
      <c r="AB54" s="151"/>
      <c r="AC54" s="151"/>
      <c r="AD54" s="151"/>
      <c r="AE54" s="151"/>
      <c r="AF54" s="151"/>
      <c r="AG54" s="151"/>
      <c r="AH54" s="151"/>
      <c r="AI54" s="151"/>
      <c r="AJ54" s="151"/>
      <c r="AK54" s="151"/>
      <c r="AL54" s="151"/>
      <c r="AM54" s="151"/>
      <c r="AN54" s="151"/>
      <c r="AO54" s="151"/>
      <c r="AP54" s="151"/>
      <c r="AQ54" s="151"/>
    </row>
    <row r="55" spans="1:43" ht="14.25" customHeight="1">
      <c r="A55" s="212" t="s">
        <v>666</v>
      </c>
      <c r="B55" s="391">
        <v>215</v>
      </c>
      <c r="C55" s="392">
        <v>6</v>
      </c>
      <c r="D55" s="394" t="s">
        <v>426</v>
      </c>
      <c r="E55" s="394" t="s">
        <v>426</v>
      </c>
      <c r="F55" s="392">
        <v>1</v>
      </c>
      <c r="G55" s="392">
        <v>26</v>
      </c>
      <c r="H55" s="394" t="s">
        <v>426</v>
      </c>
      <c r="I55" s="394">
        <v>1</v>
      </c>
      <c r="J55" s="392">
        <v>4</v>
      </c>
      <c r="K55" s="392">
        <v>49</v>
      </c>
      <c r="L55" s="392">
        <v>6</v>
      </c>
      <c r="M55" s="392">
        <v>6</v>
      </c>
      <c r="N55" s="392">
        <v>1</v>
      </c>
      <c r="O55" s="392">
        <v>30</v>
      </c>
      <c r="P55" s="392">
        <v>11</v>
      </c>
      <c r="Q55" s="392">
        <v>7</v>
      </c>
      <c r="R55" s="396">
        <v>38</v>
      </c>
      <c r="S55" s="392">
        <v>1</v>
      </c>
      <c r="T55" s="392">
        <v>21</v>
      </c>
      <c r="U55" s="409">
        <v>1</v>
      </c>
      <c r="V55" s="395">
        <v>5</v>
      </c>
      <c r="X55" s="151"/>
      <c r="Y55" s="151"/>
      <c r="Z55" s="151"/>
      <c r="AA55" s="151"/>
      <c r="AB55" s="151"/>
      <c r="AC55" s="151"/>
      <c r="AD55" s="151"/>
      <c r="AE55" s="151"/>
      <c r="AF55" s="151"/>
      <c r="AG55" s="151"/>
      <c r="AH55" s="151"/>
      <c r="AI55" s="151"/>
      <c r="AJ55" s="151"/>
      <c r="AK55" s="151"/>
      <c r="AL55" s="151"/>
      <c r="AM55" s="151"/>
      <c r="AN55" s="151"/>
      <c r="AO55" s="151"/>
      <c r="AP55" s="151"/>
      <c r="AQ55" s="151"/>
    </row>
    <row r="56" spans="1:43" ht="14.25" customHeight="1">
      <c r="A56" s="212" t="s">
        <v>667</v>
      </c>
      <c r="B56" s="391">
        <v>274</v>
      </c>
      <c r="C56" s="392">
        <v>3</v>
      </c>
      <c r="D56" s="394" t="s">
        <v>426</v>
      </c>
      <c r="E56" s="392" t="s">
        <v>426</v>
      </c>
      <c r="F56" s="392">
        <v>4</v>
      </c>
      <c r="G56" s="392">
        <v>43</v>
      </c>
      <c r="H56" s="394">
        <v>1</v>
      </c>
      <c r="I56" s="394">
        <v>2</v>
      </c>
      <c r="J56" s="392">
        <v>7</v>
      </c>
      <c r="K56" s="392">
        <v>86</v>
      </c>
      <c r="L56" s="392">
        <v>2</v>
      </c>
      <c r="M56" s="392">
        <v>3</v>
      </c>
      <c r="N56" s="392">
        <v>3</v>
      </c>
      <c r="O56" s="392">
        <v>24</v>
      </c>
      <c r="P56" s="392">
        <v>16</v>
      </c>
      <c r="Q56" s="392">
        <v>8</v>
      </c>
      <c r="R56" s="396">
        <v>47</v>
      </c>
      <c r="S56" s="392">
        <v>1</v>
      </c>
      <c r="T56" s="392">
        <v>11</v>
      </c>
      <c r="U56" s="409">
        <v>6</v>
      </c>
      <c r="V56" s="395">
        <v>6</v>
      </c>
      <c r="X56" s="151"/>
      <c r="Y56" s="151"/>
      <c r="Z56" s="151"/>
      <c r="AA56" s="151"/>
      <c r="AB56" s="151"/>
      <c r="AC56" s="151"/>
      <c r="AD56" s="151"/>
      <c r="AE56" s="151"/>
      <c r="AF56" s="151"/>
      <c r="AG56" s="151"/>
      <c r="AH56" s="151"/>
      <c r="AI56" s="151"/>
      <c r="AJ56" s="151"/>
      <c r="AK56" s="151"/>
      <c r="AL56" s="151"/>
      <c r="AM56" s="151"/>
      <c r="AN56" s="151"/>
      <c r="AO56" s="151"/>
      <c r="AP56" s="151"/>
      <c r="AQ56" s="151"/>
    </row>
    <row r="57" spans="1:43" ht="14.25" customHeight="1">
      <c r="A57" s="212" t="s">
        <v>668</v>
      </c>
      <c r="B57" s="391">
        <v>85</v>
      </c>
      <c r="C57" s="392">
        <v>1</v>
      </c>
      <c r="D57" s="394">
        <v>1</v>
      </c>
      <c r="E57" s="394" t="s">
        <v>426</v>
      </c>
      <c r="F57" s="392">
        <v>2</v>
      </c>
      <c r="G57" s="392">
        <v>10</v>
      </c>
      <c r="H57" s="394" t="s">
        <v>426</v>
      </c>
      <c r="I57" s="394" t="s">
        <v>426</v>
      </c>
      <c r="J57" s="392">
        <v>2</v>
      </c>
      <c r="K57" s="392">
        <v>28</v>
      </c>
      <c r="L57" s="392" t="s">
        <v>426</v>
      </c>
      <c r="M57" s="392">
        <v>1</v>
      </c>
      <c r="N57" s="392" t="s">
        <v>426</v>
      </c>
      <c r="O57" s="392">
        <v>11</v>
      </c>
      <c r="P57" s="392">
        <v>5</v>
      </c>
      <c r="Q57" s="392">
        <v>4</v>
      </c>
      <c r="R57" s="396">
        <v>13</v>
      </c>
      <c r="S57" s="392">
        <v>0</v>
      </c>
      <c r="T57" s="392">
        <v>3</v>
      </c>
      <c r="U57" s="409" t="s">
        <v>426</v>
      </c>
      <c r="V57" s="395">
        <v>4</v>
      </c>
      <c r="X57" s="151"/>
      <c r="Y57" s="151"/>
      <c r="Z57" s="151"/>
      <c r="AA57" s="151"/>
      <c r="AB57" s="151"/>
      <c r="AC57" s="151"/>
      <c r="AD57" s="151"/>
      <c r="AE57" s="151"/>
      <c r="AF57" s="151"/>
      <c r="AG57" s="151"/>
      <c r="AH57" s="151"/>
      <c r="AI57" s="151"/>
      <c r="AJ57" s="151"/>
      <c r="AK57" s="151"/>
      <c r="AL57" s="151"/>
      <c r="AM57" s="151"/>
      <c r="AN57" s="151"/>
      <c r="AO57" s="151"/>
      <c r="AP57" s="151"/>
      <c r="AQ57" s="151"/>
    </row>
    <row r="58" spans="1:43" ht="14.25" customHeight="1">
      <c r="A58" s="212" t="s">
        <v>669</v>
      </c>
      <c r="B58" s="391">
        <v>29</v>
      </c>
      <c r="C58" s="394" t="s">
        <v>426</v>
      </c>
      <c r="D58" s="394" t="s">
        <v>426</v>
      </c>
      <c r="E58" s="394" t="s">
        <v>426</v>
      </c>
      <c r="F58" s="392">
        <v>1</v>
      </c>
      <c r="G58" s="392">
        <v>6</v>
      </c>
      <c r="H58" s="394" t="s">
        <v>426</v>
      </c>
      <c r="I58" s="394" t="s">
        <v>426</v>
      </c>
      <c r="J58" s="394">
        <v>1</v>
      </c>
      <c r="K58" s="392">
        <v>6</v>
      </c>
      <c r="L58" s="392">
        <v>1</v>
      </c>
      <c r="M58" s="394" t="s">
        <v>426</v>
      </c>
      <c r="N58" s="394" t="s">
        <v>426</v>
      </c>
      <c r="O58" s="392">
        <v>3</v>
      </c>
      <c r="P58" s="392">
        <v>2</v>
      </c>
      <c r="Q58" s="394">
        <v>1</v>
      </c>
      <c r="R58" s="396">
        <v>7</v>
      </c>
      <c r="S58" s="394">
        <v>0</v>
      </c>
      <c r="T58" s="394" t="s">
        <v>426</v>
      </c>
      <c r="U58" s="406" t="s">
        <v>426</v>
      </c>
      <c r="V58" s="397" t="s">
        <v>426</v>
      </c>
      <c r="X58" s="151"/>
      <c r="Y58" s="151"/>
      <c r="Z58" s="151"/>
      <c r="AA58" s="151"/>
      <c r="AB58" s="151"/>
      <c r="AC58" s="151"/>
      <c r="AD58" s="151"/>
      <c r="AE58" s="151"/>
      <c r="AF58" s="151"/>
      <c r="AG58" s="151"/>
      <c r="AH58" s="151"/>
      <c r="AI58" s="151"/>
      <c r="AJ58" s="151"/>
      <c r="AK58" s="151"/>
      <c r="AL58" s="151"/>
      <c r="AM58" s="151"/>
      <c r="AN58" s="151"/>
      <c r="AO58" s="151"/>
      <c r="AP58" s="151"/>
      <c r="AQ58" s="151"/>
    </row>
    <row r="59" spans="1:43" ht="14.25" customHeight="1">
      <c r="A59" s="212" t="s">
        <v>670</v>
      </c>
      <c r="B59" s="391">
        <v>10</v>
      </c>
      <c r="C59" s="392" t="s">
        <v>426</v>
      </c>
      <c r="D59" s="394" t="s">
        <v>426</v>
      </c>
      <c r="E59" s="394" t="s">
        <v>426</v>
      </c>
      <c r="F59" s="392" t="s">
        <v>426</v>
      </c>
      <c r="G59" s="392">
        <v>1</v>
      </c>
      <c r="H59" s="394" t="s">
        <v>426</v>
      </c>
      <c r="I59" s="394" t="s">
        <v>426</v>
      </c>
      <c r="J59" s="392">
        <v>0</v>
      </c>
      <c r="K59" s="392">
        <v>2</v>
      </c>
      <c r="L59" s="392">
        <v>1</v>
      </c>
      <c r="M59" s="394" t="s">
        <v>426</v>
      </c>
      <c r="N59" s="392">
        <v>1</v>
      </c>
      <c r="O59" s="394">
        <v>2</v>
      </c>
      <c r="P59" s="394" t="s">
        <v>426</v>
      </c>
      <c r="Q59" s="394">
        <v>1</v>
      </c>
      <c r="R59" s="396">
        <v>2</v>
      </c>
      <c r="S59" s="394" t="s">
        <v>426</v>
      </c>
      <c r="T59" s="394" t="s">
        <v>426</v>
      </c>
      <c r="U59" s="406" t="s">
        <v>426</v>
      </c>
      <c r="V59" s="397">
        <v>1</v>
      </c>
      <c r="X59" s="151"/>
      <c r="Y59" s="151"/>
      <c r="Z59" s="151"/>
      <c r="AA59" s="151"/>
      <c r="AB59" s="151"/>
      <c r="AC59" s="151"/>
      <c r="AD59" s="151"/>
      <c r="AE59" s="151"/>
      <c r="AF59" s="151"/>
      <c r="AG59" s="151"/>
      <c r="AH59" s="151"/>
      <c r="AI59" s="151"/>
      <c r="AJ59" s="151"/>
      <c r="AK59" s="151"/>
      <c r="AL59" s="151"/>
      <c r="AM59" s="151"/>
      <c r="AN59" s="151"/>
      <c r="AO59" s="151"/>
      <c r="AP59" s="151"/>
      <c r="AQ59" s="151"/>
    </row>
    <row r="60" spans="1:43" ht="14.25" customHeight="1">
      <c r="A60" s="212" t="s">
        <v>671</v>
      </c>
      <c r="B60" s="391">
        <v>4</v>
      </c>
      <c r="C60" s="394" t="s">
        <v>426</v>
      </c>
      <c r="D60" s="394" t="s">
        <v>426</v>
      </c>
      <c r="E60" s="394" t="s">
        <v>426</v>
      </c>
      <c r="F60" s="394" t="s">
        <v>426</v>
      </c>
      <c r="G60" s="394">
        <v>1</v>
      </c>
      <c r="H60" s="394" t="s">
        <v>426</v>
      </c>
      <c r="I60" s="394" t="s">
        <v>426</v>
      </c>
      <c r="J60" s="394" t="s">
        <v>426</v>
      </c>
      <c r="K60" s="392">
        <v>0</v>
      </c>
      <c r="L60" s="394" t="s">
        <v>426</v>
      </c>
      <c r="M60" s="394" t="s">
        <v>426</v>
      </c>
      <c r="N60" s="394" t="s">
        <v>426</v>
      </c>
      <c r="O60" s="394" t="s">
        <v>426</v>
      </c>
      <c r="P60" s="394" t="s">
        <v>426</v>
      </c>
      <c r="Q60" s="394" t="s">
        <v>426</v>
      </c>
      <c r="R60" s="396">
        <v>1</v>
      </c>
      <c r="S60" s="394" t="s">
        <v>426</v>
      </c>
      <c r="T60" s="392" t="s">
        <v>426</v>
      </c>
      <c r="U60" s="406">
        <v>1</v>
      </c>
      <c r="V60" s="397" t="s">
        <v>426</v>
      </c>
      <c r="X60" s="151"/>
      <c r="Y60" s="151"/>
      <c r="Z60" s="151"/>
      <c r="AA60" s="151"/>
      <c r="AB60" s="151"/>
      <c r="AC60" s="151"/>
      <c r="AD60" s="151"/>
      <c r="AE60" s="151"/>
      <c r="AF60" s="151"/>
      <c r="AG60" s="151"/>
      <c r="AH60" s="151"/>
      <c r="AI60" s="151"/>
      <c r="AJ60" s="151"/>
      <c r="AK60" s="151"/>
      <c r="AL60" s="151"/>
      <c r="AM60" s="151"/>
      <c r="AN60" s="151"/>
      <c r="AO60" s="151"/>
      <c r="AP60" s="151"/>
      <c r="AQ60" s="151"/>
    </row>
    <row r="61" spans="1:43" ht="14.25" customHeight="1">
      <c r="A61" s="212" t="s">
        <v>672</v>
      </c>
      <c r="B61" s="391">
        <v>2</v>
      </c>
      <c r="C61" s="394" t="s">
        <v>426</v>
      </c>
      <c r="D61" s="394" t="s">
        <v>426</v>
      </c>
      <c r="E61" s="394" t="s">
        <v>426</v>
      </c>
      <c r="F61" s="394" t="s">
        <v>426</v>
      </c>
      <c r="G61" s="394" t="s">
        <v>426</v>
      </c>
      <c r="H61" s="394" t="s">
        <v>426</v>
      </c>
      <c r="I61" s="394" t="s">
        <v>426</v>
      </c>
      <c r="J61" s="394" t="s">
        <v>426</v>
      </c>
      <c r="K61" s="392">
        <v>1</v>
      </c>
      <c r="L61" s="394" t="s">
        <v>426</v>
      </c>
      <c r="M61" s="394" t="s">
        <v>426</v>
      </c>
      <c r="N61" s="394" t="s">
        <v>426</v>
      </c>
      <c r="O61" s="394" t="s">
        <v>426</v>
      </c>
      <c r="P61" s="394" t="s">
        <v>426</v>
      </c>
      <c r="Q61" s="394" t="s">
        <v>426</v>
      </c>
      <c r="R61" s="396">
        <v>1</v>
      </c>
      <c r="S61" s="394" t="s">
        <v>426</v>
      </c>
      <c r="T61" s="394" t="s">
        <v>426</v>
      </c>
      <c r="U61" s="406" t="s">
        <v>426</v>
      </c>
      <c r="V61" s="397" t="s">
        <v>426</v>
      </c>
      <c r="X61" s="151"/>
      <c r="Y61" s="151"/>
      <c r="Z61" s="151"/>
      <c r="AA61" s="151"/>
      <c r="AB61" s="151"/>
      <c r="AC61" s="151"/>
      <c r="AD61" s="151"/>
      <c r="AE61" s="151"/>
      <c r="AF61" s="151"/>
      <c r="AG61" s="151"/>
      <c r="AH61" s="151"/>
      <c r="AI61" s="151"/>
      <c r="AJ61" s="151"/>
      <c r="AK61" s="151"/>
      <c r="AL61" s="151"/>
      <c r="AM61" s="151"/>
      <c r="AN61" s="151"/>
      <c r="AO61" s="151"/>
      <c r="AP61" s="151"/>
      <c r="AQ61" s="151"/>
    </row>
    <row r="62" spans="1:43" ht="14.25" customHeight="1">
      <c r="A62" s="212" t="s">
        <v>680</v>
      </c>
      <c r="B62" s="391">
        <v>1</v>
      </c>
      <c r="C62" s="394" t="s">
        <v>426</v>
      </c>
      <c r="D62" s="394" t="s">
        <v>426</v>
      </c>
      <c r="E62" s="394" t="s">
        <v>426</v>
      </c>
      <c r="F62" s="394" t="s">
        <v>426</v>
      </c>
      <c r="G62" s="394" t="s">
        <v>426</v>
      </c>
      <c r="H62" s="394" t="s">
        <v>426</v>
      </c>
      <c r="I62" s="394" t="s">
        <v>426</v>
      </c>
      <c r="J62" s="394" t="s">
        <v>426</v>
      </c>
      <c r="K62" s="394" t="s">
        <v>426</v>
      </c>
      <c r="L62" s="394" t="s">
        <v>426</v>
      </c>
      <c r="M62" s="394" t="s">
        <v>426</v>
      </c>
      <c r="N62" s="394" t="s">
        <v>426</v>
      </c>
      <c r="O62" s="394">
        <v>1</v>
      </c>
      <c r="P62" s="394" t="s">
        <v>426</v>
      </c>
      <c r="Q62" s="394" t="s">
        <v>426</v>
      </c>
      <c r="R62" s="398" t="s">
        <v>426</v>
      </c>
      <c r="S62" s="394" t="s">
        <v>426</v>
      </c>
      <c r="T62" s="392" t="s">
        <v>426</v>
      </c>
      <c r="U62" s="406" t="s">
        <v>426</v>
      </c>
      <c r="V62" s="397" t="s">
        <v>426</v>
      </c>
      <c r="X62" s="151"/>
      <c r="Y62" s="151"/>
      <c r="Z62" s="151"/>
      <c r="AA62" s="151"/>
      <c r="AB62" s="151"/>
      <c r="AC62" s="151"/>
      <c r="AD62" s="151"/>
      <c r="AE62" s="151"/>
      <c r="AF62" s="151"/>
      <c r="AG62" s="151"/>
      <c r="AH62" s="151"/>
      <c r="AI62" s="151"/>
      <c r="AJ62" s="151"/>
      <c r="AK62" s="151"/>
      <c r="AL62" s="151"/>
      <c r="AM62" s="151"/>
      <c r="AN62" s="151"/>
      <c r="AO62" s="151"/>
      <c r="AP62" s="151"/>
      <c r="AQ62" s="151"/>
    </row>
    <row r="63" spans="1:23" s="211" customFormat="1" ht="21" customHeight="1">
      <c r="A63" s="215" t="s">
        <v>681</v>
      </c>
      <c r="B63" s="399">
        <v>253</v>
      </c>
      <c r="C63" s="400">
        <v>18</v>
      </c>
      <c r="D63" s="401" t="s">
        <v>426</v>
      </c>
      <c r="E63" s="401" t="s">
        <v>426</v>
      </c>
      <c r="F63" s="400">
        <v>15</v>
      </c>
      <c r="G63" s="400">
        <v>17</v>
      </c>
      <c r="H63" s="401">
        <v>1</v>
      </c>
      <c r="I63" s="400">
        <v>2</v>
      </c>
      <c r="J63" s="400">
        <v>10</v>
      </c>
      <c r="K63" s="400">
        <v>79</v>
      </c>
      <c r="L63" s="401" t="s">
        <v>426</v>
      </c>
      <c r="M63" s="400">
        <v>5</v>
      </c>
      <c r="N63" s="400">
        <v>4</v>
      </c>
      <c r="O63" s="400">
        <v>46</v>
      </c>
      <c r="P63" s="400">
        <v>15</v>
      </c>
      <c r="Q63" s="400">
        <v>10</v>
      </c>
      <c r="R63" s="410">
        <v>12</v>
      </c>
      <c r="S63" s="400">
        <v>2</v>
      </c>
      <c r="T63" s="400">
        <v>7</v>
      </c>
      <c r="U63" s="408">
        <v>1</v>
      </c>
      <c r="V63" s="404">
        <v>9</v>
      </c>
      <c r="W63" s="213"/>
    </row>
    <row r="64" spans="1:43" ht="14.25" customHeight="1">
      <c r="A64" s="212" t="s">
        <v>665</v>
      </c>
      <c r="B64" s="391">
        <v>85</v>
      </c>
      <c r="C64" s="392">
        <v>10</v>
      </c>
      <c r="D64" s="394" t="s">
        <v>426</v>
      </c>
      <c r="E64" s="394" t="s">
        <v>426</v>
      </c>
      <c r="F64" s="392">
        <v>2</v>
      </c>
      <c r="G64" s="392">
        <v>3</v>
      </c>
      <c r="H64" s="394" t="s">
        <v>426</v>
      </c>
      <c r="I64" s="392">
        <v>0</v>
      </c>
      <c r="J64" s="392">
        <v>4</v>
      </c>
      <c r="K64" s="392">
        <v>24</v>
      </c>
      <c r="L64" s="394" t="s">
        <v>426</v>
      </c>
      <c r="M64" s="392">
        <v>2</v>
      </c>
      <c r="N64" s="392">
        <v>1</v>
      </c>
      <c r="O64" s="392">
        <v>18</v>
      </c>
      <c r="P64" s="392">
        <v>4</v>
      </c>
      <c r="Q64" s="392">
        <v>6</v>
      </c>
      <c r="R64" s="396">
        <v>2</v>
      </c>
      <c r="S64" s="394">
        <v>1</v>
      </c>
      <c r="T64" s="392">
        <v>5</v>
      </c>
      <c r="U64" s="406" t="s">
        <v>426</v>
      </c>
      <c r="V64" s="395">
        <v>2</v>
      </c>
      <c r="X64" s="151"/>
      <c r="Y64" s="151"/>
      <c r="Z64" s="151"/>
      <c r="AA64" s="151"/>
      <c r="AB64" s="151"/>
      <c r="AC64" s="151"/>
      <c r="AD64" s="151"/>
      <c r="AE64" s="151"/>
      <c r="AF64" s="151"/>
      <c r="AG64" s="151"/>
      <c r="AH64" s="151"/>
      <c r="AI64" s="151"/>
      <c r="AJ64" s="151"/>
      <c r="AK64" s="151"/>
      <c r="AL64" s="151"/>
      <c r="AM64" s="151"/>
      <c r="AN64" s="151"/>
      <c r="AO64" s="151"/>
      <c r="AP64" s="151"/>
      <c r="AQ64" s="151"/>
    </row>
    <row r="65" spans="1:43" ht="14.25" customHeight="1">
      <c r="A65" s="212" t="s">
        <v>666</v>
      </c>
      <c r="B65" s="391">
        <v>82</v>
      </c>
      <c r="C65" s="392">
        <v>6</v>
      </c>
      <c r="D65" s="394" t="s">
        <v>426</v>
      </c>
      <c r="E65" s="394" t="s">
        <v>426</v>
      </c>
      <c r="F65" s="392">
        <v>3</v>
      </c>
      <c r="G65" s="392">
        <v>5</v>
      </c>
      <c r="H65" s="394" t="s">
        <v>426</v>
      </c>
      <c r="I65" s="409">
        <v>1</v>
      </c>
      <c r="J65" s="392">
        <v>1</v>
      </c>
      <c r="K65" s="392">
        <v>28</v>
      </c>
      <c r="L65" s="394" t="s">
        <v>426</v>
      </c>
      <c r="M65" s="406" t="s">
        <v>426</v>
      </c>
      <c r="N65" s="392">
        <v>1</v>
      </c>
      <c r="O65" s="392">
        <v>19</v>
      </c>
      <c r="P65" s="392">
        <v>6</v>
      </c>
      <c r="Q65" s="406">
        <v>2</v>
      </c>
      <c r="R65" s="393">
        <v>5</v>
      </c>
      <c r="S65" s="394">
        <v>1</v>
      </c>
      <c r="T65" s="409">
        <v>1</v>
      </c>
      <c r="U65" s="409" t="s">
        <v>426</v>
      </c>
      <c r="V65" s="395">
        <v>3</v>
      </c>
      <c r="X65" s="151"/>
      <c r="Y65" s="151"/>
      <c r="Z65" s="151"/>
      <c r="AA65" s="151"/>
      <c r="AB65" s="151"/>
      <c r="AC65" s="151"/>
      <c r="AD65" s="151"/>
      <c r="AE65" s="151"/>
      <c r="AF65" s="151"/>
      <c r="AG65" s="151"/>
      <c r="AH65" s="151"/>
      <c r="AI65" s="151"/>
      <c r="AJ65" s="151"/>
      <c r="AK65" s="151"/>
      <c r="AL65" s="151"/>
      <c r="AM65" s="151"/>
      <c r="AN65" s="151"/>
      <c r="AO65" s="151"/>
      <c r="AP65" s="151"/>
      <c r="AQ65" s="151"/>
    </row>
    <row r="66" spans="1:43" ht="14.25" customHeight="1">
      <c r="A66" s="212" t="s">
        <v>667</v>
      </c>
      <c r="B66" s="391">
        <v>61</v>
      </c>
      <c r="C66" s="392">
        <v>2</v>
      </c>
      <c r="D66" s="394" t="s">
        <v>426</v>
      </c>
      <c r="E66" s="394" t="s">
        <v>426</v>
      </c>
      <c r="F66" s="392">
        <v>4</v>
      </c>
      <c r="G66" s="393">
        <v>5</v>
      </c>
      <c r="H66" s="394">
        <v>1</v>
      </c>
      <c r="I66" s="406" t="s">
        <v>426</v>
      </c>
      <c r="J66" s="394">
        <v>4</v>
      </c>
      <c r="K66" s="409">
        <v>24</v>
      </c>
      <c r="L66" s="394" t="s">
        <v>426</v>
      </c>
      <c r="M66" s="409">
        <v>3</v>
      </c>
      <c r="N66" s="392">
        <v>1</v>
      </c>
      <c r="O66" s="392">
        <v>5</v>
      </c>
      <c r="P66" s="396">
        <v>2</v>
      </c>
      <c r="Q66" s="392">
        <v>2</v>
      </c>
      <c r="R66" s="409">
        <v>3</v>
      </c>
      <c r="S66" s="394" t="s">
        <v>426</v>
      </c>
      <c r="T66" s="392">
        <v>2</v>
      </c>
      <c r="U66" s="409">
        <v>1</v>
      </c>
      <c r="V66" s="395">
        <v>2</v>
      </c>
      <c r="X66" s="151"/>
      <c r="Y66" s="151"/>
      <c r="Z66" s="151"/>
      <c r="AA66" s="151"/>
      <c r="AB66" s="151"/>
      <c r="AC66" s="151"/>
      <c r="AD66" s="151"/>
      <c r="AE66" s="151"/>
      <c r="AF66" s="151"/>
      <c r="AG66" s="151"/>
      <c r="AH66" s="151"/>
      <c r="AI66" s="151"/>
      <c r="AJ66" s="151"/>
      <c r="AK66" s="151"/>
      <c r="AL66" s="151"/>
      <c r="AM66" s="151"/>
      <c r="AN66" s="151"/>
      <c r="AO66" s="151"/>
      <c r="AP66" s="151"/>
      <c r="AQ66" s="151"/>
    </row>
    <row r="67" spans="1:43" ht="14.25" customHeight="1">
      <c r="A67" s="212" t="s">
        <v>668</v>
      </c>
      <c r="B67" s="391">
        <v>11</v>
      </c>
      <c r="C67" s="392">
        <v>1</v>
      </c>
      <c r="D67" s="394" t="s">
        <v>426</v>
      </c>
      <c r="E67" s="394" t="s">
        <v>426</v>
      </c>
      <c r="F67" s="392">
        <v>3</v>
      </c>
      <c r="G67" s="393">
        <v>1</v>
      </c>
      <c r="H67" s="394" t="s">
        <v>426</v>
      </c>
      <c r="I67" s="406">
        <v>1</v>
      </c>
      <c r="J67" s="392" t="s">
        <v>426</v>
      </c>
      <c r="K67" s="409">
        <v>2</v>
      </c>
      <c r="L67" s="394" t="s">
        <v>426</v>
      </c>
      <c r="M67" s="409" t="s">
        <v>426</v>
      </c>
      <c r="N67" s="398" t="s">
        <v>426</v>
      </c>
      <c r="O67" s="392">
        <v>1</v>
      </c>
      <c r="P67" s="396">
        <v>2</v>
      </c>
      <c r="Q67" s="394" t="s">
        <v>426</v>
      </c>
      <c r="R67" s="409">
        <v>1</v>
      </c>
      <c r="S67" s="409" t="s">
        <v>426</v>
      </c>
      <c r="T67" s="394" t="s">
        <v>426</v>
      </c>
      <c r="U67" s="409" t="s">
        <v>426</v>
      </c>
      <c r="V67" s="397">
        <v>0</v>
      </c>
      <c r="X67" s="151"/>
      <c r="Y67" s="151"/>
      <c r="Z67" s="151"/>
      <c r="AA67" s="151"/>
      <c r="AB67" s="151"/>
      <c r="AC67" s="151"/>
      <c r="AD67" s="151"/>
      <c r="AE67" s="151"/>
      <c r="AF67" s="151"/>
      <c r="AG67" s="151"/>
      <c r="AH67" s="151"/>
      <c r="AI67" s="151"/>
      <c r="AJ67" s="151"/>
      <c r="AK67" s="151"/>
      <c r="AL67" s="151"/>
      <c r="AM67" s="151"/>
      <c r="AN67" s="151"/>
      <c r="AO67" s="151"/>
      <c r="AP67" s="151"/>
      <c r="AQ67" s="151"/>
    </row>
    <row r="68" spans="1:43" ht="14.25" customHeight="1">
      <c r="A68" s="212" t="s">
        <v>669</v>
      </c>
      <c r="B68" s="391">
        <v>8</v>
      </c>
      <c r="C68" s="394" t="s">
        <v>426</v>
      </c>
      <c r="D68" s="394" t="s">
        <v>426</v>
      </c>
      <c r="E68" s="394" t="s">
        <v>426</v>
      </c>
      <c r="F68" s="392">
        <v>1</v>
      </c>
      <c r="G68" s="393">
        <v>1</v>
      </c>
      <c r="H68" s="394" t="s">
        <v>426</v>
      </c>
      <c r="I68" s="406">
        <v>0</v>
      </c>
      <c r="J68" s="392">
        <v>1</v>
      </c>
      <c r="K68" s="409">
        <v>2</v>
      </c>
      <c r="L68" s="394" t="s">
        <v>426</v>
      </c>
      <c r="M68" s="406" t="s">
        <v>426</v>
      </c>
      <c r="N68" s="398">
        <v>0</v>
      </c>
      <c r="O68" s="392">
        <v>1</v>
      </c>
      <c r="P68" s="396">
        <v>1</v>
      </c>
      <c r="Q68" s="392" t="s">
        <v>426</v>
      </c>
      <c r="R68" s="406">
        <v>1</v>
      </c>
      <c r="S68" s="406">
        <v>0</v>
      </c>
      <c r="T68" s="394" t="s">
        <v>426</v>
      </c>
      <c r="U68" s="406" t="s">
        <v>426</v>
      </c>
      <c r="V68" s="395" t="s">
        <v>426</v>
      </c>
      <c r="X68" s="151"/>
      <c r="Y68" s="151"/>
      <c r="Z68" s="151"/>
      <c r="AA68" s="151"/>
      <c r="AB68" s="151"/>
      <c r="AC68" s="151"/>
      <c r="AD68" s="151"/>
      <c r="AE68" s="151"/>
      <c r="AF68" s="151"/>
      <c r="AG68" s="151"/>
      <c r="AH68" s="151"/>
      <c r="AI68" s="151"/>
      <c r="AJ68" s="151"/>
      <c r="AK68" s="151"/>
      <c r="AL68" s="151"/>
      <c r="AM68" s="151"/>
      <c r="AN68" s="151"/>
      <c r="AO68" s="151"/>
      <c r="AP68" s="151"/>
      <c r="AQ68" s="151"/>
    </row>
    <row r="69" spans="1:43" ht="14.25" customHeight="1">
      <c r="A69" s="212" t="s">
        <v>670</v>
      </c>
      <c r="B69" s="391">
        <v>1</v>
      </c>
      <c r="C69" s="392" t="s">
        <v>426</v>
      </c>
      <c r="D69" s="394" t="s">
        <v>426</v>
      </c>
      <c r="E69" s="394" t="s">
        <v>426</v>
      </c>
      <c r="F69" s="392">
        <v>1</v>
      </c>
      <c r="G69" s="405" t="s">
        <v>426</v>
      </c>
      <c r="H69" s="394" t="s">
        <v>426</v>
      </c>
      <c r="I69" s="406" t="s">
        <v>426</v>
      </c>
      <c r="J69" s="394" t="s">
        <v>426</v>
      </c>
      <c r="K69" s="409" t="s">
        <v>426</v>
      </c>
      <c r="L69" s="406" t="s">
        <v>426</v>
      </c>
      <c r="M69" s="406" t="s">
        <v>426</v>
      </c>
      <c r="N69" s="398" t="s">
        <v>426</v>
      </c>
      <c r="O69" s="392" t="s">
        <v>426</v>
      </c>
      <c r="P69" s="396" t="s">
        <v>426</v>
      </c>
      <c r="Q69" s="394" t="s">
        <v>426</v>
      </c>
      <c r="R69" s="406" t="s">
        <v>426</v>
      </c>
      <c r="S69" s="406" t="s">
        <v>426</v>
      </c>
      <c r="T69" s="392" t="s">
        <v>426</v>
      </c>
      <c r="U69" s="409" t="s">
        <v>426</v>
      </c>
      <c r="V69" s="397" t="s">
        <v>426</v>
      </c>
      <c r="X69" s="151"/>
      <c r="Y69" s="151"/>
      <c r="Z69" s="151"/>
      <c r="AA69" s="151"/>
      <c r="AB69" s="151"/>
      <c r="AC69" s="151"/>
      <c r="AD69" s="151"/>
      <c r="AE69" s="151"/>
      <c r="AF69" s="151"/>
      <c r="AG69" s="151"/>
      <c r="AH69" s="151"/>
      <c r="AI69" s="151"/>
      <c r="AJ69" s="151"/>
      <c r="AK69" s="151"/>
      <c r="AL69" s="151"/>
      <c r="AM69" s="151"/>
      <c r="AN69" s="151"/>
      <c r="AO69" s="151"/>
      <c r="AP69" s="151"/>
      <c r="AQ69" s="151"/>
    </row>
    <row r="70" spans="1:43" ht="14.25" customHeight="1">
      <c r="A70" s="212" t="s">
        <v>671</v>
      </c>
      <c r="B70" s="391">
        <v>1</v>
      </c>
      <c r="C70" s="394" t="s">
        <v>426</v>
      </c>
      <c r="D70" s="394" t="s">
        <v>426</v>
      </c>
      <c r="E70" s="394" t="s">
        <v>426</v>
      </c>
      <c r="F70" s="392" t="s">
        <v>426</v>
      </c>
      <c r="G70" s="405">
        <v>1</v>
      </c>
      <c r="H70" s="394" t="s">
        <v>426</v>
      </c>
      <c r="I70" s="406" t="s">
        <v>426</v>
      </c>
      <c r="J70" s="394" t="s">
        <v>426</v>
      </c>
      <c r="K70" s="406" t="s">
        <v>426</v>
      </c>
      <c r="L70" s="406" t="s">
        <v>426</v>
      </c>
      <c r="M70" s="406" t="s">
        <v>426</v>
      </c>
      <c r="N70" s="398" t="s">
        <v>426</v>
      </c>
      <c r="O70" s="394">
        <v>1</v>
      </c>
      <c r="P70" s="396" t="s">
        <v>426</v>
      </c>
      <c r="Q70" s="394" t="s">
        <v>426</v>
      </c>
      <c r="R70" s="406" t="s">
        <v>426</v>
      </c>
      <c r="S70" s="406" t="s">
        <v>426</v>
      </c>
      <c r="T70" s="392" t="s">
        <v>426</v>
      </c>
      <c r="U70" s="406" t="s">
        <v>426</v>
      </c>
      <c r="V70" s="397" t="s">
        <v>426</v>
      </c>
      <c r="X70" s="151"/>
      <c r="Y70" s="151"/>
      <c r="Z70" s="151"/>
      <c r="AA70" s="151"/>
      <c r="AB70" s="151"/>
      <c r="AC70" s="151"/>
      <c r="AD70" s="151"/>
      <c r="AE70" s="151"/>
      <c r="AF70" s="151"/>
      <c r="AG70" s="151"/>
      <c r="AH70" s="151"/>
      <c r="AI70" s="151"/>
      <c r="AJ70" s="151"/>
      <c r="AK70" s="151"/>
      <c r="AL70" s="151"/>
      <c r="AM70" s="151"/>
      <c r="AN70" s="151"/>
      <c r="AO70" s="151"/>
      <c r="AP70" s="151"/>
      <c r="AQ70" s="151"/>
    </row>
    <row r="71" spans="1:43" ht="14.25" customHeight="1">
      <c r="A71" s="212" t="s">
        <v>672</v>
      </c>
      <c r="B71" s="391">
        <v>0</v>
      </c>
      <c r="C71" s="394" t="s">
        <v>426</v>
      </c>
      <c r="D71" s="394" t="s">
        <v>426</v>
      </c>
      <c r="E71" s="394" t="s">
        <v>426</v>
      </c>
      <c r="F71" s="394" t="s">
        <v>426</v>
      </c>
      <c r="G71" s="405" t="s">
        <v>426</v>
      </c>
      <c r="H71" s="394" t="s">
        <v>426</v>
      </c>
      <c r="I71" s="406" t="s">
        <v>426</v>
      </c>
      <c r="J71" s="394" t="s">
        <v>426</v>
      </c>
      <c r="K71" s="406" t="s">
        <v>426</v>
      </c>
      <c r="L71" s="406" t="s">
        <v>426</v>
      </c>
      <c r="M71" s="406" t="s">
        <v>426</v>
      </c>
      <c r="N71" s="398" t="s">
        <v>426</v>
      </c>
      <c r="O71" s="394" t="s">
        <v>426</v>
      </c>
      <c r="P71" s="398" t="s">
        <v>426</v>
      </c>
      <c r="Q71" s="394">
        <v>0</v>
      </c>
      <c r="R71" s="409" t="s">
        <v>426</v>
      </c>
      <c r="S71" s="406" t="s">
        <v>426</v>
      </c>
      <c r="T71" s="394" t="s">
        <v>426</v>
      </c>
      <c r="U71" s="406" t="s">
        <v>426</v>
      </c>
      <c r="V71" s="397" t="s">
        <v>426</v>
      </c>
      <c r="X71" s="151"/>
      <c r="Y71" s="151"/>
      <c r="Z71" s="151"/>
      <c r="AA71" s="151"/>
      <c r="AB71" s="151"/>
      <c r="AC71" s="151"/>
      <c r="AD71" s="151"/>
      <c r="AE71" s="151"/>
      <c r="AF71" s="151"/>
      <c r="AG71" s="151"/>
      <c r="AH71" s="151"/>
      <c r="AI71" s="151"/>
      <c r="AJ71" s="151"/>
      <c r="AK71" s="151"/>
      <c r="AL71" s="151"/>
      <c r="AM71" s="151"/>
      <c r="AN71" s="151"/>
      <c r="AO71" s="151"/>
      <c r="AP71" s="151"/>
      <c r="AQ71" s="151"/>
    </row>
    <row r="72" spans="1:43" ht="14.25" customHeight="1">
      <c r="A72" s="212" t="s">
        <v>680</v>
      </c>
      <c r="B72" s="412" t="s">
        <v>426</v>
      </c>
      <c r="C72" s="394" t="s">
        <v>426</v>
      </c>
      <c r="D72" s="394" t="s">
        <v>426</v>
      </c>
      <c r="E72" s="394" t="s">
        <v>426</v>
      </c>
      <c r="F72" s="394" t="s">
        <v>426</v>
      </c>
      <c r="G72" s="405" t="s">
        <v>426</v>
      </c>
      <c r="H72" s="394" t="s">
        <v>426</v>
      </c>
      <c r="I72" s="406" t="s">
        <v>426</v>
      </c>
      <c r="J72" s="394" t="s">
        <v>426</v>
      </c>
      <c r="K72" s="406" t="s">
        <v>426</v>
      </c>
      <c r="L72" s="406" t="s">
        <v>426</v>
      </c>
      <c r="M72" s="406" t="s">
        <v>426</v>
      </c>
      <c r="N72" s="398" t="s">
        <v>426</v>
      </c>
      <c r="O72" s="394" t="s">
        <v>426</v>
      </c>
      <c r="P72" s="398" t="s">
        <v>426</v>
      </c>
      <c r="Q72" s="394" t="s">
        <v>426</v>
      </c>
      <c r="R72" s="398" t="s">
        <v>426</v>
      </c>
      <c r="S72" s="394" t="s">
        <v>426</v>
      </c>
      <c r="T72" s="394" t="s">
        <v>426</v>
      </c>
      <c r="U72" s="398" t="s">
        <v>426</v>
      </c>
      <c r="V72" s="397" t="s">
        <v>426</v>
      </c>
      <c r="X72" s="151"/>
      <c r="Y72" s="151"/>
      <c r="Z72" s="151"/>
      <c r="AA72" s="151"/>
      <c r="AB72" s="151"/>
      <c r="AC72" s="151"/>
      <c r="AD72" s="151"/>
      <c r="AE72" s="151"/>
      <c r="AF72" s="151"/>
      <c r="AG72" s="151"/>
      <c r="AH72" s="151"/>
      <c r="AI72" s="151"/>
      <c r="AJ72" s="151"/>
      <c r="AK72" s="151"/>
      <c r="AL72" s="151"/>
      <c r="AM72" s="151"/>
      <c r="AN72" s="151"/>
      <c r="AO72" s="151"/>
      <c r="AP72" s="151"/>
      <c r="AQ72" s="151"/>
    </row>
    <row r="73" spans="1:23" s="211" customFormat="1" ht="25.5" customHeight="1">
      <c r="A73" s="214" t="s">
        <v>682</v>
      </c>
      <c r="B73" s="399">
        <v>84</v>
      </c>
      <c r="C73" s="400">
        <v>3</v>
      </c>
      <c r="D73" s="401" t="s">
        <v>426</v>
      </c>
      <c r="E73" s="401" t="s">
        <v>426</v>
      </c>
      <c r="F73" s="400" t="s">
        <v>426</v>
      </c>
      <c r="G73" s="402">
        <v>48</v>
      </c>
      <c r="H73" s="401">
        <v>1</v>
      </c>
      <c r="I73" s="413" t="s">
        <v>426</v>
      </c>
      <c r="J73" s="400">
        <v>2</v>
      </c>
      <c r="K73" s="408">
        <v>4</v>
      </c>
      <c r="L73" s="408">
        <v>0</v>
      </c>
      <c r="M73" s="413">
        <v>1</v>
      </c>
      <c r="N73" s="410">
        <v>0</v>
      </c>
      <c r="O73" s="400">
        <v>2</v>
      </c>
      <c r="P73" s="410">
        <v>1</v>
      </c>
      <c r="Q73" s="400">
        <v>0</v>
      </c>
      <c r="R73" s="410">
        <v>7</v>
      </c>
      <c r="S73" s="401" t="s">
        <v>426</v>
      </c>
      <c r="T73" s="400">
        <v>5</v>
      </c>
      <c r="U73" s="410">
        <v>1</v>
      </c>
      <c r="V73" s="404">
        <v>8</v>
      </c>
      <c r="W73" s="213"/>
    </row>
    <row r="74" spans="1:43" ht="14.25" customHeight="1">
      <c r="A74" s="212" t="s">
        <v>665</v>
      </c>
      <c r="B74" s="391">
        <v>6</v>
      </c>
      <c r="C74" s="392">
        <v>2</v>
      </c>
      <c r="D74" s="394" t="s">
        <v>426</v>
      </c>
      <c r="E74" s="394" t="s">
        <v>426</v>
      </c>
      <c r="F74" s="394" t="s">
        <v>426</v>
      </c>
      <c r="G74" s="393">
        <v>1</v>
      </c>
      <c r="H74" s="394" t="s">
        <v>426</v>
      </c>
      <c r="I74" s="406" t="s">
        <v>426</v>
      </c>
      <c r="J74" s="394">
        <v>1</v>
      </c>
      <c r="K74" s="409" t="s">
        <v>426</v>
      </c>
      <c r="L74" s="406">
        <v>0</v>
      </c>
      <c r="M74" s="406" t="s">
        <v>426</v>
      </c>
      <c r="N74" s="398" t="s">
        <v>426</v>
      </c>
      <c r="O74" s="392" t="s">
        <v>426</v>
      </c>
      <c r="P74" s="398" t="s">
        <v>426</v>
      </c>
      <c r="Q74" s="394" t="s">
        <v>426</v>
      </c>
      <c r="R74" s="396" t="s">
        <v>426</v>
      </c>
      <c r="S74" s="394" t="s">
        <v>426</v>
      </c>
      <c r="T74" s="394">
        <v>1</v>
      </c>
      <c r="U74" s="398" t="s">
        <v>426</v>
      </c>
      <c r="V74" s="395">
        <v>1</v>
      </c>
      <c r="X74" s="151"/>
      <c r="Y74" s="151"/>
      <c r="Z74" s="151"/>
      <c r="AA74" s="151"/>
      <c r="AB74" s="151"/>
      <c r="AC74" s="151"/>
      <c r="AD74" s="151"/>
      <c r="AE74" s="151"/>
      <c r="AF74" s="151"/>
      <c r="AG74" s="151"/>
      <c r="AH74" s="151"/>
      <c r="AI74" s="151"/>
      <c r="AJ74" s="151"/>
      <c r="AK74" s="151"/>
      <c r="AL74" s="151"/>
      <c r="AM74" s="151"/>
      <c r="AN74" s="151"/>
      <c r="AO74" s="151"/>
      <c r="AP74" s="151"/>
      <c r="AQ74" s="151"/>
    </row>
    <row r="75" spans="1:43" ht="14.25" customHeight="1">
      <c r="A75" s="212" t="s">
        <v>666</v>
      </c>
      <c r="B75" s="391">
        <v>14</v>
      </c>
      <c r="C75" s="394">
        <v>1</v>
      </c>
      <c r="D75" s="394" t="s">
        <v>426</v>
      </c>
      <c r="E75" s="394" t="s">
        <v>426</v>
      </c>
      <c r="F75" s="392" t="s">
        <v>426</v>
      </c>
      <c r="G75" s="393">
        <v>3</v>
      </c>
      <c r="H75" s="394" t="s">
        <v>426</v>
      </c>
      <c r="I75" s="406" t="s">
        <v>426</v>
      </c>
      <c r="J75" s="394" t="s">
        <v>426</v>
      </c>
      <c r="K75" s="406">
        <v>1</v>
      </c>
      <c r="L75" s="406" t="s">
        <v>426</v>
      </c>
      <c r="M75" s="406" t="s">
        <v>426</v>
      </c>
      <c r="N75" s="398" t="s">
        <v>426</v>
      </c>
      <c r="O75" s="392">
        <v>1</v>
      </c>
      <c r="P75" s="398">
        <v>1</v>
      </c>
      <c r="Q75" s="392" t="s">
        <v>426</v>
      </c>
      <c r="R75" s="396">
        <v>4</v>
      </c>
      <c r="S75" s="394" t="s">
        <v>426</v>
      </c>
      <c r="T75" s="392">
        <v>2</v>
      </c>
      <c r="U75" s="398" t="s">
        <v>426</v>
      </c>
      <c r="V75" s="397">
        <v>2</v>
      </c>
      <c r="X75" s="151"/>
      <c r="Y75" s="151"/>
      <c r="Z75" s="151"/>
      <c r="AA75" s="151"/>
      <c r="AB75" s="151"/>
      <c r="AC75" s="151"/>
      <c r="AD75" s="151"/>
      <c r="AE75" s="151"/>
      <c r="AF75" s="151"/>
      <c r="AG75" s="151"/>
      <c r="AH75" s="151"/>
      <c r="AI75" s="151"/>
      <c r="AJ75" s="151"/>
      <c r="AK75" s="151"/>
      <c r="AL75" s="151"/>
      <c r="AM75" s="151"/>
      <c r="AN75" s="151"/>
      <c r="AO75" s="151"/>
      <c r="AP75" s="151"/>
      <c r="AQ75" s="151"/>
    </row>
    <row r="76" spans="1:43" ht="14.25" customHeight="1">
      <c r="A76" s="212" t="s">
        <v>667</v>
      </c>
      <c r="B76" s="391">
        <v>16</v>
      </c>
      <c r="C76" s="394" t="s">
        <v>426</v>
      </c>
      <c r="D76" s="394" t="s">
        <v>426</v>
      </c>
      <c r="E76" s="394" t="s">
        <v>426</v>
      </c>
      <c r="F76" s="394" t="s">
        <v>426</v>
      </c>
      <c r="G76" s="393">
        <v>10</v>
      </c>
      <c r="H76" s="394" t="s">
        <v>426</v>
      </c>
      <c r="I76" s="406" t="s">
        <v>426</v>
      </c>
      <c r="J76" s="394">
        <v>1</v>
      </c>
      <c r="K76" s="406" t="s">
        <v>426</v>
      </c>
      <c r="L76" s="406" t="s">
        <v>426</v>
      </c>
      <c r="M76" s="406" t="s">
        <v>426</v>
      </c>
      <c r="N76" s="398">
        <v>0</v>
      </c>
      <c r="O76" s="394">
        <v>1</v>
      </c>
      <c r="P76" s="398">
        <v>0</v>
      </c>
      <c r="Q76" s="392" t="s">
        <v>426</v>
      </c>
      <c r="R76" s="396">
        <v>1</v>
      </c>
      <c r="S76" s="394" t="s">
        <v>426</v>
      </c>
      <c r="T76" s="392">
        <v>1</v>
      </c>
      <c r="U76" s="396" t="s">
        <v>426</v>
      </c>
      <c r="V76" s="395">
        <v>2</v>
      </c>
      <c r="X76" s="151"/>
      <c r="Y76" s="151"/>
      <c r="Z76" s="151"/>
      <c r="AA76" s="151"/>
      <c r="AB76" s="151"/>
      <c r="AC76" s="151"/>
      <c r="AD76" s="151"/>
      <c r="AE76" s="151"/>
      <c r="AF76" s="151"/>
      <c r="AG76" s="151"/>
      <c r="AH76" s="151"/>
      <c r="AI76" s="151"/>
      <c r="AJ76" s="151"/>
      <c r="AK76" s="151"/>
      <c r="AL76" s="151"/>
      <c r="AM76" s="151"/>
      <c r="AN76" s="151"/>
      <c r="AO76" s="151"/>
      <c r="AP76" s="151"/>
      <c r="AQ76" s="151"/>
    </row>
    <row r="77" spans="1:43" ht="14.25" customHeight="1">
      <c r="A77" s="212" t="s">
        <v>668</v>
      </c>
      <c r="B77" s="391">
        <v>22</v>
      </c>
      <c r="C77" s="394" t="s">
        <v>426</v>
      </c>
      <c r="D77" s="394" t="s">
        <v>426</v>
      </c>
      <c r="E77" s="394" t="s">
        <v>426</v>
      </c>
      <c r="F77" s="392" t="s">
        <v>426</v>
      </c>
      <c r="G77" s="393">
        <v>12</v>
      </c>
      <c r="H77" s="394">
        <v>1</v>
      </c>
      <c r="I77" s="406" t="s">
        <v>426</v>
      </c>
      <c r="J77" s="392">
        <v>1</v>
      </c>
      <c r="K77" s="409">
        <v>2</v>
      </c>
      <c r="L77" s="409" t="s">
        <v>426</v>
      </c>
      <c r="M77" s="406">
        <v>1</v>
      </c>
      <c r="N77" s="396" t="s">
        <v>426</v>
      </c>
      <c r="O77" s="394" t="s">
        <v>426</v>
      </c>
      <c r="P77" s="398" t="s">
        <v>426</v>
      </c>
      <c r="Q77" s="392" t="s">
        <v>426</v>
      </c>
      <c r="R77" s="396">
        <v>2</v>
      </c>
      <c r="S77" s="394" t="s">
        <v>426</v>
      </c>
      <c r="T77" s="392">
        <v>1</v>
      </c>
      <c r="U77" s="396">
        <v>1</v>
      </c>
      <c r="V77" s="395">
        <v>1</v>
      </c>
      <c r="X77" s="151"/>
      <c r="Y77" s="151"/>
      <c r="Z77" s="151"/>
      <c r="AA77" s="151"/>
      <c r="AB77" s="151"/>
      <c r="AC77" s="151"/>
      <c r="AD77" s="151"/>
      <c r="AE77" s="151"/>
      <c r="AF77" s="151"/>
      <c r="AG77" s="151"/>
      <c r="AH77" s="151"/>
      <c r="AI77" s="151"/>
      <c r="AJ77" s="151"/>
      <c r="AK77" s="151"/>
      <c r="AL77" s="151"/>
      <c r="AM77" s="151"/>
      <c r="AN77" s="151"/>
      <c r="AO77" s="151"/>
      <c r="AP77" s="151"/>
      <c r="AQ77" s="151"/>
    </row>
    <row r="78" spans="1:43" ht="14.25" customHeight="1">
      <c r="A78" s="212" t="s">
        <v>669</v>
      </c>
      <c r="B78" s="391">
        <v>17</v>
      </c>
      <c r="C78" s="394" t="s">
        <v>426</v>
      </c>
      <c r="D78" s="394" t="s">
        <v>426</v>
      </c>
      <c r="E78" s="394" t="s">
        <v>426</v>
      </c>
      <c r="F78" s="394" t="s">
        <v>426</v>
      </c>
      <c r="G78" s="393">
        <v>14</v>
      </c>
      <c r="H78" s="394" t="s">
        <v>426</v>
      </c>
      <c r="I78" s="406" t="s">
        <v>426</v>
      </c>
      <c r="J78" s="394" t="s">
        <v>426</v>
      </c>
      <c r="K78" s="409">
        <v>0</v>
      </c>
      <c r="L78" s="406" t="s">
        <v>426</v>
      </c>
      <c r="M78" s="406" t="s">
        <v>426</v>
      </c>
      <c r="N78" s="398" t="s">
        <v>426</v>
      </c>
      <c r="O78" s="394">
        <v>1</v>
      </c>
      <c r="P78" s="396" t="s">
        <v>426</v>
      </c>
      <c r="Q78" s="394" t="s">
        <v>426</v>
      </c>
      <c r="R78" s="398">
        <v>0</v>
      </c>
      <c r="S78" s="394" t="s">
        <v>426</v>
      </c>
      <c r="T78" s="394" t="s">
        <v>426</v>
      </c>
      <c r="U78" s="398" t="s">
        <v>426</v>
      </c>
      <c r="V78" s="395">
        <v>1</v>
      </c>
      <c r="X78" s="151"/>
      <c r="Y78" s="151"/>
      <c r="Z78" s="151"/>
      <c r="AA78" s="151"/>
      <c r="AB78" s="151"/>
      <c r="AC78" s="151"/>
      <c r="AD78" s="151"/>
      <c r="AE78" s="151"/>
      <c r="AF78" s="151"/>
      <c r="AG78" s="151"/>
      <c r="AH78" s="151"/>
      <c r="AI78" s="151"/>
      <c r="AJ78" s="151"/>
      <c r="AK78" s="151"/>
      <c r="AL78" s="151"/>
      <c r="AM78" s="151"/>
      <c r="AN78" s="151"/>
      <c r="AO78" s="151"/>
      <c r="AP78" s="151"/>
      <c r="AQ78" s="151"/>
    </row>
    <row r="79" spans="1:43" ht="14.25" customHeight="1">
      <c r="A79" s="212" t="s">
        <v>670</v>
      </c>
      <c r="B79" s="391">
        <v>6</v>
      </c>
      <c r="C79" s="394" t="s">
        <v>426</v>
      </c>
      <c r="D79" s="394" t="s">
        <v>426</v>
      </c>
      <c r="E79" s="394" t="s">
        <v>426</v>
      </c>
      <c r="F79" s="394" t="s">
        <v>426</v>
      </c>
      <c r="G79" s="393">
        <v>5</v>
      </c>
      <c r="H79" s="394" t="s">
        <v>426</v>
      </c>
      <c r="I79" s="406" t="s">
        <v>426</v>
      </c>
      <c r="J79" s="394" t="s">
        <v>426</v>
      </c>
      <c r="K79" s="406" t="s">
        <v>426</v>
      </c>
      <c r="L79" s="406" t="s">
        <v>426</v>
      </c>
      <c r="M79" s="406" t="s">
        <v>426</v>
      </c>
      <c r="N79" s="398" t="s">
        <v>426</v>
      </c>
      <c r="O79" s="394" t="s">
        <v>426</v>
      </c>
      <c r="P79" s="398" t="s">
        <v>426</v>
      </c>
      <c r="Q79" s="394" t="s">
        <v>426</v>
      </c>
      <c r="R79" s="398" t="s">
        <v>426</v>
      </c>
      <c r="S79" s="394" t="s">
        <v>426</v>
      </c>
      <c r="T79" s="394" t="s">
        <v>426</v>
      </c>
      <c r="U79" s="398" t="s">
        <v>426</v>
      </c>
      <c r="V79" s="397">
        <v>0</v>
      </c>
      <c r="X79" s="151"/>
      <c r="Y79" s="151"/>
      <c r="Z79" s="151"/>
      <c r="AA79" s="151"/>
      <c r="AB79" s="151"/>
      <c r="AC79" s="151"/>
      <c r="AD79" s="151"/>
      <c r="AE79" s="151"/>
      <c r="AF79" s="151"/>
      <c r="AG79" s="151"/>
      <c r="AH79" s="151"/>
      <c r="AI79" s="151"/>
      <c r="AJ79" s="151"/>
      <c r="AK79" s="151"/>
      <c r="AL79" s="151"/>
      <c r="AM79" s="151"/>
      <c r="AN79" s="151"/>
      <c r="AO79" s="151"/>
      <c r="AP79" s="151"/>
      <c r="AQ79" s="151"/>
    </row>
    <row r="80" spans="1:43" ht="14.25" customHeight="1">
      <c r="A80" s="212" t="s">
        <v>671</v>
      </c>
      <c r="B80" s="391">
        <v>4</v>
      </c>
      <c r="C80" s="394" t="s">
        <v>426</v>
      </c>
      <c r="D80" s="394" t="s">
        <v>426</v>
      </c>
      <c r="E80" s="394" t="s">
        <v>426</v>
      </c>
      <c r="F80" s="394" t="s">
        <v>426</v>
      </c>
      <c r="G80" s="393">
        <v>2</v>
      </c>
      <c r="H80" s="394" t="s">
        <v>426</v>
      </c>
      <c r="I80" s="406" t="s">
        <v>426</v>
      </c>
      <c r="J80" s="394" t="s">
        <v>426</v>
      </c>
      <c r="K80" s="406">
        <v>1</v>
      </c>
      <c r="L80" s="406" t="s">
        <v>426</v>
      </c>
      <c r="M80" s="406" t="s">
        <v>426</v>
      </c>
      <c r="N80" s="396" t="s">
        <v>426</v>
      </c>
      <c r="O80" s="394" t="s">
        <v>426</v>
      </c>
      <c r="P80" s="398" t="s">
        <v>426</v>
      </c>
      <c r="Q80" s="394">
        <v>0</v>
      </c>
      <c r="R80" s="398" t="s">
        <v>426</v>
      </c>
      <c r="S80" s="394" t="s">
        <v>426</v>
      </c>
      <c r="T80" s="392">
        <v>1</v>
      </c>
      <c r="U80" s="398" t="s">
        <v>426</v>
      </c>
      <c r="V80" s="397">
        <v>0</v>
      </c>
      <c r="X80" s="151"/>
      <c r="Y80" s="151"/>
      <c r="Z80" s="151"/>
      <c r="AA80" s="151"/>
      <c r="AB80" s="151"/>
      <c r="AC80" s="151"/>
      <c r="AD80" s="151"/>
      <c r="AE80" s="151"/>
      <c r="AF80" s="151"/>
      <c r="AG80" s="151"/>
      <c r="AH80" s="151"/>
      <c r="AI80" s="151"/>
      <c r="AJ80" s="151"/>
      <c r="AK80" s="151"/>
      <c r="AL80" s="151"/>
      <c r="AM80" s="151"/>
      <c r="AN80" s="151"/>
      <c r="AO80" s="151"/>
      <c r="AP80" s="151"/>
      <c r="AQ80" s="151"/>
    </row>
    <row r="81" spans="1:43" ht="14.25" customHeight="1">
      <c r="A81" s="212" t="s">
        <v>672</v>
      </c>
      <c r="B81" s="391" t="s">
        <v>426</v>
      </c>
      <c r="C81" s="394" t="s">
        <v>426</v>
      </c>
      <c r="D81" s="394" t="s">
        <v>426</v>
      </c>
      <c r="E81" s="394" t="s">
        <v>426</v>
      </c>
      <c r="F81" s="394" t="s">
        <v>426</v>
      </c>
      <c r="G81" s="405" t="s">
        <v>426</v>
      </c>
      <c r="H81" s="394" t="s">
        <v>426</v>
      </c>
      <c r="I81" s="406" t="s">
        <v>426</v>
      </c>
      <c r="J81" s="394" t="s">
        <v>426</v>
      </c>
      <c r="K81" s="406" t="s">
        <v>426</v>
      </c>
      <c r="L81" s="409" t="s">
        <v>426</v>
      </c>
      <c r="M81" s="406" t="s">
        <v>426</v>
      </c>
      <c r="N81" s="396" t="s">
        <v>426</v>
      </c>
      <c r="O81" s="394" t="s">
        <v>426</v>
      </c>
      <c r="P81" s="398" t="s">
        <v>426</v>
      </c>
      <c r="Q81" s="394" t="s">
        <v>426</v>
      </c>
      <c r="R81" s="398" t="s">
        <v>426</v>
      </c>
      <c r="S81" s="394" t="s">
        <v>426</v>
      </c>
      <c r="T81" s="394" t="s">
        <v>426</v>
      </c>
      <c r="U81" s="398" t="s">
        <v>426</v>
      </c>
      <c r="V81" s="397" t="s">
        <v>426</v>
      </c>
      <c r="X81" s="151"/>
      <c r="Y81" s="151"/>
      <c r="Z81" s="151"/>
      <c r="AA81" s="151"/>
      <c r="AB81" s="151"/>
      <c r="AC81" s="151"/>
      <c r="AD81" s="151"/>
      <c r="AE81" s="151"/>
      <c r="AF81" s="151"/>
      <c r="AG81" s="151"/>
      <c r="AH81" s="151"/>
      <c r="AI81" s="151"/>
      <c r="AJ81" s="151"/>
      <c r="AK81" s="151"/>
      <c r="AL81" s="151"/>
      <c r="AM81" s="151"/>
      <c r="AN81" s="151"/>
      <c r="AO81" s="151"/>
      <c r="AP81" s="151"/>
      <c r="AQ81" s="151"/>
    </row>
    <row r="82" spans="1:43" ht="14.25" customHeight="1">
      <c r="A82" s="212" t="s">
        <v>680</v>
      </c>
      <c r="B82" s="391" t="s">
        <v>426</v>
      </c>
      <c r="C82" s="394" t="s">
        <v>426</v>
      </c>
      <c r="D82" s="394" t="s">
        <v>426</v>
      </c>
      <c r="E82" s="394" t="s">
        <v>426</v>
      </c>
      <c r="F82" s="394" t="s">
        <v>426</v>
      </c>
      <c r="G82" s="393" t="s">
        <v>426</v>
      </c>
      <c r="H82" s="394" t="s">
        <v>426</v>
      </c>
      <c r="I82" s="406" t="s">
        <v>426</v>
      </c>
      <c r="J82" s="394" t="s">
        <v>426</v>
      </c>
      <c r="K82" s="406" t="s">
        <v>426</v>
      </c>
      <c r="L82" s="406" t="s">
        <v>426</v>
      </c>
      <c r="M82" s="406" t="s">
        <v>426</v>
      </c>
      <c r="N82" s="398" t="s">
        <v>426</v>
      </c>
      <c r="O82" s="394" t="s">
        <v>426</v>
      </c>
      <c r="P82" s="398" t="s">
        <v>426</v>
      </c>
      <c r="Q82" s="394" t="s">
        <v>426</v>
      </c>
      <c r="R82" s="398" t="s">
        <v>426</v>
      </c>
      <c r="S82" s="394" t="s">
        <v>426</v>
      </c>
      <c r="T82" s="394" t="s">
        <v>426</v>
      </c>
      <c r="U82" s="398" t="s">
        <v>426</v>
      </c>
      <c r="V82" s="397" t="s">
        <v>426</v>
      </c>
      <c r="X82" s="151"/>
      <c r="Y82" s="151"/>
      <c r="Z82" s="151"/>
      <c r="AA82" s="151"/>
      <c r="AB82" s="151"/>
      <c r="AC82" s="151"/>
      <c r="AD82" s="151"/>
      <c r="AE82" s="151"/>
      <c r="AF82" s="151"/>
      <c r="AG82" s="151"/>
      <c r="AH82" s="151"/>
      <c r="AI82" s="151"/>
      <c r="AJ82" s="151"/>
      <c r="AK82" s="151"/>
      <c r="AL82" s="151"/>
      <c r="AM82" s="151"/>
      <c r="AN82" s="151"/>
      <c r="AO82" s="151"/>
      <c r="AP82" s="151"/>
      <c r="AQ82" s="151"/>
    </row>
    <row r="83" spans="1:23" s="211" customFormat="1" ht="21" customHeight="1">
      <c r="A83" s="215" t="s">
        <v>683</v>
      </c>
      <c r="B83" s="399">
        <v>297</v>
      </c>
      <c r="C83" s="400">
        <v>5</v>
      </c>
      <c r="D83" s="400" t="s">
        <v>426</v>
      </c>
      <c r="E83" s="401" t="s">
        <v>426</v>
      </c>
      <c r="F83" s="400">
        <v>16</v>
      </c>
      <c r="G83" s="402">
        <v>63</v>
      </c>
      <c r="H83" s="400">
        <v>4</v>
      </c>
      <c r="I83" s="408">
        <v>4</v>
      </c>
      <c r="J83" s="400">
        <v>14</v>
      </c>
      <c r="K83" s="408">
        <v>35</v>
      </c>
      <c r="L83" s="408">
        <v>9</v>
      </c>
      <c r="M83" s="408">
        <v>1</v>
      </c>
      <c r="N83" s="410">
        <v>4</v>
      </c>
      <c r="O83" s="400">
        <v>8</v>
      </c>
      <c r="P83" s="410">
        <v>8</v>
      </c>
      <c r="Q83" s="400">
        <v>11</v>
      </c>
      <c r="R83" s="410">
        <v>60</v>
      </c>
      <c r="S83" s="400">
        <v>17</v>
      </c>
      <c r="T83" s="400">
        <v>22</v>
      </c>
      <c r="U83" s="410">
        <v>5</v>
      </c>
      <c r="V83" s="404">
        <v>9</v>
      </c>
      <c r="W83" s="213"/>
    </row>
    <row r="84" spans="1:43" ht="14.25" customHeight="1">
      <c r="A84" s="212" t="s">
        <v>665</v>
      </c>
      <c r="B84" s="391">
        <v>5</v>
      </c>
      <c r="C84" s="394">
        <v>0</v>
      </c>
      <c r="D84" s="394" t="s">
        <v>426</v>
      </c>
      <c r="E84" s="394" t="s">
        <v>426</v>
      </c>
      <c r="F84" s="394">
        <v>0</v>
      </c>
      <c r="G84" s="393">
        <v>1</v>
      </c>
      <c r="H84" s="394" t="s">
        <v>426</v>
      </c>
      <c r="I84" s="406" t="s">
        <v>426</v>
      </c>
      <c r="J84" s="392" t="s">
        <v>426</v>
      </c>
      <c r="K84" s="406" t="s">
        <v>426</v>
      </c>
      <c r="L84" s="406">
        <v>1</v>
      </c>
      <c r="M84" s="406">
        <v>1</v>
      </c>
      <c r="N84" s="398" t="s">
        <v>426</v>
      </c>
      <c r="O84" s="394" t="s">
        <v>426</v>
      </c>
      <c r="P84" s="398" t="s">
        <v>426</v>
      </c>
      <c r="Q84" s="394" t="s">
        <v>426</v>
      </c>
      <c r="R84" s="396">
        <v>1</v>
      </c>
      <c r="S84" s="394" t="s">
        <v>426</v>
      </c>
      <c r="T84" s="392">
        <v>1</v>
      </c>
      <c r="U84" s="396" t="s">
        <v>426</v>
      </c>
      <c r="V84" s="395">
        <v>1</v>
      </c>
      <c r="X84" s="151"/>
      <c r="Y84" s="151"/>
      <c r="Z84" s="151"/>
      <c r="AA84" s="151"/>
      <c r="AB84" s="151"/>
      <c r="AC84" s="151"/>
      <c r="AD84" s="151"/>
      <c r="AE84" s="151"/>
      <c r="AF84" s="151"/>
      <c r="AG84" s="151"/>
      <c r="AH84" s="151"/>
      <c r="AI84" s="151"/>
      <c r="AJ84" s="151"/>
      <c r="AK84" s="151"/>
      <c r="AL84" s="151"/>
      <c r="AM84" s="151"/>
      <c r="AN84" s="151"/>
      <c r="AO84" s="151"/>
      <c r="AP84" s="151"/>
      <c r="AQ84" s="151"/>
    </row>
    <row r="85" spans="1:43" ht="14.25" customHeight="1">
      <c r="A85" s="212" t="s">
        <v>666</v>
      </c>
      <c r="B85" s="391">
        <v>12</v>
      </c>
      <c r="C85" s="392">
        <v>2</v>
      </c>
      <c r="D85" s="394" t="s">
        <v>426</v>
      </c>
      <c r="E85" s="394" t="s">
        <v>426</v>
      </c>
      <c r="F85" s="392" t="s">
        <v>426</v>
      </c>
      <c r="G85" s="393">
        <v>1</v>
      </c>
      <c r="H85" s="394" t="s">
        <v>426</v>
      </c>
      <c r="I85" s="406" t="s">
        <v>426</v>
      </c>
      <c r="J85" s="392">
        <v>0</v>
      </c>
      <c r="K85" s="409">
        <v>1</v>
      </c>
      <c r="L85" s="406" t="s">
        <v>426</v>
      </c>
      <c r="M85" s="406" t="s">
        <v>426</v>
      </c>
      <c r="N85" s="396" t="s">
        <v>426</v>
      </c>
      <c r="O85" s="394">
        <v>2</v>
      </c>
      <c r="P85" s="396" t="s">
        <v>426</v>
      </c>
      <c r="Q85" s="392" t="s">
        <v>426</v>
      </c>
      <c r="R85" s="396">
        <v>1</v>
      </c>
      <c r="S85" s="392">
        <v>0</v>
      </c>
      <c r="T85" s="392">
        <v>2</v>
      </c>
      <c r="U85" s="398">
        <v>1</v>
      </c>
      <c r="V85" s="395">
        <v>0</v>
      </c>
      <c r="X85" s="151"/>
      <c r="Y85" s="151"/>
      <c r="Z85" s="151"/>
      <c r="AA85" s="151"/>
      <c r="AB85" s="151"/>
      <c r="AC85" s="151"/>
      <c r="AD85" s="151"/>
      <c r="AE85" s="151"/>
      <c r="AF85" s="151"/>
      <c r="AG85" s="151"/>
      <c r="AH85" s="151"/>
      <c r="AI85" s="151"/>
      <c r="AJ85" s="151"/>
      <c r="AK85" s="151"/>
      <c r="AL85" s="151"/>
      <c r="AM85" s="151"/>
      <c r="AN85" s="151"/>
      <c r="AO85" s="151"/>
      <c r="AP85" s="151"/>
      <c r="AQ85" s="151"/>
    </row>
    <row r="86" spans="1:43" ht="14.25" customHeight="1">
      <c r="A86" s="212" t="s">
        <v>667</v>
      </c>
      <c r="B86" s="391">
        <v>58</v>
      </c>
      <c r="C86" s="392">
        <v>2</v>
      </c>
      <c r="D86" s="394" t="s">
        <v>426</v>
      </c>
      <c r="E86" s="394" t="s">
        <v>426</v>
      </c>
      <c r="F86" s="392">
        <v>1</v>
      </c>
      <c r="G86" s="393">
        <v>12</v>
      </c>
      <c r="H86" s="392" t="s">
        <v>426</v>
      </c>
      <c r="I86" s="409">
        <v>1</v>
      </c>
      <c r="J86" s="392">
        <v>3</v>
      </c>
      <c r="K86" s="409">
        <v>9</v>
      </c>
      <c r="L86" s="409">
        <v>1</v>
      </c>
      <c r="M86" s="409">
        <v>0</v>
      </c>
      <c r="N86" s="396">
        <v>1</v>
      </c>
      <c r="O86" s="392">
        <v>2</v>
      </c>
      <c r="P86" s="396">
        <v>1</v>
      </c>
      <c r="Q86" s="392">
        <v>4</v>
      </c>
      <c r="R86" s="396">
        <v>14</v>
      </c>
      <c r="S86" s="392">
        <v>1</v>
      </c>
      <c r="T86" s="392">
        <v>4</v>
      </c>
      <c r="U86" s="396">
        <v>1</v>
      </c>
      <c r="V86" s="395">
        <v>1</v>
      </c>
      <c r="X86" s="151"/>
      <c r="Y86" s="151"/>
      <c r="Z86" s="151"/>
      <c r="AA86" s="151"/>
      <c r="AB86" s="151"/>
      <c r="AC86" s="151"/>
      <c r="AD86" s="151"/>
      <c r="AE86" s="151"/>
      <c r="AF86" s="151"/>
      <c r="AG86" s="151"/>
      <c r="AH86" s="151"/>
      <c r="AI86" s="151"/>
      <c r="AJ86" s="151"/>
      <c r="AK86" s="151"/>
      <c r="AL86" s="151"/>
      <c r="AM86" s="151"/>
      <c r="AN86" s="151"/>
      <c r="AO86" s="151"/>
      <c r="AP86" s="151"/>
      <c r="AQ86" s="151"/>
    </row>
    <row r="87" spans="1:43" ht="14.25" customHeight="1">
      <c r="A87" s="212" t="s">
        <v>668</v>
      </c>
      <c r="B87" s="391">
        <v>80</v>
      </c>
      <c r="C87" s="394">
        <v>1</v>
      </c>
      <c r="D87" s="394" t="s">
        <v>426</v>
      </c>
      <c r="E87" s="394" t="s">
        <v>426</v>
      </c>
      <c r="F87" s="392">
        <v>3</v>
      </c>
      <c r="G87" s="393">
        <v>12</v>
      </c>
      <c r="H87" s="394">
        <v>2</v>
      </c>
      <c r="I87" s="409">
        <v>1</v>
      </c>
      <c r="J87" s="392">
        <v>2</v>
      </c>
      <c r="K87" s="409">
        <v>8</v>
      </c>
      <c r="L87" s="409">
        <v>3</v>
      </c>
      <c r="M87" s="409">
        <v>0</v>
      </c>
      <c r="N87" s="396" t="s">
        <v>426</v>
      </c>
      <c r="O87" s="392">
        <v>3</v>
      </c>
      <c r="P87" s="396">
        <v>5</v>
      </c>
      <c r="Q87" s="392">
        <v>1</v>
      </c>
      <c r="R87" s="396">
        <v>19</v>
      </c>
      <c r="S87" s="392">
        <v>7</v>
      </c>
      <c r="T87" s="392">
        <v>6</v>
      </c>
      <c r="U87" s="396">
        <v>1</v>
      </c>
      <c r="V87" s="395">
        <v>2</v>
      </c>
      <c r="X87" s="151"/>
      <c r="Y87" s="151"/>
      <c r="Z87" s="151"/>
      <c r="AA87" s="151"/>
      <c r="AB87" s="151"/>
      <c r="AC87" s="151"/>
      <c r="AD87" s="151"/>
      <c r="AE87" s="151"/>
      <c r="AF87" s="151"/>
      <c r="AG87" s="151"/>
      <c r="AH87" s="151"/>
      <c r="AI87" s="151"/>
      <c r="AJ87" s="151"/>
      <c r="AK87" s="151"/>
      <c r="AL87" s="151"/>
      <c r="AM87" s="151"/>
      <c r="AN87" s="151"/>
      <c r="AO87" s="151"/>
      <c r="AP87" s="151"/>
      <c r="AQ87" s="151"/>
    </row>
    <row r="88" spans="1:43" ht="14.25" customHeight="1">
      <c r="A88" s="212" t="s">
        <v>669</v>
      </c>
      <c r="B88" s="391">
        <v>80</v>
      </c>
      <c r="C88" s="392">
        <v>1</v>
      </c>
      <c r="D88" s="394" t="s">
        <v>426</v>
      </c>
      <c r="E88" s="394" t="s">
        <v>426</v>
      </c>
      <c r="F88" s="392">
        <v>3</v>
      </c>
      <c r="G88" s="393">
        <v>23</v>
      </c>
      <c r="H88" s="394">
        <v>2</v>
      </c>
      <c r="I88" s="409" t="s">
        <v>426</v>
      </c>
      <c r="J88" s="392">
        <v>4</v>
      </c>
      <c r="K88" s="409">
        <v>10</v>
      </c>
      <c r="L88" s="409">
        <v>2</v>
      </c>
      <c r="M88" s="406" t="s">
        <v>426</v>
      </c>
      <c r="N88" s="398">
        <v>2</v>
      </c>
      <c r="O88" s="392">
        <v>0</v>
      </c>
      <c r="P88" s="396">
        <v>1</v>
      </c>
      <c r="Q88" s="392">
        <v>3</v>
      </c>
      <c r="R88" s="396">
        <v>14</v>
      </c>
      <c r="S88" s="392">
        <v>7</v>
      </c>
      <c r="T88" s="392">
        <v>6</v>
      </c>
      <c r="U88" s="396">
        <v>1</v>
      </c>
      <c r="V88" s="395">
        <v>1</v>
      </c>
      <c r="X88" s="151"/>
      <c r="Y88" s="151"/>
      <c r="Z88" s="151"/>
      <c r="AA88" s="151"/>
      <c r="AB88" s="151"/>
      <c r="AC88" s="151"/>
      <c r="AD88" s="151"/>
      <c r="AE88" s="151"/>
      <c r="AF88" s="151"/>
      <c r="AG88" s="151"/>
      <c r="AH88" s="151"/>
      <c r="AI88" s="151"/>
      <c r="AJ88" s="151"/>
      <c r="AK88" s="151"/>
      <c r="AL88" s="151"/>
      <c r="AM88" s="151"/>
      <c r="AN88" s="151"/>
      <c r="AO88" s="151"/>
      <c r="AP88" s="151"/>
      <c r="AQ88" s="151"/>
    </row>
    <row r="89" spans="1:43" ht="14.25" customHeight="1">
      <c r="A89" s="212" t="s">
        <v>670</v>
      </c>
      <c r="B89" s="391">
        <v>25</v>
      </c>
      <c r="C89" s="394" t="s">
        <v>426</v>
      </c>
      <c r="D89" s="394" t="s">
        <v>426</v>
      </c>
      <c r="E89" s="394" t="s">
        <v>426</v>
      </c>
      <c r="F89" s="392">
        <v>2</v>
      </c>
      <c r="G89" s="393">
        <v>7</v>
      </c>
      <c r="H89" s="394" t="s">
        <v>426</v>
      </c>
      <c r="I89" s="409">
        <v>2</v>
      </c>
      <c r="J89" s="392">
        <v>2</v>
      </c>
      <c r="K89" s="409">
        <v>3</v>
      </c>
      <c r="L89" s="409">
        <v>1</v>
      </c>
      <c r="M89" s="406" t="s">
        <v>426</v>
      </c>
      <c r="N89" s="396">
        <v>2</v>
      </c>
      <c r="O89" s="394" t="s">
        <v>426</v>
      </c>
      <c r="P89" s="398">
        <v>1</v>
      </c>
      <c r="Q89" s="392">
        <v>1</v>
      </c>
      <c r="R89" s="396">
        <v>4</v>
      </c>
      <c r="S89" s="392">
        <v>0</v>
      </c>
      <c r="T89" s="392">
        <v>2</v>
      </c>
      <c r="U89" s="396" t="s">
        <v>426</v>
      </c>
      <c r="V89" s="395">
        <v>0</v>
      </c>
      <c r="X89" s="151"/>
      <c r="Y89" s="151"/>
      <c r="Z89" s="151"/>
      <c r="AA89" s="151"/>
      <c r="AB89" s="151"/>
      <c r="AC89" s="151"/>
      <c r="AD89" s="151"/>
      <c r="AE89" s="151"/>
      <c r="AF89" s="151"/>
      <c r="AG89" s="151"/>
      <c r="AH89" s="151"/>
      <c r="AI89" s="151"/>
      <c r="AJ89" s="151"/>
      <c r="AK89" s="151"/>
      <c r="AL89" s="151"/>
      <c r="AM89" s="151"/>
      <c r="AN89" s="151"/>
      <c r="AO89" s="151"/>
      <c r="AP89" s="151"/>
      <c r="AQ89" s="151"/>
    </row>
    <row r="90" spans="1:43" ht="14.25" customHeight="1">
      <c r="A90" s="212" t="s">
        <v>671</v>
      </c>
      <c r="B90" s="391">
        <v>26</v>
      </c>
      <c r="C90" s="394" t="s">
        <v>426</v>
      </c>
      <c r="D90" s="394" t="s">
        <v>426</v>
      </c>
      <c r="E90" s="394" t="s">
        <v>426</v>
      </c>
      <c r="F90" s="392">
        <v>4</v>
      </c>
      <c r="G90" s="393">
        <v>5</v>
      </c>
      <c r="H90" s="394" t="s">
        <v>426</v>
      </c>
      <c r="I90" s="406">
        <v>1</v>
      </c>
      <c r="J90" s="392">
        <v>1</v>
      </c>
      <c r="K90" s="409">
        <v>3</v>
      </c>
      <c r="L90" s="409">
        <v>1</v>
      </c>
      <c r="M90" s="406" t="s">
        <v>426</v>
      </c>
      <c r="N90" s="398" t="s">
        <v>426</v>
      </c>
      <c r="O90" s="392" t="s">
        <v>426</v>
      </c>
      <c r="P90" s="398">
        <v>1</v>
      </c>
      <c r="Q90" s="392">
        <v>1</v>
      </c>
      <c r="R90" s="396">
        <v>5</v>
      </c>
      <c r="S90" s="394">
        <v>1</v>
      </c>
      <c r="T90" s="394">
        <v>1</v>
      </c>
      <c r="U90" s="396" t="s">
        <v>426</v>
      </c>
      <c r="V90" s="397">
        <v>0</v>
      </c>
      <c r="X90" s="151"/>
      <c r="Y90" s="151"/>
      <c r="Z90" s="151"/>
      <c r="AA90" s="151"/>
      <c r="AB90" s="151"/>
      <c r="AC90" s="151"/>
      <c r="AD90" s="151"/>
      <c r="AE90" s="151"/>
      <c r="AF90" s="151"/>
      <c r="AG90" s="151"/>
      <c r="AH90" s="151"/>
      <c r="AI90" s="151"/>
      <c r="AJ90" s="151"/>
      <c r="AK90" s="151"/>
      <c r="AL90" s="151"/>
      <c r="AM90" s="151"/>
      <c r="AN90" s="151"/>
      <c r="AO90" s="151"/>
      <c r="AP90" s="151"/>
      <c r="AQ90" s="151"/>
    </row>
    <row r="91" spans="1:43" ht="14.25" customHeight="1">
      <c r="A91" s="212" t="s">
        <v>672</v>
      </c>
      <c r="B91" s="391">
        <v>6</v>
      </c>
      <c r="C91" s="394" t="s">
        <v>426</v>
      </c>
      <c r="D91" s="394" t="s">
        <v>426</v>
      </c>
      <c r="E91" s="394" t="s">
        <v>426</v>
      </c>
      <c r="F91" s="394">
        <v>1</v>
      </c>
      <c r="G91" s="393">
        <v>1</v>
      </c>
      <c r="H91" s="394" t="s">
        <v>426</v>
      </c>
      <c r="I91" s="406" t="s">
        <v>426</v>
      </c>
      <c r="J91" s="394" t="s">
        <v>426</v>
      </c>
      <c r="K91" s="406">
        <v>1</v>
      </c>
      <c r="L91" s="406">
        <v>1</v>
      </c>
      <c r="M91" s="406" t="s">
        <v>426</v>
      </c>
      <c r="N91" s="396" t="s">
        <v>426</v>
      </c>
      <c r="O91" s="394" t="s">
        <v>426</v>
      </c>
      <c r="P91" s="398">
        <v>1</v>
      </c>
      <c r="Q91" s="394">
        <v>1</v>
      </c>
      <c r="R91" s="398">
        <v>1</v>
      </c>
      <c r="S91" s="394" t="s">
        <v>426</v>
      </c>
      <c r="T91" s="394" t="s">
        <v>426</v>
      </c>
      <c r="U91" s="398" t="s">
        <v>426</v>
      </c>
      <c r="V91" s="397" t="s">
        <v>426</v>
      </c>
      <c r="X91" s="151"/>
      <c r="Y91" s="151"/>
      <c r="Z91" s="151"/>
      <c r="AA91" s="151"/>
      <c r="AB91" s="151"/>
      <c r="AC91" s="151"/>
      <c r="AD91" s="151"/>
      <c r="AE91" s="151"/>
      <c r="AF91" s="151"/>
      <c r="AG91" s="151"/>
      <c r="AH91" s="151"/>
      <c r="AI91" s="151"/>
      <c r="AJ91" s="151"/>
      <c r="AK91" s="151"/>
      <c r="AL91" s="151"/>
      <c r="AM91" s="151"/>
      <c r="AN91" s="151"/>
      <c r="AO91" s="151"/>
      <c r="AP91" s="151"/>
      <c r="AQ91" s="151"/>
    </row>
    <row r="92" spans="1:43" ht="14.25" customHeight="1" thickBot="1">
      <c r="A92" s="216" t="s">
        <v>680</v>
      </c>
      <c r="B92" s="414">
        <v>2</v>
      </c>
      <c r="C92" s="415" t="s">
        <v>426</v>
      </c>
      <c r="D92" s="416" t="s">
        <v>426</v>
      </c>
      <c r="E92" s="415" t="s">
        <v>426</v>
      </c>
      <c r="F92" s="415" t="s">
        <v>426</v>
      </c>
      <c r="G92" s="417">
        <v>1</v>
      </c>
      <c r="H92" s="415" t="s">
        <v>426</v>
      </c>
      <c r="I92" s="418" t="s">
        <v>426</v>
      </c>
      <c r="J92" s="415" t="s">
        <v>426</v>
      </c>
      <c r="K92" s="418">
        <v>1</v>
      </c>
      <c r="L92" s="418" t="s">
        <v>426</v>
      </c>
      <c r="M92" s="419" t="s">
        <v>426</v>
      </c>
      <c r="N92" s="417" t="s">
        <v>426</v>
      </c>
      <c r="O92" s="394" t="s">
        <v>426</v>
      </c>
      <c r="P92" s="417" t="s">
        <v>426</v>
      </c>
      <c r="Q92" s="415" t="s">
        <v>426</v>
      </c>
      <c r="R92" s="417" t="s">
        <v>426</v>
      </c>
      <c r="S92" s="415" t="s">
        <v>426</v>
      </c>
      <c r="T92" s="416" t="s">
        <v>426</v>
      </c>
      <c r="U92" s="417" t="s">
        <v>426</v>
      </c>
      <c r="V92" s="420">
        <v>0</v>
      </c>
      <c r="X92" s="151"/>
      <c r="Y92" s="151"/>
      <c r="Z92" s="151"/>
      <c r="AA92" s="151"/>
      <c r="AB92" s="151"/>
      <c r="AC92" s="151"/>
      <c r="AD92" s="151"/>
      <c r="AE92" s="151"/>
      <c r="AF92" s="151"/>
      <c r="AG92" s="151"/>
      <c r="AH92" s="151"/>
      <c r="AI92" s="151"/>
      <c r="AJ92" s="151"/>
      <c r="AK92" s="151"/>
      <c r="AL92" s="151"/>
      <c r="AM92" s="151"/>
      <c r="AN92" s="151"/>
      <c r="AO92" s="151"/>
      <c r="AP92" s="151"/>
      <c r="AQ92" s="151"/>
    </row>
    <row r="93" spans="1:43" ht="13.5" customHeight="1">
      <c r="A93" s="37" t="s">
        <v>684</v>
      </c>
      <c r="G93" s="731"/>
      <c r="K93" s="730"/>
      <c r="L93" s="731"/>
      <c r="O93" s="731"/>
      <c r="X93" s="151"/>
      <c r="Y93" s="151"/>
      <c r="Z93" s="151"/>
      <c r="AA93" s="151"/>
      <c r="AB93" s="151"/>
      <c r="AC93" s="151"/>
      <c r="AD93" s="151"/>
      <c r="AE93" s="151"/>
      <c r="AF93" s="151"/>
      <c r="AG93" s="151"/>
      <c r="AH93" s="151"/>
      <c r="AI93" s="151"/>
      <c r="AJ93" s="151"/>
      <c r="AK93" s="151"/>
      <c r="AL93" s="151"/>
      <c r="AM93" s="151"/>
      <c r="AN93" s="151"/>
      <c r="AO93" s="151"/>
      <c r="AP93" s="151"/>
      <c r="AQ93" s="151"/>
    </row>
    <row r="94" spans="1:43" ht="13.5" customHeight="1">
      <c r="A94" s="37" t="s">
        <v>685</v>
      </c>
      <c r="G94" s="730"/>
      <c r="K94" s="730"/>
      <c r="L94" s="730"/>
      <c r="O94" s="730"/>
      <c r="X94" s="151"/>
      <c r="Y94" s="151"/>
      <c r="Z94" s="151"/>
      <c r="AA94" s="151"/>
      <c r="AB94" s="151"/>
      <c r="AC94" s="151"/>
      <c r="AD94" s="151"/>
      <c r="AE94" s="151"/>
      <c r="AF94" s="151"/>
      <c r="AG94" s="151"/>
      <c r="AH94" s="151"/>
      <c r="AI94" s="151"/>
      <c r="AJ94" s="151"/>
      <c r="AK94" s="151"/>
      <c r="AL94" s="151"/>
      <c r="AM94" s="151"/>
      <c r="AN94" s="151"/>
      <c r="AO94" s="151"/>
      <c r="AP94" s="151"/>
      <c r="AQ94" s="151"/>
    </row>
    <row r="95" spans="1:43" ht="13.5" customHeight="1">
      <c r="A95" s="89" t="s">
        <v>639</v>
      </c>
      <c r="O95" s="730"/>
      <c r="X95" s="151"/>
      <c r="Y95" s="151"/>
      <c r="Z95" s="151"/>
      <c r="AA95" s="151"/>
      <c r="AB95" s="151"/>
      <c r="AC95" s="151"/>
      <c r="AD95" s="151"/>
      <c r="AE95" s="151"/>
      <c r="AF95" s="151"/>
      <c r="AG95" s="151"/>
      <c r="AH95" s="151"/>
      <c r="AI95" s="151"/>
      <c r="AJ95" s="151"/>
      <c r="AK95" s="151"/>
      <c r="AL95" s="151"/>
      <c r="AM95" s="151"/>
      <c r="AN95" s="151"/>
      <c r="AO95" s="151"/>
      <c r="AP95" s="151"/>
      <c r="AQ95" s="151"/>
    </row>
    <row r="96" spans="15:43" ht="12.75" customHeight="1">
      <c r="O96" s="730"/>
      <c r="X96" s="151"/>
      <c r="Y96" s="151"/>
      <c r="Z96" s="151"/>
      <c r="AA96" s="151"/>
      <c r="AB96" s="151"/>
      <c r="AC96" s="151"/>
      <c r="AD96" s="151"/>
      <c r="AE96" s="151"/>
      <c r="AF96" s="151"/>
      <c r="AG96" s="151"/>
      <c r="AH96" s="151"/>
      <c r="AI96" s="151"/>
      <c r="AJ96" s="151"/>
      <c r="AK96" s="151"/>
      <c r="AL96" s="151"/>
      <c r="AM96" s="151"/>
      <c r="AN96" s="151"/>
      <c r="AO96" s="151"/>
      <c r="AP96" s="151"/>
      <c r="AQ96" s="151"/>
    </row>
    <row r="97" spans="24:43" ht="12.75" customHeight="1">
      <c r="X97" s="151"/>
      <c r="Y97" s="151"/>
      <c r="Z97" s="151"/>
      <c r="AA97" s="151"/>
      <c r="AB97" s="151"/>
      <c r="AC97" s="151"/>
      <c r="AD97" s="151"/>
      <c r="AE97" s="151"/>
      <c r="AF97" s="151"/>
      <c r="AG97" s="151"/>
      <c r="AH97" s="151"/>
      <c r="AI97" s="151"/>
      <c r="AJ97" s="151"/>
      <c r="AK97" s="151"/>
      <c r="AL97" s="151"/>
      <c r="AM97" s="151"/>
      <c r="AN97" s="151"/>
      <c r="AO97" s="151"/>
      <c r="AP97" s="151"/>
      <c r="AQ97" s="151"/>
    </row>
    <row r="98" spans="24:43" ht="12.75" customHeight="1">
      <c r="X98" s="151"/>
      <c r="Y98" s="151"/>
      <c r="Z98" s="151"/>
      <c r="AA98" s="151"/>
      <c r="AB98" s="151"/>
      <c r="AC98" s="151"/>
      <c r="AD98" s="151"/>
      <c r="AE98" s="151"/>
      <c r="AF98" s="151"/>
      <c r="AG98" s="151"/>
      <c r="AH98" s="151"/>
      <c r="AI98" s="151"/>
      <c r="AJ98" s="151"/>
      <c r="AK98" s="151"/>
      <c r="AL98" s="151"/>
      <c r="AM98" s="151"/>
      <c r="AN98" s="151"/>
      <c r="AO98" s="151"/>
      <c r="AP98" s="151"/>
      <c r="AQ98" s="151"/>
    </row>
    <row r="99" spans="24:43" ht="12.75" customHeight="1">
      <c r="X99" s="151"/>
      <c r="Y99" s="151"/>
      <c r="Z99" s="151"/>
      <c r="AA99" s="151"/>
      <c r="AB99" s="151"/>
      <c r="AC99" s="151"/>
      <c r="AD99" s="151"/>
      <c r="AE99" s="151"/>
      <c r="AF99" s="151"/>
      <c r="AG99" s="151"/>
      <c r="AH99" s="151"/>
      <c r="AI99" s="151"/>
      <c r="AJ99" s="151"/>
      <c r="AK99" s="151"/>
      <c r="AL99" s="151"/>
      <c r="AM99" s="151"/>
      <c r="AN99" s="151"/>
      <c r="AO99" s="151"/>
      <c r="AP99" s="151"/>
      <c r="AQ99" s="151"/>
    </row>
    <row r="100" spans="24:43" ht="12.75" customHeight="1">
      <c r="X100" s="151"/>
      <c r="Y100" s="151"/>
      <c r="Z100" s="151"/>
      <c r="AA100" s="151"/>
      <c r="AB100" s="151"/>
      <c r="AC100" s="151"/>
      <c r="AD100" s="151"/>
      <c r="AE100" s="151"/>
      <c r="AF100" s="151"/>
      <c r="AG100" s="151"/>
      <c r="AH100" s="151"/>
      <c r="AI100" s="151"/>
      <c r="AJ100" s="151"/>
      <c r="AK100" s="151"/>
      <c r="AL100" s="151"/>
      <c r="AM100" s="151"/>
      <c r="AN100" s="151"/>
      <c r="AO100" s="151"/>
      <c r="AP100" s="151"/>
      <c r="AQ100" s="151"/>
    </row>
    <row r="101" spans="24:43" ht="12.75" customHeight="1">
      <c r="X101" s="151"/>
      <c r="Y101" s="151"/>
      <c r="Z101" s="151"/>
      <c r="AA101" s="151"/>
      <c r="AB101" s="151"/>
      <c r="AC101" s="151"/>
      <c r="AD101" s="151"/>
      <c r="AE101" s="151"/>
      <c r="AF101" s="151"/>
      <c r="AG101" s="151"/>
      <c r="AH101" s="151"/>
      <c r="AI101" s="151"/>
      <c r="AJ101" s="151"/>
      <c r="AK101" s="151"/>
      <c r="AL101" s="151"/>
      <c r="AM101" s="151"/>
      <c r="AN101" s="151"/>
      <c r="AO101" s="151"/>
      <c r="AP101" s="151"/>
      <c r="AQ101" s="151"/>
    </row>
    <row r="102" spans="24:43" ht="12.75" customHeight="1">
      <c r="X102" s="151"/>
      <c r="Y102" s="151"/>
      <c r="Z102" s="151"/>
      <c r="AA102" s="151"/>
      <c r="AB102" s="151"/>
      <c r="AC102" s="151"/>
      <c r="AD102" s="151"/>
      <c r="AE102" s="151"/>
      <c r="AF102" s="151"/>
      <c r="AG102" s="151"/>
      <c r="AH102" s="151"/>
      <c r="AI102" s="151"/>
      <c r="AJ102" s="151"/>
      <c r="AK102" s="151"/>
      <c r="AL102" s="151"/>
      <c r="AM102" s="151"/>
      <c r="AN102" s="151"/>
      <c r="AO102" s="151"/>
      <c r="AP102" s="151"/>
      <c r="AQ102" s="151"/>
    </row>
    <row r="103" spans="24:43" ht="12.75" customHeight="1">
      <c r="X103" s="151"/>
      <c r="Y103" s="151"/>
      <c r="Z103" s="151"/>
      <c r="AA103" s="151"/>
      <c r="AB103" s="151"/>
      <c r="AC103" s="151"/>
      <c r="AD103" s="151"/>
      <c r="AE103" s="151"/>
      <c r="AF103" s="151"/>
      <c r="AG103" s="151"/>
      <c r="AH103" s="151"/>
      <c r="AI103" s="151"/>
      <c r="AJ103" s="151"/>
      <c r="AK103" s="151"/>
      <c r="AL103" s="151"/>
      <c r="AM103" s="151"/>
      <c r="AN103" s="151"/>
      <c r="AO103" s="151"/>
      <c r="AP103" s="151"/>
      <c r="AQ103" s="151"/>
    </row>
    <row r="104" spans="24:43" ht="12.75" customHeight="1">
      <c r="X104" s="151"/>
      <c r="Y104" s="151"/>
      <c r="Z104" s="151"/>
      <c r="AA104" s="151"/>
      <c r="AB104" s="151"/>
      <c r="AC104" s="151"/>
      <c r="AD104" s="151"/>
      <c r="AE104" s="151"/>
      <c r="AF104" s="151"/>
      <c r="AG104" s="151"/>
      <c r="AH104" s="151"/>
      <c r="AI104" s="151"/>
      <c r="AJ104" s="151"/>
      <c r="AK104" s="151"/>
      <c r="AL104" s="151"/>
      <c r="AM104" s="151"/>
      <c r="AN104" s="151"/>
      <c r="AO104" s="151"/>
      <c r="AP104" s="151"/>
      <c r="AQ104" s="151"/>
    </row>
    <row r="105" spans="24:43" ht="12.75" customHeight="1">
      <c r="X105" s="151"/>
      <c r="Y105" s="151"/>
      <c r="Z105" s="151"/>
      <c r="AA105" s="151"/>
      <c r="AB105" s="151"/>
      <c r="AC105" s="151"/>
      <c r="AD105" s="151"/>
      <c r="AE105" s="151"/>
      <c r="AF105" s="151"/>
      <c r="AG105" s="151"/>
      <c r="AH105" s="151"/>
      <c r="AI105" s="151"/>
      <c r="AJ105" s="151"/>
      <c r="AK105" s="151"/>
      <c r="AL105" s="151"/>
      <c r="AM105" s="151"/>
      <c r="AN105" s="151"/>
      <c r="AO105" s="151"/>
      <c r="AP105" s="151"/>
      <c r="AQ105" s="151"/>
    </row>
    <row r="106" spans="24:43" ht="12.75" customHeight="1">
      <c r="X106" s="151"/>
      <c r="Y106" s="151"/>
      <c r="Z106" s="151"/>
      <c r="AA106" s="151"/>
      <c r="AB106" s="151"/>
      <c r="AC106" s="151"/>
      <c r="AD106" s="151"/>
      <c r="AE106" s="151"/>
      <c r="AF106" s="151"/>
      <c r="AG106" s="151"/>
      <c r="AH106" s="151"/>
      <c r="AI106" s="151"/>
      <c r="AJ106" s="151"/>
      <c r="AK106" s="151"/>
      <c r="AL106" s="151"/>
      <c r="AM106" s="151"/>
      <c r="AN106" s="151"/>
      <c r="AO106" s="151"/>
      <c r="AP106" s="151"/>
      <c r="AQ106" s="151"/>
    </row>
    <row r="107" spans="24:43" ht="12.75" customHeight="1">
      <c r="X107" s="151"/>
      <c r="Y107" s="151"/>
      <c r="Z107" s="151"/>
      <c r="AA107" s="151"/>
      <c r="AB107" s="151"/>
      <c r="AC107" s="151"/>
      <c r="AD107" s="151"/>
      <c r="AE107" s="151"/>
      <c r="AF107" s="151"/>
      <c r="AG107" s="151"/>
      <c r="AH107" s="151"/>
      <c r="AI107" s="151"/>
      <c r="AJ107" s="151"/>
      <c r="AK107" s="151"/>
      <c r="AL107" s="151"/>
      <c r="AM107" s="151"/>
      <c r="AN107" s="151"/>
      <c r="AO107" s="151"/>
      <c r="AP107" s="151"/>
      <c r="AQ107" s="151"/>
    </row>
    <row r="108" spans="24:43" ht="12.75" customHeight="1">
      <c r="X108" s="151"/>
      <c r="Y108" s="151"/>
      <c r="Z108" s="151"/>
      <c r="AA108" s="151"/>
      <c r="AB108" s="151"/>
      <c r="AC108" s="151"/>
      <c r="AD108" s="151"/>
      <c r="AE108" s="151"/>
      <c r="AF108" s="151"/>
      <c r="AG108" s="151"/>
      <c r="AH108" s="151"/>
      <c r="AI108" s="151"/>
      <c r="AJ108" s="151"/>
      <c r="AK108" s="151"/>
      <c r="AL108" s="151"/>
      <c r="AM108" s="151"/>
      <c r="AN108" s="151"/>
      <c r="AO108" s="151"/>
      <c r="AP108" s="151"/>
      <c r="AQ108" s="151"/>
    </row>
    <row r="109" spans="24:43" ht="12.75" customHeight="1">
      <c r="X109" s="151"/>
      <c r="Y109" s="151"/>
      <c r="Z109" s="151"/>
      <c r="AA109" s="151"/>
      <c r="AB109" s="151"/>
      <c r="AC109" s="151"/>
      <c r="AD109" s="151"/>
      <c r="AE109" s="151"/>
      <c r="AF109" s="151"/>
      <c r="AG109" s="151"/>
      <c r="AH109" s="151"/>
      <c r="AI109" s="151"/>
      <c r="AJ109" s="151"/>
      <c r="AK109" s="151"/>
      <c r="AL109" s="151"/>
      <c r="AM109" s="151"/>
      <c r="AN109" s="151"/>
      <c r="AO109" s="151"/>
      <c r="AP109" s="151"/>
      <c r="AQ109" s="151"/>
    </row>
    <row r="110" spans="24:43" ht="12.75" customHeight="1">
      <c r="X110" s="151"/>
      <c r="Y110" s="151"/>
      <c r="Z110" s="151"/>
      <c r="AA110" s="151"/>
      <c r="AB110" s="151"/>
      <c r="AC110" s="151"/>
      <c r="AD110" s="151"/>
      <c r="AE110" s="151"/>
      <c r="AF110" s="151"/>
      <c r="AG110" s="151"/>
      <c r="AH110" s="151"/>
      <c r="AI110" s="151"/>
      <c r="AJ110" s="151"/>
      <c r="AK110" s="151"/>
      <c r="AL110" s="151"/>
      <c r="AM110" s="151"/>
      <c r="AN110" s="151"/>
      <c r="AO110" s="151"/>
      <c r="AP110" s="151"/>
      <c r="AQ110" s="151"/>
    </row>
    <row r="111" spans="24:43" ht="12.75" customHeight="1">
      <c r="X111" s="151"/>
      <c r="Y111" s="151"/>
      <c r="Z111" s="151"/>
      <c r="AA111" s="151"/>
      <c r="AB111" s="151"/>
      <c r="AC111" s="151"/>
      <c r="AD111" s="151"/>
      <c r="AE111" s="151"/>
      <c r="AF111" s="151"/>
      <c r="AG111" s="151"/>
      <c r="AH111" s="151"/>
      <c r="AI111" s="151"/>
      <c r="AJ111" s="151"/>
      <c r="AK111" s="151"/>
      <c r="AL111" s="151"/>
      <c r="AM111" s="151"/>
      <c r="AN111" s="151"/>
      <c r="AO111" s="151"/>
      <c r="AP111" s="151"/>
      <c r="AQ111" s="151"/>
    </row>
    <row r="112" spans="24:43" ht="12.75" customHeight="1">
      <c r="X112" s="151"/>
      <c r="Y112" s="151"/>
      <c r="Z112" s="151"/>
      <c r="AA112" s="151"/>
      <c r="AB112" s="151"/>
      <c r="AC112" s="151"/>
      <c r="AD112" s="151"/>
      <c r="AE112" s="151"/>
      <c r="AF112" s="151"/>
      <c r="AG112" s="151"/>
      <c r="AH112" s="151"/>
      <c r="AI112" s="151"/>
      <c r="AJ112" s="151"/>
      <c r="AK112" s="151"/>
      <c r="AL112" s="151"/>
      <c r="AM112" s="151"/>
      <c r="AN112" s="151"/>
      <c r="AO112" s="151"/>
      <c r="AP112" s="151"/>
      <c r="AQ112" s="151"/>
    </row>
    <row r="113" spans="24:43" ht="12.75" customHeight="1">
      <c r="X113" s="151"/>
      <c r="Y113" s="151"/>
      <c r="Z113" s="151"/>
      <c r="AA113" s="151"/>
      <c r="AB113" s="151"/>
      <c r="AC113" s="151"/>
      <c r="AD113" s="151"/>
      <c r="AE113" s="151"/>
      <c r="AF113" s="151"/>
      <c r="AG113" s="151"/>
      <c r="AH113" s="151"/>
      <c r="AI113" s="151"/>
      <c r="AJ113" s="151"/>
      <c r="AK113" s="151"/>
      <c r="AL113" s="151"/>
      <c r="AM113" s="151"/>
      <c r="AN113" s="151"/>
      <c r="AO113" s="151"/>
      <c r="AP113" s="151"/>
      <c r="AQ113" s="151"/>
    </row>
    <row r="114" spans="24:43" ht="12.75" customHeight="1">
      <c r="X114" s="151"/>
      <c r="Y114" s="151"/>
      <c r="Z114" s="151"/>
      <c r="AA114" s="151"/>
      <c r="AB114" s="151"/>
      <c r="AC114" s="151"/>
      <c r="AD114" s="151"/>
      <c r="AE114" s="151"/>
      <c r="AF114" s="151"/>
      <c r="AG114" s="151"/>
      <c r="AH114" s="151"/>
      <c r="AI114" s="151"/>
      <c r="AJ114" s="151"/>
      <c r="AK114" s="151"/>
      <c r="AL114" s="151"/>
      <c r="AM114" s="151"/>
      <c r="AN114" s="151"/>
      <c r="AO114" s="151"/>
      <c r="AP114" s="151"/>
      <c r="AQ114" s="151"/>
    </row>
    <row r="115" spans="24:43" ht="12.75" customHeight="1">
      <c r="X115" s="151"/>
      <c r="Y115" s="151"/>
      <c r="Z115" s="151"/>
      <c r="AA115" s="151"/>
      <c r="AB115" s="151"/>
      <c r="AC115" s="151"/>
      <c r="AD115" s="151"/>
      <c r="AE115" s="151"/>
      <c r="AF115" s="151"/>
      <c r="AG115" s="151"/>
      <c r="AH115" s="151"/>
      <c r="AI115" s="151"/>
      <c r="AJ115" s="151"/>
      <c r="AK115" s="151"/>
      <c r="AL115" s="151"/>
      <c r="AM115" s="151"/>
      <c r="AN115" s="151"/>
      <c r="AO115" s="151"/>
      <c r="AP115" s="151"/>
      <c r="AQ115" s="151"/>
    </row>
    <row r="116" spans="24:43" ht="12.75" customHeight="1">
      <c r="X116" s="151"/>
      <c r="Y116" s="151"/>
      <c r="Z116" s="151"/>
      <c r="AA116" s="151"/>
      <c r="AB116" s="151"/>
      <c r="AC116" s="151"/>
      <c r="AD116" s="151"/>
      <c r="AE116" s="151"/>
      <c r="AF116" s="151"/>
      <c r="AG116" s="151"/>
      <c r="AH116" s="151"/>
      <c r="AI116" s="151"/>
      <c r="AJ116" s="151"/>
      <c r="AK116" s="151"/>
      <c r="AL116" s="151"/>
      <c r="AM116" s="151"/>
      <c r="AN116" s="151"/>
      <c r="AO116" s="151"/>
      <c r="AP116" s="151"/>
      <c r="AQ116" s="151"/>
    </row>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sheetData>
  <sheetProtection/>
  <printOptions/>
  <pageMargins left="0.5905511811023623" right="0.1968503937007874" top="0.3937007874015748" bottom="0.1968503937007874" header="0.11811023622047245" footer="0.5118110236220472"/>
  <pageSetup cellComments="asDisplayed" horizontalDpi="600" verticalDpi="600" orientation="portrait" paperSize="9" scale="59" r:id="rId1"/>
  <headerFooter alignWithMargins="0">
    <oddHeader>&amp;R&amp;D&amp;T</oddHeader>
  </headerFooter>
</worksheet>
</file>

<file path=xl/worksheets/sheet21.xml><?xml version="1.0" encoding="utf-8"?>
<worksheet xmlns="http://schemas.openxmlformats.org/spreadsheetml/2006/main" xmlns:r="http://schemas.openxmlformats.org/officeDocument/2006/relationships">
  <dimension ref="A1:AQ96"/>
  <sheetViews>
    <sheetView zoomScaleSheetLayoutView="100" zoomScalePageLayoutView="0" workbookViewId="0" topLeftCell="A1">
      <selection activeCell="A1" sqref="A1"/>
    </sheetView>
  </sheetViews>
  <sheetFormatPr defaultColWidth="8.125" defaultRowHeight="13.5"/>
  <cols>
    <col min="1" max="1" width="16.25390625" style="704" customWidth="1"/>
    <col min="2" max="2" width="7.625" style="704" bestFit="1" customWidth="1"/>
    <col min="3" max="8" width="6.625" style="704" customWidth="1"/>
    <col min="9" max="9" width="7.00390625" style="704" customWidth="1"/>
    <col min="10" max="21" width="6.625" style="704" customWidth="1"/>
    <col min="22" max="22" width="6.625" style="730" customWidth="1"/>
    <col min="23" max="16384" width="8.125" style="704" customWidth="1"/>
  </cols>
  <sheetData>
    <row r="1" spans="1:22" s="204" customFormat="1" ht="11.25" customHeight="1">
      <c r="A1" s="202"/>
      <c r="B1" s="202"/>
      <c r="C1" s="202"/>
      <c r="D1" s="202"/>
      <c r="E1" s="202"/>
      <c r="F1" s="202"/>
      <c r="G1" s="202"/>
      <c r="H1" s="202"/>
      <c r="I1" s="202"/>
      <c r="J1" s="202"/>
      <c r="K1" s="202"/>
      <c r="L1" s="202"/>
      <c r="M1" s="202"/>
      <c r="N1" s="202"/>
      <c r="O1" s="202"/>
      <c r="P1" s="202"/>
      <c r="Q1" s="202"/>
      <c r="R1" s="202"/>
      <c r="S1" s="202"/>
      <c r="T1" s="202"/>
      <c r="U1" s="202"/>
      <c r="V1" s="203"/>
    </row>
    <row r="2" spans="1:22" s="204" customFormat="1" ht="15" customHeight="1" thickBot="1">
      <c r="A2" s="205" t="s">
        <v>686</v>
      </c>
      <c r="R2" s="540" t="s">
        <v>539</v>
      </c>
      <c r="S2" s="1079"/>
      <c r="T2" s="1079"/>
      <c r="U2" s="1079"/>
      <c r="V2" s="1079"/>
    </row>
    <row r="3" spans="1:22" s="37" customFormat="1" ht="39.75" customHeight="1" thickTop="1">
      <c r="A3" s="537" t="s">
        <v>641</v>
      </c>
      <c r="B3" s="207"/>
      <c r="C3" s="208" t="s">
        <v>642</v>
      </c>
      <c r="D3" s="208" t="s">
        <v>346</v>
      </c>
      <c r="E3" s="208" t="s">
        <v>347</v>
      </c>
      <c r="F3" s="208" t="s">
        <v>348</v>
      </c>
      <c r="G3" s="208" t="s">
        <v>349</v>
      </c>
      <c r="H3" s="208" t="s">
        <v>350</v>
      </c>
      <c r="I3" s="208" t="s">
        <v>351</v>
      </c>
      <c r="J3" s="208" t="s">
        <v>352</v>
      </c>
      <c r="K3" s="208" t="s">
        <v>353</v>
      </c>
      <c r="L3" s="208" t="s">
        <v>354</v>
      </c>
      <c r="M3" s="208" t="s">
        <v>355</v>
      </c>
      <c r="N3" s="208" t="s">
        <v>356</v>
      </c>
      <c r="O3" s="208" t="s">
        <v>643</v>
      </c>
      <c r="P3" s="208" t="s">
        <v>358</v>
      </c>
      <c r="Q3" s="208" t="s">
        <v>359</v>
      </c>
      <c r="R3" s="208" t="s">
        <v>360</v>
      </c>
      <c r="S3" s="208" t="s">
        <v>361</v>
      </c>
      <c r="T3" s="208" t="s">
        <v>362</v>
      </c>
      <c r="U3" s="208" t="s">
        <v>363</v>
      </c>
      <c r="V3" s="209" t="s">
        <v>364</v>
      </c>
    </row>
    <row r="4" spans="1:22" s="37" customFormat="1" ht="72.75" customHeight="1">
      <c r="A4" s="538"/>
      <c r="B4" s="528" t="s">
        <v>644</v>
      </c>
      <c r="C4" s="532" t="s">
        <v>645</v>
      </c>
      <c r="D4" s="528" t="s">
        <v>646</v>
      </c>
      <c r="E4" s="528" t="s">
        <v>647</v>
      </c>
      <c r="F4" s="528" t="s">
        <v>648</v>
      </c>
      <c r="G4" s="528" t="s">
        <v>649</v>
      </c>
      <c r="H4" s="536" t="s">
        <v>650</v>
      </c>
      <c r="I4" s="528" t="s">
        <v>651</v>
      </c>
      <c r="J4" s="528" t="s">
        <v>652</v>
      </c>
      <c r="K4" s="528" t="s">
        <v>653</v>
      </c>
      <c r="L4" s="528" t="s">
        <v>654</v>
      </c>
      <c r="M4" s="532" t="s">
        <v>655</v>
      </c>
      <c r="N4" s="528" t="s">
        <v>656</v>
      </c>
      <c r="O4" s="534" t="s">
        <v>657</v>
      </c>
      <c r="P4" s="534" t="s">
        <v>658</v>
      </c>
      <c r="Q4" s="528" t="s">
        <v>659</v>
      </c>
      <c r="R4" s="528" t="s">
        <v>687</v>
      </c>
      <c r="S4" s="528" t="s">
        <v>661</v>
      </c>
      <c r="T4" s="536" t="s">
        <v>688</v>
      </c>
      <c r="U4" s="530" t="s">
        <v>663</v>
      </c>
      <c r="V4" s="531" t="s">
        <v>664</v>
      </c>
    </row>
    <row r="5" spans="1:22" s="211" customFormat="1" ht="19.5" customHeight="1">
      <c r="A5" s="217" t="s">
        <v>578</v>
      </c>
      <c r="B5" s="421">
        <v>3179</v>
      </c>
      <c r="C5" s="421">
        <v>302</v>
      </c>
      <c r="D5" s="421">
        <v>3</v>
      </c>
      <c r="E5" s="421">
        <v>2</v>
      </c>
      <c r="F5" s="421">
        <v>406</v>
      </c>
      <c r="G5" s="421">
        <v>692</v>
      </c>
      <c r="H5" s="421">
        <v>22</v>
      </c>
      <c r="I5" s="421">
        <v>38</v>
      </c>
      <c r="J5" s="421">
        <v>167</v>
      </c>
      <c r="K5" s="421">
        <v>440</v>
      </c>
      <c r="L5" s="421">
        <v>51</v>
      </c>
      <c r="M5" s="421">
        <v>32</v>
      </c>
      <c r="N5" s="421">
        <v>76</v>
      </c>
      <c r="O5" s="421">
        <v>121</v>
      </c>
      <c r="P5" s="421">
        <v>70</v>
      </c>
      <c r="Q5" s="421">
        <v>121</v>
      </c>
      <c r="R5" s="421">
        <v>168</v>
      </c>
      <c r="S5" s="421">
        <v>47</v>
      </c>
      <c r="T5" s="421">
        <v>195</v>
      </c>
      <c r="U5" s="422">
        <v>156</v>
      </c>
      <c r="V5" s="423">
        <v>70</v>
      </c>
    </row>
    <row r="6" spans="1:22" ht="14.25" customHeight="1">
      <c r="A6" s="212" t="s">
        <v>665</v>
      </c>
      <c r="B6" s="367">
        <v>140</v>
      </c>
      <c r="C6" s="367">
        <v>41</v>
      </c>
      <c r="D6" s="367" t="s">
        <v>426</v>
      </c>
      <c r="E6" s="367" t="s">
        <v>426</v>
      </c>
      <c r="F6" s="367">
        <v>10</v>
      </c>
      <c r="G6" s="367">
        <v>11</v>
      </c>
      <c r="H6" s="367">
        <v>1</v>
      </c>
      <c r="I6" s="367" t="s">
        <v>426</v>
      </c>
      <c r="J6" s="367">
        <v>4</v>
      </c>
      <c r="K6" s="367">
        <v>21</v>
      </c>
      <c r="L6" s="367">
        <v>0</v>
      </c>
      <c r="M6" s="367" t="s">
        <v>426</v>
      </c>
      <c r="N6" s="367">
        <v>4</v>
      </c>
      <c r="O6" s="367">
        <v>13</v>
      </c>
      <c r="P6" s="367">
        <v>6</v>
      </c>
      <c r="Q6" s="367">
        <v>6</v>
      </c>
      <c r="R6" s="367">
        <v>6</v>
      </c>
      <c r="S6" s="367" t="s">
        <v>426</v>
      </c>
      <c r="T6" s="367">
        <v>14</v>
      </c>
      <c r="U6" s="367" t="s">
        <v>426</v>
      </c>
      <c r="V6" s="88">
        <v>2</v>
      </c>
    </row>
    <row r="7" spans="1:22" ht="14.25" customHeight="1">
      <c r="A7" s="212" t="s">
        <v>666</v>
      </c>
      <c r="B7" s="367">
        <v>134</v>
      </c>
      <c r="C7" s="367">
        <v>31</v>
      </c>
      <c r="D7" s="367">
        <v>0</v>
      </c>
      <c r="E7" s="367" t="s">
        <v>426</v>
      </c>
      <c r="F7" s="367">
        <v>10</v>
      </c>
      <c r="G7" s="367">
        <v>9</v>
      </c>
      <c r="H7" s="367">
        <v>0</v>
      </c>
      <c r="I7" s="367">
        <v>2</v>
      </c>
      <c r="J7" s="367">
        <v>2</v>
      </c>
      <c r="K7" s="367">
        <v>27</v>
      </c>
      <c r="L7" s="367" t="s">
        <v>426</v>
      </c>
      <c r="M7" s="367">
        <v>2</v>
      </c>
      <c r="N7" s="367">
        <v>3</v>
      </c>
      <c r="O7" s="367">
        <v>10</v>
      </c>
      <c r="P7" s="367">
        <v>9</v>
      </c>
      <c r="Q7" s="367">
        <v>3</v>
      </c>
      <c r="R7" s="367">
        <v>5</v>
      </c>
      <c r="S7" s="367">
        <v>2</v>
      </c>
      <c r="T7" s="367">
        <v>11</v>
      </c>
      <c r="U7" s="367" t="s">
        <v>426</v>
      </c>
      <c r="V7" s="88">
        <v>6</v>
      </c>
    </row>
    <row r="8" spans="1:22" ht="14.25" customHeight="1">
      <c r="A8" s="212" t="s">
        <v>667</v>
      </c>
      <c r="B8" s="367">
        <v>208</v>
      </c>
      <c r="C8" s="367">
        <v>37</v>
      </c>
      <c r="D8" s="367" t="s">
        <v>426</v>
      </c>
      <c r="E8" s="367" t="s">
        <v>426</v>
      </c>
      <c r="F8" s="367">
        <v>19</v>
      </c>
      <c r="G8" s="367">
        <v>28</v>
      </c>
      <c r="H8" s="367">
        <v>1</v>
      </c>
      <c r="I8" s="367">
        <v>1</v>
      </c>
      <c r="J8" s="367">
        <v>13</v>
      </c>
      <c r="K8" s="367">
        <v>37</v>
      </c>
      <c r="L8" s="367">
        <v>2</v>
      </c>
      <c r="M8" s="367">
        <v>2</v>
      </c>
      <c r="N8" s="367">
        <v>4</v>
      </c>
      <c r="O8" s="367">
        <v>9</v>
      </c>
      <c r="P8" s="367">
        <v>8</v>
      </c>
      <c r="Q8" s="367">
        <v>10</v>
      </c>
      <c r="R8" s="367">
        <v>11</v>
      </c>
      <c r="S8" s="367">
        <v>1</v>
      </c>
      <c r="T8" s="367">
        <v>17</v>
      </c>
      <c r="U8" s="367">
        <v>6</v>
      </c>
      <c r="V8" s="88">
        <v>2</v>
      </c>
    </row>
    <row r="9" spans="1:22" ht="14.25" customHeight="1">
      <c r="A9" s="212" t="s">
        <v>668</v>
      </c>
      <c r="B9" s="367">
        <v>262</v>
      </c>
      <c r="C9" s="367">
        <v>26</v>
      </c>
      <c r="D9" s="367" t="s">
        <v>426</v>
      </c>
      <c r="E9" s="367" t="s">
        <v>426</v>
      </c>
      <c r="F9" s="367">
        <v>36</v>
      </c>
      <c r="G9" s="367">
        <v>50</v>
      </c>
      <c r="H9" s="367">
        <v>1</v>
      </c>
      <c r="I9" s="367">
        <v>1</v>
      </c>
      <c r="J9" s="367">
        <v>12</v>
      </c>
      <c r="K9" s="367">
        <v>40</v>
      </c>
      <c r="L9" s="367">
        <v>1</v>
      </c>
      <c r="M9" s="367">
        <v>2</v>
      </c>
      <c r="N9" s="367">
        <v>3</v>
      </c>
      <c r="O9" s="367">
        <v>20</v>
      </c>
      <c r="P9" s="367">
        <v>8</v>
      </c>
      <c r="Q9" s="367">
        <v>6</v>
      </c>
      <c r="R9" s="367">
        <v>12</v>
      </c>
      <c r="S9" s="367">
        <v>3</v>
      </c>
      <c r="T9" s="367">
        <v>28</v>
      </c>
      <c r="U9" s="367">
        <v>4</v>
      </c>
      <c r="V9" s="88">
        <v>8</v>
      </c>
    </row>
    <row r="10" spans="1:22" ht="14.25" customHeight="1">
      <c r="A10" s="212" t="s">
        <v>669</v>
      </c>
      <c r="B10" s="367">
        <v>427</v>
      </c>
      <c r="C10" s="367">
        <v>28</v>
      </c>
      <c r="D10" s="367" t="s">
        <v>426</v>
      </c>
      <c r="E10" s="367" t="s">
        <v>426</v>
      </c>
      <c r="F10" s="367">
        <v>72</v>
      </c>
      <c r="G10" s="367">
        <v>113</v>
      </c>
      <c r="H10" s="367">
        <v>1</v>
      </c>
      <c r="I10" s="367">
        <v>3</v>
      </c>
      <c r="J10" s="367">
        <v>36</v>
      </c>
      <c r="K10" s="367">
        <v>57</v>
      </c>
      <c r="L10" s="367">
        <v>3</v>
      </c>
      <c r="M10" s="367">
        <v>1</v>
      </c>
      <c r="N10" s="367">
        <v>6</v>
      </c>
      <c r="O10" s="367">
        <v>22</v>
      </c>
      <c r="P10" s="367">
        <v>8</v>
      </c>
      <c r="Q10" s="367">
        <v>7</v>
      </c>
      <c r="R10" s="367">
        <v>20</v>
      </c>
      <c r="S10" s="367">
        <v>9</v>
      </c>
      <c r="T10" s="367">
        <v>30</v>
      </c>
      <c r="U10" s="367">
        <v>6</v>
      </c>
      <c r="V10" s="88">
        <v>6</v>
      </c>
    </row>
    <row r="11" spans="1:22" ht="14.25" customHeight="1">
      <c r="A11" s="212" t="s">
        <v>670</v>
      </c>
      <c r="B11" s="367">
        <v>340</v>
      </c>
      <c r="C11" s="367">
        <v>21</v>
      </c>
      <c r="D11" s="367">
        <v>1</v>
      </c>
      <c r="E11" s="367">
        <v>0</v>
      </c>
      <c r="F11" s="367">
        <v>63</v>
      </c>
      <c r="G11" s="367">
        <v>94</v>
      </c>
      <c r="H11" s="367">
        <v>2</v>
      </c>
      <c r="I11" s="367">
        <v>5</v>
      </c>
      <c r="J11" s="367">
        <v>23</v>
      </c>
      <c r="K11" s="367">
        <v>35</v>
      </c>
      <c r="L11" s="367">
        <v>4</v>
      </c>
      <c r="M11" s="367">
        <v>2</v>
      </c>
      <c r="N11" s="367">
        <v>4</v>
      </c>
      <c r="O11" s="367">
        <v>13</v>
      </c>
      <c r="P11" s="367">
        <v>7</v>
      </c>
      <c r="Q11" s="367">
        <v>4</v>
      </c>
      <c r="R11" s="367">
        <v>23</v>
      </c>
      <c r="S11" s="367">
        <v>6</v>
      </c>
      <c r="T11" s="367">
        <v>22</v>
      </c>
      <c r="U11" s="367">
        <v>5</v>
      </c>
      <c r="V11" s="88">
        <v>6</v>
      </c>
    </row>
    <row r="12" spans="1:22" ht="14.25" customHeight="1">
      <c r="A12" s="212" t="s">
        <v>671</v>
      </c>
      <c r="B12" s="367">
        <v>547</v>
      </c>
      <c r="C12" s="367">
        <v>33</v>
      </c>
      <c r="D12" s="367">
        <v>1</v>
      </c>
      <c r="E12" s="367">
        <v>0</v>
      </c>
      <c r="F12" s="367">
        <v>93</v>
      </c>
      <c r="G12" s="367">
        <v>139</v>
      </c>
      <c r="H12" s="367">
        <v>4</v>
      </c>
      <c r="I12" s="367">
        <v>6</v>
      </c>
      <c r="J12" s="367">
        <v>38</v>
      </c>
      <c r="K12" s="367">
        <v>76</v>
      </c>
      <c r="L12" s="367">
        <v>9</v>
      </c>
      <c r="M12" s="367">
        <v>6</v>
      </c>
      <c r="N12" s="367">
        <v>15</v>
      </c>
      <c r="O12" s="367">
        <v>12</v>
      </c>
      <c r="P12" s="367">
        <v>10</v>
      </c>
      <c r="Q12" s="367">
        <v>12</v>
      </c>
      <c r="R12" s="367">
        <v>29</v>
      </c>
      <c r="S12" s="367">
        <v>6</v>
      </c>
      <c r="T12" s="367">
        <v>29</v>
      </c>
      <c r="U12" s="367">
        <v>17</v>
      </c>
      <c r="V12" s="88">
        <v>11</v>
      </c>
    </row>
    <row r="13" spans="1:22" ht="14.25" customHeight="1">
      <c r="A13" s="212" t="s">
        <v>672</v>
      </c>
      <c r="B13" s="367">
        <v>359</v>
      </c>
      <c r="C13" s="367">
        <v>18</v>
      </c>
      <c r="D13" s="367" t="s">
        <v>426</v>
      </c>
      <c r="E13" s="367">
        <v>1</v>
      </c>
      <c r="F13" s="367">
        <v>43</v>
      </c>
      <c r="G13" s="367">
        <v>101</v>
      </c>
      <c r="H13" s="367">
        <v>2</v>
      </c>
      <c r="I13" s="367">
        <v>9</v>
      </c>
      <c r="J13" s="367">
        <v>16</v>
      </c>
      <c r="K13" s="367">
        <v>52</v>
      </c>
      <c r="L13" s="367">
        <v>7</v>
      </c>
      <c r="M13" s="367">
        <v>6</v>
      </c>
      <c r="N13" s="367">
        <v>7</v>
      </c>
      <c r="O13" s="367">
        <v>8</v>
      </c>
      <c r="P13" s="367">
        <v>3</v>
      </c>
      <c r="Q13" s="367">
        <v>11</v>
      </c>
      <c r="R13" s="367">
        <v>17</v>
      </c>
      <c r="S13" s="367">
        <v>6</v>
      </c>
      <c r="T13" s="367">
        <v>18</v>
      </c>
      <c r="U13" s="367">
        <v>26</v>
      </c>
      <c r="V13" s="88">
        <v>7</v>
      </c>
    </row>
    <row r="14" spans="1:22" ht="14.25" customHeight="1">
      <c r="A14" s="212" t="s">
        <v>689</v>
      </c>
      <c r="B14" s="367">
        <v>400</v>
      </c>
      <c r="C14" s="367">
        <v>14</v>
      </c>
      <c r="D14" s="367">
        <v>1</v>
      </c>
      <c r="E14" s="367">
        <v>1</v>
      </c>
      <c r="F14" s="367">
        <v>32</v>
      </c>
      <c r="G14" s="367">
        <v>93</v>
      </c>
      <c r="H14" s="367">
        <v>4</v>
      </c>
      <c r="I14" s="367">
        <v>9</v>
      </c>
      <c r="J14" s="367">
        <v>17</v>
      </c>
      <c r="K14" s="367">
        <v>47</v>
      </c>
      <c r="L14" s="367">
        <v>9</v>
      </c>
      <c r="M14" s="367">
        <v>6</v>
      </c>
      <c r="N14" s="367">
        <v>14</v>
      </c>
      <c r="O14" s="367">
        <v>6</v>
      </c>
      <c r="P14" s="367">
        <v>4</v>
      </c>
      <c r="Q14" s="367">
        <v>38</v>
      </c>
      <c r="R14" s="367">
        <v>20</v>
      </c>
      <c r="S14" s="367">
        <v>11</v>
      </c>
      <c r="T14" s="367">
        <v>16</v>
      </c>
      <c r="U14" s="367">
        <v>55</v>
      </c>
      <c r="V14" s="88">
        <v>3</v>
      </c>
    </row>
    <row r="15" spans="1:22" ht="14.25" customHeight="1">
      <c r="A15" s="212" t="s">
        <v>690</v>
      </c>
      <c r="B15" s="367">
        <v>189</v>
      </c>
      <c r="C15" s="367">
        <v>8</v>
      </c>
      <c r="D15" s="367" t="s">
        <v>691</v>
      </c>
      <c r="E15" s="367" t="s">
        <v>426</v>
      </c>
      <c r="F15" s="367">
        <v>13</v>
      </c>
      <c r="G15" s="367">
        <v>35</v>
      </c>
      <c r="H15" s="367">
        <v>4</v>
      </c>
      <c r="I15" s="367">
        <v>2</v>
      </c>
      <c r="J15" s="367">
        <v>6</v>
      </c>
      <c r="K15" s="367">
        <v>21</v>
      </c>
      <c r="L15" s="367">
        <v>11</v>
      </c>
      <c r="M15" s="367">
        <v>3</v>
      </c>
      <c r="N15" s="367">
        <v>7</v>
      </c>
      <c r="O15" s="367">
        <v>2</v>
      </c>
      <c r="P15" s="367">
        <v>2</v>
      </c>
      <c r="Q15" s="367">
        <v>21</v>
      </c>
      <c r="R15" s="367">
        <v>6</v>
      </c>
      <c r="S15" s="367">
        <v>3</v>
      </c>
      <c r="T15" s="367">
        <v>6</v>
      </c>
      <c r="U15" s="367">
        <v>36</v>
      </c>
      <c r="V15" s="88">
        <v>1</v>
      </c>
    </row>
    <row r="16" spans="1:22" ht="14.25" customHeight="1">
      <c r="A16" s="212" t="s">
        <v>692</v>
      </c>
      <c r="B16" s="367">
        <v>76</v>
      </c>
      <c r="C16" s="367">
        <v>7</v>
      </c>
      <c r="D16" s="367">
        <v>1</v>
      </c>
      <c r="E16" s="367" t="s">
        <v>426</v>
      </c>
      <c r="F16" s="367">
        <v>9</v>
      </c>
      <c r="G16" s="367">
        <v>11</v>
      </c>
      <c r="H16" s="367">
        <v>1</v>
      </c>
      <c r="I16" s="367" t="s">
        <v>426</v>
      </c>
      <c r="J16" s="367" t="s">
        <v>426</v>
      </c>
      <c r="K16" s="367">
        <v>11</v>
      </c>
      <c r="L16" s="367">
        <v>4</v>
      </c>
      <c r="M16" s="367">
        <v>0</v>
      </c>
      <c r="N16" s="367">
        <v>6</v>
      </c>
      <c r="O16" s="367">
        <v>1</v>
      </c>
      <c r="P16" s="367">
        <v>1</v>
      </c>
      <c r="Q16" s="367">
        <v>1</v>
      </c>
      <c r="R16" s="367">
        <v>19</v>
      </c>
      <c r="S16" s="367">
        <v>0</v>
      </c>
      <c r="T16" s="367">
        <v>0</v>
      </c>
      <c r="U16" s="367">
        <v>2</v>
      </c>
      <c r="V16" s="88" t="s">
        <v>426</v>
      </c>
    </row>
    <row r="17" spans="1:22" s="211" customFormat="1" ht="19.5" customHeight="1">
      <c r="A17" s="210" t="s">
        <v>676</v>
      </c>
      <c r="B17" s="421">
        <v>498</v>
      </c>
      <c r="C17" s="421">
        <v>202</v>
      </c>
      <c r="D17" s="421">
        <v>0</v>
      </c>
      <c r="E17" s="421" t="s">
        <v>426</v>
      </c>
      <c r="F17" s="421">
        <v>74</v>
      </c>
      <c r="G17" s="421">
        <v>30</v>
      </c>
      <c r="H17" s="421" t="s">
        <v>426</v>
      </c>
      <c r="I17" s="421">
        <v>2</v>
      </c>
      <c r="J17" s="421">
        <v>7</v>
      </c>
      <c r="K17" s="421">
        <v>47</v>
      </c>
      <c r="L17" s="421">
        <v>3</v>
      </c>
      <c r="M17" s="421">
        <v>7</v>
      </c>
      <c r="N17" s="421">
        <v>19</v>
      </c>
      <c r="O17" s="421">
        <v>33</v>
      </c>
      <c r="P17" s="421">
        <v>15</v>
      </c>
      <c r="Q17" s="421">
        <v>5</v>
      </c>
      <c r="R17" s="421">
        <v>16</v>
      </c>
      <c r="S17" s="421" t="s">
        <v>426</v>
      </c>
      <c r="T17" s="421">
        <v>27</v>
      </c>
      <c r="U17" s="421" t="s">
        <v>426</v>
      </c>
      <c r="V17" s="423">
        <v>9</v>
      </c>
    </row>
    <row r="18" spans="1:22" ht="14.25" customHeight="1">
      <c r="A18" s="212" t="s">
        <v>665</v>
      </c>
      <c r="B18" s="367">
        <v>74</v>
      </c>
      <c r="C18" s="367">
        <v>33</v>
      </c>
      <c r="D18" s="367" t="s">
        <v>426</v>
      </c>
      <c r="E18" s="367" t="s">
        <v>426</v>
      </c>
      <c r="F18" s="367">
        <v>5</v>
      </c>
      <c r="G18" s="367">
        <v>6</v>
      </c>
      <c r="H18" s="367" t="s">
        <v>426</v>
      </c>
      <c r="I18" s="367" t="s">
        <v>426</v>
      </c>
      <c r="J18" s="367" t="s">
        <v>426</v>
      </c>
      <c r="K18" s="367">
        <v>7</v>
      </c>
      <c r="L18" s="367" t="s">
        <v>426</v>
      </c>
      <c r="M18" s="367" t="s">
        <v>426</v>
      </c>
      <c r="N18" s="367">
        <v>2</v>
      </c>
      <c r="O18" s="367">
        <v>5</v>
      </c>
      <c r="P18" s="367">
        <v>3</v>
      </c>
      <c r="Q18" s="367">
        <v>2</v>
      </c>
      <c r="R18" s="367">
        <v>2</v>
      </c>
      <c r="S18" s="367" t="s">
        <v>426</v>
      </c>
      <c r="T18" s="367">
        <v>8</v>
      </c>
      <c r="U18" s="367" t="s">
        <v>426</v>
      </c>
      <c r="V18" s="88">
        <v>1</v>
      </c>
    </row>
    <row r="19" spans="1:22" ht="14.25" customHeight="1">
      <c r="A19" s="212" t="s">
        <v>666</v>
      </c>
      <c r="B19" s="367">
        <v>48</v>
      </c>
      <c r="C19" s="367">
        <v>23</v>
      </c>
      <c r="D19" s="367">
        <v>0</v>
      </c>
      <c r="E19" s="367" t="s">
        <v>426</v>
      </c>
      <c r="F19" s="367">
        <v>5</v>
      </c>
      <c r="G19" s="367">
        <v>2</v>
      </c>
      <c r="H19" s="367" t="s">
        <v>426</v>
      </c>
      <c r="I19" s="367">
        <v>0</v>
      </c>
      <c r="J19" s="367">
        <v>0</v>
      </c>
      <c r="K19" s="367">
        <v>5</v>
      </c>
      <c r="L19" s="367" t="s">
        <v>426</v>
      </c>
      <c r="M19" s="367">
        <v>1</v>
      </c>
      <c r="N19" s="367">
        <v>0</v>
      </c>
      <c r="O19" s="367">
        <v>1</v>
      </c>
      <c r="P19" s="367">
        <v>2</v>
      </c>
      <c r="Q19" s="367">
        <v>1</v>
      </c>
      <c r="R19" s="367">
        <v>0</v>
      </c>
      <c r="S19" s="367" t="s">
        <v>426</v>
      </c>
      <c r="T19" s="367">
        <v>4</v>
      </c>
      <c r="U19" s="367" t="s">
        <v>426</v>
      </c>
      <c r="V19" s="88">
        <v>1</v>
      </c>
    </row>
    <row r="20" spans="1:22" ht="14.25" customHeight="1">
      <c r="A20" s="212" t="s">
        <v>667</v>
      </c>
      <c r="B20" s="367">
        <v>60</v>
      </c>
      <c r="C20" s="367">
        <v>28</v>
      </c>
      <c r="D20" s="367" t="s">
        <v>426</v>
      </c>
      <c r="E20" s="367" t="s">
        <v>426</v>
      </c>
      <c r="F20" s="367">
        <v>7</v>
      </c>
      <c r="G20" s="367">
        <v>3</v>
      </c>
      <c r="H20" s="367" t="s">
        <v>426</v>
      </c>
      <c r="I20" s="367" t="s">
        <v>426</v>
      </c>
      <c r="J20" s="367">
        <v>1</v>
      </c>
      <c r="K20" s="367">
        <v>6</v>
      </c>
      <c r="L20" s="367">
        <v>1</v>
      </c>
      <c r="M20" s="367">
        <v>1</v>
      </c>
      <c r="N20" s="367">
        <v>2</v>
      </c>
      <c r="O20" s="367">
        <v>4</v>
      </c>
      <c r="P20" s="367">
        <v>3</v>
      </c>
      <c r="Q20" s="367">
        <v>1</v>
      </c>
      <c r="R20" s="367">
        <v>1</v>
      </c>
      <c r="S20" s="367" t="s">
        <v>426</v>
      </c>
      <c r="T20" s="367">
        <v>4</v>
      </c>
      <c r="U20" s="367" t="s">
        <v>426</v>
      </c>
      <c r="V20" s="88" t="s">
        <v>426</v>
      </c>
    </row>
    <row r="21" spans="1:22" ht="14.25" customHeight="1">
      <c r="A21" s="212" t="s">
        <v>668</v>
      </c>
      <c r="B21" s="367">
        <v>50</v>
      </c>
      <c r="C21" s="367">
        <v>17</v>
      </c>
      <c r="D21" s="367" t="s">
        <v>426</v>
      </c>
      <c r="E21" s="367" t="s">
        <v>426</v>
      </c>
      <c r="F21" s="367">
        <v>9</v>
      </c>
      <c r="G21" s="367">
        <v>3</v>
      </c>
      <c r="H21" s="367" t="s">
        <v>426</v>
      </c>
      <c r="I21" s="367" t="s">
        <v>426</v>
      </c>
      <c r="J21" s="367">
        <v>1</v>
      </c>
      <c r="K21" s="367">
        <v>6</v>
      </c>
      <c r="L21" s="367" t="s">
        <v>426</v>
      </c>
      <c r="M21" s="367">
        <v>0</v>
      </c>
      <c r="N21" s="367">
        <v>2</v>
      </c>
      <c r="O21" s="367">
        <v>4</v>
      </c>
      <c r="P21" s="367">
        <v>1</v>
      </c>
      <c r="Q21" s="367">
        <v>0</v>
      </c>
      <c r="R21" s="367">
        <v>1</v>
      </c>
      <c r="S21" s="367" t="s">
        <v>426</v>
      </c>
      <c r="T21" s="367">
        <v>2</v>
      </c>
      <c r="U21" s="367" t="s">
        <v>426</v>
      </c>
      <c r="V21" s="88">
        <v>3</v>
      </c>
    </row>
    <row r="22" spans="1:22" ht="14.25" customHeight="1">
      <c r="A22" s="212" t="s">
        <v>669</v>
      </c>
      <c r="B22" s="367">
        <v>49</v>
      </c>
      <c r="C22" s="367">
        <v>19</v>
      </c>
      <c r="D22" s="367" t="s">
        <v>426</v>
      </c>
      <c r="E22" s="367" t="s">
        <v>426</v>
      </c>
      <c r="F22" s="367">
        <v>12</v>
      </c>
      <c r="G22" s="367">
        <v>4</v>
      </c>
      <c r="H22" s="367" t="s">
        <v>426</v>
      </c>
      <c r="I22" s="367">
        <v>1</v>
      </c>
      <c r="J22" s="367">
        <v>4</v>
      </c>
      <c r="K22" s="367">
        <v>2</v>
      </c>
      <c r="L22" s="367" t="s">
        <v>426</v>
      </c>
      <c r="M22" s="367">
        <v>1</v>
      </c>
      <c r="N22" s="367">
        <v>1</v>
      </c>
      <c r="O22" s="367">
        <v>4</v>
      </c>
      <c r="P22" s="367">
        <v>1</v>
      </c>
      <c r="Q22" s="367">
        <v>0</v>
      </c>
      <c r="R22" s="367" t="s">
        <v>426</v>
      </c>
      <c r="S22" s="367" t="s">
        <v>426</v>
      </c>
      <c r="T22" s="367">
        <v>1</v>
      </c>
      <c r="U22" s="367" t="s">
        <v>426</v>
      </c>
      <c r="V22" s="88">
        <v>0</v>
      </c>
    </row>
    <row r="23" spans="1:22" ht="14.25" customHeight="1">
      <c r="A23" s="212" t="s">
        <v>670</v>
      </c>
      <c r="B23" s="367">
        <v>46</v>
      </c>
      <c r="C23" s="367">
        <v>16</v>
      </c>
      <c r="D23" s="367" t="s">
        <v>426</v>
      </c>
      <c r="E23" s="367" t="s">
        <v>426</v>
      </c>
      <c r="F23" s="367">
        <v>9</v>
      </c>
      <c r="G23" s="367">
        <v>4</v>
      </c>
      <c r="H23" s="367" t="s">
        <v>426</v>
      </c>
      <c r="I23" s="367" t="s">
        <v>426</v>
      </c>
      <c r="J23" s="367">
        <v>1</v>
      </c>
      <c r="K23" s="367">
        <v>5</v>
      </c>
      <c r="L23" s="367" t="s">
        <v>426</v>
      </c>
      <c r="M23" s="367">
        <v>1</v>
      </c>
      <c r="N23" s="367">
        <v>1</v>
      </c>
      <c r="O23" s="367">
        <v>4</v>
      </c>
      <c r="P23" s="367">
        <v>1</v>
      </c>
      <c r="Q23" s="367" t="s">
        <v>426</v>
      </c>
      <c r="R23" s="367">
        <v>2</v>
      </c>
      <c r="S23" s="367" t="s">
        <v>426</v>
      </c>
      <c r="T23" s="367">
        <v>0</v>
      </c>
      <c r="U23" s="367" t="s">
        <v>426</v>
      </c>
      <c r="V23" s="88">
        <v>1</v>
      </c>
    </row>
    <row r="24" spans="1:22" ht="14.25" customHeight="1">
      <c r="A24" s="212" t="s">
        <v>671</v>
      </c>
      <c r="B24" s="367">
        <v>68</v>
      </c>
      <c r="C24" s="367">
        <v>25</v>
      </c>
      <c r="D24" s="367" t="s">
        <v>426</v>
      </c>
      <c r="E24" s="367" t="s">
        <v>426</v>
      </c>
      <c r="F24" s="367">
        <v>14</v>
      </c>
      <c r="G24" s="367">
        <v>2</v>
      </c>
      <c r="H24" s="367" t="s">
        <v>426</v>
      </c>
      <c r="I24" s="367">
        <v>1</v>
      </c>
      <c r="J24" s="367" t="s">
        <v>426</v>
      </c>
      <c r="K24" s="367">
        <v>6</v>
      </c>
      <c r="L24" s="367">
        <v>0</v>
      </c>
      <c r="M24" s="367">
        <v>1</v>
      </c>
      <c r="N24" s="367">
        <v>4</v>
      </c>
      <c r="O24" s="367">
        <v>4</v>
      </c>
      <c r="P24" s="367">
        <v>2</v>
      </c>
      <c r="Q24" s="367" t="s">
        <v>426</v>
      </c>
      <c r="R24" s="367">
        <v>2</v>
      </c>
      <c r="S24" s="367" t="s">
        <v>426</v>
      </c>
      <c r="T24" s="367">
        <v>5</v>
      </c>
      <c r="U24" s="367" t="s">
        <v>426</v>
      </c>
      <c r="V24" s="88">
        <v>1</v>
      </c>
    </row>
    <row r="25" spans="1:22" ht="14.25" customHeight="1">
      <c r="A25" s="212" t="s">
        <v>672</v>
      </c>
      <c r="B25" s="367">
        <v>33</v>
      </c>
      <c r="C25" s="367">
        <v>15</v>
      </c>
      <c r="D25" s="367" t="s">
        <v>426</v>
      </c>
      <c r="E25" s="367" t="s">
        <v>426</v>
      </c>
      <c r="F25" s="367">
        <v>5</v>
      </c>
      <c r="G25" s="367">
        <v>1</v>
      </c>
      <c r="H25" s="367" t="s">
        <v>426</v>
      </c>
      <c r="I25" s="367" t="s">
        <v>426</v>
      </c>
      <c r="J25" s="367" t="s">
        <v>426</v>
      </c>
      <c r="K25" s="367">
        <v>3</v>
      </c>
      <c r="L25" s="367">
        <v>0</v>
      </c>
      <c r="M25" s="367">
        <v>2</v>
      </c>
      <c r="N25" s="367" t="s">
        <v>426</v>
      </c>
      <c r="O25" s="367">
        <v>1</v>
      </c>
      <c r="P25" s="367">
        <v>1</v>
      </c>
      <c r="Q25" s="367">
        <v>0</v>
      </c>
      <c r="R25" s="367">
        <v>1</v>
      </c>
      <c r="S25" s="367" t="s">
        <v>426</v>
      </c>
      <c r="T25" s="367">
        <v>1</v>
      </c>
      <c r="U25" s="367" t="s">
        <v>426</v>
      </c>
      <c r="V25" s="88">
        <v>1</v>
      </c>
    </row>
    <row r="26" spans="1:22" ht="14.25" customHeight="1">
      <c r="A26" s="212" t="s">
        <v>689</v>
      </c>
      <c r="B26" s="367">
        <v>31</v>
      </c>
      <c r="C26" s="367">
        <v>11</v>
      </c>
      <c r="D26" s="367" t="s">
        <v>426</v>
      </c>
      <c r="E26" s="367" t="s">
        <v>426</v>
      </c>
      <c r="F26" s="367">
        <v>5</v>
      </c>
      <c r="G26" s="367">
        <v>3</v>
      </c>
      <c r="H26" s="367" t="s">
        <v>426</v>
      </c>
      <c r="I26" s="367" t="s">
        <v>426</v>
      </c>
      <c r="J26" s="367">
        <v>0</v>
      </c>
      <c r="K26" s="367">
        <v>2</v>
      </c>
      <c r="L26" s="367">
        <v>1</v>
      </c>
      <c r="M26" s="367" t="s">
        <v>426</v>
      </c>
      <c r="N26" s="367">
        <v>1</v>
      </c>
      <c r="O26" s="367">
        <v>2</v>
      </c>
      <c r="P26" s="367">
        <v>1</v>
      </c>
      <c r="Q26" s="367" t="s">
        <v>426</v>
      </c>
      <c r="R26" s="367">
        <v>3</v>
      </c>
      <c r="S26" s="367" t="s">
        <v>426</v>
      </c>
      <c r="T26" s="367">
        <v>2</v>
      </c>
      <c r="U26" s="367" t="s">
        <v>426</v>
      </c>
      <c r="V26" s="88" t="s">
        <v>426</v>
      </c>
    </row>
    <row r="27" spans="1:22" ht="14.25" customHeight="1">
      <c r="A27" s="212" t="s">
        <v>690</v>
      </c>
      <c r="B27" s="367">
        <v>14</v>
      </c>
      <c r="C27" s="367">
        <v>7</v>
      </c>
      <c r="D27" s="367" t="s">
        <v>426</v>
      </c>
      <c r="E27" s="367" t="s">
        <v>426</v>
      </c>
      <c r="F27" s="367">
        <v>2</v>
      </c>
      <c r="G27" s="367">
        <v>1</v>
      </c>
      <c r="H27" s="367" t="s">
        <v>426</v>
      </c>
      <c r="I27" s="367" t="s">
        <v>426</v>
      </c>
      <c r="J27" s="367" t="s">
        <v>426</v>
      </c>
      <c r="K27" s="367">
        <v>1</v>
      </c>
      <c r="L27" s="367">
        <v>0</v>
      </c>
      <c r="M27" s="367">
        <v>1</v>
      </c>
      <c r="N27" s="367">
        <v>1</v>
      </c>
      <c r="O27" s="367">
        <v>1</v>
      </c>
      <c r="P27" s="367">
        <v>0</v>
      </c>
      <c r="Q27" s="367" t="s">
        <v>426</v>
      </c>
      <c r="R27" s="367" t="s">
        <v>426</v>
      </c>
      <c r="S27" s="367" t="s">
        <v>426</v>
      </c>
      <c r="T27" s="367">
        <v>1</v>
      </c>
      <c r="U27" s="367" t="s">
        <v>426</v>
      </c>
      <c r="V27" s="88">
        <v>0</v>
      </c>
    </row>
    <row r="28" spans="1:22" ht="14.25" customHeight="1">
      <c r="A28" s="212" t="s">
        <v>692</v>
      </c>
      <c r="B28" s="367">
        <v>20</v>
      </c>
      <c r="C28" s="367">
        <v>6</v>
      </c>
      <c r="D28" s="367" t="s">
        <v>426</v>
      </c>
      <c r="E28" s="367" t="s">
        <v>426</v>
      </c>
      <c r="F28" s="367">
        <v>1</v>
      </c>
      <c r="G28" s="367">
        <v>1</v>
      </c>
      <c r="H28" s="367" t="s">
        <v>426</v>
      </c>
      <c r="I28" s="367" t="s">
        <v>426</v>
      </c>
      <c r="J28" s="367" t="s">
        <v>426</v>
      </c>
      <c r="K28" s="367">
        <v>2</v>
      </c>
      <c r="L28" s="367" t="s">
        <v>426</v>
      </c>
      <c r="M28" s="367" t="s">
        <v>426</v>
      </c>
      <c r="N28" s="367">
        <v>4</v>
      </c>
      <c r="O28" s="367">
        <v>1</v>
      </c>
      <c r="P28" s="367" t="s">
        <v>426</v>
      </c>
      <c r="Q28" s="367" t="s">
        <v>426</v>
      </c>
      <c r="R28" s="367">
        <v>4</v>
      </c>
      <c r="S28" s="367" t="s">
        <v>426</v>
      </c>
      <c r="T28" s="367" t="s">
        <v>426</v>
      </c>
      <c r="U28" s="367" t="s">
        <v>426</v>
      </c>
      <c r="V28" s="88" t="s">
        <v>426</v>
      </c>
    </row>
    <row r="29" spans="1:22" s="211" customFormat="1" ht="19.5" customHeight="1">
      <c r="A29" s="210" t="s">
        <v>677</v>
      </c>
      <c r="B29" s="421">
        <v>2615</v>
      </c>
      <c r="C29" s="421">
        <v>65</v>
      </c>
      <c r="D29" s="421">
        <v>2</v>
      </c>
      <c r="E29" s="421">
        <v>2</v>
      </c>
      <c r="F29" s="421">
        <v>329</v>
      </c>
      <c r="G29" s="421">
        <v>660</v>
      </c>
      <c r="H29" s="421">
        <v>22</v>
      </c>
      <c r="I29" s="421">
        <v>36</v>
      </c>
      <c r="J29" s="421">
        <v>159</v>
      </c>
      <c r="K29" s="421">
        <v>385</v>
      </c>
      <c r="L29" s="421">
        <v>47</v>
      </c>
      <c r="M29" s="421">
        <v>24</v>
      </c>
      <c r="N29" s="421">
        <v>56</v>
      </c>
      <c r="O29" s="421">
        <v>85</v>
      </c>
      <c r="P29" s="421">
        <v>52</v>
      </c>
      <c r="Q29" s="421">
        <v>116</v>
      </c>
      <c r="R29" s="421">
        <v>152</v>
      </c>
      <c r="S29" s="421">
        <v>47</v>
      </c>
      <c r="T29" s="421">
        <v>165</v>
      </c>
      <c r="U29" s="421">
        <v>156</v>
      </c>
      <c r="V29" s="423">
        <v>52</v>
      </c>
    </row>
    <row r="30" spans="1:22" ht="14.25" customHeight="1">
      <c r="A30" s="212" t="s">
        <v>665</v>
      </c>
      <c r="B30" s="367">
        <v>66</v>
      </c>
      <c r="C30" s="367">
        <v>8</v>
      </c>
      <c r="D30" s="367" t="s">
        <v>426</v>
      </c>
      <c r="E30" s="367" t="s">
        <v>426</v>
      </c>
      <c r="F30" s="367">
        <v>6</v>
      </c>
      <c r="G30" s="367">
        <v>5</v>
      </c>
      <c r="H30" s="367">
        <v>1</v>
      </c>
      <c r="I30" s="367" t="s">
        <v>426</v>
      </c>
      <c r="J30" s="367">
        <v>4</v>
      </c>
      <c r="K30" s="367">
        <v>14</v>
      </c>
      <c r="L30" s="367">
        <v>0</v>
      </c>
      <c r="M30" s="367" t="s">
        <v>426</v>
      </c>
      <c r="N30" s="367">
        <v>2</v>
      </c>
      <c r="O30" s="367">
        <v>8</v>
      </c>
      <c r="P30" s="367">
        <v>3</v>
      </c>
      <c r="Q30" s="367">
        <v>4</v>
      </c>
      <c r="R30" s="367">
        <v>4</v>
      </c>
      <c r="S30" s="367" t="s">
        <v>426</v>
      </c>
      <c r="T30" s="367">
        <v>5</v>
      </c>
      <c r="U30" s="367" t="s">
        <v>426</v>
      </c>
      <c r="V30" s="88">
        <v>2</v>
      </c>
    </row>
    <row r="31" spans="1:22" ht="14.25" customHeight="1">
      <c r="A31" s="212" t="s">
        <v>666</v>
      </c>
      <c r="B31" s="367">
        <v>85</v>
      </c>
      <c r="C31" s="367">
        <v>8</v>
      </c>
      <c r="D31" s="367" t="s">
        <v>426</v>
      </c>
      <c r="E31" s="367" t="s">
        <v>426</v>
      </c>
      <c r="F31" s="367">
        <v>5</v>
      </c>
      <c r="G31" s="367">
        <v>7</v>
      </c>
      <c r="H31" s="367">
        <v>0</v>
      </c>
      <c r="I31" s="367">
        <v>2</v>
      </c>
      <c r="J31" s="367">
        <v>2</v>
      </c>
      <c r="K31" s="367">
        <v>22</v>
      </c>
      <c r="L31" s="367" t="s">
        <v>426</v>
      </c>
      <c r="M31" s="367">
        <v>2</v>
      </c>
      <c r="N31" s="367">
        <v>2</v>
      </c>
      <c r="O31" s="367">
        <v>9</v>
      </c>
      <c r="P31" s="367">
        <v>7</v>
      </c>
      <c r="Q31" s="367">
        <v>2</v>
      </c>
      <c r="R31" s="367">
        <v>4</v>
      </c>
      <c r="S31" s="367">
        <v>2</v>
      </c>
      <c r="T31" s="367">
        <v>7</v>
      </c>
      <c r="U31" s="367" t="s">
        <v>426</v>
      </c>
      <c r="V31" s="88">
        <v>4</v>
      </c>
    </row>
    <row r="32" spans="1:22" ht="14.25" customHeight="1">
      <c r="A32" s="212" t="s">
        <v>667</v>
      </c>
      <c r="B32" s="367">
        <v>148</v>
      </c>
      <c r="C32" s="367">
        <v>9</v>
      </c>
      <c r="D32" s="367" t="s">
        <v>426</v>
      </c>
      <c r="E32" s="367" t="s">
        <v>426</v>
      </c>
      <c r="F32" s="367">
        <v>13</v>
      </c>
      <c r="G32" s="367">
        <v>25</v>
      </c>
      <c r="H32" s="367">
        <v>1</v>
      </c>
      <c r="I32" s="367">
        <v>1</v>
      </c>
      <c r="J32" s="367">
        <v>12</v>
      </c>
      <c r="K32" s="367">
        <v>31</v>
      </c>
      <c r="L32" s="367">
        <v>1</v>
      </c>
      <c r="M32" s="367">
        <v>1</v>
      </c>
      <c r="N32" s="367">
        <v>3</v>
      </c>
      <c r="O32" s="367">
        <v>5</v>
      </c>
      <c r="P32" s="367">
        <v>6</v>
      </c>
      <c r="Q32" s="367">
        <v>9</v>
      </c>
      <c r="R32" s="367">
        <v>9</v>
      </c>
      <c r="S32" s="367">
        <v>1</v>
      </c>
      <c r="T32" s="367">
        <v>13</v>
      </c>
      <c r="U32" s="367">
        <v>6</v>
      </c>
      <c r="V32" s="88">
        <v>2</v>
      </c>
    </row>
    <row r="33" spans="1:22" ht="14.25" customHeight="1">
      <c r="A33" s="212" t="s">
        <v>668</v>
      </c>
      <c r="B33" s="367">
        <v>212</v>
      </c>
      <c r="C33" s="367">
        <v>9</v>
      </c>
      <c r="D33" s="367" t="s">
        <v>426</v>
      </c>
      <c r="E33" s="367" t="s">
        <v>426</v>
      </c>
      <c r="F33" s="367">
        <v>27</v>
      </c>
      <c r="G33" s="367">
        <v>48</v>
      </c>
      <c r="H33" s="367">
        <v>1</v>
      </c>
      <c r="I33" s="367">
        <v>1</v>
      </c>
      <c r="J33" s="367">
        <v>11</v>
      </c>
      <c r="K33" s="367">
        <v>34</v>
      </c>
      <c r="L33" s="367">
        <v>1</v>
      </c>
      <c r="M33" s="367">
        <v>2</v>
      </c>
      <c r="N33" s="367">
        <v>1</v>
      </c>
      <c r="O33" s="367">
        <v>16</v>
      </c>
      <c r="P33" s="367">
        <v>7</v>
      </c>
      <c r="Q33" s="367">
        <v>5</v>
      </c>
      <c r="R33" s="367">
        <v>12</v>
      </c>
      <c r="S33" s="367">
        <v>3</v>
      </c>
      <c r="T33" s="367">
        <v>26</v>
      </c>
      <c r="U33" s="367">
        <v>4</v>
      </c>
      <c r="V33" s="88">
        <v>4</v>
      </c>
    </row>
    <row r="34" spans="1:22" ht="14.25" customHeight="1">
      <c r="A34" s="212" t="s">
        <v>669</v>
      </c>
      <c r="B34" s="367">
        <v>378</v>
      </c>
      <c r="C34" s="367">
        <v>9</v>
      </c>
      <c r="D34" s="367" t="s">
        <v>426</v>
      </c>
      <c r="E34" s="367" t="s">
        <v>426</v>
      </c>
      <c r="F34" s="367">
        <v>61</v>
      </c>
      <c r="G34" s="367">
        <v>109</v>
      </c>
      <c r="H34" s="367">
        <v>1</v>
      </c>
      <c r="I34" s="367">
        <v>2</v>
      </c>
      <c r="J34" s="367">
        <v>33</v>
      </c>
      <c r="K34" s="367">
        <v>55</v>
      </c>
      <c r="L34" s="367">
        <v>3</v>
      </c>
      <c r="M34" s="367">
        <v>1</v>
      </c>
      <c r="N34" s="367">
        <v>5</v>
      </c>
      <c r="O34" s="367">
        <v>18</v>
      </c>
      <c r="P34" s="367">
        <v>8</v>
      </c>
      <c r="Q34" s="367">
        <v>7</v>
      </c>
      <c r="R34" s="367">
        <v>20</v>
      </c>
      <c r="S34" s="367">
        <v>9</v>
      </c>
      <c r="T34" s="367">
        <v>29</v>
      </c>
      <c r="U34" s="367">
        <v>6</v>
      </c>
      <c r="V34" s="88">
        <v>5</v>
      </c>
    </row>
    <row r="35" spans="1:22" ht="14.25" customHeight="1">
      <c r="A35" s="212" t="s">
        <v>670</v>
      </c>
      <c r="B35" s="367">
        <v>293</v>
      </c>
      <c r="C35" s="367">
        <v>5</v>
      </c>
      <c r="D35" s="367">
        <v>1</v>
      </c>
      <c r="E35" s="367">
        <v>0</v>
      </c>
      <c r="F35" s="367">
        <v>53</v>
      </c>
      <c r="G35" s="367">
        <v>90</v>
      </c>
      <c r="H35" s="367">
        <v>2</v>
      </c>
      <c r="I35" s="367">
        <v>5</v>
      </c>
      <c r="J35" s="367">
        <v>21</v>
      </c>
      <c r="K35" s="367">
        <v>30</v>
      </c>
      <c r="L35" s="367">
        <v>4</v>
      </c>
      <c r="M35" s="367">
        <v>1</v>
      </c>
      <c r="N35" s="367">
        <v>3</v>
      </c>
      <c r="O35" s="367">
        <v>9</v>
      </c>
      <c r="P35" s="367">
        <v>6</v>
      </c>
      <c r="Q35" s="367">
        <v>4</v>
      </c>
      <c r="R35" s="367">
        <v>21</v>
      </c>
      <c r="S35" s="367">
        <v>6</v>
      </c>
      <c r="T35" s="367">
        <v>22</v>
      </c>
      <c r="U35" s="367">
        <v>5</v>
      </c>
      <c r="V35" s="88">
        <v>4</v>
      </c>
    </row>
    <row r="36" spans="1:22" ht="14.25" customHeight="1">
      <c r="A36" s="212" t="s">
        <v>671</v>
      </c>
      <c r="B36" s="367">
        <v>477</v>
      </c>
      <c r="C36" s="367">
        <v>9</v>
      </c>
      <c r="D36" s="367">
        <v>1</v>
      </c>
      <c r="E36" s="367">
        <v>0</v>
      </c>
      <c r="F36" s="367">
        <v>79</v>
      </c>
      <c r="G36" s="367">
        <v>137</v>
      </c>
      <c r="H36" s="367">
        <v>4</v>
      </c>
      <c r="I36" s="367">
        <v>5</v>
      </c>
      <c r="J36" s="367">
        <v>38</v>
      </c>
      <c r="K36" s="367">
        <v>70</v>
      </c>
      <c r="L36" s="367">
        <v>9</v>
      </c>
      <c r="M36" s="367">
        <v>5</v>
      </c>
      <c r="N36" s="367">
        <v>11</v>
      </c>
      <c r="O36" s="367">
        <v>8</v>
      </c>
      <c r="P36" s="367">
        <v>8</v>
      </c>
      <c r="Q36" s="367">
        <v>12</v>
      </c>
      <c r="R36" s="367">
        <v>26</v>
      </c>
      <c r="S36" s="367">
        <v>6</v>
      </c>
      <c r="T36" s="367">
        <v>24</v>
      </c>
      <c r="U36" s="367">
        <v>17</v>
      </c>
      <c r="V36" s="88">
        <v>10</v>
      </c>
    </row>
    <row r="37" spans="1:22" ht="14.25" customHeight="1">
      <c r="A37" s="212" t="s">
        <v>672</v>
      </c>
      <c r="B37" s="367">
        <v>326</v>
      </c>
      <c r="C37" s="367">
        <v>3</v>
      </c>
      <c r="D37" s="367" t="s">
        <v>426</v>
      </c>
      <c r="E37" s="367">
        <v>1</v>
      </c>
      <c r="F37" s="367">
        <v>38</v>
      </c>
      <c r="G37" s="367">
        <v>100</v>
      </c>
      <c r="H37" s="367">
        <v>2</v>
      </c>
      <c r="I37" s="367">
        <v>9</v>
      </c>
      <c r="J37" s="367">
        <v>16</v>
      </c>
      <c r="K37" s="367">
        <v>49</v>
      </c>
      <c r="L37" s="367">
        <v>7</v>
      </c>
      <c r="M37" s="367">
        <v>4</v>
      </c>
      <c r="N37" s="367">
        <v>7</v>
      </c>
      <c r="O37" s="367">
        <v>7</v>
      </c>
      <c r="P37" s="367">
        <v>3</v>
      </c>
      <c r="Q37" s="367">
        <v>11</v>
      </c>
      <c r="R37" s="367">
        <v>16</v>
      </c>
      <c r="S37" s="367">
        <v>6</v>
      </c>
      <c r="T37" s="367">
        <v>17</v>
      </c>
      <c r="U37" s="367">
        <v>26</v>
      </c>
      <c r="V37" s="88">
        <v>6</v>
      </c>
    </row>
    <row r="38" spans="1:22" ht="14.25" customHeight="1">
      <c r="A38" s="212" t="s">
        <v>689</v>
      </c>
      <c r="B38" s="367">
        <v>369</v>
      </c>
      <c r="C38" s="367">
        <v>3</v>
      </c>
      <c r="D38" s="367">
        <v>1</v>
      </c>
      <c r="E38" s="367">
        <v>1</v>
      </c>
      <c r="F38" s="367">
        <v>26</v>
      </c>
      <c r="G38" s="367">
        <v>90</v>
      </c>
      <c r="H38" s="367">
        <v>4</v>
      </c>
      <c r="I38" s="367">
        <v>9</v>
      </c>
      <c r="J38" s="367">
        <v>17</v>
      </c>
      <c r="K38" s="367">
        <v>45</v>
      </c>
      <c r="L38" s="367">
        <v>9</v>
      </c>
      <c r="M38" s="367">
        <v>6</v>
      </c>
      <c r="N38" s="367">
        <v>13</v>
      </c>
      <c r="O38" s="367">
        <v>4</v>
      </c>
      <c r="P38" s="367">
        <v>3</v>
      </c>
      <c r="Q38" s="367">
        <v>38</v>
      </c>
      <c r="R38" s="367">
        <v>17</v>
      </c>
      <c r="S38" s="367">
        <v>11</v>
      </c>
      <c r="T38" s="367">
        <v>15</v>
      </c>
      <c r="U38" s="367">
        <v>55</v>
      </c>
      <c r="V38" s="88">
        <v>3</v>
      </c>
    </row>
    <row r="39" spans="1:22" ht="14.25" customHeight="1">
      <c r="A39" s="212" t="s">
        <v>690</v>
      </c>
      <c r="B39" s="367">
        <v>174</v>
      </c>
      <c r="C39" s="367">
        <v>1</v>
      </c>
      <c r="D39" s="367" t="s">
        <v>426</v>
      </c>
      <c r="E39" s="367" t="s">
        <v>426</v>
      </c>
      <c r="F39" s="367">
        <v>10</v>
      </c>
      <c r="G39" s="367">
        <v>34</v>
      </c>
      <c r="H39" s="367">
        <v>4</v>
      </c>
      <c r="I39" s="367">
        <v>2</v>
      </c>
      <c r="J39" s="367">
        <v>6</v>
      </c>
      <c r="K39" s="367">
        <v>20</v>
      </c>
      <c r="L39" s="367">
        <v>11</v>
      </c>
      <c r="M39" s="367">
        <v>2</v>
      </c>
      <c r="N39" s="367">
        <v>7</v>
      </c>
      <c r="O39" s="367">
        <v>1</v>
      </c>
      <c r="P39" s="367">
        <v>1</v>
      </c>
      <c r="Q39" s="367">
        <v>21</v>
      </c>
      <c r="R39" s="367">
        <v>6</v>
      </c>
      <c r="S39" s="367">
        <v>3</v>
      </c>
      <c r="T39" s="367">
        <v>5</v>
      </c>
      <c r="U39" s="367">
        <v>36</v>
      </c>
      <c r="V39" s="88">
        <v>1</v>
      </c>
    </row>
    <row r="40" spans="1:22" ht="14.25" customHeight="1">
      <c r="A40" s="212" t="s">
        <v>692</v>
      </c>
      <c r="B40" s="367">
        <v>57</v>
      </c>
      <c r="C40" s="367">
        <v>0</v>
      </c>
      <c r="D40" s="367">
        <v>1</v>
      </c>
      <c r="E40" s="367" t="s">
        <v>426</v>
      </c>
      <c r="F40" s="367">
        <v>8</v>
      </c>
      <c r="G40" s="367">
        <v>11</v>
      </c>
      <c r="H40" s="367">
        <v>1</v>
      </c>
      <c r="I40" s="367" t="s">
        <v>426</v>
      </c>
      <c r="J40" s="367" t="s">
        <v>426</v>
      </c>
      <c r="K40" s="367">
        <v>9</v>
      </c>
      <c r="L40" s="367">
        <v>4</v>
      </c>
      <c r="M40" s="367">
        <v>0</v>
      </c>
      <c r="N40" s="367">
        <v>2</v>
      </c>
      <c r="O40" s="367">
        <v>0</v>
      </c>
      <c r="P40" s="367">
        <v>1</v>
      </c>
      <c r="Q40" s="367">
        <v>1</v>
      </c>
      <c r="R40" s="367">
        <v>16</v>
      </c>
      <c r="S40" s="367">
        <v>0</v>
      </c>
      <c r="T40" s="367">
        <v>0</v>
      </c>
      <c r="U40" s="367">
        <v>2</v>
      </c>
      <c r="V40" s="88" t="s">
        <v>426</v>
      </c>
    </row>
    <row r="41" spans="1:22" s="211" customFormat="1" ht="24" customHeight="1">
      <c r="A41" s="214" t="s">
        <v>678</v>
      </c>
      <c r="B41" s="421">
        <v>1915</v>
      </c>
      <c r="C41" s="421">
        <v>33</v>
      </c>
      <c r="D41" s="421">
        <v>2</v>
      </c>
      <c r="E41" s="421">
        <v>2</v>
      </c>
      <c r="F41" s="421">
        <v>239</v>
      </c>
      <c r="G41" s="421">
        <v>539</v>
      </c>
      <c r="H41" s="421">
        <v>20</v>
      </c>
      <c r="I41" s="421">
        <v>29</v>
      </c>
      <c r="J41" s="421">
        <v>121</v>
      </c>
      <c r="K41" s="421">
        <v>246</v>
      </c>
      <c r="L41" s="421">
        <v>39</v>
      </c>
      <c r="M41" s="421">
        <v>15</v>
      </c>
      <c r="N41" s="421">
        <v>39</v>
      </c>
      <c r="O41" s="421">
        <v>48</v>
      </c>
      <c r="P41" s="421">
        <v>31</v>
      </c>
      <c r="Q41" s="421">
        <v>94</v>
      </c>
      <c r="R41" s="421">
        <v>109</v>
      </c>
      <c r="S41" s="421">
        <v>34</v>
      </c>
      <c r="T41" s="421">
        <v>98</v>
      </c>
      <c r="U41" s="421">
        <v>146</v>
      </c>
      <c r="V41" s="423">
        <v>30</v>
      </c>
    </row>
    <row r="42" spans="1:22" ht="14.25" customHeight="1">
      <c r="A42" s="212" t="s">
        <v>665</v>
      </c>
      <c r="B42" s="367">
        <v>6</v>
      </c>
      <c r="C42" s="367">
        <v>0</v>
      </c>
      <c r="D42" s="367" t="s">
        <v>426</v>
      </c>
      <c r="E42" s="367" t="s">
        <v>426</v>
      </c>
      <c r="F42" s="367">
        <v>1</v>
      </c>
      <c r="G42" s="367">
        <v>1</v>
      </c>
      <c r="H42" s="367">
        <v>1</v>
      </c>
      <c r="I42" s="367" t="s">
        <v>426</v>
      </c>
      <c r="J42" s="367">
        <v>0</v>
      </c>
      <c r="K42" s="367">
        <v>1</v>
      </c>
      <c r="L42" s="367" t="s">
        <v>426</v>
      </c>
      <c r="M42" s="367" t="s">
        <v>426</v>
      </c>
      <c r="N42" s="367" t="s">
        <v>426</v>
      </c>
      <c r="O42" s="367">
        <v>1</v>
      </c>
      <c r="P42" s="367" t="s">
        <v>426</v>
      </c>
      <c r="Q42" s="367" t="s">
        <v>426</v>
      </c>
      <c r="R42" s="367" t="s">
        <v>426</v>
      </c>
      <c r="S42" s="367" t="s">
        <v>426</v>
      </c>
      <c r="T42" s="367">
        <v>0</v>
      </c>
      <c r="U42" s="367" t="s">
        <v>426</v>
      </c>
      <c r="V42" s="88" t="s">
        <v>426</v>
      </c>
    </row>
    <row r="43" spans="1:22" ht="14.25" customHeight="1">
      <c r="A43" s="212" t="s">
        <v>666</v>
      </c>
      <c r="B43" s="367">
        <v>8</v>
      </c>
      <c r="C43" s="367">
        <v>1</v>
      </c>
      <c r="D43" s="367" t="s">
        <v>426</v>
      </c>
      <c r="E43" s="367" t="s">
        <v>426</v>
      </c>
      <c r="F43" s="367">
        <v>1</v>
      </c>
      <c r="G43" s="367">
        <v>1</v>
      </c>
      <c r="H43" s="367">
        <v>0</v>
      </c>
      <c r="I43" s="367">
        <v>0</v>
      </c>
      <c r="J43" s="367" t="s">
        <v>426</v>
      </c>
      <c r="K43" s="367">
        <v>1</v>
      </c>
      <c r="L43" s="367" t="s">
        <v>426</v>
      </c>
      <c r="M43" s="367" t="s">
        <v>426</v>
      </c>
      <c r="N43" s="367">
        <v>0</v>
      </c>
      <c r="O43" s="367" t="s">
        <v>426</v>
      </c>
      <c r="P43" s="367">
        <v>1</v>
      </c>
      <c r="Q43" s="367">
        <v>0</v>
      </c>
      <c r="R43" s="367" t="s">
        <v>426</v>
      </c>
      <c r="S43" s="367" t="s">
        <v>426</v>
      </c>
      <c r="T43" s="367" t="s">
        <v>426</v>
      </c>
      <c r="U43" s="367" t="s">
        <v>426</v>
      </c>
      <c r="V43" s="88">
        <v>2</v>
      </c>
    </row>
    <row r="44" spans="1:22" ht="14.25" customHeight="1">
      <c r="A44" s="212" t="s">
        <v>667</v>
      </c>
      <c r="B44" s="367">
        <v>36</v>
      </c>
      <c r="C44" s="367">
        <v>4</v>
      </c>
      <c r="D44" s="367" t="s">
        <v>426</v>
      </c>
      <c r="E44" s="367" t="s">
        <v>426</v>
      </c>
      <c r="F44" s="367">
        <v>2</v>
      </c>
      <c r="G44" s="367">
        <v>9</v>
      </c>
      <c r="H44" s="367">
        <v>0</v>
      </c>
      <c r="I44" s="367" t="s">
        <v>426</v>
      </c>
      <c r="J44" s="367">
        <v>2</v>
      </c>
      <c r="K44" s="367">
        <v>6</v>
      </c>
      <c r="L44" s="367">
        <v>0</v>
      </c>
      <c r="M44" s="367" t="s">
        <v>426</v>
      </c>
      <c r="N44" s="367" t="s">
        <v>426</v>
      </c>
      <c r="O44" s="367">
        <v>0</v>
      </c>
      <c r="P44" s="367">
        <v>3</v>
      </c>
      <c r="Q44" s="367">
        <v>3</v>
      </c>
      <c r="R44" s="367" t="s">
        <v>426</v>
      </c>
      <c r="S44" s="367" t="s">
        <v>426</v>
      </c>
      <c r="T44" s="367">
        <v>5</v>
      </c>
      <c r="U44" s="367">
        <v>1</v>
      </c>
      <c r="V44" s="88" t="s">
        <v>426</v>
      </c>
    </row>
    <row r="45" spans="1:22" ht="14.25" customHeight="1">
      <c r="A45" s="212" t="s">
        <v>668</v>
      </c>
      <c r="B45" s="367">
        <v>113</v>
      </c>
      <c r="C45" s="367">
        <v>5</v>
      </c>
      <c r="D45" s="367" t="s">
        <v>426</v>
      </c>
      <c r="E45" s="367" t="s">
        <v>426</v>
      </c>
      <c r="F45" s="367">
        <v>18</v>
      </c>
      <c r="G45" s="367">
        <v>31</v>
      </c>
      <c r="H45" s="367">
        <v>0</v>
      </c>
      <c r="I45" s="367">
        <v>1</v>
      </c>
      <c r="J45" s="367">
        <v>7</v>
      </c>
      <c r="K45" s="367">
        <v>14</v>
      </c>
      <c r="L45" s="367">
        <v>1</v>
      </c>
      <c r="M45" s="367">
        <v>1</v>
      </c>
      <c r="N45" s="367">
        <v>1</v>
      </c>
      <c r="O45" s="367">
        <v>8</v>
      </c>
      <c r="P45" s="367">
        <v>3</v>
      </c>
      <c r="Q45" s="367">
        <v>1</v>
      </c>
      <c r="R45" s="367">
        <v>7</v>
      </c>
      <c r="S45" s="367">
        <v>1</v>
      </c>
      <c r="T45" s="367">
        <v>11</v>
      </c>
      <c r="U45" s="367">
        <v>2</v>
      </c>
      <c r="V45" s="88">
        <v>1</v>
      </c>
    </row>
    <row r="46" spans="1:22" ht="14.25" customHeight="1">
      <c r="A46" s="212" t="s">
        <v>669</v>
      </c>
      <c r="B46" s="367">
        <v>283</v>
      </c>
      <c r="C46" s="367">
        <v>7</v>
      </c>
      <c r="D46" s="367" t="s">
        <v>426</v>
      </c>
      <c r="E46" s="367" t="s">
        <v>426</v>
      </c>
      <c r="F46" s="367">
        <v>47</v>
      </c>
      <c r="G46" s="367">
        <v>82</v>
      </c>
      <c r="H46" s="367">
        <v>1</v>
      </c>
      <c r="I46" s="367">
        <v>2</v>
      </c>
      <c r="J46" s="367">
        <v>25</v>
      </c>
      <c r="K46" s="367">
        <v>40</v>
      </c>
      <c r="L46" s="367">
        <v>2</v>
      </c>
      <c r="M46" s="367" t="s">
        <v>426</v>
      </c>
      <c r="N46" s="367">
        <v>3</v>
      </c>
      <c r="O46" s="367">
        <v>15</v>
      </c>
      <c r="P46" s="367">
        <v>7</v>
      </c>
      <c r="Q46" s="367">
        <v>5</v>
      </c>
      <c r="R46" s="367">
        <v>16</v>
      </c>
      <c r="S46" s="367">
        <v>4</v>
      </c>
      <c r="T46" s="367">
        <v>20</v>
      </c>
      <c r="U46" s="367">
        <v>4</v>
      </c>
      <c r="V46" s="88">
        <v>4</v>
      </c>
    </row>
    <row r="47" spans="1:22" ht="14.25" customHeight="1">
      <c r="A47" s="212" t="s">
        <v>670</v>
      </c>
      <c r="B47" s="367">
        <v>248</v>
      </c>
      <c r="C47" s="367">
        <v>4</v>
      </c>
      <c r="D47" s="367">
        <v>1</v>
      </c>
      <c r="E47" s="367">
        <v>0</v>
      </c>
      <c r="F47" s="367">
        <v>46</v>
      </c>
      <c r="G47" s="367">
        <v>76</v>
      </c>
      <c r="H47" s="367">
        <v>2</v>
      </c>
      <c r="I47" s="367">
        <v>3</v>
      </c>
      <c r="J47" s="367">
        <v>17</v>
      </c>
      <c r="K47" s="367">
        <v>26</v>
      </c>
      <c r="L47" s="367">
        <v>3</v>
      </c>
      <c r="M47" s="367">
        <v>1</v>
      </c>
      <c r="N47" s="367">
        <v>2</v>
      </c>
      <c r="O47" s="367">
        <v>9</v>
      </c>
      <c r="P47" s="367">
        <v>5</v>
      </c>
      <c r="Q47" s="367">
        <v>4</v>
      </c>
      <c r="R47" s="367">
        <v>17</v>
      </c>
      <c r="S47" s="367">
        <v>5</v>
      </c>
      <c r="T47" s="367">
        <v>18</v>
      </c>
      <c r="U47" s="367">
        <v>5</v>
      </c>
      <c r="V47" s="88">
        <v>2</v>
      </c>
    </row>
    <row r="48" spans="1:22" ht="14.25" customHeight="1">
      <c r="A48" s="212" t="s">
        <v>671</v>
      </c>
      <c r="B48" s="367">
        <v>407</v>
      </c>
      <c r="C48" s="367">
        <v>7</v>
      </c>
      <c r="D48" s="367">
        <v>1</v>
      </c>
      <c r="E48" s="367">
        <v>0</v>
      </c>
      <c r="F48" s="367">
        <v>64</v>
      </c>
      <c r="G48" s="367">
        <v>121</v>
      </c>
      <c r="H48" s="367">
        <v>4</v>
      </c>
      <c r="I48" s="367">
        <v>4</v>
      </c>
      <c r="J48" s="367">
        <v>35</v>
      </c>
      <c r="K48" s="367">
        <v>60</v>
      </c>
      <c r="L48" s="367">
        <v>8</v>
      </c>
      <c r="M48" s="367">
        <v>3</v>
      </c>
      <c r="N48" s="367">
        <v>10</v>
      </c>
      <c r="O48" s="367">
        <v>7</v>
      </c>
      <c r="P48" s="367">
        <v>7</v>
      </c>
      <c r="Q48" s="367">
        <v>10</v>
      </c>
      <c r="R48" s="367">
        <v>21</v>
      </c>
      <c r="S48" s="367">
        <v>5</v>
      </c>
      <c r="T48" s="367">
        <v>20</v>
      </c>
      <c r="U48" s="367">
        <v>15</v>
      </c>
      <c r="V48" s="88">
        <v>7</v>
      </c>
    </row>
    <row r="49" spans="1:22" ht="14.25" customHeight="1">
      <c r="A49" s="212" t="s">
        <v>672</v>
      </c>
      <c r="B49" s="367">
        <v>286</v>
      </c>
      <c r="C49" s="367">
        <v>2</v>
      </c>
      <c r="D49" s="367" t="s">
        <v>426</v>
      </c>
      <c r="E49" s="367">
        <v>1</v>
      </c>
      <c r="F49" s="367">
        <v>27</v>
      </c>
      <c r="G49" s="367">
        <v>95</v>
      </c>
      <c r="H49" s="367">
        <v>2</v>
      </c>
      <c r="I49" s="367">
        <v>8</v>
      </c>
      <c r="J49" s="367">
        <v>13</v>
      </c>
      <c r="K49" s="367">
        <v>41</v>
      </c>
      <c r="L49" s="367">
        <v>5</v>
      </c>
      <c r="M49" s="367">
        <v>4</v>
      </c>
      <c r="N49" s="367">
        <v>7</v>
      </c>
      <c r="O49" s="367">
        <v>5</v>
      </c>
      <c r="P49" s="367">
        <v>3</v>
      </c>
      <c r="Q49" s="367">
        <v>10</v>
      </c>
      <c r="R49" s="367">
        <v>16</v>
      </c>
      <c r="S49" s="367">
        <v>6</v>
      </c>
      <c r="T49" s="367">
        <v>12</v>
      </c>
      <c r="U49" s="367">
        <v>26</v>
      </c>
      <c r="V49" s="88">
        <v>5</v>
      </c>
    </row>
    <row r="50" spans="1:22" ht="14.25" customHeight="1">
      <c r="A50" s="212" t="s">
        <v>689</v>
      </c>
      <c r="B50" s="367">
        <v>333</v>
      </c>
      <c r="C50" s="367">
        <v>3</v>
      </c>
      <c r="D50" s="367">
        <v>1</v>
      </c>
      <c r="E50" s="367">
        <v>1</v>
      </c>
      <c r="F50" s="367">
        <v>23</v>
      </c>
      <c r="G50" s="367">
        <v>83</v>
      </c>
      <c r="H50" s="367">
        <v>4</v>
      </c>
      <c r="I50" s="367">
        <v>9</v>
      </c>
      <c r="J50" s="367">
        <v>15</v>
      </c>
      <c r="K50" s="367">
        <v>35</v>
      </c>
      <c r="L50" s="367">
        <v>7</v>
      </c>
      <c r="M50" s="367">
        <v>5</v>
      </c>
      <c r="N50" s="367">
        <v>12</v>
      </c>
      <c r="O50" s="367">
        <v>2</v>
      </c>
      <c r="P50" s="367">
        <v>3</v>
      </c>
      <c r="Q50" s="367">
        <v>37</v>
      </c>
      <c r="R50" s="367">
        <v>16</v>
      </c>
      <c r="S50" s="367">
        <v>10</v>
      </c>
      <c r="T50" s="367">
        <v>10</v>
      </c>
      <c r="U50" s="367">
        <v>55</v>
      </c>
      <c r="V50" s="88">
        <v>3</v>
      </c>
    </row>
    <row r="51" spans="1:22" ht="14.25" customHeight="1">
      <c r="A51" s="212" t="s">
        <v>690</v>
      </c>
      <c r="B51" s="367">
        <v>149</v>
      </c>
      <c r="C51" s="367">
        <v>1</v>
      </c>
      <c r="D51" s="367" t="s">
        <v>426</v>
      </c>
      <c r="E51" s="367" t="s">
        <v>426</v>
      </c>
      <c r="F51" s="367">
        <v>8</v>
      </c>
      <c r="G51" s="367">
        <v>31</v>
      </c>
      <c r="H51" s="367">
        <v>4</v>
      </c>
      <c r="I51" s="367">
        <v>2</v>
      </c>
      <c r="J51" s="367">
        <v>6</v>
      </c>
      <c r="K51" s="367">
        <v>13</v>
      </c>
      <c r="L51" s="367">
        <v>10</v>
      </c>
      <c r="M51" s="367">
        <v>1</v>
      </c>
      <c r="N51" s="367">
        <v>5</v>
      </c>
      <c r="O51" s="367">
        <v>1</v>
      </c>
      <c r="P51" s="367">
        <v>0</v>
      </c>
      <c r="Q51" s="367">
        <v>21</v>
      </c>
      <c r="R51" s="367">
        <v>5</v>
      </c>
      <c r="S51" s="367">
        <v>3</v>
      </c>
      <c r="T51" s="367">
        <v>2</v>
      </c>
      <c r="U51" s="367">
        <v>36</v>
      </c>
      <c r="V51" s="88" t="s">
        <v>426</v>
      </c>
    </row>
    <row r="52" spans="1:22" ht="14.25" customHeight="1">
      <c r="A52" s="212" t="s">
        <v>692</v>
      </c>
      <c r="B52" s="367">
        <v>28</v>
      </c>
      <c r="C52" s="367" t="s">
        <v>426</v>
      </c>
      <c r="D52" s="367">
        <v>1</v>
      </c>
      <c r="E52" s="367" t="s">
        <v>426</v>
      </c>
      <c r="F52" s="367">
        <v>0</v>
      </c>
      <c r="G52" s="367">
        <v>6</v>
      </c>
      <c r="H52" s="367">
        <v>1</v>
      </c>
      <c r="I52" s="367" t="s">
        <v>426</v>
      </c>
      <c r="J52" s="367" t="s">
        <v>426</v>
      </c>
      <c r="K52" s="367">
        <v>4</v>
      </c>
      <c r="L52" s="367">
        <v>4</v>
      </c>
      <c r="M52" s="367" t="s">
        <v>426</v>
      </c>
      <c r="N52" s="367">
        <v>1</v>
      </c>
      <c r="O52" s="367" t="s">
        <v>426</v>
      </c>
      <c r="P52" s="367" t="s">
        <v>426</v>
      </c>
      <c r="Q52" s="367">
        <v>1</v>
      </c>
      <c r="R52" s="367">
        <v>10</v>
      </c>
      <c r="S52" s="367" t="s">
        <v>426</v>
      </c>
      <c r="T52" s="367" t="s">
        <v>426</v>
      </c>
      <c r="U52" s="367">
        <v>2</v>
      </c>
      <c r="V52" s="88" t="s">
        <v>426</v>
      </c>
    </row>
    <row r="53" spans="1:22" s="211" customFormat="1" ht="19.5" customHeight="1">
      <c r="A53" s="210" t="s">
        <v>693</v>
      </c>
      <c r="B53" s="421">
        <v>82</v>
      </c>
      <c r="C53" s="421">
        <v>4</v>
      </c>
      <c r="D53" s="421" t="s">
        <v>426</v>
      </c>
      <c r="E53" s="421" t="s">
        <v>426</v>
      </c>
      <c r="F53" s="421">
        <v>3</v>
      </c>
      <c r="G53" s="421">
        <v>14</v>
      </c>
      <c r="H53" s="421" t="s">
        <v>426</v>
      </c>
      <c r="I53" s="421" t="s">
        <v>426</v>
      </c>
      <c r="J53" s="421">
        <v>7</v>
      </c>
      <c r="K53" s="421">
        <v>20</v>
      </c>
      <c r="L53" s="421" t="s">
        <v>426</v>
      </c>
      <c r="M53" s="421">
        <v>1</v>
      </c>
      <c r="N53" s="421" t="s">
        <v>426</v>
      </c>
      <c r="O53" s="421">
        <v>6</v>
      </c>
      <c r="P53" s="421">
        <v>1</v>
      </c>
      <c r="Q53" s="421">
        <v>5</v>
      </c>
      <c r="R53" s="421">
        <v>9</v>
      </c>
      <c r="S53" s="421">
        <v>1</v>
      </c>
      <c r="T53" s="421">
        <v>8</v>
      </c>
      <c r="U53" s="421">
        <v>2</v>
      </c>
      <c r="V53" s="423">
        <v>3</v>
      </c>
    </row>
    <row r="54" spans="1:22" ht="14.25" customHeight="1">
      <c r="A54" s="212" t="s">
        <v>665</v>
      </c>
      <c r="B54" s="367">
        <v>6</v>
      </c>
      <c r="C54" s="367">
        <v>1</v>
      </c>
      <c r="D54" s="367" t="s">
        <v>426</v>
      </c>
      <c r="E54" s="367" t="s">
        <v>426</v>
      </c>
      <c r="F54" s="367" t="s">
        <v>426</v>
      </c>
      <c r="G54" s="367">
        <v>1</v>
      </c>
      <c r="H54" s="367" t="s">
        <v>426</v>
      </c>
      <c r="I54" s="367" t="s">
        <v>426</v>
      </c>
      <c r="J54" s="367">
        <v>1</v>
      </c>
      <c r="K54" s="367" t="s">
        <v>426</v>
      </c>
      <c r="L54" s="367" t="s">
        <v>426</v>
      </c>
      <c r="M54" s="367" t="s">
        <v>426</v>
      </c>
      <c r="N54" s="367" t="s">
        <v>426</v>
      </c>
      <c r="O54" s="367">
        <v>1</v>
      </c>
      <c r="P54" s="367" t="s">
        <v>426</v>
      </c>
      <c r="Q54" s="367">
        <v>0</v>
      </c>
      <c r="R54" s="367">
        <v>1</v>
      </c>
      <c r="S54" s="367" t="s">
        <v>426</v>
      </c>
      <c r="T54" s="367">
        <v>1</v>
      </c>
      <c r="U54" s="367" t="s">
        <v>426</v>
      </c>
      <c r="V54" s="88">
        <v>1</v>
      </c>
    </row>
    <row r="55" spans="1:22" ht="14.25" customHeight="1">
      <c r="A55" s="212" t="s">
        <v>666</v>
      </c>
      <c r="B55" s="367">
        <v>17</v>
      </c>
      <c r="C55" s="367">
        <v>0</v>
      </c>
      <c r="D55" s="367" t="s">
        <v>426</v>
      </c>
      <c r="E55" s="367" t="s">
        <v>426</v>
      </c>
      <c r="F55" s="367" t="s">
        <v>426</v>
      </c>
      <c r="G55" s="367">
        <v>3</v>
      </c>
      <c r="H55" s="367" t="s">
        <v>426</v>
      </c>
      <c r="I55" s="367" t="s">
        <v>426</v>
      </c>
      <c r="J55" s="367">
        <v>1</v>
      </c>
      <c r="K55" s="367">
        <v>4</v>
      </c>
      <c r="L55" s="367" t="s">
        <v>426</v>
      </c>
      <c r="M55" s="367">
        <v>1</v>
      </c>
      <c r="N55" s="367" t="s">
        <v>426</v>
      </c>
      <c r="O55" s="367">
        <v>0</v>
      </c>
      <c r="P55" s="367">
        <v>1</v>
      </c>
      <c r="Q55" s="367">
        <v>1</v>
      </c>
      <c r="R55" s="367">
        <v>2</v>
      </c>
      <c r="S55" s="367">
        <v>1</v>
      </c>
      <c r="T55" s="367">
        <v>3</v>
      </c>
      <c r="U55" s="367" t="s">
        <v>426</v>
      </c>
      <c r="V55" s="88">
        <v>0</v>
      </c>
    </row>
    <row r="56" spans="1:22" ht="14.25" customHeight="1">
      <c r="A56" s="212" t="s">
        <v>667</v>
      </c>
      <c r="B56" s="367">
        <v>28</v>
      </c>
      <c r="C56" s="367">
        <v>1</v>
      </c>
      <c r="D56" s="367" t="s">
        <v>426</v>
      </c>
      <c r="E56" s="367" t="s">
        <v>426</v>
      </c>
      <c r="F56" s="367">
        <v>1</v>
      </c>
      <c r="G56" s="367">
        <v>3</v>
      </c>
      <c r="H56" s="367" t="s">
        <v>426</v>
      </c>
      <c r="I56" s="367" t="s">
        <v>426</v>
      </c>
      <c r="J56" s="367">
        <v>2</v>
      </c>
      <c r="K56" s="367">
        <v>8</v>
      </c>
      <c r="L56" s="367" t="s">
        <v>426</v>
      </c>
      <c r="M56" s="367" t="s">
        <v>426</v>
      </c>
      <c r="N56" s="367" t="s">
        <v>426</v>
      </c>
      <c r="O56" s="367">
        <v>1</v>
      </c>
      <c r="P56" s="367" t="s">
        <v>426</v>
      </c>
      <c r="Q56" s="367">
        <v>2</v>
      </c>
      <c r="R56" s="367">
        <v>5</v>
      </c>
      <c r="S56" s="367" t="s">
        <v>426</v>
      </c>
      <c r="T56" s="367">
        <v>3</v>
      </c>
      <c r="U56" s="367">
        <v>1</v>
      </c>
      <c r="V56" s="88">
        <v>1</v>
      </c>
    </row>
    <row r="57" spans="1:22" ht="14.25" customHeight="1">
      <c r="A57" s="212" t="s">
        <v>668</v>
      </c>
      <c r="B57" s="367">
        <v>19</v>
      </c>
      <c r="C57" s="367">
        <v>1</v>
      </c>
      <c r="D57" s="367" t="s">
        <v>426</v>
      </c>
      <c r="E57" s="367" t="s">
        <v>426</v>
      </c>
      <c r="F57" s="367">
        <v>1</v>
      </c>
      <c r="G57" s="367">
        <v>2</v>
      </c>
      <c r="H57" s="367" t="s">
        <v>426</v>
      </c>
      <c r="I57" s="367" t="s">
        <v>426</v>
      </c>
      <c r="J57" s="367">
        <v>2</v>
      </c>
      <c r="K57" s="367">
        <v>7</v>
      </c>
      <c r="L57" s="367" t="s">
        <v>426</v>
      </c>
      <c r="M57" s="367" t="s">
        <v>426</v>
      </c>
      <c r="N57" s="367" t="s">
        <v>426</v>
      </c>
      <c r="O57" s="367">
        <v>4</v>
      </c>
      <c r="P57" s="367" t="s">
        <v>426</v>
      </c>
      <c r="Q57" s="367">
        <v>2</v>
      </c>
      <c r="R57" s="367">
        <v>1</v>
      </c>
      <c r="S57" s="367" t="s">
        <v>426</v>
      </c>
      <c r="T57" s="367">
        <v>1</v>
      </c>
      <c r="U57" s="367" t="s">
        <v>426</v>
      </c>
      <c r="V57" s="88" t="s">
        <v>426</v>
      </c>
    </row>
    <row r="58" spans="1:22" ht="14.25" customHeight="1">
      <c r="A58" s="212" t="s">
        <v>669</v>
      </c>
      <c r="B58" s="367">
        <v>6</v>
      </c>
      <c r="C58" s="367" t="s">
        <v>426</v>
      </c>
      <c r="D58" s="367" t="s">
        <v>426</v>
      </c>
      <c r="E58" s="367" t="s">
        <v>426</v>
      </c>
      <c r="F58" s="367">
        <v>1</v>
      </c>
      <c r="G58" s="367">
        <v>2</v>
      </c>
      <c r="H58" s="367" t="s">
        <v>426</v>
      </c>
      <c r="I58" s="367" t="s">
        <v>426</v>
      </c>
      <c r="J58" s="367">
        <v>1</v>
      </c>
      <c r="K58" s="367">
        <v>1</v>
      </c>
      <c r="L58" s="367" t="s">
        <v>426</v>
      </c>
      <c r="M58" s="367" t="s">
        <v>426</v>
      </c>
      <c r="N58" s="367" t="s">
        <v>426</v>
      </c>
      <c r="O58" s="367">
        <v>1</v>
      </c>
      <c r="P58" s="367" t="s">
        <v>426</v>
      </c>
      <c r="Q58" s="367" t="s">
        <v>426</v>
      </c>
      <c r="R58" s="367" t="s">
        <v>426</v>
      </c>
      <c r="S58" s="367" t="s">
        <v>426</v>
      </c>
      <c r="T58" s="367" t="s">
        <v>426</v>
      </c>
      <c r="U58" s="367" t="s">
        <v>426</v>
      </c>
      <c r="V58" s="88" t="s">
        <v>426</v>
      </c>
    </row>
    <row r="59" spans="1:22" ht="14.25" customHeight="1">
      <c r="A59" s="212" t="s">
        <v>670</v>
      </c>
      <c r="B59" s="367">
        <v>3</v>
      </c>
      <c r="C59" s="367" t="s">
        <v>426</v>
      </c>
      <c r="D59" s="367" t="s">
        <v>426</v>
      </c>
      <c r="E59" s="367" t="s">
        <v>426</v>
      </c>
      <c r="F59" s="367" t="s">
        <v>426</v>
      </c>
      <c r="G59" s="367">
        <v>1</v>
      </c>
      <c r="H59" s="367" t="s">
        <v>426</v>
      </c>
      <c r="I59" s="367" t="s">
        <v>426</v>
      </c>
      <c r="J59" s="367">
        <v>0</v>
      </c>
      <c r="K59" s="367">
        <v>0</v>
      </c>
      <c r="L59" s="367" t="s">
        <v>426</v>
      </c>
      <c r="M59" s="367" t="s">
        <v>426</v>
      </c>
      <c r="N59" s="367" t="s">
        <v>426</v>
      </c>
      <c r="O59" s="367" t="s">
        <v>426</v>
      </c>
      <c r="P59" s="367" t="s">
        <v>426</v>
      </c>
      <c r="Q59" s="367" t="s">
        <v>426</v>
      </c>
      <c r="R59" s="367" t="s">
        <v>426</v>
      </c>
      <c r="S59" s="367" t="s">
        <v>426</v>
      </c>
      <c r="T59" s="367" t="s">
        <v>426</v>
      </c>
      <c r="U59" s="367" t="s">
        <v>426</v>
      </c>
      <c r="V59" s="88">
        <v>1</v>
      </c>
    </row>
    <row r="60" spans="1:22" ht="14.25" customHeight="1">
      <c r="A60" s="212" t="s">
        <v>671</v>
      </c>
      <c r="B60" s="367">
        <v>1</v>
      </c>
      <c r="C60" s="367" t="s">
        <v>426</v>
      </c>
      <c r="D60" s="367" t="s">
        <v>426</v>
      </c>
      <c r="E60" s="367" t="s">
        <v>426</v>
      </c>
      <c r="F60" s="367" t="s">
        <v>426</v>
      </c>
      <c r="G60" s="367" t="s">
        <v>426</v>
      </c>
      <c r="H60" s="367" t="s">
        <v>426</v>
      </c>
      <c r="I60" s="367" t="s">
        <v>426</v>
      </c>
      <c r="J60" s="367" t="s">
        <v>426</v>
      </c>
      <c r="K60" s="367" t="s">
        <v>426</v>
      </c>
      <c r="L60" s="367" t="s">
        <v>426</v>
      </c>
      <c r="M60" s="367" t="s">
        <v>426</v>
      </c>
      <c r="N60" s="367" t="s">
        <v>426</v>
      </c>
      <c r="O60" s="367" t="s">
        <v>426</v>
      </c>
      <c r="P60" s="367" t="s">
        <v>426</v>
      </c>
      <c r="Q60" s="367" t="s">
        <v>426</v>
      </c>
      <c r="R60" s="367" t="s">
        <v>426</v>
      </c>
      <c r="S60" s="367" t="s">
        <v>426</v>
      </c>
      <c r="T60" s="367" t="s">
        <v>426</v>
      </c>
      <c r="U60" s="367">
        <v>1</v>
      </c>
      <c r="V60" s="88" t="s">
        <v>426</v>
      </c>
    </row>
    <row r="61" spans="1:22" ht="14.25" customHeight="1">
      <c r="A61" s="212" t="s">
        <v>672</v>
      </c>
      <c r="B61" s="367" t="s">
        <v>691</v>
      </c>
      <c r="C61" s="367" t="s">
        <v>426</v>
      </c>
      <c r="D61" s="367" t="s">
        <v>426</v>
      </c>
      <c r="E61" s="367" t="s">
        <v>426</v>
      </c>
      <c r="F61" s="367" t="s">
        <v>426</v>
      </c>
      <c r="G61" s="367" t="s">
        <v>426</v>
      </c>
      <c r="H61" s="367" t="s">
        <v>426</v>
      </c>
      <c r="I61" s="367" t="s">
        <v>426</v>
      </c>
      <c r="J61" s="367" t="s">
        <v>426</v>
      </c>
      <c r="K61" s="367" t="s">
        <v>426</v>
      </c>
      <c r="L61" s="367" t="s">
        <v>426</v>
      </c>
      <c r="M61" s="367" t="s">
        <v>426</v>
      </c>
      <c r="N61" s="367" t="s">
        <v>426</v>
      </c>
      <c r="O61" s="367" t="s">
        <v>426</v>
      </c>
      <c r="P61" s="367" t="s">
        <v>426</v>
      </c>
      <c r="Q61" s="367" t="s">
        <v>426</v>
      </c>
      <c r="R61" s="367" t="s">
        <v>426</v>
      </c>
      <c r="S61" s="367" t="s">
        <v>426</v>
      </c>
      <c r="T61" s="367" t="s">
        <v>426</v>
      </c>
      <c r="U61" s="367" t="s">
        <v>426</v>
      </c>
      <c r="V61" s="88" t="s">
        <v>426</v>
      </c>
    </row>
    <row r="62" spans="1:22" ht="14.25" customHeight="1">
      <c r="A62" s="212" t="s">
        <v>680</v>
      </c>
      <c r="B62" s="367" t="s">
        <v>426</v>
      </c>
      <c r="C62" s="367" t="s">
        <v>426</v>
      </c>
      <c r="D62" s="367" t="s">
        <v>426</v>
      </c>
      <c r="E62" s="367" t="s">
        <v>426</v>
      </c>
      <c r="F62" s="367" t="s">
        <v>426</v>
      </c>
      <c r="G62" s="367" t="s">
        <v>426</v>
      </c>
      <c r="H62" s="367" t="s">
        <v>426</v>
      </c>
      <c r="I62" s="367" t="s">
        <v>426</v>
      </c>
      <c r="J62" s="367" t="s">
        <v>426</v>
      </c>
      <c r="K62" s="367" t="s">
        <v>426</v>
      </c>
      <c r="L62" s="367" t="s">
        <v>426</v>
      </c>
      <c r="M62" s="367" t="s">
        <v>426</v>
      </c>
      <c r="N62" s="367" t="s">
        <v>426</v>
      </c>
      <c r="O62" s="367" t="s">
        <v>426</v>
      </c>
      <c r="P62" s="367" t="s">
        <v>426</v>
      </c>
      <c r="Q62" s="367" t="s">
        <v>426</v>
      </c>
      <c r="R62" s="367" t="s">
        <v>426</v>
      </c>
      <c r="S62" s="367" t="s">
        <v>426</v>
      </c>
      <c r="T62" s="367" t="s">
        <v>426</v>
      </c>
      <c r="U62" s="367" t="s">
        <v>426</v>
      </c>
      <c r="V62" s="88" t="s">
        <v>426</v>
      </c>
    </row>
    <row r="63" spans="1:22" s="211" customFormat="1" ht="19.5" customHeight="1">
      <c r="A63" s="210" t="s">
        <v>694</v>
      </c>
      <c r="B63" s="421">
        <v>120</v>
      </c>
      <c r="C63" s="421">
        <v>9</v>
      </c>
      <c r="D63" s="421" t="s">
        <v>426</v>
      </c>
      <c r="E63" s="421" t="s">
        <v>426</v>
      </c>
      <c r="F63" s="421">
        <v>12</v>
      </c>
      <c r="G63" s="421">
        <v>9</v>
      </c>
      <c r="H63" s="421">
        <v>1</v>
      </c>
      <c r="I63" s="421">
        <v>1</v>
      </c>
      <c r="J63" s="421">
        <v>7</v>
      </c>
      <c r="K63" s="421">
        <v>35</v>
      </c>
      <c r="L63" s="421" t="s">
        <v>426</v>
      </c>
      <c r="M63" s="421">
        <v>1</v>
      </c>
      <c r="N63" s="421">
        <v>3</v>
      </c>
      <c r="O63" s="421">
        <v>14</v>
      </c>
      <c r="P63" s="421">
        <v>8</v>
      </c>
      <c r="Q63" s="421">
        <v>5</v>
      </c>
      <c r="R63" s="421">
        <v>4</v>
      </c>
      <c r="S63" s="421">
        <v>1</v>
      </c>
      <c r="T63" s="421">
        <v>4</v>
      </c>
      <c r="U63" s="421">
        <v>1</v>
      </c>
      <c r="V63" s="423">
        <v>5</v>
      </c>
    </row>
    <row r="64" spans="1:22" ht="14.25" customHeight="1">
      <c r="A64" s="212" t="s">
        <v>665</v>
      </c>
      <c r="B64" s="367">
        <v>34</v>
      </c>
      <c r="C64" s="367">
        <v>3</v>
      </c>
      <c r="D64" s="367" t="s">
        <v>426</v>
      </c>
      <c r="E64" s="367" t="s">
        <v>426</v>
      </c>
      <c r="F64" s="367">
        <v>1</v>
      </c>
      <c r="G64" s="367">
        <v>3</v>
      </c>
      <c r="H64" s="367" t="s">
        <v>426</v>
      </c>
      <c r="I64" s="367" t="s">
        <v>426</v>
      </c>
      <c r="J64" s="367">
        <v>1</v>
      </c>
      <c r="K64" s="367">
        <v>11</v>
      </c>
      <c r="L64" s="367" t="s">
        <v>426</v>
      </c>
      <c r="M64" s="367" t="s">
        <v>426</v>
      </c>
      <c r="N64" s="367">
        <v>1</v>
      </c>
      <c r="O64" s="367">
        <v>6</v>
      </c>
      <c r="P64" s="367">
        <v>2</v>
      </c>
      <c r="Q64" s="367">
        <v>3</v>
      </c>
      <c r="R64" s="367">
        <v>1</v>
      </c>
      <c r="S64" s="367" t="s">
        <v>426</v>
      </c>
      <c r="T64" s="367">
        <v>2</v>
      </c>
      <c r="U64" s="367" t="s">
        <v>426</v>
      </c>
      <c r="V64" s="88">
        <v>1</v>
      </c>
    </row>
    <row r="65" spans="1:22" ht="14.25" customHeight="1">
      <c r="A65" s="212" t="s">
        <v>666</v>
      </c>
      <c r="B65" s="367">
        <v>37</v>
      </c>
      <c r="C65" s="367">
        <v>3</v>
      </c>
      <c r="D65" s="367" t="s">
        <v>426</v>
      </c>
      <c r="E65" s="367" t="s">
        <v>426</v>
      </c>
      <c r="F65" s="367">
        <v>3</v>
      </c>
      <c r="G65" s="367">
        <v>1</v>
      </c>
      <c r="H65" s="367" t="s">
        <v>426</v>
      </c>
      <c r="I65" s="367">
        <v>1</v>
      </c>
      <c r="J65" s="367">
        <v>1</v>
      </c>
      <c r="K65" s="367">
        <v>11</v>
      </c>
      <c r="L65" s="367" t="s">
        <v>426</v>
      </c>
      <c r="M65" s="367" t="s">
        <v>426</v>
      </c>
      <c r="N65" s="367">
        <v>1</v>
      </c>
      <c r="O65" s="367">
        <v>6</v>
      </c>
      <c r="P65" s="367">
        <v>4</v>
      </c>
      <c r="Q65" s="367">
        <v>1</v>
      </c>
      <c r="R65" s="367">
        <v>2</v>
      </c>
      <c r="S65" s="367">
        <v>1</v>
      </c>
      <c r="T65" s="367">
        <v>1</v>
      </c>
      <c r="U65" s="367" t="s">
        <v>426</v>
      </c>
      <c r="V65" s="88">
        <v>2</v>
      </c>
    </row>
    <row r="66" spans="1:22" ht="14.25" customHeight="1">
      <c r="A66" s="212" t="s">
        <v>667</v>
      </c>
      <c r="B66" s="367">
        <v>31</v>
      </c>
      <c r="C66" s="367">
        <v>2</v>
      </c>
      <c r="D66" s="367" t="s">
        <v>426</v>
      </c>
      <c r="E66" s="367" t="s">
        <v>426</v>
      </c>
      <c r="F66" s="367">
        <v>3</v>
      </c>
      <c r="G66" s="367">
        <v>3</v>
      </c>
      <c r="H66" s="367">
        <v>1</v>
      </c>
      <c r="I66" s="367" t="s">
        <v>426</v>
      </c>
      <c r="J66" s="367">
        <v>4</v>
      </c>
      <c r="K66" s="367">
        <v>11</v>
      </c>
      <c r="L66" s="367" t="s">
        <v>426</v>
      </c>
      <c r="M66" s="367">
        <v>1</v>
      </c>
      <c r="N66" s="367">
        <v>1</v>
      </c>
      <c r="O66" s="367">
        <v>1</v>
      </c>
      <c r="P66" s="367">
        <v>1</v>
      </c>
      <c r="Q66" s="367">
        <v>1</v>
      </c>
      <c r="R66" s="367">
        <v>1</v>
      </c>
      <c r="S66" s="367" t="s">
        <v>426</v>
      </c>
      <c r="T66" s="367">
        <v>2</v>
      </c>
      <c r="U66" s="367">
        <v>1</v>
      </c>
      <c r="V66" s="88">
        <v>1</v>
      </c>
    </row>
    <row r="67" spans="1:22" ht="14.25" customHeight="1">
      <c r="A67" s="212" t="s">
        <v>668</v>
      </c>
      <c r="B67" s="367">
        <v>6</v>
      </c>
      <c r="C67" s="367">
        <v>1</v>
      </c>
      <c r="D67" s="367" t="s">
        <v>426</v>
      </c>
      <c r="E67" s="367" t="s">
        <v>426</v>
      </c>
      <c r="F67" s="367">
        <v>3</v>
      </c>
      <c r="G67" s="367">
        <v>0</v>
      </c>
      <c r="H67" s="367" t="s">
        <v>426</v>
      </c>
      <c r="I67" s="367" t="s">
        <v>426</v>
      </c>
      <c r="J67" s="367" t="s">
        <v>426</v>
      </c>
      <c r="K67" s="367">
        <v>1</v>
      </c>
      <c r="L67" s="367" t="s">
        <v>426</v>
      </c>
      <c r="M67" s="367" t="s">
        <v>426</v>
      </c>
      <c r="N67" s="367" t="s">
        <v>426</v>
      </c>
      <c r="O67" s="367">
        <v>1</v>
      </c>
      <c r="P67" s="367">
        <v>1</v>
      </c>
      <c r="Q67" s="367" t="s">
        <v>426</v>
      </c>
      <c r="R67" s="367">
        <v>0</v>
      </c>
      <c r="S67" s="367" t="s">
        <v>426</v>
      </c>
      <c r="T67" s="367" t="s">
        <v>426</v>
      </c>
      <c r="U67" s="367" t="s">
        <v>426</v>
      </c>
      <c r="V67" s="88">
        <v>0</v>
      </c>
    </row>
    <row r="68" spans="1:22" ht="14.25" customHeight="1">
      <c r="A68" s="212" t="s">
        <v>669</v>
      </c>
      <c r="B68" s="367">
        <v>8</v>
      </c>
      <c r="C68" s="367" t="s">
        <v>426</v>
      </c>
      <c r="D68" s="367" t="s">
        <v>426</v>
      </c>
      <c r="E68" s="367" t="s">
        <v>426</v>
      </c>
      <c r="F68" s="367">
        <v>1</v>
      </c>
      <c r="G68" s="367">
        <v>1</v>
      </c>
      <c r="H68" s="367" t="s">
        <v>426</v>
      </c>
      <c r="I68" s="367">
        <v>0</v>
      </c>
      <c r="J68" s="367">
        <v>1</v>
      </c>
      <c r="K68" s="367">
        <v>2</v>
      </c>
      <c r="L68" s="367" t="s">
        <v>426</v>
      </c>
      <c r="M68" s="367" t="s">
        <v>426</v>
      </c>
      <c r="N68" s="367">
        <v>0</v>
      </c>
      <c r="O68" s="367">
        <v>1</v>
      </c>
      <c r="P68" s="367">
        <v>0</v>
      </c>
      <c r="Q68" s="367" t="s">
        <v>426</v>
      </c>
      <c r="R68" s="367">
        <v>1</v>
      </c>
      <c r="S68" s="367">
        <v>0</v>
      </c>
      <c r="T68" s="367" t="s">
        <v>426</v>
      </c>
      <c r="U68" s="367" t="s">
        <v>426</v>
      </c>
      <c r="V68" s="88" t="s">
        <v>426</v>
      </c>
    </row>
    <row r="69" spans="1:22" ht="14.25" customHeight="1">
      <c r="A69" s="212" t="s">
        <v>670</v>
      </c>
      <c r="B69" s="367">
        <v>1</v>
      </c>
      <c r="C69" s="367" t="s">
        <v>426</v>
      </c>
      <c r="D69" s="367" t="s">
        <v>426</v>
      </c>
      <c r="E69" s="367" t="s">
        <v>426</v>
      </c>
      <c r="F69" s="367">
        <v>1</v>
      </c>
      <c r="G69" s="367" t="s">
        <v>426</v>
      </c>
      <c r="H69" s="367" t="s">
        <v>426</v>
      </c>
      <c r="I69" s="367" t="s">
        <v>426</v>
      </c>
      <c r="J69" s="367" t="s">
        <v>426</v>
      </c>
      <c r="K69" s="367" t="s">
        <v>426</v>
      </c>
      <c r="L69" s="367" t="s">
        <v>426</v>
      </c>
      <c r="M69" s="367" t="s">
        <v>426</v>
      </c>
      <c r="N69" s="367" t="s">
        <v>426</v>
      </c>
      <c r="O69" s="367" t="s">
        <v>426</v>
      </c>
      <c r="P69" s="367" t="s">
        <v>426</v>
      </c>
      <c r="Q69" s="367" t="s">
        <v>426</v>
      </c>
      <c r="R69" s="367" t="s">
        <v>426</v>
      </c>
      <c r="S69" s="367" t="s">
        <v>426</v>
      </c>
      <c r="T69" s="367" t="s">
        <v>426</v>
      </c>
      <c r="U69" s="367" t="s">
        <v>426</v>
      </c>
      <c r="V69" s="88" t="s">
        <v>426</v>
      </c>
    </row>
    <row r="70" spans="1:22" ht="14.25" customHeight="1">
      <c r="A70" s="212" t="s">
        <v>671</v>
      </c>
      <c r="B70" s="367">
        <v>1</v>
      </c>
      <c r="C70" s="367" t="s">
        <v>426</v>
      </c>
      <c r="D70" s="367" t="s">
        <v>426</v>
      </c>
      <c r="E70" s="367" t="s">
        <v>426</v>
      </c>
      <c r="F70" s="367" t="s">
        <v>426</v>
      </c>
      <c r="G70" s="367">
        <v>1</v>
      </c>
      <c r="H70" s="367" t="s">
        <v>426</v>
      </c>
      <c r="I70" s="367" t="s">
        <v>426</v>
      </c>
      <c r="J70" s="367" t="s">
        <v>426</v>
      </c>
      <c r="K70" s="367" t="s">
        <v>426</v>
      </c>
      <c r="L70" s="367" t="s">
        <v>426</v>
      </c>
      <c r="M70" s="367" t="s">
        <v>426</v>
      </c>
      <c r="N70" s="367" t="s">
        <v>426</v>
      </c>
      <c r="O70" s="367" t="s">
        <v>426</v>
      </c>
      <c r="P70" s="367" t="s">
        <v>426</v>
      </c>
      <c r="Q70" s="367" t="s">
        <v>426</v>
      </c>
      <c r="R70" s="367" t="s">
        <v>426</v>
      </c>
      <c r="S70" s="367" t="s">
        <v>426</v>
      </c>
      <c r="T70" s="367" t="s">
        <v>426</v>
      </c>
      <c r="U70" s="367" t="s">
        <v>426</v>
      </c>
      <c r="V70" s="88" t="s">
        <v>426</v>
      </c>
    </row>
    <row r="71" spans="1:22" ht="14.25" customHeight="1">
      <c r="A71" s="212" t="s">
        <v>672</v>
      </c>
      <c r="B71" s="367">
        <v>0</v>
      </c>
      <c r="C71" s="367" t="s">
        <v>426</v>
      </c>
      <c r="D71" s="367" t="s">
        <v>426</v>
      </c>
      <c r="E71" s="367" t="s">
        <v>426</v>
      </c>
      <c r="F71" s="367" t="s">
        <v>426</v>
      </c>
      <c r="G71" s="367" t="s">
        <v>426</v>
      </c>
      <c r="H71" s="367" t="s">
        <v>426</v>
      </c>
      <c r="I71" s="367" t="s">
        <v>426</v>
      </c>
      <c r="J71" s="367" t="s">
        <v>426</v>
      </c>
      <c r="K71" s="367" t="s">
        <v>426</v>
      </c>
      <c r="L71" s="367" t="s">
        <v>426</v>
      </c>
      <c r="M71" s="367" t="s">
        <v>426</v>
      </c>
      <c r="N71" s="367" t="s">
        <v>426</v>
      </c>
      <c r="O71" s="367" t="s">
        <v>426</v>
      </c>
      <c r="P71" s="367" t="s">
        <v>426</v>
      </c>
      <c r="Q71" s="367">
        <v>0</v>
      </c>
      <c r="R71" s="367" t="s">
        <v>426</v>
      </c>
      <c r="S71" s="367" t="s">
        <v>426</v>
      </c>
      <c r="T71" s="367" t="s">
        <v>426</v>
      </c>
      <c r="U71" s="367" t="s">
        <v>426</v>
      </c>
      <c r="V71" s="88" t="s">
        <v>426</v>
      </c>
    </row>
    <row r="72" spans="1:22" ht="14.25" customHeight="1">
      <c r="A72" s="212" t="s">
        <v>680</v>
      </c>
      <c r="B72" s="367" t="s">
        <v>426</v>
      </c>
      <c r="C72" s="367" t="s">
        <v>426</v>
      </c>
      <c r="D72" s="367" t="s">
        <v>426</v>
      </c>
      <c r="E72" s="367" t="s">
        <v>426</v>
      </c>
      <c r="F72" s="367" t="s">
        <v>426</v>
      </c>
      <c r="G72" s="367" t="s">
        <v>426</v>
      </c>
      <c r="H72" s="367" t="s">
        <v>426</v>
      </c>
      <c r="I72" s="367" t="s">
        <v>426</v>
      </c>
      <c r="J72" s="367" t="s">
        <v>426</v>
      </c>
      <c r="K72" s="367" t="s">
        <v>426</v>
      </c>
      <c r="L72" s="367" t="s">
        <v>426</v>
      </c>
      <c r="M72" s="367" t="s">
        <v>426</v>
      </c>
      <c r="N72" s="367" t="s">
        <v>426</v>
      </c>
      <c r="O72" s="367" t="s">
        <v>426</v>
      </c>
      <c r="P72" s="367" t="s">
        <v>426</v>
      </c>
      <c r="Q72" s="367" t="s">
        <v>426</v>
      </c>
      <c r="R72" s="367" t="s">
        <v>426</v>
      </c>
      <c r="S72" s="367" t="s">
        <v>426</v>
      </c>
      <c r="T72" s="367" t="s">
        <v>426</v>
      </c>
      <c r="U72" s="367" t="s">
        <v>426</v>
      </c>
      <c r="V72" s="88" t="s">
        <v>426</v>
      </c>
    </row>
    <row r="73" spans="1:22" s="211" customFormat="1" ht="24" customHeight="1">
      <c r="A73" s="214" t="s">
        <v>695</v>
      </c>
      <c r="B73" s="421">
        <v>36</v>
      </c>
      <c r="C73" s="421">
        <v>2</v>
      </c>
      <c r="D73" s="421" t="s">
        <v>426</v>
      </c>
      <c r="E73" s="421" t="s">
        <v>426</v>
      </c>
      <c r="F73" s="421" t="s">
        <v>426</v>
      </c>
      <c r="G73" s="421">
        <v>20</v>
      </c>
      <c r="H73" s="421" t="s">
        <v>426</v>
      </c>
      <c r="I73" s="421" t="s">
        <v>426</v>
      </c>
      <c r="J73" s="421">
        <v>2</v>
      </c>
      <c r="K73" s="421">
        <v>2</v>
      </c>
      <c r="L73" s="421">
        <v>0</v>
      </c>
      <c r="M73" s="421">
        <v>1</v>
      </c>
      <c r="N73" s="421" t="s">
        <v>426</v>
      </c>
      <c r="O73" s="421">
        <v>1</v>
      </c>
      <c r="P73" s="421">
        <v>1</v>
      </c>
      <c r="Q73" s="421" t="s">
        <v>426</v>
      </c>
      <c r="R73" s="421">
        <v>1</v>
      </c>
      <c r="S73" s="421" t="s">
        <v>426</v>
      </c>
      <c r="T73" s="421">
        <v>2</v>
      </c>
      <c r="U73" s="421" t="s">
        <v>426</v>
      </c>
      <c r="V73" s="423">
        <v>4</v>
      </c>
    </row>
    <row r="74" spans="1:22" ht="14.25" customHeight="1">
      <c r="A74" s="212" t="s">
        <v>665</v>
      </c>
      <c r="B74" s="367">
        <v>4</v>
      </c>
      <c r="C74" s="367">
        <v>2</v>
      </c>
      <c r="D74" s="367" t="s">
        <v>426</v>
      </c>
      <c r="E74" s="367" t="s">
        <v>426</v>
      </c>
      <c r="F74" s="367" t="s">
        <v>426</v>
      </c>
      <c r="G74" s="367">
        <v>0</v>
      </c>
      <c r="H74" s="367" t="s">
        <v>426</v>
      </c>
      <c r="I74" s="367" t="s">
        <v>426</v>
      </c>
      <c r="J74" s="367">
        <v>1</v>
      </c>
      <c r="K74" s="367" t="s">
        <v>426</v>
      </c>
      <c r="L74" s="367">
        <v>0</v>
      </c>
      <c r="M74" s="367" t="s">
        <v>426</v>
      </c>
      <c r="N74" s="367" t="s">
        <v>426</v>
      </c>
      <c r="O74" s="367" t="s">
        <v>691</v>
      </c>
      <c r="P74" s="367" t="s">
        <v>426</v>
      </c>
      <c r="Q74" s="367" t="s">
        <v>426</v>
      </c>
      <c r="R74" s="367" t="s">
        <v>426</v>
      </c>
      <c r="S74" s="367" t="s">
        <v>426</v>
      </c>
      <c r="T74" s="367">
        <v>0</v>
      </c>
      <c r="U74" s="367" t="s">
        <v>426</v>
      </c>
      <c r="V74" s="88" t="s">
        <v>426</v>
      </c>
    </row>
    <row r="75" spans="1:22" ht="14.25" customHeight="1">
      <c r="A75" s="212" t="s">
        <v>666</v>
      </c>
      <c r="B75" s="367">
        <v>4</v>
      </c>
      <c r="C75" s="367">
        <v>0</v>
      </c>
      <c r="D75" s="367" t="s">
        <v>426</v>
      </c>
      <c r="E75" s="367" t="s">
        <v>426</v>
      </c>
      <c r="F75" s="367" t="s">
        <v>426</v>
      </c>
      <c r="G75" s="367">
        <v>1</v>
      </c>
      <c r="H75" s="367" t="s">
        <v>426</v>
      </c>
      <c r="I75" s="367" t="s">
        <v>426</v>
      </c>
      <c r="J75" s="367" t="s">
        <v>426</v>
      </c>
      <c r="K75" s="367">
        <v>1</v>
      </c>
      <c r="L75" s="367" t="s">
        <v>426</v>
      </c>
      <c r="M75" s="367" t="s">
        <v>426</v>
      </c>
      <c r="N75" s="367" t="s">
        <v>426</v>
      </c>
      <c r="O75" s="367">
        <v>1</v>
      </c>
      <c r="P75" s="367">
        <v>1</v>
      </c>
      <c r="Q75" s="367" t="s">
        <v>426</v>
      </c>
      <c r="R75" s="367">
        <v>1</v>
      </c>
      <c r="S75" s="367" t="s">
        <v>426</v>
      </c>
      <c r="T75" s="367">
        <v>0</v>
      </c>
      <c r="U75" s="367" t="s">
        <v>426</v>
      </c>
      <c r="V75" s="88">
        <v>0</v>
      </c>
    </row>
    <row r="76" spans="1:22" ht="14.25" customHeight="1">
      <c r="A76" s="212" t="s">
        <v>667</v>
      </c>
      <c r="B76" s="367">
        <v>4</v>
      </c>
      <c r="C76" s="367" t="s">
        <v>426</v>
      </c>
      <c r="D76" s="367" t="s">
        <v>426</v>
      </c>
      <c r="E76" s="367" t="s">
        <v>426</v>
      </c>
      <c r="F76" s="367" t="s">
        <v>426</v>
      </c>
      <c r="G76" s="367">
        <v>2</v>
      </c>
      <c r="H76" s="367" t="s">
        <v>426</v>
      </c>
      <c r="I76" s="367" t="s">
        <v>426</v>
      </c>
      <c r="J76" s="367">
        <v>1</v>
      </c>
      <c r="K76" s="367" t="s">
        <v>426</v>
      </c>
      <c r="L76" s="367" t="s">
        <v>426</v>
      </c>
      <c r="M76" s="367" t="s">
        <v>426</v>
      </c>
      <c r="N76" s="367" t="s">
        <v>426</v>
      </c>
      <c r="O76" s="367" t="s">
        <v>426</v>
      </c>
      <c r="P76" s="367">
        <v>0</v>
      </c>
      <c r="Q76" s="367" t="s">
        <v>426</v>
      </c>
      <c r="R76" s="367" t="s">
        <v>426</v>
      </c>
      <c r="S76" s="367" t="s">
        <v>426</v>
      </c>
      <c r="T76" s="367">
        <v>0</v>
      </c>
      <c r="U76" s="367" t="s">
        <v>426</v>
      </c>
      <c r="V76" s="88">
        <v>1</v>
      </c>
    </row>
    <row r="77" spans="1:22" ht="14.25" customHeight="1">
      <c r="A77" s="212" t="s">
        <v>668</v>
      </c>
      <c r="B77" s="367">
        <v>9</v>
      </c>
      <c r="C77" s="367" t="s">
        <v>426</v>
      </c>
      <c r="D77" s="367" t="s">
        <v>426</v>
      </c>
      <c r="E77" s="367" t="s">
        <v>426</v>
      </c>
      <c r="F77" s="367" t="s">
        <v>426</v>
      </c>
      <c r="G77" s="367">
        <v>5</v>
      </c>
      <c r="H77" s="367" t="s">
        <v>426</v>
      </c>
      <c r="I77" s="367" t="s">
        <v>426</v>
      </c>
      <c r="J77" s="367">
        <v>1</v>
      </c>
      <c r="K77" s="367">
        <v>0</v>
      </c>
      <c r="L77" s="367" t="s">
        <v>426</v>
      </c>
      <c r="M77" s="367">
        <v>1</v>
      </c>
      <c r="N77" s="367" t="s">
        <v>426</v>
      </c>
      <c r="O77" s="367" t="s">
        <v>426</v>
      </c>
      <c r="P77" s="367" t="s">
        <v>426</v>
      </c>
      <c r="Q77" s="367" t="s">
        <v>426</v>
      </c>
      <c r="R77" s="367" t="s">
        <v>426</v>
      </c>
      <c r="S77" s="367" t="s">
        <v>426</v>
      </c>
      <c r="T77" s="367">
        <v>1</v>
      </c>
      <c r="U77" s="367" t="s">
        <v>426</v>
      </c>
      <c r="V77" s="88">
        <v>1</v>
      </c>
    </row>
    <row r="78" spans="1:22" ht="14.25" customHeight="1">
      <c r="A78" s="212" t="s">
        <v>669</v>
      </c>
      <c r="B78" s="367">
        <v>7</v>
      </c>
      <c r="C78" s="367" t="s">
        <v>426</v>
      </c>
      <c r="D78" s="367" t="s">
        <v>426</v>
      </c>
      <c r="E78" s="367" t="s">
        <v>426</v>
      </c>
      <c r="F78" s="367" t="s">
        <v>426</v>
      </c>
      <c r="G78" s="367">
        <v>6</v>
      </c>
      <c r="H78" s="367" t="s">
        <v>426</v>
      </c>
      <c r="I78" s="367" t="s">
        <v>426</v>
      </c>
      <c r="J78" s="367" t="s">
        <v>426</v>
      </c>
      <c r="K78" s="367" t="s">
        <v>426</v>
      </c>
      <c r="L78" s="367" t="s">
        <v>426</v>
      </c>
      <c r="M78" s="367" t="s">
        <v>426</v>
      </c>
      <c r="N78" s="367" t="s">
        <v>426</v>
      </c>
      <c r="O78" s="367" t="s">
        <v>426</v>
      </c>
      <c r="P78" s="367" t="s">
        <v>426</v>
      </c>
      <c r="Q78" s="367" t="s">
        <v>426</v>
      </c>
      <c r="R78" s="367" t="s">
        <v>426</v>
      </c>
      <c r="S78" s="367" t="s">
        <v>426</v>
      </c>
      <c r="T78" s="367" t="s">
        <v>426</v>
      </c>
      <c r="U78" s="367" t="s">
        <v>426</v>
      </c>
      <c r="V78" s="88">
        <v>0</v>
      </c>
    </row>
    <row r="79" spans="1:22" ht="14.25" customHeight="1">
      <c r="A79" s="212" t="s">
        <v>670</v>
      </c>
      <c r="B79" s="367">
        <v>4</v>
      </c>
      <c r="C79" s="367" t="s">
        <v>426</v>
      </c>
      <c r="D79" s="367" t="s">
        <v>426</v>
      </c>
      <c r="E79" s="367" t="s">
        <v>426</v>
      </c>
      <c r="F79" s="367" t="s">
        <v>426</v>
      </c>
      <c r="G79" s="367">
        <v>3</v>
      </c>
      <c r="H79" s="367" t="s">
        <v>426</v>
      </c>
      <c r="I79" s="367" t="s">
        <v>426</v>
      </c>
      <c r="J79" s="367" t="s">
        <v>426</v>
      </c>
      <c r="K79" s="367" t="s">
        <v>426</v>
      </c>
      <c r="L79" s="367" t="s">
        <v>426</v>
      </c>
      <c r="M79" s="367" t="s">
        <v>426</v>
      </c>
      <c r="N79" s="367" t="s">
        <v>426</v>
      </c>
      <c r="O79" s="367" t="s">
        <v>426</v>
      </c>
      <c r="P79" s="367" t="s">
        <v>426</v>
      </c>
      <c r="Q79" s="367" t="s">
        <v>426</v>
      </c>
      <c r="R79" s="367" t="s">
        <v>426</v>
      </c>
      <c r="S79" s="367" t="s">
        <v>426</v>
      </c>
      <c r="T79" s="367" t="s">
        <v>426</v>
      </c>
      <c r="U79" s="367" t="s">
        <v>426</v>
      </c>
      <c r="V79" s="88">
        <v>0</v>
      </c>
    </row>
    <row r="80" spans="1:22" ht="14.25" customHeight="1">
      <c r="A80" s="212" t="s">
        <v>671</v>
      </c>
      <c r="B80" s="367">
        <v>4</v>
      </c>
      <c r="C80" s="367" t="s">
        <v>426</v>
      </c>
      <c r="D80" s="367" t="s">
        <v>426</v>
      </c>
      <c r="E80" s="367" t="s">
        <v>426</v>
      </c>
      <c r="F80" s="367" t="s">
        <v>426</v>
      </c>
      <c r="G80" s="367">
        <v>2</v>
      </c>
      <c r="H80" s="367" t="s">
        <v>426</v>
      </c>
      <c r="I80" s="367" t="s">
        <v>426</v>
      </c>
      <c r="J80" s="367" t="s">
        <v>426</v>
      </c>
      <c r="K80" s="367">
        <v>1</v>
      </c>
      <c r="L80" s="367" t="s">
        <v>426</v>
      </c>
      <c r="M80" s="367" t="s">
        <v>426</v>
      </c>
      <c r="N80" s="367" t="s">
        <v>426</v>
      </c>
      <c r="O80" s="367" t="s">
        <v>426</v>
      </c>
      <c r="P80" s="367" t="s">
        <v>426</v>
      </c>
      <c r="Q80" s="367" t="s">
        <v>426</v>
      </c>
      <c r="R80" s="367" t="s">
        <v>426</v>
      </c>
      <c r="S80" s="367" t="s">
        <v>426</v>
      </c>
      <c r="T80" s="367">
        <v>1</v>
      </c>
      <c r="U80" s="367" t="s">
        <v>426</v>
      </c>
      <c r="V80" s="88">
        <v>0</v>
      </c>
    </row>
    <row r="81" spans="1:22" ht="14.25" customHeight="1">
      <c r="A81" s="212" t="s">
        <v>672</v>
      </c>
      <c r="B81" s="367" t="s">
        <v>691</v>
      </c>
      <c r="C81" s="367" t="s">
        <v>426</v>
      </c>
      <c r="D81" s="367" t="s">
        <v>426</v>
      </c>
      <c r="E81" s="367" t="s">
        <v>426</v>
      </c>
      <c r="F81" s="367" t="s">
        <v>426</v>
      </c>
      <c r="G81" s="367" t="s">
        <v>426</v>
      </c>
      <c r="H81" s="367" t="s">
        <v>426</v>
      </c>
      <c r="I81" s="367" t="s">
        <v>426</v>
      </c>
      <c r="J81" s="367" t="s">
        <v>426</v>
      </c>
      <c r="K81" s="367" t="s">
        <v>426</v>
      </c>
      <c r="L81" s="367" t="s">
        <v>426</v>
      </c>
      <c r="M81" s="367" t="s">
        <v>426</v>
      </c>
      <c r="N81" s="367" t="s">
        <v>426</v>
      </c>
      <c r="O81" s="367" t="s">
        <v>426</v>
      </c>
      <c r="P81" s="367" t="s">
        <v>426</v>
      </c>
      <c r="Q81" s="367" t="s">
        <v>426</v>
      </c>
      <c r="R81" s="367" t="s">
        <v>426</v>
      </c>
      <c r="S81" s="367" t="s">
        <v>426</v>
      </c>
      <c r="T81" s="367" t="s">
        <v>426</v>
      </c>
      <c r="U81" s="367" t="s">
        <v>426</v>
      </c>
      <c r="V81" s="88" t="s">
        <v>426</v>
      </c>
    </row>
    <row r="82" spans="1:22" ht="14.25" customHeight="1">
      <c r="A82" s="212" t="s">
        <v>680</v>
      </c>
      <c r="B82" s="367" t="s">
        <v>426</v>
      </c>
      <c r="C82" s="367" t="s">
        <v>426</v>
      </c>
      <c r="D82" s="367" t="s">
        <v>426</v>
      </c>
      <c r="E82" s="367" t="s">
        <v>426</v>
      </c>
      <c r="F82" s="367" t="s">
        <v>426</v>
      </c>
      <c r="G82" s="367" t="s">
        <v>426</v>
      </c>
      <c r="H82" s="367" t="s">
        <v>426</v>
      </c>
      <c r="I82" s="367" t="s">
        <v>426</v>
      </c>
      <c r="J82" s="367" t="s">
        <v>426</v>
      </c>
      <c r="K82" s="367" t="s">
        <v>426</v>
      </c>
      <c r="L82" s="367" t="s">
        <v>426</v>
      </c>
      <c r="M82" s="367" t="s">
        <v>426</v>
      </c>
      <c r="N82" s="367" t="s">
        <v>426</v>
      </c>
      <c r="O82" s="367" t="s">
        <v>426</v>
      </c>
      <c r="P82" s="367" t="s">
        <v>426</v>
      </c>
      <c r="Q82" s="367" t="s">
        <v>426</v>
      </c>
      <c r="R82" s="367" t="s">
        <v>426</v>
      </c>
      <c r="S82" s="367" t="s">
        <v>426</v>
      </c>
      <c r="T82" s="367" t="s">
        <v>426</v>
      </c>
      <c r="U82" s="367" t="s">
        <v>426</v>
      </c>
      <c r="V82" s="88" t="s">
        <v>426</v>
      </c>
    </row>
    <row r="83" spans="1:22" s="211" customFormat="1" ht="21" customHeight="1">
      <c r="A83" s="215" t="s">
        <v>683</v>
      </c>
      <c r="B83" s="421">
        <v>136</v>
      </c>
      <c r="C83" s="421">
        <v>4</v>
      </c>
      <c r="D83" s="421" t="s">
        <v>426</v>
      </c>
      <c r="E83" s="421" t="s">
        <v>426</v>
      </c>
      <c r="F83" s="421">
        <v>15</v>
      </c>
      <c r="G83" s="421">
        <v>33</v>
      </c>
      <c r="H83" s="421">
        <v>0</v>
      </c>
      <c r="I83" s="421">
        <v>2</v>
      </c>
      <c r="J83" s="421">
        <v>11</v>
      </c>
      <c r="K83" s="421">
        <v>17</v>
      </c>
      <c r="L83" s="421">
        <v>2</v>
      </c>
      <c r="M83" s="421" t="s">
        <v>426</v>
      </c>
      <c r="N83" s="421">
        <v>3</v>
      </c>
      <c r="O83" s="421">
        <v>2</v>
      </c>
      <c r="P83" s="421">
        <v>3</v>
      </c>
      <c r="Q83" s="421">
        <v>3</v>
      </c>
      <c r="R83" s="421">
        <v>11</v>
      </c>
      <c r="S83" s="421">
        <v>8</v>
      </c>
      <c r="T83" s="421">
        <v>16</v>
      </c>
      <c r="U83" s="421">
        <v>0</v>
      </c>
      <c r="V83" s="423">
        <v>4</v>
      </c>
    </row>
    <row r="84" spans="1:22" ht="14.25" customHeight="1">
      <c r="A84" s="212" t="s">
        <v>665</v>
      </c>
      <c r="B84" s="367">
        <v>2</v>
      </c>
      <c r="C84" s="367">
        <v>0</v>
      </c>
      <c r="D84" s="367" t="s">
        <v>426</v>
      </c>
      <c r="E84" s="367" t="s">
        <v>426</v>
      </c>
      <c r="F84" s="367">
        <v>0</v>
      </c>
      <c r="G84" s="367" t="s">
        <v>426</v>
      </c>
      <c r="H84" s="367" t="s">
        <v>426</v>
      </c>
      <c r="I84" s="367" t="s">
        <v>426</v>
      </c>
      <c r="J84" s="367" t="s">
        <v>426</v>
      </c>
      <c r="K84" s="367" t="s">
        <v>426</v>
      </c>
      <c r="L84" s="367" t="s">
        <v>426</v>
      </c>
      <c r="M84" s="367" t="s">
        <v>426</v>
      </c>
      <c r="N84" s="367" t="s">
        <v>426</v>
      </c>
      <c r="O84" s="367" t="s">
        <v>426</v>
      </c>
      <c r="P84" s="367" t="s">
        <v>426</v>
      </c>
      <c r="Q84" s="367" t="s">
        <v>426</v>
      </c>
      <c r="R84" s="367">
        <v>1</v>
      </c>
      <c r="S84" s="367" t="s">
        <v>426</v>
      </c>
      <c r="T84" s="367" t="s">
        <v>426</v>
      </c>
      <c r="U84" s="367" t="s">
        <v>426</v>
      </c>
      <c r="V84" s="88">
        <v>1</v>
      </c>
    </row>
    <row r="85" spans="1:22" ht="14.25" customHeight="1">
      <c r="A85" s="212" t="s">
        <v>666</v>
      </c>
      <c r="B85" s="367">
        <v>5</v>
      </c>
      <c r="C85" s="367">
        <v>1</v>
      </c>
      <c r="D85" s="367" t="s">
        <v>426</v>
      </c>
      <c r="E85" s="367" t="s">
        <v>426</v>
      </c>
      <c r="F85" s="367" t="s">
        <v>426</v>
      </c>
      <c r="G85" s="367">
        <v>1</v>
      </c>
      <c r="H85" s="367" t="s">
        <v>426</v>
      </c>
      <c r="I85" s="367" t="s">
        <v>426</v>
      </c>
      <c r="J85" s="367" t="s">
        <v>426</v>
      </c>
      <c r="K85" s="367">
        <v>1</v>
      </c>
      <c r="L85" s="367" t="s">
        <v>426</v>
      </c>
      <c r="M85" s="367" t="s">
        <v>426</v>
      </c>
      <c r="N85" s="367" t="s">
        <v>426</v>
      </c>
      <c r="O85" s="367">
        <v>1</v>
      </c>
      <c r="P85" s="367" t="s">
        <v>426</v>
      </c>
      <c r="Q85" s="367" t="s">
        <v>426</v>
      </c>
      <c r="R85" s="367" t="s">
        <v>426</v>
      </c>
      <c r="S85" s="367">
        <v>0</v>
      </c>
      <c r="T85" s="367">
        <v>1</v>
      </c>
      <c r="U85" s="367" t="s">
        <v>426</v>
      </c>
      <c r="V85" s="88" t="s">
        <v>426</v>
      </c>
    </row>
    <row r="86" spans="1:22" ht="14.25" customHeight="1">
      <c r="A86" s="212" t="s">
        <v>667</v>
      </c>
      <c r="B86" s="367">
        <v>20</v>
      </c>
      <c r="C86" s="367">
        <v>1</v>
      </c>
      <c r="D86" s="367" t="s">
        <v>426</v>
      </c>
      <c r="E86" s="367" t="s">
        <v>426</v>
      </c>
      <c r="F86" s="367">
        <v>1</v>
      </c>
      <c r="G86" s="367">
        <v>6</v>
      </c>
      <c r="H86" s="367" t="s">
        <v>426</v>
      </c>
      <c r="I86" s="367" t="s">
        <v>426</v>
      </c>
      <c r="J86" s="367">
        <v>2</v>
      </c>
      <c r="K86" s="367">
        <v>2</v>
      </c>
      <c r="L86" s="367">
        <v>1</v>
      </c>
      <c r="M86" s="367" t="s">
        <v>426</v>
      </c>
      <c r="N86" s="367">
        <v>0</v>
      </c>
      <c r="O86" s="367">
        <v>0</v>
      </c>
      <c r="P86" s="367" t="s">
        <v>426</v>
      </c>
      <c r="Q86" s="367">
        <v>1</v>
      </c>
      <c r="R86" s="367">
        <v>2</v>
      </c>
      <c r="S86" s="367">
        <v>1</v>
      </c>
      <c r="T86" s="367">
        <v>2</v>
      </c>
      <c r="U86" s="367" t="s">
        <v>426</v>
      </c>
      <c r="V86" s="88" t="s">
        <v>426</v>
      </c>
    </row>
    <row r="87" spans="1:22" ht="14.25" customHeight="1">
      <c r="A87" s="212" t="s">
        <v>668</v>
      </c>
      <c r="B87" s="367">
        <v>28</v>
      </c>
      <c r="C87" s="367">
        <v>1</v>
      </c>
      <c r="D87" s="367" t="s">
        <v>426</v>
      </c>
      <c r="E87" s="367" t="s">
        <v>426</v>
      </c>
      <c r="F87" s="367">
        <v>3</v>
      </c>
      <c r="G87" s="367">
        <v>4</v>
      </c>
      <c r="H87" s="367">
        <v>0</v>
      </c>
      <c r="I87" s="367" t="s">
        <v>426</v>
      </c>
      <c r="J87" s="367">
        <v>2</v>
      </c>
      <c r="K87" s="367">
        <v>4</v>
      </c>
      <c r="L87" s="367">
        <v>1</v>
      </c>
      <c r="M87" s="367" t="s">
        <v>426</v>
      </c>
      <c r="N87" s="367" t="s">
        <v>426</v>
      </c>
      <c r="O87" s="367">
        <v>1</v>
      </c>
      <c r="P87" s="367">
        <v>2</v>
      </c>
      <c r="Q87" s="367">
        <v>1</v>
      </c>
      <c r="R87" s="367">
        <v>2</v>
      </c>
      <c r="S87" s="367">
        <v>1</v>
      </c>
      <c r="T87" s="367">
        <v>5</v>
      </c>
      <c r="U87" s="367">
        <v>0</v>
      </c>
      <c r="V87" s="88">
        <v>1</v>
      </c>
    </row>
    <row r="88" spans="1:22" ht="14.25" customHeight="1">
      <c r="A88" s="212" t="s">
        <v>669</v>
      </c>
      <c r="B88" s="367">
        <v>40</v>
      </c>
      <c r="C88" s="367">
        <v>1</v>
      </c>
      <c r="D88" s="367" t="s">
        <v>426</v>
      </c>
      <c r="E88" s="367" t="s">
        <v>426</v>
      </c>
      <c r="F88" s="367">
        <v>3</v>
      </c>
      <c r="G88" s="367">
        <v>11</v>
      </c>
      <c r="H88" s="367" t="s">
        <v>426</v>
      </c>
      <c r="I88" s="367" t="s">
        <v>426</v>
      </c>
      <c r="J88" s="367">
        <v>4</v>
      </c>
      <c r="K88" s="367">
        <v>8</v>
      </c>
      <c r="L88" s="367">
        <v>1</v>
      </c>
      <c r="M88" s="367" t="s">
        <v>426</v>
      </c>
      <c r="N88" s="367">
        <v>1</v>
      </c>
      <c r="O88" s="367">
        <v>0</v>
      </c>
      <c r="P88" s="367">
        <v>1</v>
      </c>
      <c r="Q88" s="367">
        <v>1</v>
      </c>
      <c r="R88" s="367">
        <v>2</v>
      </c>
      <c r="S88" s="367">
        <v>4</v>
      </c>
      <c r="T88" s="367">
        <v>5</v>
      </c>
      <c r="U88" s="367" t="s">
        <v>426</v>
      </c>
      <c r="V88" s="88">
        <v>0</v>
      </c>
    </row>
    <row r="89" spans="1:22" ht="14.25" customHeight="1">
      <c r="A89" s="212" t="s">
        <v>670</v>
      </c>
      <c r="B89" s="367">
        <v>16</v>
      </c>
      <c r="C89" s="367" t="s">
        <v>426</v>
      </c>
      <c r="D89" s="367" t="s">
        <v>426</v>
      </c>
      <c r="E89" s="367" t="s">
        <v>426</v>
      </c>
      <c r="F89" s="367">
        <v>2</v>
      </c>
      <c r="G89" s="367">
        <v>6</v>
      </c>
      <c r="H89" s="367" t="s">
        <v>426</v>
      </c>
      <c r="I89" s="367">
        <v>1</v>
      </c>
      <c r="J89" s="367">
        <v>2</v>
      </c>
      <c r="K89" s="367">
        <v>0</v>
      </c>
      <c r="L89" s="367" t="s">
        <v>426</v>
      </c>
      <c r="M89" s="367" t="s">
        <v>426</v>
      </c>
      <c r="N89" s="367">
        <v>1</v>
      </c>
      <c r="O89" s="367" t="s">
        <v>426</v>
      </c>
      <c r="P89" s="367">
        <v>1</v>
      </c>
      <c r="Q89" s="367" t="s">
        <v>426</v>
      </c>
      <c r="R89" s="367">
        <v>1</v>
      </c>
      <c r="S89" s="367">
        <v>0</v>
      </c>
      <c r="T89" s="367">
        <v>2</v>
      </c>
      <c r="U89" s="367" t="s">
        <v>426</v>
      </c>
      <c r="V89" s="88">
        <v>0</v>
      </c>
    </row>
    <row r="90" spans="1:22" ht="14.25" customHeight="1">
      <c r="A90" s="212" t="s">
        <v>671</v>
      </c>
      <c r="B90" s="367">
        <v>18</v>
      </c>
      <c r="C90" s="367" t="s">
        <v>426</v>
      </c>
      <c r="D90" s="367" t="s">
        <v>426</v>
      </c>
      <c r="E90" s="367" t="s">
        <v>426</v>
      </c>
      <c r="F90" s="367">
        <v>4</v>
      </c>
      <c r="G90" s="367">
        <v>5</v>
      </c>
      <c r="H90" s="367" t="s">
        <v>426</v>
      </c>
      <c r="I90" s="367">
        <v>1</v>
      </c>
      <c r="J90" s="367">
        <v>1</v>
      </c>
      <c r="K90" s="367">
        <v>1</v>
      </c>
      <c r="L90" s="367" t="s">
        <v>426</v>
      </c>
      <c r="M90" s="367" t="s">
        <v>426</v>
      </c>
      <c r="N90" s="367" t="s">
        <v>426</v>
      </c>
      <c r="O90" s="367" t="s">
        <v>426</v>
      </c>
      <c r="P90" s="367" t="s">
        <v>426</v>
      </c>
      <c r="Q90" s="367">
        <v>0</v>
      </c>
      <c r="R90" s="367">
        <v>3</v>
      </c>
      <c r="S90" s="367">
        <v>1</v>
      </c>
      <c r="T90" s="367">
        <v>1</v>
      </c>
      <c r="U90" s="367" t="s">
        <v>426</v>
      </c>
      <c r="V90" s="88" t="s">
        <v>426</v>
      </c>
    </row>
    <row r="91" spans="1:22" ht="14.25" customHeight="1">
      <c r="A91" s="212" t="s">
        <v>672</v>
      </c>
      <c r="B91" s="367">
        <v>3</v>
      </c>
      <c r="C91" s="367" t="s">
        <v>426</v>
      </c>
      <c r="D91" s="367" t="s">
        <v>426</v>
      </c>
      <c r="E91" s="367" t="s">
        <v>426</v>
      </c>
      <c r="F91" s="367">
        <v>1</v>
      </c>
      <c r="G91" s="367">
        <v>1</v>
      </c>
      <c r="H91" s="367" t="s">
        <v>426</v>
      </c>
      <c r="I91" s="367" t="s">
        <v>426</v>
      </c>
      <c r="J91" s="367" t="s">
        <v>426</v>
      </c>
      <c r="K91" s="367">
        <v>0</v>
      </c>
      <c r="L91" s="367">
        <v>1</v>
      </c>
      <c r="M91" s="367" t="s">
        <v>426</v>
      </c>
      <c r="N91" s="367" t="s">
        <v>426</v>
      </c>
      <c r="O91" s="367" t="s">
        <v>426</v>
      </c>
      <c r="P91" s="367" t="s">
        <v>426</v>
      </c>
      <c r="Q91" s="367" t="s">
        <v>426</v>
      </c>
      <c r="R91" s="367" t="s">
        <v>426</v>
      </c>
      <c r="S91" s="367" t="s">
        <v>426</v>
      </c>
      <c r="T91" s="367" t="s">
        <v>426</v>
      </c>
      <c r="U91" s="367" t="s">
        <v>426</v>
      </c>
      <c r="V91" s="88" t="s">
        <v>426</v>
      </c>
    </row>
    <row r="92" spans="1:22" ht="14.25" customHeight="1">
      <c r="A92" s="212" t="s">
        <v>680</v>
      </c>
      <c r="B92" s="367">
        <v>2</v>
      </c>
      <c r="C92" s="367" t="s">
        <v>426</v>
      </c>
      <c r="D92" s="367" t="s">
        <v>426</v>
      </c>
      <c r="E92" s="367" t="s">
        <v>426</v>
      </c>
      <c r="F92" s="367" t="s">
        <v>426</v>
      </c>
      <c r="G92" s="367">
        <v>1</v>
      </c>
      <c r="H92" s="367" t="s">
        <v>426</v>
      </c>
      <c r="I92" s="367" t="s">
        <v>426</v>
      </c>
      <c r="J92" s="367" t="s">
        <v>426</v>
      </c>
      <c r="K92" s="367">
        <v>1</v>
      </c>
      <c r="L92" s="367" t="s">
        <v>426</v>
      </c>
      <c r="M92" s="367" t="s">
        <v>426</v>
      </c>
      <c r="N92" s="367" t="s">
        <v>426</v>
      </c>
      <c r="O92" s="367" t="s">
        <v>426</v>
      </c>
      <c r="P92" s="367" t="s">
        <v>426</v>
      </c>
      <c r="Q92" s="367" t="s">
        <v>426</v>
      </c>
      <c r="R92" s="367" t="s">
        <v>426</v>
      </c>
      <c r="S92" s="367" t="s">
        <v>426</v>
      </c>
      <c r="T92" s="367" t="s">
        <v>426</v>
      </c>
      <c r="U92" s="367" t="s">
        <v>426</v>
      </c>
      <c r="V92" s="88" t="s">
        <v>426</v>
      </c>
    </row>
    <row r="93" spans="1:22" s="730" customFormat="1" ht="5.25" customHeight="1" thickBot="1">
      <c r="A93" s="216"/>
      <c r="B93" s="218"/>
      <c r="C93" s="218"/>
      <c r="D93" s="218"/>
      <c r="E93" s="218"/>
      <c r="F93" s="218"/>
      <c r="G93" s="218"/>
      <c r="H93" s="218"/>
      <c r="I93" s="218"/>
      <c r="J93" s="218"/>
      <c r="K93" s="218"/>
      <c r="L93" s="218"/>
      <c r="M93" s="218"/>
      <c r="N93" s="218"/>
      <c r="O93" s="218"/>
      <c r="P93" s="218"/>
      <c r="Q93" s="218"/>
      <c r="R93" s="218"/>
      <c r="S93" s="218"/>
      <c r="T93" s="218"/>
      <c r="U93" s="218"/>
      <c r="V93" s="732"/>
    </row>
    <row r="94" spans="1:43" ht="13.5" customHeight="1">
      <c r="A94" s="37" t="s">
        <v>684</v>
      </c>
      <c r="G94" s="731"/>
      <c r="K94" s="730"/>
      <c r="L94" s="731"/>
      <c r="O94" s="731"/>
      <c r="V94" s="704"/>
      <c r="W94" s="730"/>
      <c r="X94" s="151"/>
      <c r="Y94" s="151"/>
      <c r="Z94" s="151"/>
      <c r="AA94" s="151"/>
      <c r="AB94" s="151"/>
      <c r="AC94" s="151"/>
      <c r="AD94" s="151"/>
      <c r="AE94" s="151"/>
      <c r="AF94" s="151"/>
      <c r="AG94" s="151"/>
      <c r="AH94" s="151"/>
      <c r="AI94" s="151"/>
      <c r="AJ94" s="151"/>
      <c r="AK94" s="151"/>
      <c r="AL94" s="151"/>
      <c r="AM94" s="151"/>
      <c r="AN94" s="151"/>
      <c r="AO94" s="151"/>
      <c r="AP94" s="151"/>
      <c r="AQ94" s="151"/>
    </row>
    <row r="95" spans="1:43" ht="13.5" customHeight="1">
      <c r="A95" s="37" t="s">
        <v>696</v>
      </c>
      <c r="G95" s="730"/>
      <c r="K95" s="730"/>
      <c r="L95" s="730"/>
      <c r="O95" s="730"/>
      <c r="V95" s="704"/>
      <c r="W95" s="730"/>
      <c r="X95" s="151"/>
      <c r="Y95" s="151"/>
      <c r="Z95" s="151"/>
      <c r="AA95" s="151"/>
      <c r="AB95" s="151"/>
      <c r="AC95" s="151"/>
      <c r="AD95" s="151"/>
      <c r="AE95" s="151"/>
      <c r="AF95" s="151"/>
      <c r="AG95" s="151"/>
      <c r="AH95" s="151"/>
      <c r="AI95" s="151"/>
      <c r="AJ95" s="151"/>
      <c r="AK95" s="151"/>
      <c r="AL95" s="151"/>
      <c r="AM95" s="151"/>
      <c r="AN95" s="151"/>
      <c r="AO95" s="151"/>
      <c r="AP95" s="151"/>
      <c r="AQ95" s="151"/>
    </row>
    <row r="96" spans="1:22" s="89" customFormat="1" ht="14.25" customHeight="1">
      <c r="A96" s="89" t="s">
        <v>639</v>
      </c>
      <c r="V96" s="87"/>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sheetProtection/>
  <printOptions/>
  <pageMargins left="0.5905511811023623" right="0.1968503937007874" top="0.3937007874015748" bottom="0.1968503937007874" header="0.11811023622047245" footer="0.5118110236220472"/>
  <pageSetup cellComments="asDisplayed" horizontalDpi="600" verticalDpi="600" orientation="portrait" paperSize="9" scale="59" r:id="rId1"/>
  <headerFooter alignWithMargins="0">
    <oddHeader>&amp;R&amp;D&amp;T</oddHeader>
  </headerFooter>
</worksheet>
</file>

<file path=xl/worksheets/sheet22.xml><?xml version="1.0" encoding="utf-8"?>
<worksheet xmlns="http://schemas.openxmlformats.org/spreadsheetml/2006/main" xmlns:r="http://schemas.openxmlformats.org/officeDocument/2006/relationships">
  <dimension ref="A1:AQ95"/>
  <sheetViews>
    <sheetView zoomScaleSheetLayoutView="100" zoomScalePageLayoutView="0" workbookViewId="0" topLeftCell="A1">
      <selection activeCell="A1" sqref="A1"/>
    </sheetView>
  </sheetViews>
  <sheetFormatPr defaultColWidth="8.125" defaultRowHeight="13.5"/>
  <cols>
    <col min="1" max="1" width="16.25390625" style="704" customWidth="1"/>
    <col min="2" max="2" width="7.625" style="704" bestFit="1" customWidth="1"/>
    <col min="3" max="8" width="6.625" style="704" customWidth="1"/>
    <col min="9" max="9" width="6.75390625" style="704" bestFit="1" customWidth="1"/>
    <col min="10" max="21" width="6.625" style="704" customWidth="1"/>
    <col min="22" max="22" width="6.625" style="730" customWidth="1"/>
    <col min="23" max="16384" width="8.125" style="704" customWidth="1"/>
  </cols>
  <sheetData>
    <row r="1" spans="1:22" s="204" customFormat="1" ht="7.5" customHeight="1">
      <c r="A1" s="202"/>
      <c r="B1" s="202"/>
      <c r="C1" s="202"/>
      <c r="D1" s="202"/>
      <c r="E1" s="202"/>
      <c r="F1" s="202"/>
      <c r="G1" s="202"/>
      <c r="H1" s="202"/>
      <c r="I1" s="202"/>
      <c r="J1" s="202"/>
      <c r="K1" s="202"/>
      <c r="L1" s="202"/>
      <c r="M1" s="202"/>
      <c r="N1" s="202"/>
      <c r="O1" s="202"/>
      <c r="P1" s="202"/>
      <c r="Q1" s="202"/>
      <c r="R1" s="202"/>
      <c r="S1" s="202"/>
      <c r="T1" s="202"/>
      <c r="U1" s="202"/>
      <c r="V1" s="203"/>
    </row>
    <row r="2" spans="1:22" s="204" customFormat="1" ht="15" customHeight="1" thickBot="1">
      <c r="A2" s="205" t="s">
        <v>697</v>
      </c>
      <c r="R2" s="540" t="s">
        <v>539</v>
      </c>
      <c r="S2" s="1079"/>
      <c r="T2" s="1079"/>
      <c r="U2" s="1079"/>
      <c r="V2" s="1079"/>
    </row>
    <row r="3" spans="1:22" s="37" customFormat="1" ht="42.75" customHeight="1" thickTop="1">
      <c r="A3" s="537" t="s">
        <v>641</v>
      </c>
      <c r="B3" s="207"/>
      <c r="C3" s="208" t="s">
        <v>642</v>
      </c>
      <c r="D3" s="208" t="s">
        <v>346</v>
      </c>
      <c r="E3" s="208" t="s">
        <v>347</v>
      </c>
      <c r="F3" s="208" t="s">
        <v>348</v>
      </c>
      <c r="G3" s="208" t="s">
        <v>349</v>
      </c>
      <c r="H3" s="208" t="s">
        <v>350</v>
      </c>
      <c r="I3" s="208" t="s">
        <v>351</v>
      </c>
      <c r="J3" s="208" t="s">
        <v>352</v>
      </c>
      <c r="K3" s="208" t="s">
        <v>353</v>
      </c>
      <c r="L3" s="208" t="s">
        <v>354</v>
      </c>
      <c r="M3" s="208" t="s">
        <v>355</v>
      </c>
      <c r="N3" s="208" t="s">
        <v>356</v>
      </c>
      <c r="O3" s="208" t="s">
        <v>643</v>
      </c>
      <c r="P3" s="208" t="s">
        <v>358</v>
      </c>
      <c r="Q3" s="208" t="s">
        <v>359</v>
      </c>
      <c r="R3" s="208" t="s">
        <v>360</v>
      </c>
      <c r="S3" s="208" t="s">
        <v>361</v>
      </c>
      <c r="T3" s="208" t="s">
        <v>362</v>
      </c>
      <c r="U3" s="208" t="s">
        <v>363</v>
      </c>
      <c r="V3" s="209" t="s">
        <v>364</v>
      </c>
    </row>
    <row r="4" spans="1:22" s="37" customFormat="1" ht="79.5" customHeight="1">
      <c r="A4" s="538"/>
      <c r="B4" s="528" t="s">
        <v>644</v>
      </c>
      <c r="C4" s="532" t="s">
        <v>645</v>
      </c>
      <c r="D4" s="528" t="s">
        <v>646</v>
      </c>
      <c r="E4" s="528" t="s">
        <v>647</v>
      </c>
      <c r="F4" s="528" t="s">
        <v>648</v>
      </c>
      <c r="G4" s="528" t="s">
        <v>649</v>
      </c>
      <c r="H4" s="536" t="s">
        <v>650</v>
      </c>
      <c r="I4" s="528" t="s">
        <v>651</v>
      </c>
      <c r="J4" s="528" t="s">
        <v>652</v>
      </c>
      <c r="K4" s="528" t="s">
        <v>653</v>
      </c>
      <c r="L4" s="528" t="s">
        <v>654</v>
      </c>
      <c r="M4" s="532" t="s">
        <v>655</v>
      </c>
      <c r="N4" s="528" t="s">
        <v>656</v>
      </c>
      <c r="O4" s="534" t="s">
        <v>657</v>
      </c>
      <c r="P4" s="534" t="s">
        <v>658</v>
      </c>
      <c r="Q4" s="528" t="s">
        <v>659</v>
      </c>
      <c r="R4" s="528" t="s">
        <v>687</v>
      </c>
      <c r="S4" s="528" t="s">
        <v>661</v>
      </c>
      <c r="T4" s="536" t="s">
        <v>662</v>
      </c>
      <c r="U4" s="530" t="s">
        <v>663</v>
      </c>
      <c r="V4" s="531" t="s">
        <v>664</v>
      </c>
    </row>
    <row r="5" spans="1:22" s="211" customFormat="1" ht="19.5" customHeight="1">
      <c r="A5" s="217" t="s">
        <v>587</v>
      </c>
      <c r="B5" s="421">
        <v>2616</v>
      </c>
      <c r="C5" s="421">
        <v>170</v>
      </c>
      <c r="D5" s="421">
        <v>1</v>
      </c>
      <c r="E5" s="421">
        <v>0</v>
      </c>
      <c r="F5" s="421">
        <v>65</v>
      </c>
      <c r="G5" s="421">
        <v>445</v>
      </c>
      <c r="H5" s="421">
        <v>9</v>
      </c>
      <c r="I5" s="421">
        <v>18</v>
      </c>
      <c r="J5" s="421">
        <v>28</v>
      </c>
      <c r="K5" s="421">
        <v>422</v>
      </c>
      <c r="L5" s="421">
        <v>71</v>
      </c>
      <c r="M5" s="421">
        <v>31</v>
      </c>
      <c r="N5" s="421">
        <v>45</v>
      </c>
      <c r="O5" s="421">
        <v>198</v>
      </c>
      <c r="P5" s="421">
        <v>136</v>
      </c>
      <c r="Q5" s="421">
        <v>128</v>
      </c>
      <c r="R5" s="421">
        <v>573</v>
      </c>
      <c r="S5" s="421">
        <v>28</v>
      </c>
      <c r="T5" s="421">
        <v>109</v>
      </c>
      <c r="U5" s="422">
        <v>72</v>
      </c>
      <c r="V5" s="423">
        <v>67</v>
      </c>
    </row>
    <row r="6" spans="1:22" ht="14.25" customHeight="1">
      <c r="A6" s="212" t="s">
        <v>665</v>
      </c>
      <c r="B6" s="367">
        <v>169</v>
      </c>
      <c r="C6" s="367">
        <v>17</v>
      </c>
      <c r="D6" s="367" t="s">
        <v>426</v>
      </c>
      <c r="E6" s="367" t="s">
        <v>426</v>
      </c>
      <c r="F6" s="367">
        <v>4</v>
      </c>
      <c r="G6" s="367">
        <v>18</v>
      </c>
      <c r="H6" s="367" t="s">
        <v>426</v>
      </c>
      <c r="I6" s="367">
        <v>1</v>
      </c>
      <c r="J6" s="367">
        <v>3</v>
      </c>
      <c r="K6" s="367">
        <v>25</v>
      </c>
      <c r="L6" s="367">
        <v>1</v>
      </c>
      <c r="M6" s="367">
        <v>3</v>
      </c>
      <c r="N6" s="367">
        <v>3</v>
      </c>
      <c r="O6" s="367">
        <v>31</v>
      </c>
      <c r="P6" s="367">
        <v>17</v>
      </c>
      <c r="Q6" s="367">
        <v>10</v>
      </c>
      <c r="R6" s="367">
        <v>13</v>
      </c>
      <c r="S6" s="367">
        <v>2</v>
      </c>
      <c r="T6" s="367">
        <v>15</v>
      </c>
      <c r="U6" s="367">
        <v>2</v>
      </c>
      <c r="V6" s="88">
        <v>4</v>
      </c>
    </row>
    <row r="7" spans="1:22" ht="14.25" customHeight="1">
      <c r="A7" s="212" t="s">
        <v>666</v>
      </c>
      <c r="B7" s="367">
        <v>327</v>
      </c>
      <c r="C7" s="367">
        <v>15</v>
      </c>
      <c r="D7" s="367" t="s">
        <v>426</v>
      </c>
      <c r="E7" s="367" t="s">
        <v>426</v>
      </c>
      <c r="F7" s="367">
        <v>5</v>
      </c>
      <c r="G7" s="367">
        <v>38</v>
      </c>
      <c r="H7" s="367" t="s">
        <v>426</v>
      </c>
      <c r="I7" s="367">
        <v>2</v>
      </c>
      <c r="J7" s="367">
        <v>4</v>
      </c>
      <c r="K7" s="367">
        <v>72</v>
      </c>
      <c r="L7" s="367">
        <v>6</v>
      </c>
      <c r="M7" s="367">
        <v>6</v>
      </c>
      <c r="N7" s="367">
        <v>3</v>
      </c>
      <c r="O7" s="367">
        <v>54</v>
      </c>
      <c r="P7" s="367">
        <v>23</v>
      </c>
      <c r="Q7" s="367">
        <v>10</v>
      </c>
      <c r="R7" s="367">
        <v>46</v>
      </c>
      <c r="S7" s="367">
        <v>1</v>
      </c>
      <c r="T7" s="367">
        <v>31</v>
      </c>
      <c r="U7" s="367">
        <v>2</v>
      </c>
      <c r="V7" s="88">
        <v>8</v>
      </c>
    </row>
    <row r="8" spans="1:22" ht="14.25" customHeight="1">
      <c r="A8" s="212" t="s">
        <v>667</v>
      </c>
      <c r="B8" s="367">
        <v>499</v>
      </c>
      <c r="C8" s="367">
        <v>17</v>
      </c>
      <c r="D8" s="367" t="s">
        <v>426</v>
      </c>
      <c r="E8" s="367" t="s">
        <v>426</v>
      </c>
      <c r="F8" s="367">
        <v>9</v>
      </c>
      <c r="G8" s="367">
        <v>97</v>
      </c>
      <c r="H8" s="367">
        <v>1</v>
      </c>
      <c r="I8" s="367">
        <v>3</v>
      </c>
      <c r="J8" s="367">
        <v>8</v>
      </c>
      <c r="K8" s="367">
        <v>119</v>
      </c>
      <c r="L8" s="367">
        <v>11</v>
      </c>
      <c r="M8" s="367">
        <v>9</v>
      </c>
      <c r="N8" s="367">
        <v>8</v>
      </c>
      <c r="O8" s="367">
        <v>37</v>
      </c>
      <c r="P8" s="367">
        <v>32</v>
      </c>
      <c r="Q8" s="367">
        <v>20</v>
      </c>
      <c r="R8" s="367">
        <v>81</v>
      </c>
      <c r="S8" s="367">
        <v>3</v>
      </c>
      <c r="T8" s="367">
        <v>24</v>
      </c>
      <c r="U8" s="367">
        <v>11</v>
      </c>
      <c r="V8" s="88">
        <v>12</v>
      </c>
    </row>
    <row r="9" spans="1:22" ht="14.25" customHeight="1">
      <c r="A9" s="212" t="s">
        <v>668</v>
      </c>
      <c r="B9" s="367">
        <v>350</v>
      </c>
      <c r="C9" s="367">
        <v>3</v>
      </c>
      <c r="D9" s="367">
        <v>1</v>
      </c>
      <c r="E9" s="367" t="s">
        <v>426</v>
      </c>
      <c r="F9" s="367">
        <v>10</v>
      </c>
      <c r="G9" s="367">
        <v>78</v>
      </c>
      <c r="H9" s="367">
        <v>2</v>
      </c>
      <c r="I9" s="367">
        <v>3</v>
      </c>
      <c r="J9" s="367">
        <v>4</v>
      </c>
      <c r="K9" s="367">
        <v>60</v>
      </c>
      <c r="L9" s="367">
        <v>9</v>
      </c>
      <c r="M9" s="367">
        <v>3</v>
      </c>
      <c r="N9" s="367">
        <v>4</v>
      </c>
      <c r="O9" s="367">
        <v>26</v>
      </c>
      <c r="P9" s="367">
        <v>18</v>
      </c>
      <c r="Q9" s="367">
        <v>11</v>
      </c>
      <c r="R9" s="367">
        <v>83</v>
      </c>
      <c r="S9" s="367">
        <v>8</v>
      </c>
      <c r="T9" s="367">
        <v>11</v>
      </c>
      <c r="U9" s="367">
        <v>9</v>
      </c>
      <c r="V9" s="88">
        <v>8</v>
      </c>
    </row>
    <row r="10" spans="1:22" ht="14.25" customHeight="1">
      <c r="A10" s="212" t="s">
        <v>669</v>
      </c>
      <c r="B10" s="367">
        <v>372</v>
      </c>
      <c r="C10" s="367">
        <v>6</v>
      </c>
      <c r="D10" s="367" t="s">
        <v>426</v>
      </c>
      <c r="E10" s="367" t="s">
        <v>426</v>
      </c>
      <c r="F10" s="367">
        <v>12</v>
      </c>
      <c r="G10" s="367">
        <v>95</v>
      </c>
      <c r="H10" s="367">
        <v>3</v>
      </c>
      <c r="I10" s="367">
        <v>3</v>
      </c>
      <c r="J10" s="367">
        <v>3</v>
      </c>
      <c r="K10" s="367">
        <v>53</v>
      </c>
      <c r="L10" s="367">
        <v>15</v>
      </c>
      <c r="M10" s="367">
        <v>4</v>
      </c>
      <c r="N10" s="367">
        <v>7</v>
      </c>
      <c r="O10" s="367">
        <v>12</v>
      </c>
      <c r="P10" s="367">
        <v>18</v>
      </c>
      <c r="Q10" s="367">
        <v>12</v>
      </c>
      <c r="R10" s="367">
        <v>101</v>
      </c>
      <c r="S10" s="367">
        <v>7</v>
      </c>
      <c r="T10" s="367">
        <v>9</v>
      </c>
      <c r="U10" s="367">
        <v>7</v>
      </c>
      <c r="V10" s="88">
        <v>6</v>
      </c>
    </row>
    <row r="11" spans="1:22" ht="14.25" customHeight="1">
      <c r="A11" s="212" t="s">
        <v>670</v>
      </c>
      <c r="B11" s="367">
        <v>195</v>
      </c>
      <c r="C11" s="367">
        <v>3</v>
      </c>
      <c r="D11" s="367" t="s">
        <v>426</v>
      </c>
      <c r="E11" s="367" t="s">
        <v>426</v>
      </c>
      <c r="F11" s="367">
        <v>6</v>
      </c>
      <c r="G11" s="367">
        <v>43</v>
      </c>
      <c r="H11" s="367">
        <v>0</v>
      </c>
      <c r="I11" s="367">
        <v>2</v>
      </c>
      <c r="J11" s="367">
        <v>2</v>
      </c>
      <c r="K11" s="367">
        <v>24</v>
      </c>
      <c r="L11" s="367">
        <v>10</v>
      </c>
      <c r="M11" s="367">
        <v>2</v>
      </c>
      <c r="N11" s="367">
        <v>6</v>
      </c>
      <c r="O11" s="367">
        <v>6</v>
      </c>
      <c r="P11" s="367">
        <v>7</v>
      </c>
      <c r="Q11" s="367">
        <v>6</v>
      </c>
      <c r="R11" s="367">
        <v>70</v>
      </c>
      <c r="S11" s="367">
        <v>1</v>
      </c>
      <c r="T11" s="367">
        <v>4</v>
      </c>
      <c r="U11" s="367">
        <v>2</v>
      </c>
      <c r="V11" s="88">
        <v>2</v>
      </c>
    </row>
    <row r="12" spans="1:22" ht="14.25" customHeight="1">
      <c r="A12" s="212" t="s">
        <v>671</v>
      </c>
      <c r="B12" s="367">
        <v>215</v>
      </c>
      <c r="C12" s="367">
        <v>2</v>
      </c>
      <c r="D12" s="367" t="s">
        <v>426</v>
      </c>
      <c r="E12" s="367">
        <v>0</v>
      </c>
      <c r="F12" s="367">
        <v>7</v>
      </c>
      <c r="G12" s="367">
        <v>36</v>
      </c>
      <c r="H12" s="367">
        <v>1</v>
      </c>
      <c r="I12" s="367">
        <v>1</v>
      </c>
      <c r="J12" s="367">
        <v>4</v>
      </c>
      <c r="K12" s="367">
        <v>22</v>
      </c>
      <c r="L12" s="367">
        <v>10</v>
      </c>
      <c r="M12" s="367">
        <v>1</v>
      </c>
      <c r="N12" s="367">
        <v>7</v>
      </c>
      <c r="O12" s="367">
        <v>5</v>
      </c>
      <c r="P12" s="367">
        <v>6</v>
      </c>
      <c r="Q12" s="367">
        <v>13</v>
      </c>
      <c r="R12" s="367">
        <v>79</v>
      </c>
      <c r="S12" s="367">
        <v>2</v>
      </c>
      <c r="T12" s="367">
        <v>6</v>
      </c>
      <c r="U12" s="367">
        <v>9</v>
      </c>
      <c r="V12" s="88">
        <v>6</v>
      </c>
    </row>
    <row r="13" spans="1:22" ht="14.25" customHeight="1">
      <c r="A13" s="212" t="s">
        <v>672</v>
      </c>
      <c r="B13" s="367">
        <v>124</v>
      </c>
      <c r="C13" s="367">
        <v>1</v>
      </c>
      <c r="D13" s="367" t="s">
        <v>426</v>
      </c>
      <c r="E13" s="367" t="s">
        <v>426</v>
      </c>
      <c r="F13" s="367">
        <v>2</v>
      </c>
      <c r="G13" s="367">
        <v>18</v>
      </c>
      <c r="H13" s="367">
        <v>1</v>
      </c>
      <c r="I13" s="367">
        <v>1</v>
      </c>
      <c r="J13" s="367">
        <v>1</v>
      </c>
      <c r="K13" s="367">
        <v>13</v>
      </c>
      <c r="L13" s="367">
        <v>5</v>
      </c>
      <c r="M13" s="367">
        <v>1</v>
      </c>
      <c r="N13" s="367">
        <v>3</v>
      </c>
      <c r="O13" s="367">
        <v>1</v>
      </c>
      <c r="P13" s="367">
        <v>2</v>
      </c>
      <c r="Q13" s="367">
        <v>14</v>
      </c>
      <c r="R13" s="367">
        <v>45</v>
      </c>
      <c r="S13" s="367">
        <v>4</v>
      </c>
      <c r="T13" s="367">
        <v>2</v>
      </c>
      <c r="U13" s="367">
        <v>8</v>
      </c>
      <c r="V13" s="88">
        <v>2</v>
      </c>
    </row>
    <row r="14" spans="1:22" ht="14.25" customHeight="1">
      <c r="A14" s="212" t="s">
        <v>689</v>
      </c>
      <c r="B14" s="367">
        <v>110</v>
      </c>
      <c r="C14" s="367">
        <v>2</v>
      </c>
      <c r="D14" s="367" t="s">
        <v>426</v>
      </c>
      <c r="E14" s="367" t="s">
        <v>426</v>
      </c>
      <c r="F14" s="367">
        <v>1</v>
      </c>
      <c r="G14" s="367">
        <v>7</v>
      </c>
      <c r="H14" s="367">
        <v>1</v>
      </c>
      <c r="I14" s="367">
        <v>1</v>
      </c>
      <c r="J14" s="367" t="s">
        <v>426</v>
      </c>
      <c r="K14" s="367">
        <v>7</v>
      </c>
      <c r="L14" s="367">
        <v>3</v>
      </c>
      <c r="M14" s="367">
        <v>1</v>
      </c>
      <c r="N14" s="367">
        <v>2</v>
      </c>
      <c r="O14" s="367">
        <v>3</v>
      </c>
      <c r="P14" s="367">
        <v>1</v>
      </c>
      <c r="Q14" s="367">
        <v>24</v>
      </c>
      <c r="R14" s="367">
        <v>37</v>
      </c>
      <c r="S14" s="367">
        <v>1</v>
      </c>
      <c r="T14" s="367">
        <v>0</v>
      </c>
      <c r="U14" s="367">
        <v>17</v>
      </c>
      <c r="V14" s="88">
        <v>2</v>
      </c>
    </row>
    <row r="15" spans="1:22" ht="14.25" customHeight="1">
      <c r="A15" s="212" t="s">
        <v>690</v>
      </c>
      <c r="B15" s="367">
        <v>24</v>
      </c>
      <c r="C15" s="367">
        <v>1</v>
      </c>
      <c r="D15" s="367">
        <v>1</v>
      </c>
      <c r="E15" s="367" t="s">
        <v>426</v>
      </c>
      <c r="F15" s="367">
        <v>0</v>
      </c>
      <c r="G15" s="367">
        <v>1</v>
      </c>
      <c r="H15" s="367" t="s">
        <v>426</v>
      </c>
      <c r="I15" s="367">
        <v>1</v>
      </c>
      <c r="J15" s="367" t="s">
        <v>426</v>
      </c>
      <c r="K15" s="367">
        <v>4</v>
      </c>
      <c r="L15" s="367" t="s">
        <v>426</v>
      </c>
      <c r="M15" s="367" t="s">
        <v>426</v>
      </c>
      <c r="N15" s="367" t="s">
        <v>426</v>
      </c>
      <c r="O15" s="367" t="s">
        <v>426</v>
      </c>
      <c r="P15" s="367" t="s">
        <v>426</v>
      </c>
      <c r="Q15" s="367">
        <v>8</v>
      </c>
      <c r="R15" s="367">
        <v>7</v>
      </c>
      <c r="S15" s="367" t="s">
        <v>426</v>
      </c>
      <c r="T15" s="367" t="s">
        <v>426</v>
      </c>
      <c r="U15" s="367">
        <v>3</v>
      </c>
      <c r="V15" s="88" t="s">
        <v>426</v>
      </c>
    </row>
    <row r="16" spans="1:22" ht="14.25" customHeight="1">
      <c r="A16" s="212" t="s">
        <v>692</v>
      </c>
      <c r="B16" s="367">
        <v>9</v>
      </c>
      <c r="C16" s="367">
        <v>0</v>
      </c>
      <c r="D16" s="367" t="s">
        <v>426</v>
      </c>
      <c r="E16" s="367" t="s">
        <v>426</v>
      </c>
      <c r="F16" s="367">
        <v>2</v>
      </c>
      <c r="G16" s="367" t="s">
        <v>426</v>
      </c>
      <c r="H16" s="367" t="s">
        <v>426</v>
      </c>
      <c r="I16" s="367">
        <v>1</v>
      </c>
      <c r="J16" s="367" t="s">
        <v>426</v>
      </c>
      <c r="K16" s="367">
        <v>3</v>
      </c>
      <c r="L16" s="367" t="s">
        <v>426</v>
      </c>
      <c r="M16" s="367" t="s">
        <v>426</v>
      </c>
      <c r="N16" s="367" t="s">
        <v>426</v>
      </c>
      <c r="O16" s="367" t="s">
        <v>426</v>
      </c>
      <c r="P16" s="367" t="s">
        <v>426</v>
      </c>
      <c r="Q16" s="367" t="s">
        <v>426</v>
      </c>
      <c r="R16" s="367">
        <v>3</v>
      </c>
      <c r="S16" s="367" t="s">
        <v>426</v>
      </c>
      <c r="T16" s="367" t="s">
        <v>426</v>
      </c>
      <c r="U16" s="367">
        <v>1</v>
      </c>
      <c r="V16" s="88" t="s">
        <v>426</v>
      </c>
    </row>
    <row r="17" spans="1:22" s="211" customFormat="1" ht="19.5" customHeight="1">
      <c r="A17" s="210" t="s">
        <v>676</v>
      </c>
      <c r="B17" s="421">
        <v>148</v>
      </c>
      <c r="C17" s="421">
        <v>19</v>
      </c>
      <c r="D17" s="421">
        <v>1</v>
      </c>
      <c r="E17" s="421" t="s">
        <v>426</v>
      </c>
      <c r="F17" s="421">
        <v>1</v>
      </c>
      <c r="G17" s="421">
        <v>19</v>
      </c>
      <c r="H17" s="421" t="s">
        <v>426</v>
      </c>
      <c r="I17" s="421" t="s">
        <v>426</v>
      </c>
      <c r="J17" s="421" t="s">
        <v>426</v>
      </c>
      <c r="K17" s="421">
        <v>19</v>
      </c>
      <c r="L17" s="421">
        <v>2</v>
      </c>
      <c r="M17" s="421">
        <v>0</v>
      </c>
      <c r="N17" s="421">
        <v>6</v>
      </c>
      <c r="O17" s="421">
        <v>16</v>
      </c>
      <c r="P17" s="421">
        <v>35</v>
      </c>
      <c r="Q17" s="421">
        <v>12</v>
      </c>
      <c r="R17" s="421">
        <v>3</v>
      </c>
      <c r="S17" s="421">
        <v>0</v>
      </c>
      <c r="T17" s="421">
        <v>13</v>
      </c>
      <c r="U17" s="421" t="s">
        <v>426</v>
      </c>
      <c r="V17" s="423">
        <v>3</v>
      </c>
    </row>
    <row r="18" spans="1:22" ht="14.25" customHeight="1">
      <c r="A18" s="212" t="s">
        <v>665</v>
      </c>
      <c r="B18" s="367">
        <v>47</v>
      </c>
      <c r="C18" s="367">
        <v>4</v>
      </c>
      <c r="D18" s="367" t="s">
        <v>426</v>
      </c>
      <c r="E18" s="367" t="s">
        <v>426</v>
      </c>
      <c r="F18" s="367" t="s">
        <v>426</v>
      </c>
      <c r="G18" s="367">
        <v>11</v>
      </c>
      <c r="H18" s="367" t="s">
        <v>426</v>
      </c>
      <c r="I18" s="367" t="s">
        <v>426</v>
      </c>
      <c r="J18" s="367" t="s">
        <v>426</v>
      </c>
      <c r="K18" s="367">
        <v>5</v>
      </c>
      <c r="L18" s="367" t="s">
        <v>426</v>
      </c>
      <c r="M18" s="367" t="s">
        <v>426</v>
      </c>
      <c r="N18" s="367">
        <v>2</v>
      </c>
      <c r="O18" s="367">
        <v>3</v>
      </c>
      <c r="P18" s="367">
        <v>9</v>
      </c>
      <c r="Q18" s="367">
        <v>4</v>
      </c>
      <c r="R18" s="367">
        <v>1</v>
      </c>
      <c r="S18" s="367" t="s">
        <v>426</v>
      </c>
      <c r="T18" s="367">
        <v>7</v>
      </c>
      <c r="U18" s="367" t="s">
        <v>426</v>
      </c>
      <c r="V18" s="88">
        <v>0</v>
      </c>
    </row>
    <row r="19" spans="1:22" ht="14.25" customHeight="1">
      <c r="A19" s="212" t="s">
        <v>666</v>
      </c>
      <c r="B19" s="367">
        <v>29</v>
      </c>
      <c r="C19" s="367">
        <v>2</v>
      </c>
      <c r="D19" s="367" t="s">
        <v>426</v>
      </c>
      <c r="E19" s="367" t="s">
        <v>426</v>
      </c>
      <c r="F19" s="367">
        <v>1</v>
      </c>
      <c r="G19" s="367">
        <v>4</v>
      </c>
      <c r="H19" s="367" t="s">
        <v>426</v>
      </c>
      <c r="I19" s="367" t="s">
        <v>426</v>
      </c>
      <c r="J19" s="367" t="s">
        <v>426</v>
      </c>
      <c r="K19" s="367">
        <v>4</v>
      </c>
      <c r="L19" s="367" t="s">
        <v>426</v>
      </c>
      <c r="M19" s="367" t="s">
        <v>426</v>
      </c>
      <c r="N19" s="367">
        <v>2</v>
      </c>
      <c r="O19" s="367">
        <v>4</v>
      </c>
      <c r="P19" s="367">
        <v>8</v>
      </c>
      <c r="Q19" s="367">
        <v>2</v>
      </c>
      <c r="R19" s="367">
        <v>0</v>
      </c>
      <c r="S19" s="367" t="s">
        <v>426</v>
      </c>
      <c r="T19" s="367">
        <v>2</v>
      </c>
      <c r="U19" s="367" t="s">
        <v>426</v>
      </c>
      <c r="V19" s="88">
        <v>0</v>
      </c>
    </row>
    <row r="20" spans="1:22" ht="14.25" customHeight="1">
      <c r="A20" s="212" t="s">
        <v>667</v>
      </c>
      <c r="B20" s="367">
        <v>26</v>
      </c>
      <c r="C20" s="367">
        <v>5</v>
      </c>
      <c r="D20" s="367" t="s">
        <v>426</v>
      </c>
      <c r="E20" s="367" t="s">
        <v>426</v>
      </c>
      <c r="F20" s="367" t="s">
        <v>426</v>
      </c>
      <c r="G20" s="367">
        <v>1</v>
      </c>
      <c r="H20" s="367" t="s">
        <v>426</v>
      </c>
      <c r="I20" s="367" t="s">
        <v>426</v>
      </c>
      <c r="J20" s="367" t="s">
        <v>426</v>
      </c>
      <c r="K20" s="367">
        <v>5</v>
      </c>
      <c r="L20" s="367" t="s">
        <v>426</v>
      </c>
      <c r="M20" s="367" t="s">
        <v>426</v>
      </c>
      <c r="N20" s="367">
        <v>1</v>
      </c>
      <c r="O20" s="367">
        <v>1</v>
      </c>
      <c r="P20" s="367">
        <v>9</v>
      </c>
      <c r="Q20" s="367">
        <v>2</v>
      </c>
      <c r="R20" s="367">
        <v>1</v>
      </c>
      <c r="S20" s="367" t="s">
        <v>426</v>
      </c>
      <c r="T20" s="367">
        <v>0</v>
      </c>
      <c r="U20" s="367" t="s">
        <v>426</v>
      </c>
      <c r="V20" s="88">
        <v>1</v>
      </c>
    </row>
    <row r="21" spans="1:22" ht="14.25" customHeight="1">
      <c r="A21" s="212" t="s">
        <v>668</v>
      </c>
      <c r="B21" s="367">
        <v>10</v>
      </c>
      <c r="C21" s="367">
        <v>1</v>
      </c>
      <c r="D21" s="367" t="s">
        <v>426</v>
      </c>
      <c r="E21" s="367" t="s">
        <v>426</v>
      </c>
      <c r="F21" s="367" t="s">
        <v>426</v>
      </c>
      <c r="G21" s="367">
        <v>1</v>
      </c>
      <c r="H21" s="367" t="s">
        <v>426</v>
      </c>
      <c r="I21" s="367" t="s">
        <v>426</v>
      </c>
      <c r="J21" s="367" t="s">
        <v>426</v>
      </c>
      <c r="K21" s="367">
        <v>1</v>
      </c>
      <c r="L21" s="367" t="s">
        <v>426</v>
      </c>
      <c r="M21" s="367" t="s">
        <v>426</v>
      </c>
      <c r="N21" s="367">
        <v>0</v>
      </c>
      <c r="O21" s="367">
        <v>2</v>
      </c>
      <c r="P21" s="367">
        <v>3</v>
      </c>
      <c r="Q21" s="367">
        <v>2</v>
      </c>
      <c r="R21" s="367" t="s">
        <v>426</v>
      </c>
      <c r="S21" s="367">
        <v>0</v>
      </c>
      <c r="T21" s="367">
        <v>0</v>
      </c>
      <c r="U21" s="367" t="s">
        <v>426</v>
      </c>
      <c r="V21" s="88" t="s">
        <v>426</v>
      </c>
    </row>
    <row r="22" spans="1:22" ht="14.25" customHeight="1">
      <c r="A22" s="212" t="s">
        <v>669</v>
      </c>
      <c r="B22" s="367">
        <v>12</v>
      </c>
      <c r="C22" s="367">
        <v>3</v>
      </c>
      <c r="D22" s="367" t="s">
        <v>426</v>
      </c>
      <c r="E22" s="367" t="s">
        <v>426</v>
      </c>
      <c r="F22" s="367" t="s">
        <v>426</v>
      </c>
      <c r="G22" s="367">
        <v>1</v>
      </c>
      <c r="H22" s="367" t="s">
        <v>426</v>
      </c>
      <c r="I22" s="367" t="s">
        <v>426</v>
      </c>
      <c r="J22" s="367" t="s">
        <v>426</v>
      </c>
      <c r="K22" s="367">
        <v>1</v>
      </c>
      <c r="L22" s="367">
        <v>1</v>
      </c>
      <c r="M22" s="367">
        <v>0</v>
      </c>
      <c r="N22" s="367" t="s">
        <v>426</v>
      </c>
      <c r="O22" s="367">
        <v>3</v>
      </c>
      <c r="P22" s="367">
        <v>1</v>
      </c>
      <c r="Q22" s="367" t="s">
        <v>691</v>
      </c>
      <c r="R22" s="367">
        <v>1</v>
      </c>
      <c r="S22" s="367" t="s">
        <v>426</v>
      </c>
      <c r="T22" s="367" t="s">
        <v>426</v>
      </c>
      <c r="U22" s="367" t="s">
        <v>426</v>
      </c>
      <c r="V22" s="88" t="s">
        <v>426</v>
      </c>
    </row>
    <row r="23" spans="1:22" ht="14.25" customHeight="1">
      <c r="A23" s="212" t="s">
        <v>670</v>
      </c>
      <c r="B23" s="367">
        <v>6</v>
      </c>
      <c r="C23" s="367">
        <v>1</v>
      </c>
      <c r="D23" s="367" t="s">
        <v>426</v>
      </c>
      <c r="E23" s="367" t="s">
        <v>426</v>
      </c>
      <c r="F23" s="367" t="s">
        <v>426</v>
      </c>
      <c r="G23" s="367">
        <v>0</v>
      </c>
      <c r="H23" s="367" t="s">
        <v>426</v>
      </c>
      <c r="I23" s="367" t="s">
        <v>426</v>
      </c>
      <c r="J23" s="367" t="s">
        <v>426</v>
      </c>
      <c r="K23" s="367" t="s">
        <v>426</v>
      </c>
      <c r="L23" s="367" t="s">
        <v>426</v>
      </c>
      <c r="M23" s="367" t="s">
        <v>426</v>
      </c>
      <c r="N23" s="367" t="s">
        <v>426</v>
      </c>
      <c r="O23" s="367" t="s">
        <v>426</v>
      </c>
      <c r="P23" s="367">
        <v>3</v>
      </c>
      <c r="Q23" s="367">
        <v>1</v>
      </c>
      <c r="R23" s="367" t="s">
        <v>426</v>
      </c>
      <c r="S23" s="367" t="s">
        <v>426</v>
      </c>
      <c r="T23" s="367" t="s">
        <v>426</v>
      </c>
      <c r="U23" s="367" t="s">
        <v>426</v>
      </c>
      <c r="V23" s="88" t="s">
        <v>426</v>
      </c>
    </row>
    <row r="24" spans="1:22" ht="14.25" customHeight="1">
      <c r="A24" s="212" t="s">
        <v>671</v>
      </c>
      <c r="B24" s="367">
        <v>8</v>
      </c>
      <c r="C24" s="367" t="s">
        <v>426</v>
      </c>
      <c r="D24" s="367" t="s">
        <v>426</v>
      </c>
      <c r="E24" s="367" t="s">
        <v>426</v>
      </c>
      <c r="F24" s="367" t="s">
        <v>426</v>
      </c>
      <c r="G24" s="367" t="s">
        <v>426</v>
      </c>
      <c r="H24" s="367" t="s">
        <v>426</v>
      </c>
      <c r="I24" s="367" t="s">
        <v>426</v>
      </c>
      <c r="J24" s="367" t="s">
        <v>426</v>
      </c>
      <c r="K24" s="367">
        <v>1</v>
      </c>
      <c r="L24" s="367" t="s">
        <v>426</v>
      </c>
      <c r="M24" s="367" t="s">
        <v>426</v>
      </c>
      <c r="N24" s="367" t="s">
        <v>426</v>
      </c>
      <c r="O24" s="367">
        <v>2</v>
      </c>
      <c r="P24" s="367">
        <v>2</v>
      </c>
      <c r="Q24" s="367" t="s">
        <v>426</v>
      </c>
      <c r="R24" s="367" t="s">
        <v>426</v>
      </c>
      <c r="S24" s="367" t="s">
        <v>426</v>
      </c>
      <c r="T24" s="367">
        <v>2</v>
      </c>
      <c r="U24" s="367" t="s">
        <v>426</v>
      </c>
      <c r="V24" s="88">
        <v>1</v>
      </c>
    </row>
    <row r="25" spans="1:22" ht="14.25" customHeight="1">
      <c r="A25" s="212" t="s">
        <v>672</v>
      </c>
      <c r="B25" s="367">
        <v>2</v>
      </c>
      <c r="C25" s="367">
        <v>0</v>
      </c>
      <c r="D25" s="367" t="s">
        <v>426</v>
      </c>
      <c r="E25" s="367" t="s">
        <v>426</v>
      </c>
      <c r="F25" s="367" t="s">
        <v>426</v>
      </c>
      <c r="G25" s="367" t="s">
        <v>426</v>
      </c>
      <c r="H25" s="367" t="s">
        <v>426</v>
      </c>
      <c r="I25" s="367" t="s">
        <v>426</v>
      </c>
      <c r="J25" s="367" t="s">
        <v>426</v>
      </c>
      <c r="K25" s="367">
        <v>1</v>
      </c>
      <c r="L25" s="367" t="s">
        <v>426</v>
      </c>
      <c r="M25" s="367" t="s">
        <v>426</v>
      </c>
      <c r="N25" s="367" t="s">
        <v>426</v>
      </c>
      <c r="O25" s="367" t="s">
        <v>426</v>
      </c>
      <c r="P25" s="367" t="s">
        <v>426</v>
      </c>
      <c r="Q25" s="367">
        <v>1</v>
      </c>
      <c r="R25" s="367" t="s">
        <v>426</v>
      </c>
      <c r="S25" s="367" t="s">
        <v>426</v>
      </c>
      <c r="T25" s="367" t="s">
        <v>426</v>
      </c>
      <c r="U25" s="367" t="s">
        <v>426</v>
      </c>
      <c r="V25" s="88" t="s">
        <v>426</v>
      </c>
    </row>
    <row r="26" spans="1:22" ht="14.25" customHeight="1">
      <c r="A26" s="212" t="s">
        <v>689</v>
      </c>
      <c r="B26" s="367">
        <v>5</v>
      </c>
      <c r="C26" s="367">
        <v>2</v>
      </c>
      <c r="D26" s="367" t="s">
        <v>426</v>
      </c>
      <c r="E26" s="367" t="s">
        <v>426</v>
      </c>
      <c r="F26" s="367" t="s">
        <v>426</v>
      </c>
      <c r="G26" s="367">
        <v>1</v>
      </c>
      <c r="H26" s="367" t="s">
        <v>426</v>
      </c>
      <c r="I26" s="367" t="s">
        <v>426</v>
      </c>
      <c r="J26" s="367" t="s">
        <v>426</v>
      </c>
      <c r="K26" s="367">
        <v>1</v>
      </c>
      <c r="L26" s="367">
        <v>1</v>
      </c>
      <c r="M26" s="367" t="s">
        <v>426</v>
      </c>
      <c r="N26" s="367">
        <v>1</v>
      </c>
      <c r="O26" s="367">
        <v>1</v>
      </c>
      <c r="P26" s="367">
        <v>1</v>
      </c>
      <c r="Q26" s="367" t="s">
        <v>426</v>
      </c>
      <c r="R26" s="367" t="s">
        <v>426</v>
      </c>
      <c r="S26" s="367" t="s">
        <v>426</v>
      </c>
      <c r="T26" s="367" t="s">
        <v>426</v>
      </c>
      <c r="U26" s="367" t="s">
        <v>426</v>
      </c>
      <c r="V26" s="88" t="s">
        <v>426</v>
      </c>
    </row>
    <row r="27" spans="1:22" ht="14.25" customHeight="1">
      <c r="A27" s="212" t="s">
        <v>690</v>
      </c>
      <c r="B27" s="367">
        <v>1</v>
      </c>
      <c r="C27" s="367">
        <v>1</v>
      </c>
      <c r="D27" s="367">
        <v>1</v>
      </c>
      <c r="E27" s="367" t="s">
        <v>426</v>
      </c>
      <c r="F27" s="367" t="s">
        <v>426</v>
      </c>
      <c r="G27" s="367" t="s">
        <v>426</v>
      </c>
      <c r="H27" s="367" t="s">
        <v>426</v>
      </c>
      <c r="I27" s="367" t="s">
        <v>426</v>
      </c>
      <c r="J27" s="367" t="s">
        <v>426</v>
      </c>
      <c r="K27" s="367" t="s">
        <v>426</v>
      </c>
      <c r="L27" s="367" t="s">
        <v>426</v>
      </c>
      <c r="M27" s="367" t="s">
        <v>426</v>
      </c>
      <c r="N27" s="367" t="s">
        <v>426</v>
      </c>
      <c r="O27" s="367" t="s">
        <v>426</v>
      </c>
      <c r="P27" s="367" t="s">
        <v>426</v>
      </c>
      <c r="Q27" s="367" t="s">
        <v>426</v>
      </c>
      <c r="R27" s="367" t="s">
        <v>426</v>
      </c>
      <c r="S27" s="367" t="s">
        <v>426</v>
      </c>
      <c r="T27" s="367" t="s">
        <v>426</v>
      </c>
      <c r="U27" s="367" t="s">
        <v>426</v>
      </c>
      <c r="V27" s="88" t="s">
        <v>426</v>
      </c>
    </row>
    <row r="28" spans="1:22" ht="14.25" customHeight="1">
      <c r="A28" s="212" t="s">
        <v>692</v>
      </c>
      <c r="B28" s="367">
        <v>0</v>
      </c>
      <c r="C28" s="367">
        <v>0</v>
      </c>
      <c r="D28" s="367" t="s">
        <v>426</v>
      </c>
      <c r="E28" s="367" t="s">
        <v>426</v>
      </c>
      <c r="F28" s="367" t="s">
        <v>426</v>
      </c>
      <c r="G28" s="367" t="s">
        <v>426</v>
      </c>
      <c r="H28" s="367" t="s">
        <v>426</v>
      </c>
      <c r="I28" s="367" t="s">
        <v>426</v>
      </c>
      <c r="J28" s="367" t="s">
        <v>426</v>
      </c>
      <c r="K28" s="367" t="s">
        <v>426</v>
      </c>
      <c r="L28" s="367" t="s">
        <v>426</v>
      </c>
      <c r="M28" s="367" t="s">
        <v>426</v>
      </c>
      <c r="N28" s="367" t="s">
        <v>426</v>
      </c>
      <c r="O28" s="367" t="s">
        <v>426</v>
      </c>
      <c r="P28" s="367" t="s">
        <v>426</v>
      </c>
      <c r="Q28" s="367" t="s">
        <v>426</v>
      </c>
      <c r="R28" s="367" t="s">
        <v>426</v>
      </c>
      <c r="S28" s="367" t="s">
        <v>426</v>
      </c>
      <c r="T28" s="367" t="s">
        <v>426</v>
      </c>
      <c r="U28" s="367" t="s">
        <v>426</v>
      </c>
      <c r="V28" s="88" t="s">
        <v>426</v>
      </c>
    </row>
    <row r="29" spans="1:22" s="211" customFormat="1" ht="17.25" customHeight="1">
      <c r="A29" s="210" t="s">
        <v>677</v>
      </c>
      <c r="B29" s="421">
        <v>2275</v>
      </c>
      <c r="C29" s="421">
        <v>48</v>
      </c>
      <c r="D29" s="421">
        <v>1</v>
      </c>
      <c r="E29" s="421">
        <v>0</v>
      </c>
      <c r="F29" s="421">
        <v>57</v>
      </c>
      <c r="G29" s="421">
        <v>415</v>
      </c>
      <c r="H29" s="421">
        <v>9</v>
      </c>
      <c r="I29" s="421">
        <v>18</v>
      </c>
      <c r="J29" s="421">
        <v>28</v>
      </c>
      <c r="K29" s="421">
        <v>385</v>
      </c>
      <c r="L29" s="421">
        <v>69</v>
      </c>
      <c r="M29" s="421">
        <v>29</v>
      </c>
      <c r="N29" s="421">
        <v>36</v>
      </c>
      <c r="O29" s="421">
        <v>162</v>
      </c>
      <c r="P29" s="421">
        <v>88</v>
      </c>
      <c r="Q29" s="421">
        <v>115</v>
      </c>
      <c r="R29" s="421">
        <v>564</v>
      </c>
      <c r="S29" s="421">
        <v>27</v>
      </c>
      <c r="T29" s="421">
        <v>93</v>
      </c>
      <c r="U29" s="421">
        <v>72</v>
      </c>
      <c r="V29" s="423">
        <v>57</v>
      </c>
    </row>
    <row r="30" spans="1:22" ht="14.25" customHeight="1">
      <c r="A30" s="212" t="s">
        <v>665</v>
      </c>
      <c r="B30" s="367">
        <v>122</v>
      </c>
      <c r="C30" s="367">
        <v>13</v>
      </c>
      <c r="D30" s="367" t="s">
        <v>426</v>
      </c>
      <c r="E30" s="367" t="s">
        <v>426</v>
      </c>
      <c r="F30" s="367">
        <v>4</v>
      </c>
      <c r="G30" s="367">
        <v>7</v>
      </c>
      <c r="H30" s="367" t="s">
        <v>426</v>
      </c>
      <c r="I30" s="367">
        <v>1</v>
      </c>
      <c r="J30" s="367">
        <v>3</v>
      </c>
      <c r="K30" s="367">
        <v>20</v>
      </c>
      <c r="L30" s="367">
        <v>1</v>
      </c>
      <c r="M30" s="367">
        <v>3</v>
      </c>
      <c r="N30" s="367">
        <v>1</v>
      </c>
      <c r="O30" s="367">
        <v>27</v>
      </c>
      <c r="P30" s="367">
        <v>8</v>
      </c>
      <c r="Q30" s="367">
        <v>6</v>
      </c>
      <c r="R30" s="367">
        <v>13</v>
      </c>
      <c r="S30" s="367">
        <v>2</v>
      </c>
      <c r="T30" s="367">
        <v>8</v>
      </c>
      <c r="U30" s="367">
        <v>2</v>
      </c>
      <c r="V30" s="88">
        <v>4</v>
      </c>
    </row>
    <row r="31" spans="1:22" ht="14.25" customHeight="1">
      <c r="A31" s="212" t="s">
        <v>666</v>
      </c>
      <c r="B31" s="367">
        <v>298</v>
      </c>
      <c r="C31" s="367">
        <v>14</v>
      </c>
      <c r="D31" s="367" t="s">
        <v>426</v>
      </c>
      <c r="E31" s="367" t="s">
        <v>426</v>
      </c>
      <c r="F31" s="367">
        <v>4</v>
      </c>
      <c r="G31" s="367">
        <v>34</v>
      </c>
      <c r="H31" s="367" t="s">
        <v>426</v>
      </c>
      <c r="I31" s="367">
        <v>2</v>
      </c>
      <c r="J31" s="367">
        <v>4</v>
      </c>
      <c r="K31" s="367">
        <v>69</v>
      </c>
      <c r="L31" s="367">
        <v>6</v>
      </c>
      <c r="M31" s="367">
        <v>6</v>
      </c>
      <c r="N31" s="367">
        <v>2</v>
      </c>
      <c r="O31" s="367">
        <v>51</v>
      </c>
      <c r="P31" s="367">
        <v>15</v>
      </c>
      <c r="Q31" s="367">
        <v>7</v>
      </c>
      <c r="R31" s="367">
        <v>46</v>
      </c>
      <c r="S31" s="367">
        <v>1</v>
      </c>
      <c r="T31" s="367">
        <v>28</v>
      </c>
      <c r="U31" s="367">
        <v>2</v>
      </c>
      <c r="V31" s="88">
        <v>7</v>
      </c>
    </row>
    <row r="32" spans="1:22" ht="14.25" customHeight="1">
      <c r="A32" s="212" t="s">
        <v>667</v>
      </c>
      <c r="B32" s="367">
        <v>473</v>
      </c>
      <c r="C32" s="367">
        <v>12</v>
      </c>
      <c r="D32" s="367" t="s">
        <v>426</v>
      </c>
      <c r="E32" s="367" t="s">
        <v>426</v>
      </c>
      <c r="F32" s="367">
        <v>9</v>
      </c>
      <c r="G32" s="367">
        <v>96</v>
      </c>
      <c r="H32" s="367">
        <v>1</v>
      </c>
      <c r="I32" s="367">
        <v>3</v>
      </c>
      <c r="J32" s="367">
        <v>8</v>
      </c>
      <c r="K32" s="367">
        <v>114</v>
      </c>
      <c r="L32" s="367">
        <v>11</v>
      </c>
      <c r="M32" s="367">
        <v>9</v>
      </c>
      <c r="N32" s="367">
        <v>7</v>
      </c>
      <c r="O32" s="367">
        <v>36</v>
      </c>
      <c r="P32" s="367">
        <v>22</v>
      </c>
      <c r="Q32" s="367">
        <v>18</v>
      </c>
      <c r="R32" s="367">
        <v>79</v>
      </c>
      <c r="S32" s="367">
        <v>3</v>
      </c>
      <c r="T32" s="367">
        <v>24</v>
      </c>
      <c r="U32" s="367">
        <v>11</v>
      </c>
      <c r="V32" s="88">
        <v>11</v>
      </c>
    </row>
    <row r="33" spans="1:22" ht="14.25" customHeight="1">
      <c r="A33" s="212" t="s">
        <v>668</v>
      </c>
      <c r="B33" s="367">
        <v>339</v>
      </c>
      <c r="C33" s="367">
        <v>1</v>
      </c>
      <c r="D33" s="367">
        <v>1</v>
      </c>
      <c r="E33" s="367" t="s">
        <v>426</v>
      </c>
      <c r="F33" s="367">
        <v>10</v>
      </c>
      <c r="G33" s="367">
        <v>77</v>
      </c>
      <c r="H33" s="367">
        <v>2</v>
      </c>
      <c r="I33" s="367">
        <v>3</v>
      </c>
      <c r="J33" s="367">
        <v>4</v>
      </c>
      <c r="K33" s="367">
        <v>59</v>
      </c>
      <c r="L33" s="367">
        <v>9</v>
      </c>
      <c r="M33" s="367">
        <v>3</v>
      </c>
      <c r="N33" s="367">
        <v>3</v>
      </c>
      <c r="O33" s="367">
        <v>24</v>
      </c>
      <c r="P33" s="367">
        <v>16</v>
      </c>
      <c r="Q33" s="367">
        <v>9</v>
      </c>
      <c r="R33" s="367">
        <v>83</v>
      </c>
      <c r="S33" s="367">
        <v>8</v>
      </c>
      <c r="T33" s="367">
        <v>10</v>
      </c>
      <c r="U33" s="367">
        <v>9</v>
      </c>
      <c r="V33" s="88">
        <v>8</v>
      </c>
    </row>
    <row r="34" spans="1:22" ht="14.25" customHeight="1">
      <c r="A34" s="212" t="s">
        <v>669</v>
      </c>
      <c r="B34" s="367">
        <v>360</v>
      </c>
      <c r="C34" s="367">
        <v>3</v>
      </c>
      <c r="D34" s="367" t="s">
        <v>426</v>
      </c>
      <c r="E34" s="367" t="s">
        <v>426</v>
      </c>
      <c r="F34" s="367">
        <v>12</v>
      </c>
      <c r="G34" s="367">
        <v>93</v>
      </c>
      <c r="H34" s="367">
        <v>3</v>
      </c>
      <c r="I34" s="367">
        <v>3</v>
      </c>
      <c r="J34" s="367">
        <v>3</v>
      </c>
      <c r="K34" s="367">
        <v>52</v>
      </c>
      <c r="L34" s="367">
        <v>14</v>
      </c>
      <c r="M34" s="367">
        <v>3</v>
      </c>
      <c r="N34" s="367">
        <v>7</v>
      </c>
      <c r="O34" s="367">
        <v>9</v>
      </c>
      <c r="P34" s="367">
        <v>16</v>
      </c>
      <c r="Q34" s="367">
        <v>12</v>
      </c>
      <c r="R34" s="367">
        <v>100</v>
      </c>
      <c r="S34" s="367">
        <v>7</v>
      </c>
      <c r="T34" s="367">
        <v>9</v>
      </c>
      <c r="U34" s="367">
        <v>7</v>
      </c>
      <c r="V34" s="88">
        <v>6</v>
      </c>
    </row>
    <row r="35" spans="1:22" ht="14.25" customHeight="1">
      <c r="A35" s="212" t="s">
        <v>670</v>
      </c>
      <c r="B35" s="367">
        <v>189</v>
      </c>
      <c r="C35" s="367">
        <v>1</v>
      </c>
      <c r="D35" s="367" t="s">
        <v>426</v>
      </c>
      <c r="E35" s="367" t="s">
        <v>426</v>
      </c>
      <c r="F35" s="367">
        <v>6</v>
      </c>
      <c r="G35" s="367">
        <v>43</v>
      </c>
      <c r="H35" s="367">
        <v>0</v>
      </c>
      <c r="I35" s="367">
        <v>2</v>
      </c>
      <c r="J35" s="367">
        <v>2</v>
      </c>
      <c r="K35" s="367">
        <v>24</v>
      </c>
      <c r="L35" s="367">
        <v>10</v>
      </c>
      <c r="M35" s="367">
        <v>2</v>
      </c>
      <c r="N35" s="367">
        <v>6</v>
      </c>
      <c r="O35" s="367">
        <v>6</v>
      </c>
      <c r="P35" s="367">
        <v>4</v>
      </c>
      <c r="Q35" s="367">
        <v>5</v>
      </c>
      <c r="R35" s="367">
        <v>70</v>
      </c>
      <c r="S35" s="367">
        <v>1</v>
      </c>
      <c r="T35" s="367">
        <v>4</v>
      </c>
      <c r="U35" s="367">
        <v>2</v>
      </c>
      <c r="V35" s="88">
        <v>2</v>
      </c>
    </row>
    <row r="36" spans="1:22" ht="14.25" customHeight="1">
      <c r="A36" s="212" t="s">
        <v>671</v>
      </c>
      <c r="B36" s="367">
        <v>208</v>
      </c>
      <c r="C36" s="367">
        <v>2</v>
      </c>
      <c r="D36" s="367" t="s">
        <v>426</v>
      </c>
      <c r="E36" s="367">
        <v>0</v>
      </c>
      <c r="F36" s="367">
        <v>7</v>
      </c>
      <c r="G36" s="367">
        <v>36</v>
      </c>
      <c r="H36" s="367">
        <v>1</v>
      </c>
      <c r="I36" s="367">
        <v>1</v>
      </c>
      <c r="J36" s="367">
        <v>4</v>
      </c>
      <c r="K36" s="367">
        <v>21</v>
      </c>
      <c r="L36" s="367">
        <v>10</v>
      </c>
      <c r="M36" s="367">
        <v>1</v>
      </c>
      <c r="N36" s="367">
        <v>7</v>
      </c>
      <c r="O36" s="367">
        <v>3</v>
      </c>
      <c r="P36" s="367">
        <v>4</v>
      </c>
      <c r="Q36" s="367">
        <v>13</v>
      </c>
      <c r="R36" s="367">
        <v>79</v>
      </c>
      <c r="S36" s="367">
        <v>2</v>
      </c>
      <c r="T36" s="367">
        <v>4</v>
      </c>
      <c r="U36" s="367">
        <v>9</v>
      </c>
      <c r="V36" s="88">
        <v>5</v>
      </c>
    </row>
    <row r="37" spans="1:22" ht="14.25" customHeight="1">
      <c r="A37" s="212" t="s">
        <v>672</v>
      </c>
      <c r="B37" s="367">
        <v>122</v>
      </c>
      <c r="C37" s="367">
        <v>1</v>
      </c>
      <c r="D37" s="367" t="s">
        <v>426</v>
      </c>
      <c r="E37" s="367" t="s">
        <v>426</v>
      </c>
      <c r="F37" s="367">
        <v>2</v>
      </c>
      <c r="G37" s="367">
        <v>18</v>
      </c>
      <c r="H37" s="367">
        <v>1</v>
      </c>
      <c r="I37" s="367">
        <v>1</v>
      </c>
      <c r="J37" s="367">
        <v>1</v>
      </c>
      <c r="K37" s="367">
        <v>12</v>
      </c>
      <c r="L37" s="367">
        <v>5</v>
      </c>
      <c r="M37" s="367">
        <v>1</v>
      </c>
      <c r="N37" s="367">
        <v>3</v>
      </c>
      <c r="O37" s="367">
        <v>1</v>
      </c>
      <c r="P37" s="367">
        <v>2</v>
      </c>
      <c r="Q37" s="367">
        <v>12</v>
      </c>
      <c r="R37" s="367">
        <v>45</v>
      </c>
      <c r="S37" s="367">
        <v>4</v>
      </c>
      <c r="T37" s="367">
        <v>2</v>
      </c>
      <c r="U37" s="367">
        <v>8</v>
      </c>
      <c r="V37" s="88">
        <v>2</v>
      </c>
    </row>
    <row r="38" spans="1:22" ht="14.25" customHeight="1">
      <c r="A38" s="212" t="s">
        <v>689</v>
      </c>
      <c r="B38" s="367">
        <v>104</v>
      </c>
      <c r="C38" s="367">
        <v>0</v>
      </c>
      <c r="D38" s="367" t="s">
        <v>426</v>
      </c>
      <c r="E38" s="367" t="s">
        <v>426</v>
      </c>
      <c r="F38" s="367">
        <v>1</v>
      </c>
      <c r="G38" s="367">
        <v>7</v>
      </c>
      <c r="H38" s="367">
        <v>1</v>
      </c>
      <c r="I38" s="367">
        <v>1</v>
      </c>
      <c r="J38" s="367" t="s">
        <v>426</v>
      </c>
      <c r="K38" s="367">
        <v>6</v>
      </c>
      <c r="L38" s="367">
        <v>2</v>
      </c>
      <c r="M38" s="367">
        <v>1</v>
      </c>
      <c r="N38" s="367">
        <v>1</v>
      </c>
      <c r="O38" s="367">
        <v>2</v>
      </c>
      <c r="P38" s="367" t="s">
        <v>426</v>
      </c>
      <c r="Q38" s="367">
        <v>24</v>
      </c>
      <c r="R38" s="367">
        <v>37</v>
      </c>
      <c r="S38" s="367">
        <v>1</v>
      </c>
      <c r="T38" s="367">
        <v>0</v>
      </c>
      <c r="U38" s="367">
        <v>17</v>
      </c>
      <c r="V38" s="88">
        <v>2</v>
      </c>
    </row>
    <row r="39" spans="1:22" ht="14.25" customHeight="1">
      <c r="A39" s="212" t="s">
        <v>690</v>
      </c>
      <c r="B39" s="367">
        <v>23</v>
      </c>
      <c r="C39" s="367" t="s">
        <v>426</v>
      </c>
      <c r="D39" s="367" t="s">
        <v>426</v>
      </c>
      <c r="E39" s="367" t="s">
        <v>426</v>
      </c>
      <c r="F39" s="367">
        <v>0</v>
      </c>
      <c r="G39" s="367">
        <v>1</v>
      </c>
      <c r="H39" s="367" t="s">
        <v>426</v>
      </c>
      <c r="I39" s="367">
        <v>1</v>
      </c>
      <c r="J39" s="367" t="s">
        <v>426</v>
      </c>
      <c r="K39" s="367">
        <v>4</v>
      </c>
      <c r="L39" s="367" t="s">
        <v>426</v>
      </c>
      <c r="M39" s="367" t="s">
        <v>426</v>
      </c>
      <c r="N39" s="367" t="s">
        <v>426</v>
      </c>
      <c r="O39" s="367" t="s">
        <v>426</v>
      </c>
      <c r="P39" s="367" t="s">
        <v>426</v>
      </c>
      <c r="Q39" s="367">
        <v>8</v>
      </c>
      <c r="R39" s="367">
        <v>7</v>
      </c>
      <c r="S39" s="367">
        <v>0</v>
      </c>
      <c r="T39" s="367">
        <v>0</v>
      </c>
      <c r="U39" s="367">
        <v>3</v>
      </c>
      <c r="V39" s="88" t="s">
        <v>426</v>
      </c>
    </row>
    <row r="40" spans="1:22" ht="14.25" customHeight="1">
      <c r="A40" s="212" t="s">
        <v>692</v>
      </c>
      <c r="B40" s="367">
        <v>8</v>
      </c>
      <c r="C40" s="367" t="s">
        <v>426</v>
      </c>
      <c r="D40" s="367" t="s">
        <v>426</v>
      </c>
      <c r="E40" s="367" t="s">
        <v>426</v>
      </c>
      <c r="F40" s="367">
        <v>2</v>
      </c>
      <c r="G40" s="367" t="s">
        <v>426</v>
      </c>
      <c r="H40" s="367" t="s">
        <v>426</v>
      </c>
      <c r="I40" s="367">
        <v>1</v>
      </c>
      <c r="J40" s="367" t="s">
        <v>426</v>
      </c>
      <c r="K40" s="367">
        <v>3</v>
      </c>
      <c r="L40" s="367" t="s">
        <v>426</v>
      </c>
      <c r="M40" s="367" t="s">
        <v>426</v>
      </c>
      <c r="N40" s="367" t="s">
        <v>426</v>
      </c>
      <c r="O40" s="367" t="s">
        <v>426</v>
      </c>
      <c r="P40" s="367" t="s">
        <v>426</v>
      </c>
      <c r="Q40" s="367" t="s">
        <v>426</v>
      </c>
      <c r="R40" s="367">
        <v>3</v>
      </c>
      <c r="S40" s="367" t="s">
        <v>426</v>
      </c>
      <c r="T40" s="367" t="s">
        <v>426</v>
      </c>
      <c r="U40" s="367">
        <v>1</v>
      </c>
      <c r="V40" s="88" t="s">
        <v>426</v>
      </c>
    </row>
    <row r="41" spans="1:22" s="211" customFormat="1" ht="24" customHeight="1">
      <c r="A41" s="215" t="s">
        <v>678</v>
      </c>
      <c r="B41" s="421">
        <v>1168</v>
      </c>
      <c r="C41" s="421">
        <v>16</v>
      </c>
      <c r="D41" s="421" t="s">
        <v>426</v>
      </c>
      <c r="E41" s="421">
        <v>0</v>
      </c>
      <c r="F41" s="421">
        <v>33</v>
      </c>
      <c r="G41" s="421">
        <v>252</v>
      </c>
      <c r="H41" s="421">
        <v>4</v>
      </c>
      <c r="I41" s="421">
        <v>9</v>
      </c>
      <c r="J41" s="421">
        <v>11</v>
      </c>
      <c r="K41" s="421">
        <v>141</v>
      </c>
      <c r="L41" s="421">
        <v>48</v>
      </c>
      <c r="M41" s="421">
        <v>9</v>
      </c>
      <c r="N41" s="421">
        <v>23</v>
      </c>
      <c r="O41" s="421">
        <v>37</v>
      </c>
      <c r="P41" s="421">
        <v>31</v>
      </c>
      <c r="Q41" s="421">
        <v>74</v>
      </c>
      <c r="R41" s="421">
        <v>358</v>
      </c>
      <c r="S41" s="421">
        <v>14</v>
      </c>
      <c r="T41" s="421">
        <v>39</v>
      </c>
      <c r="U41" s="421">
        <v>46</v>
      </c>
      <c r="V41" s="423">
        <v>23</v>
      </c>
    </row>
    <row r="42" spans="1:22" ht="14.25" customHeight="1">
      <c r="A42" s="212" t="s">
        <v>665</v>
      </c>
      <c r="B42" s="367">
        <v>9</v>
      </c>
      <c r="C42" s="367" t="s">
        <v>426</v>
      </c>
      <c r="D42" s="367" t="s">
        <v>426</v>
      </c>
      <c r="E42" s="367" t="s">
        <v>426</v>
      </c>
      <c r="F42" s="367">
        <v>1</v>
      </c>
      <c r="G42" s="367">
        <v>2</v>
      </c>
      <c r="H42" s="367" t="s">
        <v>426</v>
      </c>
      <c r="I42" s="367" t="s">
        <v>426</v>
      </c>
      <c r="J42" s="367" t="s">
        <v>426</v>
      </c>
      <c r="K42" s="367">
        <v>2</v>
      </c>
      <c r="L42" s="367" t="s">
        <v>426</v>
      </c>
      <c r="M42" s="367" t="s">
        <v>426</v>
      </c>
      <c r="N42" s="367" t="s">
        <v>426</v>
      </c>
      <c r="O42" s="367">
        <v>2</v>
      </c>
      <c r="P42" s="367">
        <v>1</v>
      </c>
      <c r="Q42" s="367" t="s">
        <v>426</v>
      </c>
      <c r="R42" s="367" t="s">
        <v>426</v>
      </c>
      <c r="S42" s="367" t="s">
        <v>426</v>
      </c>
      <c r="T42" s="367">
        <v>0</v>
      </c>
      <c r="U42" s="367">
        <v>1</v>
      </c>
      <c r="V42" s="88" t="s">
        <v>426</v>
      </c>
    </row>
    <row r="43" spans="1:22" ht="14.25" customHeight="1">
      <c r="A43" s="212" t="s">
        <v>666</v>
      </c>
      <c r="B43" s="367">
        <v>20</v>
      </c>
      <c r="C43" s="367">
        <v>1</v>
      </c>
      <c r="D43" s="367" t="s">
        <v>426</v>
      </c>
      <c r="E43" s="367" t="s">
        <v>426</v>
      </c>
      <c r="F43" s="367">
        <v>1</v>
      </c>
      <c r="G43" s="367">
        <v>2</v>
      </c>
      <c r="H43" s="367" t="s">
        <v>426</v>
      </c>
      <c r="I43" s="367" t="s">
        <v>426</v>
      </c>
      <c r="J43" s="367" t="s">
        <v>426</v>
      </c>
      <c r="K43" s="367">
        <v>2</v>
      </c>
      <c r="L43" s="367" t="s">
        <v>426</v>
      </c>
      <c r="M43" s="367" t="s">
        <v>426</v>
      </c>
      <c r="N43" s="367">
        <v>0</v>
      </c>
      <c r="O43" s="367">
        <v>3</v>
      </c>
      <c r="P43" s="367">
        <v>0</v>
      </c>
      <c r="Q43" s="367">
        <v>1</v>
      </c>
      <c r="R43" s="367">
        <v>2</v>
      </c>
      <c r="S43" s="367" t="s">
        <v>426</v>
      </c>
      <c r="T43" s="367">
        <v>8</v>
      </c>
      <c r="U43" s="367" t="s">
        <v>426</v>
      </c>
      <c r="V43" s="88" t="s">
        <v>426</v>
      </c>
    </row>
    <row r="44" spans="1:22" ht="14.25" customHeight="1">
      <c r="A44" s="212" t="s">
        <v>667</v>
      </c>
      <c r="B44" s="367">
        <v>114</v>
      </c>
      <c r="C44" s="367">
        <v>7</v>
      </c>
      <c r="D44" s="367" t="s">
        <v>426</v>
      </c>
      <c r="E44" s="367" t="s">
        <v>426</v>
      </c>
      <c r="F44" s="367">
        <v>3</v>
      </c>
      <c r="G44" s="367">
        <v>35</v>
      </c>
      <c r="H44" s="367" t="s">
        <v>426</v>
      </c>
      <c r="I44" s="367" t="s">
        <v>426</v>
      </c>
      <c r="J44" s="367">
        <v>2</v>
      </c>
      <c r="K44" s="367">
        <v>14</v>
      </c>
      <c r="L44" s="367">
        <v>8</v>
      </c>
      <c r="M44" s="367">
        <v>1</v>
      </c>
      <c r="N44" s="367">
        <v>1</v>
      </c>
      <c r="O44" s="367">
        <v>4</v>
      </c>
      <c r="P44" s="367">
        <v>3</v>
      </c>
      <c r="Q44" s="367">
        <v>6</v>
      </c>
      <c r="R44" s="367">
        <v>18</v>
      </c>
      <c r="S44" s="367">
        <v>1</v>
      </c>
      <c r="T44" s="367">
        <v>8</v>
      </c>
      <c r="U44" s="367">
        <v>0</v>
      </c>
      <c r="V44" s="88">
        <v>2</v>
      </c>
    </row>
    <row r="45" spans="1:22" ht="14.25" customHeight="1">
      <c r="A45" s="212" t="s">
        <v>668</v>
      </c>
      <c r="B45" s="367">
        <v>172</v>
      </c>
      <c r="C45" s="367">
        <v>0</v>
      </c>
      <c r="D45" s="367" t="s">
        <v>426</v>
      </c>
      <c r="E45" s="367" t="s">
        <v>426</v>
      </c>
      <c r="F45" s="367">
        <v>8</v>
      </c>
      <c r="G45" s="367">
        <v>48</v>
      </c>
      <c r="H45" s="367" t="s">
        <v>426</v>
      </c>
      <c r="I45" s="367">
        <v>1</v>
      </c>
      <c r="J45" s="367">
        <v>3</v>
      </c>
      <c r="K45" s="367">
        <v>28</v>
      </c>
      <c r="L45" s="367">
        <v>5</v>
      </c>
      <c r="M45" s="367">
        <v>1</v>
      </c>
      <c r="N45" s="367">
        <v>2</v>
      </c>
      <c r="O45" s="367">
        <v>12</v>
      </c>
      <c r="P45" s="367">
        <v>7</v>
      </c>
      <c r="Q45" s="367">
        <v>3</v>
      </c>
      <c r="R45" s="367">
        <v>43</v>
      </c>
      <c r="S45" s="367">
        <v>2</v>
      </c>
      <c r="T45" s="367">
        <v>6</v>
      </c>
      <c r="U45" s="367">
        <v>0</v>
      </c>
      <c r="V45" s="88">
        <v>3</v>
      </c>
    </row>
    <row r="46" spans="1:22" ht="14.25" customHeight="1">
      <c r="A46" s="212" t="s">
        <v>669</v>
      </c>
      <c r="B46" s="367">
        <v>257</v>
      </c>
      <c r="C46" s="367">
        <v>3</v>
      </c>
      <c r="D46" s="367" t="s">
        <v>426</v>
      </c>
      <c r="E46" s="367" t="s">
        <v>426</v>
      </c>
      <c r="F46" s="367">
        <v>9</v>
      </c>
      <c r="G46" s="367">
        <v>67</v>
      </c>
      <c r="H46" s="367">
        <v>1</v>
      </c>
      <c r="I46" s="367">
        <v>3</v>
      </c>
      <c r="J46" s="367">
        <v>1</v>
      </c>
      <c r="K46" s="367">
        <v>40</v>
      </c>
      <c r="L46" s="367">
        <v>10</v>
      </c>
      <c r="M46" s="367">
        <v>2</v>
      </c>
      <c r="N46" s="367">
        <v>6</v>
      </c>
      <c r="O46" s="367">
        <v>7</v>
      </c>
      <c r="P46" s="367">
        <v>12</v>
      </c>
      <c r="Q46" s="367">
        <v>7</v>
      </c>
      <c r="R46" s="367">
        <v>70</v>
      </c>
      <c r="S46" s="367">
        <v>3</v>
      </c>
      <c r="T46" s="367">
        <v>7</v>
      </c>
      <c r="U46" s="367">
        <v>5</v>
      </c>
      <c r="V46" s="88">
        <v>4</v>
      </c>
    </row>
    <row r="47" spans="1:22" ht="14.25" customHeight="1">
      <c r="A47" s="212" t="s">
        <v>670</v>
      </c>
      <c r="B47" s="367">
        <v>163</v>
      </c>
      <c r="C47" s="367">
        <v>1</v>
      </c>
      <c r="D47" s="367" t="s">
        <v>426</v>
      </c>
      <c r="E47" s="367" t="s">
        <v>426</v>
      </c>
      <c r="F47" s="367">
        <v>6</v>
      </c>
      <c r="G47" s="367">
        <v>39</v>
      </c>
      <c r="H47" s="367">
        <v>0</v>
      </c>
      <c r="I47" s="367">
        <v>1</v>
      </c>
      <c r="J47" s="367">
        <v>1</v>
      </c>
      <c r="K47" s="367">
        <v>19</v>
      </c>
      <c r="L47" s="367">
        <v>8</v>
      </c>
      <c r="M47" s="367">
        <v>2</v>
      </c>
      <c r="N47" s="367">
        <v>5</v>
      </c>
      <c r="O47" s="367">
        <v>4</v>
      </c>
      <c r="P47" s="367">
        <v>3</v>
      </c>
      <c r="Q47" s="367">
        <v>4</v>
      </c>
      <c r="R47" s="367">
        <v>63</v>
      </c>
      <c r="S47" s="367">
        <v>1</v>
      </c>
      <c r="T47" s="367">
        <v>2</v>
      </c>
      <c r="U47" s="367">
        <v>2</v>
      </c>
      <c r="V47" s="88">
        <v>2</v>
      </c>
    </row>
    <row r="48" spans="1:22" ht="14.25" customHeight="1">
      <c r="A48" s="212" t="s">
        <v>671</v>
      </c>
      <c r="B48" s="367">
        <v>183</v>
      </c>
      <c r="C48" s="367">
        <v>2</v>
      </c>
      <c r="D48" s="367" t="s">
        <v>426</v>
      </c>
      <c r="E48" s="367">
        <v>0</v>
      </c>
      <c r="F48" s="367">
        <v>3</v>
      </c>
      <c r="G48" s="367">
        <v>33</v>
      </c>
      <c r="H48" s="367">
        <v>1</v>
      </c>
      <c r="I48" s="367">
        <v>1</v>
      </c>
      <c r="J48" s="367">
        <v>4</v>
      </c>
      <c r="K48" s="367">
        <v>17</v>
      </c>
      <c r="L48" s="367">
        <v>10</v>
      </c>
      <c r="M48" s="367">
        <v>1</v>
      </c>
      <c r="N48" s="367">
        <v>5</v>
      </c>
      <c r="O48" s="367">
        <v>2</v>
      </c>
      <c r="P48" s="367">
        <v>3</v>
      </c>
      <c r="Q48" s="367">
        <v>11</v>
      </c>
      <c r="R48" s="367">
        <v>74</v>
      </c>
      <c r="S48" s="367">
        <v>2</v>
      </c>
      <c r="T48" s="367">
        <v>4</v>
      </c>
      <c r="U48" s="367">
        <v>8</v>
      </c>
      <c r="V48" s="88">
        <v>3</v>
      </c>
    </row>
    <row r="49" spans="1:22" ht="14.25" customHeight="1">
      <c r="A49" s="212" t="s">
        <v>672</v>
      </c>
      <c r="B49" s="367">
        <v>114</v>
      </c>
      <c r="C49" s="367">
        <v>1</v>
      </c>
      <c r="D49" s="367" t="s">
        <v>426</v>
      </c>
      <c r="E49" s="367" t="s">
        <v>426</v>
      </c>
      <c r="F49" s="367">
        <v>2</v>
      </c>
      <c r="G49" s="367">
        <v>18</v>
      </c>
      <c r="H49" s="367">
        <v>1</v>
      </c>
      <c r="I49" s="367">
        <v>1</v>
      </c>
      <c r="J49" s="367">
        <v>1</v>
      </c>
      <c r="K49" s="367">
        <v>9</v>
      </c>
      <c r="L49" s="367">
        <v>5</v>
      </c>
      <c r="M49" s="367">
        <v>1</v>
      </c>
      <c r="N49" s="367">
        <v>2</v>
      </c>
      <c r="O49" s="367">
        <v>1</v>
      </c>
      <c r="P49" s="367">
        <v>2</v>
      </c>
      <c r="Q49" s="367">
        <v>11</v>
      </c>
      <c r="R49" s="367">
        <v>42</v>
      </c>
      <c r="S49" s="367">
        <v>4</v>
      </c>
      <c r="T49" s="367">
        <v>2</v>
      </c>
      <c r="U49" s="367">
        <v>8</v>
      </c>
      <c r="V49" s="88">
        <v>2</v>
      </c>
    </row>
    <row r="50" spans="1:22" ht="14.25" customHeight="1">
      <c r="A50" s="212" t="s">
        <v>689</v>
      </c>
      <c r="B50" s="367">
        <v>98</v>
      </c>
      <c r="C50" s="367">
        <v>0</v>
      </c>
      <c r="D50" s="367" t="s">
        <v>426</v>
      </c>
      <c r="E50" s="367" t="s">
        <v>426</v>
      </c>
      <c r="F50" s="367">
        <v>1</v>
      </c>
      <c r="G50" s="367">
        <v>5</v>
      </c>
      <c r="H50" s="367">
        <v>1</v>
      </c>
      <c r="I50" s="367">
        <v>1</v>
      </c>
      <c r="J50" s="367" t="s">
        <v>426</v>
      </c>
      <c r="K50" s="367">
        <v>6</v>
      </c>
      <c r="L50" s="367">
        <v>2</v>
      </c>
      <c r="M50" s="367">
        <v>0</v>
      </c>
      <c r="N50" s="367">
        <v>1</v>
      </c>
      <c r="O50" s="367">
        <v>1</v>
      </c>
      <c r="P50" s="367" t="s">
        <v>426</v>
      </c>
      <c r="Q50" s="367">
        <v>24</v>
      </c>
      <c r="R50" s="367">
        <v>35</v>
      </c>
      <c r="S50" s="367">
        <v>1</v>
      </c>
      <c r="T50" s="367">
        <v>0</v>
      </c>
      <c r="U50" s="367">
        <v>17</v>
      </c>
      <c r="V50" s="88">
        <v>2</v>
      </c>
    </row>
    <row r="51" spans="1:22" ht="14.25" customHeight="1">
      <c r="A51" s="212" t="s">
        <v>690</v>
      </c>
      <c r="B51" s="367">
        <v>20</v>
      </c>
      <c r="C51" s="367" t="s">
        <v>426</v>
      </c>
      <c r="D51" s="367" t="s">
        <v>426</v>
      </c>
      <c r="E51" s="367" t="s">
        <v>426</v>
      </c>
      <c r="F51" s="367" t="s">
        <v>426</v>
      </c>
      <c r="G51" s="367">
        <v>0</v>
      </c>
      <c r="H51" s="367" t="s">
        <v>426</v>
      </c>
      <c r="I51" s="367">
        <v>1</v>
      </c>
      <c r="J51" s="367" t="s">
        <v>426</v>
      </c>
      <c r="K51" s="367">
        <v>3</v>
      </c>
      <c r="L51" s="367" t="s">
        <v>426</v>
      </c>
      <c r="M51" s="367" t="s">
        <v>426</v>
      </c>
      <c r="N51" s="367" t="s">
        <v>426</v>
      </c>
      <c r="O51" s="367" t="s">
        <v>426</v>
      </c>
      <c r="P51" s="367" t="s">
        <v>426</v>
      </c>
      <c r="Q51" s="367">
        <v>8</v>
      </c>
      <c r="R51" s="367">
        <v>5</v>
      </c>
      <c r="S51" s="367" t="s">
        <v>426</v>
      </c>
      <c r="T51" s="367" t="s">
        <v>426</v>
      </c>
      <c r="U51" s="367">
        <v>3</v>
      </c>
      <c r="V51" s="88" t="s">
        <v>426</v>
      </c>
    </row>
    <row r="52" spans="1:22" ht="14.25" customHeight="1">
      <c r="A52" s="212" t="s">
        <v>692</v>
      </c>
      <c r="B52" s="240">
        <v>4</v>
      </c>
      <c r="C52" s="367" t="s">
        <v>426</v>
      </c>
      <c r="D52" s="367" t="s">
        <v>426</v>
      </c>
      <c r="E52" s="367" t="s">
        <v>426</v>
      </c>
      <c r="F52" s="367" t="s">
        <v>426</v>
      </c>
      <c r="G52" s="367" t="s">
        <v>426</v>
      </c>
      <c r="H52" s="367" t="s">
        <v>426</v>
      </c>
      <c r="I52" s="367" t="s">
        <v>426</v>
      </c>
      <c r="J52" s="367" t="s">
        <v>426</v>
      </c>
      <c r="K52" s="367" t="s">
        <v>426</v>
      </c>
      <c r="L52" s="367" t="s">
        <v>426</v>
      </c>
      <c r="M52" s="367" t="s">
        <v>426</v>
      </c>
      <c r="N52" s="367" t="s">
        <v>426</v>
      </c>
      <c r="O52" s="367" t="s">
        <v>426</v>
      </c>
      <c r="P52" s="367" t="s">
        <v>426</v>
      </c>
      <c r="Q52" s="367" t="s">
        <v>426</v>
      </c>
      <c r="R52" s="367">
        <v>3</v>
      </c>
      <c r="S52" s="367" t="s">
        <v>426</v>
      </c>
      <c r="T52" s="367" t="s">
        <v>426</v>
      </c>
      <c r="U52" s="367">
        <v>1</v>
      </c>
      <c r="V52" s="88" t="s">
        <v>426</v>
      </c>
    </row>
    <row r="53" spans="1:22" s="211" customFormat="1" ht="17.25" customHeight="1">
      <c r="A53" s="210" t="s">
        <v>693</v>
      </c>
      <c r="B53" s="421">
        <v>597</v>
      </c>
      <c r="C53" s="421">
        <v>14</v>
      </c>
      <c r="D53" s="421">
        <v>1</v>
      </c>
      <c r="E53" s="421" t="s">
        <v>426</v>
      </c>
      <c r="F53" s="421">
        <v>6</v>
      </c>
      <c r="G53" s="421">
        <v>79</v>
      </c>
      <c r="H53" s="421">
        <v>1</v>
      </c>
      <c r="I53" s="421">
        <v>4</v>
      </c>
      <c r="J53" s="421">
        <v>9</v>
      </c>
      <c r="K53" s="421">
        <v>154</v>
      </c>
      <c r="L53" s="421">
        <v>10</v>
      </c>
      <c r="M53" s="421">
        <v>10</v>
      </c>
      <c r="N53" s="421">
        <v>5</v>
      </c>
      <c r="O53" s="421">
        <v>80</v>
      </c>
      <c r="P53" s="421">
        <v>37</v>
      </c>
      <c r="Q53" s="421">
        <v>18</v>
      </c>
      <c r="R53" s="421">
        <v>109</v>
      </c>
      <c r="S53" s="421">
        <v>3</v>
      </c>
      <c r="T53" s="421">
        <v>30</v>
      </c>
      <c r="U53" s="421">
        <v>8</v>
      </c>
      <c r="V53" s="423">
        <v>20</v>
      </c>
    </row>
    <row r="54" spans="1:22" ht="14.25" customHeight="1">
      <c r="A54" s="212" t="s">
        <v>665</v>
      </c>
      <c r="B54" s="367">
        <v>44</v>
      </c>
      <c r="C54" s="367">
        <v>5</v>
      </c>
      <c r="D54" s="367" t="s">
        <v>426</v>
      </c>
      <c r="E54" s="367" t="s">
        <v>426</v>
      </c>
      <c r="F54" s="367">
        <v>2</v>
      </c>
      <c r="G54" s="367">
        <v>2</v>
      </c>
      <c r="H54" s="367" t="s">
        <v>426</v>
      </c>
      <c r="I54" s="367" t="s">
        <v>426</v>
      </c>
      <c r="J54" s="367" t="s">
        <v>426</v>
      </c>
      <c r="K54" s="367">
        <v>2</v>
      </c>
      <c r="L54" s="367" t="s">
        <v>426</v>
      </c>
      <c r="M54" s="367" t="s">
        <v>426</v>
      </c>
      <c r="N54" s="367" t="s">
        <v>426</v>
      </c>
      <c r="O54" s="367">
        <v>12</v>
      </c>
      <c r="P54" s="367">
        <v>4</v>
      </c>
      <c r="Q54" s="367">
        <v>2</v>
      </c>
      <c r="R54" s="367">
        <v>9</v>
      </c>
      <c r="S54" s="367">
        <v>1</v>
      </c>
      <c r="T54" s="367">
        <v>2</v>
      </c>
      <c r="U54" s="367">
        <v>1</v>
      </c>
      <c r="V54" s="88">
        <v>2</v>
      </c>
    </row>
    <row r="55" spans="1:22" ht="14.25" customHeight="1">
      <c r="A55" s="212" t="s">
        <v>666</v>
      </c>
      <c r="B55" s="367">
        <v>197</v>
      </c>
      <c r="C55" s="367">
        <v>6</v>
      </c>
      <c r="D55" s="367" t="s">
        <v>426</v>
      </c>
      <c r="E55" s="367" t="s">
        <v>426</v>
      </c>
      <c r="F55" s="367">
        <v>1</v>
      </c>
      <c r="G55" s="367">
        <v>23</v>
      </c>
      <c r="H55" s="367" t="s">
        <v>426</v>
      </c>
      <c r="I55" s="367">
        <v>1</v>
      </c>
      <c r="J55" s="367">
        <v>3</v>
      </c>
      <c r="K55" s="367">
        <v>46</v>
      </c>
      <c r="L55" s="367">
        <v>6</v>
      </c>
      <c r="M55" s="367">
        <v>6</v>
      </c>
      <c r="N55" s="367">
        <v>1</v>
      </c>
      <c r="O55" s="367">
        <v>30</v>
      </c>
      <c r="P55" s="367">
        <v>10</v>
      </c>
      <c r="Q55" s="367">
        <v>6</v>
      </c>
      <c r="R55" s="367">
        <v>36</v>
      </c>
      <c r="S55" s="367">
        <v>1</v>
      </c>
      <c r="T55" s="367">
        <v>18</v>
      </c>
      <c r="U55" s="367">
        <v>1</v>
      </c>
      <c r="V55" s="88">
        <v>5</v>
      </c>
    </row>
    <row r="56" spans="1:22" ht="14.25" customHeight="1">
      <c r="A56" s="212" t="s">
        <v>667</v>
      </c>
      <c r="B56" s="367">
        <v>246</v>
      </c>
      <c r="C56" s="367">
        <v>2</v>
      </c>
      <c r="D56" s="367" t="s">
        <v>426</v>
      </c>
      <c r="E56" s="367" t="s">
        <v>426</v>
      </c>
      <c r="F56" s="367">
        <v>2</v>
      </c>
      <c r="G56" s="367">
        <v>40</v>
      </c>
      <c r="H56" s="367">
        <v>1</v>
      </c>
      <c r="I56" s="367">
        <v>2</v>
      </c>
      <c r="J56" s="367">
        <v>5</v>
      </c>
      <c r="K56" s="367">
        <v>78</v>
      </c>
      <c r="L56" s="367">
        <v>2</v>
      </c>
      <c r="M56" s="367">
        <v>3</v>
      </c>
      <c r="N56" s="367">
        <v>3</v>
      </c>
      <c r="O56" s="367">
        <v>23</v>
      </c>
      <c r="P56" s="367">
        <v>16</v>
      </c>
      <c r="Q56" s="367">
        <v>7</v>
      </c>
      <c r="R56" s="367">
        <v>41</v>
      </c>
      <c r="S56" s="367">
        <v>1</v>
      </c>
      <c r="T56" s="367">
        <v>8</v>
      </c>
      <c r="U56" s="367">
        <v>5</v>
      </c>
      <c r="V56" s="88">
        <v>6</v>
      </c>
    </row>
    <row r="57" spans="1:22" ht="14.25" customHeight="1">
      <c r="A57" s="212" t="s">
        <v>668</v>
      </c>
      <c r="B57" s="367">
        <v>66</v>
      </c>
      <c r="C57" s="367">
        <v>0</v>
      </c>
      <c r="D57" s="367">
        <v>1</v>
      </c>
      <c r="E57" s="367" t="s">
        <v>426</v>
      </c>
      <c r="F57" s="367">
        <v>1</v>
      </c>
      <c r="G57" s="367">
        <v>8</v>
      </c>
      <c r="H57" s="367" t="s">
        <v>426</v>
      </c>
      <c r="I57" s="367" t="s">
        <v>426</v>
      </c>
      <c r="J57" s="367">
        <v>1</v>
      </c>
      <c r="K57" s="367">
        <v>21</v>
      </c>
      <c r="L57" s="367" t="s">
        <v>426</v>
      </c>
      <c r="M57" s="367">
        <v>1</v>
      </c>
      <c r="N57" s="367" t="s">
        <v>426</v>
      </c>
      <c r="O57" s="367">
        <v>8</v>
      </c>
      <c r="P57" s="367">
        <v>5</v>
      </c>
      <c r="Q57" s="367">
        <v>3</v>
      </c>
      <c r="R57" s="367">
        <v>12</v>
      </c>
      <c r="S57" s="367">
        <v>0</v>
      </c>
      <c r="T57" s="367">
        <v>2</v>
      </c>
      <c r="U57" s="367" t="s">
        <v>426</v>
      </c>
      <c r="V57" s="88">
        <v>4</v>
      </c>
    </row>
    <row r="58" spans="1:22" ht="14.25" customHeight="1">
      <c r="A58" s="212" t="s">
        <v>669</v>
      </c>
      <c r="B58" s="367">
        <v>24</v>
      </c>
      <c r="C58" s="367" t="s">
        <v>426</v>
      </c>
      <c r="D58" s="367" t="s">
        <v>426</v>
      </c>
      <c r="E58" s="367" t="s">
        <v>426</v>
      </c>
      <c r="F58" s="367">
        <v>1</v>
      </c>
      <c r="G58" s="367">
        <v>4</v>
      </c>
      <c r="H58" s="367" t="s">
        <v>426</v>
      </c>
      <c r="I58" s="367" t="s">
        <v>426</v>
      </c>
      <c r="J58" s="367" t="s">
        <v>426</v>
      </c>
      <c r="K58" s="367">
        <v>5</v>
      </c>
      <c r="L58" s="367">
        <v>1</v>
      </c>
      <c r="M58" s="367" t="s">
        <v>426</v>
      </c>
      <c r="N58" s="367" t="s">
        <v>426</v>
      </c>
      <c r="O58" s="367">
        <v>1</v>
      </c>
      <c r="P58" s="367">
        <v>2</v>
      </c>
      <c r="Q58" s="367">
        <v>1</v>
      </c>
      <c r="R58" s="367">
        <v>7</v>
      </c>
      <c r="S58" s="367">
        <v>0</v>
      </c>
      <c r="T58" s="367" t="s">
        <v>426</v>
      </c>
      <c r="U58" s="367" t="s">
        <v>426</v>
      </c>
      <c r="V58" s="88" t="s">
        <v>426</v>
      </c>
    </row>
    <row r="59" spans="1:22" ht="14.25" customHeight="1">
      <c r="A59" s="212" t="s">
        <v>670</v>
      </c>
      <c r="B59" s="367">
        <v>8</v>
      </c>
      <c r="C59" s="367" t="s">
        <v>426</v>
      </c>
      <c r="D59" s="367" t="s">
        <v>426</v>
      </c>
      <c r="E59" s="367" t="s">
        <v>426</v>
      </c>
      <c r="F59" s="367" t="s">
        <v>426</v>
      </c>
      <c r="G59" s="367" t="s">
        <v>426</v>
      </c>
      <c r="H59" s="367" t="s">
        <v>426</v>
      </c>
      <c r="I59" s="367" t="s">
        <v>426</v>
      </c>
      <c r="J59" s="367" t="s">
        <v>426</v>
      </c>
      <c r="K59" s="367">
        <v>1</v>
      </c>
      <c r="L59" s="367">
        <v>1</v>
      </c>
      <c r="M59" s="367" t="s">
        <v>426</v>
      </c>
      <c r="N59" s="367">
        <v>1</v>
      </c>
      <c r="O59" s="367">
        <v>2</v>
      </c>
      <c r="P59" s="367" t="s">
        <v>426</v>
      </c>
      <c r="Q59" s="367">
        <v>1</v>
      </c>
      <c r="R59" s="367">
        <v>2</v>
      </c>
      <c r="S59" s="367" t="s">
        <v>426</v>
      </c>
      <c r="T59" s="367" t="s">
        <v>426</v>
      </c>
      <c r="U59" s="367" t="s">
        <v>426</v>
      </c>
      <c r="V59" s="88" t="s">
        <v>426</v>
      </c>
    </row>
    <row r="60" spans="1:22" ht="14.25" customHeight="1">
      <c r="A60" s="212" t="s">
        <v>671</v>
      </c>
      <c r="B60" s="367">
        <v>3</v>
      </c>
      <c r="C60" s="367" t="s">
        <v>426</v>
      </c>
      <c r="D60" s="367" t="s">
        <v>426</v>
      </c>
      <c r="E60" s="367" t="s">
        <v>426</v>
      </c>
      <c r="F60" s="367" t="s">
        <v>426</v>
      </c>
      <c r="G60" s="367">
        <v>1</v>
      </c>
      <c r="H60" s="367" t="s">
        <v>426</v>
      </c>
      <c r="I60" s="367" t="s">
        <v>426</v>
      </c>
      <c r="J60" s="367" t="s">
        <v>426</v>
      </c>
      <c r="K60" s="367">
        <v>0</v>
      </c>
      <c r="L60" s="367" t="s">
        <v>426</v>
      </c>
      <c r="M60" s="367" t="s">
        <v>426</v>
      </c>
      <c r="N60" s="367" t="s">
        <v>426</v>
      </c>
      <c r="O60" s="367" t="s">
        <v>426</v>
      </c>
      <c r="P60" s="367" t="s">
        <v>426</v>
      </c>
      <c r="Q60" s="367" t="s">
        <v>426</v>
      </c>
      <c r="R60" s="367">
        <v>1</v>
      </c>
      <c r="S60" s="367" t="s">
        <v>426</v>
      </c>
      <c r="T60" s="367" t="s">
        <v>426</v>
      </c>
      <c r="U60" s="367">
        <v>1</v>
      </c>
      <c r="V60" s="88" t="s">
        <v>426</v>
      </c>
    </row>
    <row r="61" spans="1:22" ht="14.25" customHeight="1">
      <c r="A61" s="212" t="s">
        <v>672</v>
      </c>
      <c r="B61" s="367">
        <v>2</v>
      </c>
      <c r="C61" s="367" t="s">
        <v>426</v>
      </c>
      <c r="D61" s="367" t="s">
        <v>426</v>
      </c>
      <c r="E61" s="367" t="s">
        <v>426</v>
      </c>
      <c r="F61" s="367" t="s">
        <v>426</v>
      </c>
      <c r="G61" s="367" t="s">
        <v>426</v>
      </c>
      <c r="H61" s="367" t="s">
        <v>426</v>
      </c>
      <c r="I61" s="367" t="s">
        <v>426</v>
      </c>
      <c r="J61" s="367" t="s">
        <v>426</v>
      </c>
      <c r="K61" s="367">
        <v>1</v>
      </c>
      <c r="L61" s="367" t="s">
        <v>426</v>
      </c>
      <c r="M61" s="367" t="s">
        <v>426</v>
      </c>
      <c r="N61" s="367" t="s">
        <v>426</v>
      </c>
      <c r="O61" s="367" t="s">
        <v>426</v>
      </c>
      <c r="P61" s="367" t="s">
        <v>426</v>
      </c>
      <c r="Q61" s="367" t="s">
        <v>426</v>
      </c>
      <c r="R61" s="367">
        <v>1</v>
      </c>
      <c r="S61" s="367" t="s">
        <v>426</v>
      </c>
      <c r="T61" s="367" t="s">
        <v>426</v>
      </c>
      <c r="U61" s="367" t="s">
        <v>426</v>
      </c>
      <c r="V61" s="88" t="s">
        <v>426</v>
      </c>
    </row>
    <row r="62" spans="1:22" ht="14.25" customHeight="1">
      <c r="A62" s="212" t="s">
        <v>680</v>
      </c>
      <c r="B62" s="367">
        <v>1</v>
      </c>
      <c r="C62" s="367" t="s">
        <v>426</v>
      </c>
      <c r="D62" s="367" t="s">
        <v>426</v>
      </c>
      <c r="E62" s="367" t="s">
        <v>426</v>
      </c>
      <c r="F62" s="367" t="s">
        <v>426</v>
      </c>
      <c r="G62" s="367" t="s">
        <v>426</v>
      </c>
      <c r="H62" s="367" t="s">
        <v>426</v>
      </c>
      <c r="I62" s="367" t="s">
        <v>426</v>
      </c>
      <c r="J62" s="367" t="s">
        <v>426</v>
      </c>
      <c r="K62" s="367" t="s">
        <v>426</v>
      </c>
      <c r="L62" s="367" t="s">
        <v>426</v>
      </c>
      <c r="M62" s="367" t="s">
        <v>426</v>
      </c>
      <c r="N62" s="367" t="s">
        <v>426</v>
      </c>
      <c r="O62" s="367">
        <v>1</v>
      </c>
      <c r="P62" s="367" t="s">
        <v>426</v>
      </c>
      <c r="Q62" s="367" t="s">
        <v>426</v>
      </c>
      <c r="R62" s="367" t="s">
        <v>426</v>
      </c>
      <c r="S62" s="367" t="s">
        <v>426</v>
      </c>
      <c r="T62" s="367" t="s">
        <v>426</v>
      </c>
      <c r="U62" s="367" t="s">
        <v>426</v>
      </c>
      <c r="V62" s="88" t="s">
        <v>426</v>
      </c>
    </row>
    <row r="63" spans="1:22" s="211" customFormat="1" ht="17.25" customHeight="1">
      <c r="A63" s="210" t="s">
        <v>694</v>
      </c>
      <c r="B63" s="421">
        <v>133</v>
      </c>
      <c r="C63" s="421">
        <v>9</v>
      </c>
      <c r="D63" s="421" t="s">
        <v>426</v>
      </c>
      <c r="E63" s="421" t="s">
        <v>426</v>
      </c>
      <c r="F63" s="421">
        <v>3</v>
      </c>
      <c r="G63" s="421">
        <v>8</v>
      </c>
      <c r="H63" s="421" t="s">
        <v>426</v>
      </c>
      <c r="I63" s="421">
        <v>1</v>
      </c>
      <c r="J63" s="421">
        <v>4</v>
      </c>
      <c r="K63" s="421">
        <v>45</v>
      </c>
      <c r="L63" s="421" t="s">
        <v>426</v>
      </c>
      <c r="M63" s="421">
        <v>4</v>
      </c>
      <c r="N63" s="421">
        <v>1</v>
      </c>
      <c r="O63" s="421">
        <v>32</v>
      </c>
      <c r="P63" s="421">
        <v>8</v>
      </c>
      <c r="Q63" s="421">
        <v>5</v>
      </c>
      <c r="R63" s="421">
        <v>7</v>
      </c>
      <c r="S63" s="421">
        <v>1</v>
      </c>
      <c r="T63" s="421">
        <v>3</v>
      </c>
      <c r="U63" s="421" t="s">
        <v>426</v>
      </c>
      <c r="V63" s="423">
        <v>3</v>
      </c>
    </row>
    <row r="64" spans="1:22" ht="14.25" customHeight="1">
      <c r="A64" s="212" t="s">
        <v>665</v>
      </c>
      <c r="B64" s="367">
        <v>51</v>
      </c>
      <c r="C64" s="367">
        <v>6</v>
      </c>
      <c r="D64" s="367" t="s">
        <v>426</v>
      </c>
      <c r="E64" s="367" t="s">
        <v>426</v>
      </c>
      <c r="F64" s="367">
        <v>1</v>
      </c>
      <c r="G64" s="367">
        <v>1</v>
      </c>
      <c r="H64" s="367" t="s">
        <v>426</v>
      </c>
      <c r="I64" s="367">
        <v>0</v>
      </c>
      <c r="J64" s="367">
        <v>3</v>
      </c>
      <c r="K64" s="367">
        <v>13</v>
      </c>
      <c r="L64" s="367" t="s">
        <v>426</v>
      </c>
      <c r="M64" s="367">
        <v>2</v>
      </c>
      <c r="N64" s="367" t="s">
        <v>426</v>
      </c>
      <c r="O64" s="367">
        <v>13</v>
      </c>
      <c r="P64" s="367">
        <v>2</v>
      </c>
      <c r="Q64" s="367">
        <v>3</v>
      </c>
      <c r="R64" s="367">
        <v>2</v>
      </c>
      <c r="S64" s="367">
        <v>1</v>
      </c>
      <c r="T64" s="367">
        <v>3</v>
      </c>
      <c r="U64" s="367" t="s">
        <v>426</v>
      </c>
      <c r="V64" s="88">
        <v>2</v>
      </c>
    </row>
    <row r="65" spans="1:22" ht="14.25" customHeight="1">
      <c r="A65" s="212" t="s">
        <v>666</v>
      </c>
      <c r="B65" s="367">
        <v>45</v>
      </c>
      <c r="C65" s="367">
        <v>3</v>
      </c>
      <c r="D65" s="367" t="s">
        <v>426</v>
      </c>
      <c r="E65" s="367" t="s">
        <v>426</v>
      </c>
      <c r="F65" s="367">
        <v>1</v>
      </c>
      <c r="G65" s="367">
        <v>4</v>
      </c>
      <c r="H65" s="367" t="s">
        <v>426</v>
      </c>
      <c r="I65" s="367" t="s">
        <v>426</v>
      </c>
      <c r="J65" s="367">
        <v>0</v>
      </c>
      <c r="K65" s="367">
        <v>17</v>
      </c>
      <c r="L65" s="367" t="s">
        <v>426</v>
      </c>
      <c r="M65" s="367" t="s">
        <v>426</v>
      </c>
      <c r="N65" s="367" t="s">
        <v>426</v>
      </c>
      <c r="O65" s="367">
        <v>13</v>
      </c>
      <c r="P65" s="367">
        <v>2</v>
      </c>
      <c r="Q65" s="367">
        <v>1</v>
      </c>
      <c r="R65" s="367">
        <v>3</v>
      </c>
      <c r="S65" s="367" t="s">
        <v>426</v>
      </c>
      <c r="T65" s="367" t="s">
        <v>426</v>
      </c>
      <c r="U65" s="367" t="s">
        <v>426</v>
      </c>
      <c r="V65" s="88">
        <v>1</v>
      </c>
    </row>
    <row r="66" spans="1:22" ht="14.25" customHeight="1">
      <c r="A66" s="212" t="s">
        <v>667</v>
      </c>
      <c r="B66" s="367">
        <v>30</v>
      </c>
      <c r="C66" s="367" t="s">
        <v>426</v>
      </c>
      <c r="D66" s="367" t="s">
        <v>426</v>
      </c>
      <c r="E66" s="367" t="s">
        <v>426</v>
      </c>
      <c r="F66" s="367">
        <v>1</v>
      </c>
      <c r="G66" s="367">
        <v>3</v>
      </c>
      <c r="H66" s="367" t="s">
        <v>426</v>
      </c>
      <c r="I66" s="367" t="s">
        <v>426</v>
      </c>
      <c r="J66" s="367" t="s">
        <v>426</v>
      </c>
      <c r="K66" s="367">
        <v>13</v>
      </c>
      <c r="L66" s="367" t="s">
        <v>426</v>
      </c>
      <c r="M66" s="367">
        <v>2</v>
      </c>
      <c r="N66" s="367">
        <v>1</v>
      </c>
      <c r="O66" s="367">
        <v>4</v>
      </c>
      <c r="P66" s="367">
        <v>2</v>
      </c>
      <c r="Q66" s="367">
        <v>1</v>
      </c>
      <c r="R66" s="367">
        <v>2</v>
      </c>
      <c r="S66" s="367" t="s">
        <v>426</v>
      </c>
      <c r="T66" s="367" t="s">
        <v>426</v>
      </c>
      <c r="U66" s="367" t="s">
        <v>426</v>
      </c>
      <c r="V66" s="88">
        <v>1</v>
      </c>
    </row>
    <row r="67" spans="1:22" ht="14.25" customHeight="1">
      <c r="A67" s="212" t="s">
        <v>668</v>
      </c>
      <c r="B67" s="367">
        <v>5</v>
      </c>
      <c r="C67" s="367" t="s">
        <v>426</v>
      </c>
      <c r="D67" s="367" t="s">
        <v>426</v>
      </c>
      <c r="E67" s="367" t="s">
        <v>426</v>
      </c>
      <c r="F67" s="367" t="s">
        <v>426</v>
      </c>
      <c r="G67" s="367">
        <v>1</v>
      </c>
      <c r="H67" s="367" t="s">
        <v>426</v>
      </c>
      <c r="I67" s="367">
        <v>1</v>
      </c>
      <c r="J67" s="367" t="s">
        <v>426</v>
      </c>
      <c r="K67" s="367">
        <v>1</v>
      </c>
      <c r="L67" s="367" t="s">
        <v>426</v>
      </c>
      <c r="M67" s="367" t="s">
        <v>426</v>
      </c>
      <c r="N67" s="367" t="s">
        <v>426</v>
      </c>
      <c r="O67" s="367">
        <v>1</v>
      </c>
      <c r="P67" s="367">
        <v>1</v>
      </c>
      <c r="Q67" s="367" t="s">
        <v>426</v>
      </c>
      <c r="R67" s="367">
        <v>0</v>
      </c>
      <c r="S67" s="367" t="s">
        <v>426</v>
      </c>
      <c r="T67" s="367" t="s">
        <v>426</v>
      </c>
      <c r="U67" s="367" t="s">
        <v>426</v>
      </c>
      <c r="V67" s="88" t="s">
        <v>426</v>
      </c>
    </row>
    <row r="68" spans="1:22" ht="14.25" customHeight="1">
      <c r="A68" s="212" t="s">
        <v>669</v>
      </c>
      <c r="B68" s="367">
        <v>0</v>
      </c>
      <c r="C68" s="367" t="s">
        <v>426</v>
      </c>
      <c r="D68" s="367" t="s">
        <v>426</v>
      </c>
      <c r="E68" s="367" t="s">
        <v>426</v>
      </c>
      <c r="F68" s="367" t="s">
        <v>426</v>
      </c>
      <c r="G68" s="367" t="s">
        <v>426</v>
      </c>
      <c r="H68" s="367" t="s">
        <v>426</v>
      </c>
      <c r="I68" s="367" t="s">
        <v>426</v>
      </c>
      <c r="J68" s="367" t="s">
        <v>426</v>
      </c>
      <c r="K68" s="367" t="s">
        <v>426</v>
      </c>
      <c r="L68" s="367" t="s">
        <v>426</v>
      </c>
      <c r="M68" s="367" t="s">
        <v>426</v>
      </c>
      <c r="N68" s="367" t="s">
        <v>426</v>
      </c>
      <c r="O68" s="367" t="s">
        <v>426</v>
      </c>
      <c r="P68" s="367">
        <v>0</v>
      </c>
      <c r="Q68" s="367" t="s">
        <v>426</v>
      </c>
      <c r="R68" s="367" t="s">
        <v>426</v>
      </c>
      <c r="S68" s="367" t="s">
        <v>426</v>
      </c>
      <c r="T68" s="367" t="s">
        <v>426</v>
      </c>
      <c r="U68" s="367" t="s">
        <v>426</v>
      </c>
      <c r="V68" s="88" t="s">
        <v>426</v>
      </c>
    </row>
    <row r="69" spans="1:22" ht="14.25" customHeight="1">
      <c r="A69" s="212" t="s">
        <v>670</v>
      </c>
      <c r="B69" s="367" t="s">
        <v>426</v>
      </c>
      <c r="C69" s="367" t="s">
        <v>426</v>
      </c>
      <c r="D69" s="367" t="s">
        <v>426</v>
      </c>
      <c r="E69" s="367" t="s">
        <v>426</v>
      </c>
      <c r="F69" s="367" t="s">
        <v>426</v>
      </c>
      <c r="G69" s="367" t="s">
        <v>426</v>
      </c>
      <c r="H69" s="367" t="s">
        <v>426</v>
      </c>
      <c r="I69" s="367" t="s">
        <v>426</v>
      </c>
      <c r="J69" s="367" t="s">
        <v>426</v>
      </c>
      <c r="K69" s="367" t="s">
        <v>426</v>
      </c>
      <c r="L69" s="367" t="s">
        <v>426</v>
      </c>
      <c r="M69" s="367" t="s">
        <v>426</v>
      </c>
      <c r="N69" s="367" t="s">
        <v>426</v>
      </c>
      <c r="O69" s="367" t="s">
        <v>426</v>
      </c>
      <c r="P69" s="367" t="s">
        <v>426</v>
      </c>
      <c r="Q69" s="367" t="s">
        <v>426</v>
      </c>
      <c r="R69" s="367" t="s">
        <v>426</v>
      </c>
      <c r="S69" s="367" t="s">
        <v>426</v>
      </c>
      <c r="T69" s="367" t="s">
        <v>426</v>
      </c>
      <c r="U69" s="367" t="s">
        <v>426</v>
      </c>
      <c r="V69" s="88" t="s">
        <v>426</v>
      </c>
    </row>
    <row r="70" spans="1:22" ht="14.25" customHeight="1">
      <c r="A70" s="212" t="s">
        <v>671</v>
      </c>
      <c r="B70" s="367">
        <v>1</v>
      </c>
      <c r="C70" s="367" t="s">
        <v>426</v>
      </c>
      <c r="D70" s="367" t="s">
        <v>426</v>
      </c>
      <c r="E70" s="367" t="s">
        <v>426</v>
      </c>
      <c r="F70" s="367" t="s">
        <v>426</v>
      </c>
      <c r="G70" s="367" t="s">
        <v>426</v>
      </c>
      <c r="H70" s="367" t="s">
        <v>426</v>
      </c>
      <c r="I70" s="367" t="s">
        <v>426</v>
      </c>
      <c r="J70" s="367" t="s">
        <v>426</v>
      </c>
      <c r="K70" s="367" t="s">
        <v>426</v>
      </c>
      <c r="L70" s="367" t="s">
        <v>426</v>
      </c>
      <c r="M70" s="367" t="s">
        <v>426</v>
      </c>
      <c r="N70" s="367" t="s">
        <v>426</v>
      </c>
      <c r="O70" s="367">
        <v>1</v>
      </c>
      <c r="P70" s="367" t="s">
        <v>426</v>
      </c>
      <c r="Q70" s="367" t="s">
        <v>426</v>
      </c>
      <c r="R70" s="367" t="s">
        <v>426</v>
      </c>
      <c r="S70" s="367" t="s">
        <v>426</v>
      </c>
      <c r="T70" s="367" t="s">
        <v>426</v>
      </c>
      <c r="U70" s="367" t="s">
        <v>426</v>
      </c>
      <c r="V70" s="88" t="s">
        <v>426</v>
      </c>
    </row>
    <row r="71" spans="1:22" ht="14.25" customHeight="1">
      <c r="A71" s="212" t="s">
        <v>672</v>
      </c>
      <c r="B71" s="367" t="s">
        <v>426</v>
      </c>
      <c r="C71" s="367" t="s">
        <v>426</v>
      </c>
      <c r="D71" s="367" t="s">
        <v>426</v>
      </c>
      <c r="E71" s="367" t="s">
        <v>426</v>
      </c>
      <c r="F71" s="367" t="s">
        <v>426</v>
      </c>
      <c r="G71" s="367" t="s">
        <v>426</v>
      </c>
      <c r="H71" s="367" t="s">
        <v>426</v>
      </c>
      <c r="I71" s="367" t="s">
        <v>426</v>
      </c>
      <c r="J71" s="367" t="s">
        <v>426</v>
      </c>
      <c r="K71" s="367" t="s">
        <v>426</v>
      </c>
      <c r="L71" s="367" t="s">
        <v>426</v>
      </c>
      <c r="M71" s="367" t="s">
        <v>426</v>
      </c>
      <c r="N71" s="367" t="s">
        <v>426</v>
      </c>
      <c r="O71" s="367" t="s">
        <v>426</v>
      </c>
      <c r="P71" s="367" t="s">
        <v>426</v>
      </c>
      <c r="Q71" s="367" t="s">
        <v>426</v>
      </c>
      <c r="R71" s="367" t="s">
        <v>426</v>
      </c>
      <c r="S71" s="367" t="s">
        <v>426</v>
      </c>
      <c r="T71" s="367" t="s">
        <v>426</v>
      </c>
      <c r="U71" s="367" t="s">
        <v>426</v>
      </c>
      <c r="V71" s="88" t="s">
        <v>426</v>
      </c>
    </row>
    <row r="72" spans="1:22" ht="14.25" customHeight="1">
      <c r="A72" s="212" t="s">
        <v>680</v>
      </c>
      <c r="B72" s="367" t="s">
        <v>426</v>
      </c>
      <c r="C72" s="367" t="s">
        <v>426</v>
      </c>
      <c r="D72" s="367" t="s">
        <v>426</v>
      </c>
      <c r="E72" s="367" t="s">
        <v>426</v>
      </c>
      <c r="F72" s="367" t="s">
        <v>426</v>
      </c>
      <c r="G72" s="367" t="s">
        <v>426</v>
      </c>
      <c r="H72" s="367" t="s">
        <v>426</v>
      </c>
      <c r="I72" s="367" t="s">
        <v>426</v>
      </c>
      <c r="J72" s="367" t="s">
        <v>426</v>
      </c>
      <c r="K72" s="367" t="s">
        <v>426</v>
      </c>
      <c r="L72" s="367" t="s">
        <v>426</v>
      </c>
      <c r="M72" s="367" t="s">
        <v>426</v>
      </c>
      <c r="N72" s="367" t="s">
        <v>426</v>
      </c>
      <c r="O72" s="367" t="s">
        <v>426</v>
      </c>
      <c r="P72" s="367" t="s">
        <v>426</v>
      </c>
      <c r="Q72" s="367" t="s">
        <v>426</v>
      </c>
      <c r="R72" s="367" t="s">
        <v>426</v>
      </c>
      <c r="S72" s="367" t="s">
        <v>426</v>
      </c>
      <c r="T72" s="367" t="s">
        <v>426</v>
      </c>
      <c r="U72" s="367" t="s">
        <v>426</v>
      </c>
      <c r="V72" s="88" t="s">
        <v>426</v>
      </c>
    </row>
    <row r="73" spans="1:22" s="211" customFormat="1" ht="24.75" customHeight="1">
      <c r="A73" s="215" t="s">
        <v>695</v>
      </c>
      <c r="B73" s="421">
        <v>49</v>
      </c>
      <c r="C73" s="421">
        <v>0</v>
      </c>
      <c r="D73" s="421" t="s">
        <v>426</v>
      </c>
      <c r="E73" s="421" t="s">
        <v>426</v>
      </c>
      <c r="F73" s="421" t="s">
        <v>426</v>
      </c>
      <c r="G73" s="421">
        <v>28</v>
      </c>
      <c r="H73" s="421">
        <v>1</v>
      </c>
      <c r="I73" s="421" t="s">
        <v>426</v>
      </c>
      <c r="J73" s="421" t="s">
        <v>426</v>
      </c>
      <c r="K73" s="421">
        <v>3</v>
      </c>
      <c r="L73" s="421" t="s">
        <v>426</v>
      </c>
      <c r="M73" s="421" t="s">
        <v>426</v>
      </c>
      <c r="N73" s="421">
        <v>0</v>
      </c>
      <c r="O73" s="421">
        <v>2</v>
      </c>
      <c r="P73" s="421" t="s">
        <v>426</v>
      </c>
      <c r="Q73" s="421">
        <v>0</v>
      </c>
      <c r="R73" s="421">
        <v>6</v>
      </c>
      <c r="S73" s="421" t="s">
        <v>426</v>
      </c>
      <c r="T73" s="421">
        <v>2</v>
      </c>
      <c r="U73" s="421">
        <v>1</v>
      </c>
      <c r="V73" s="423">
        <v>5</v>
      </c>
    </row>
    <row r="74" spans="1:22" ht="14.25" customHeight="1">
      <c r="A74" s="212" t="s">
        <v>665</v>
      </c>
      <c r="B74" s="367">
        <v>2</v>
      </c>
      <c r="C74" s="367" t="s">
        <v>426</v>
      </c>
      <c r="D74" s="367" t="s">
        <v>426</v>
      </c>
      <c r="E74" s="367" t="s">
        <v>426</v>
      </c>
      <c r="F74" s="367" t="s">
        <v>426</v>
      </c>
      <c r="G74" s="367">
        <v>1</v>
      </c>
      <c r="H74" s="367" t="s">
        <v>426</v>
      </c>
      <c r="I74" s="367" t="s">
        <v>426</v>
      </c>
      <c r="J74" s="367" t="s">
        <v>426</v>
      </c>
      <c r="K74" s="367" t="s">
        <v>426</v>
      </c>
      <c r="L74" s="367" t="s">
        <v>426</v>
      </c>
      <c r="M74" s="367" t="s">
        <v>426</v>
      </c>
      <c r="N74" s="367" t="s">
        <v>426</v>
      </c>
      <c r="O74" s="367" t="s">
        <v>426</v>
      </c>
      <c r="P74" s="367" t="s">
        <v>426</v>
      </c>
      <c r="Q74" s="367" t="s">
        <v>426</v>
      </c>
      <c r="R74" s="367" t="s">
        <v>426</v>
      </c>
      <c r="S74" s="367" t="s">
        <v>426</v>
      </c>
      <c r="T74" s="367">
        <v>0</v>
      </c>
      <c r="U74" s="367" t="s">
        <v>426</v>
      </c>
      <c r="V74" s="88">
        <v>1</v>
      </c>
    </row>
    <row r="75" spans="1:22" ht="14.25" customHeight="1">
      <c r="A75" s="212" t="s">
        <v>666</v>
      </c>
      <c r="B75" s="367">
        <v>10</v>
      </c>
      <c r="C75" s="367">
        <v>0</v>
      </c>
      <c r="D75" s="367" t="s">
        <v>426</v>
      </c>
      <c r="E75" s="367" t="s">
        <v>426</v>
      </c>
      <c r="F75" s="367" t="s">
        <v>426</v>
      </c>
      <c r="G75" s="367">
        <v>2</v>
      </c>
      <c r="H75" s="367" t="s">
        <v>426</v>
      </c>
      <c r="I75" s="367" t="s">
        <v>426</v>
      </c>
      <c r="J75" s="367" t="s">
        <v>426</v>
      </c>
      <c r="K75" s="367">
        <v>1</v>
      </c>
      <c r="L75" s="367" t="s">
        <v>426</v>
      </c>
      <c r="M75" s="367" t="s">
        <v>426</v>
      </c>
      <c r="N75" s="367" t="s">
        <v>426</v>
      </c>
      <c r="O75" s="367">
        <v>1</v>
      </c>
      <c r="P75" s="367" t="s">
        <v>426</v>
      </c>
      <c r="Q75" s="367" t="s">
        <v>426</v>
      </c>
      <c r="R75" s="367">
        <v>4</v>
      </c>
      <c r="S75" s="367" t="s">
        <v>426</v>
      </c>
      <c r="T75" s="367">
        <v>1</v>
      </c>
      <c r="U75" s="367" t="s">
        <v>426</v>
      </c>
      <c r="V75" s="88">
        <v>1</v>
      </c>
    </row>
    <row r="76" spans="1:22" ht="14.25" customHeight="1">
      <c r="A76" s="212" t="s">
        <v>667</v>
      </c>
      <c r="B76" s="367">
        <v>12</v>
      </c>
      <c r="C76" s="367" t="s">
        <v>426</v>
      </c>
      <c r="D76" s="367" t="s">
        <v>426</v>
      </c>
      <c r="E76" s="367" t="s">
        <v>426</v>
      </c>
      <c r="F76" s="367" t="s">
        <v>426</v>
      </c>
      <c r="G76" s="367">
        <v>8</v>
      </c>
      <c r="H76" s="367" t="s">
        <v>426</v>
      </c>
      <c r="I76" s="367" t="s">
        <v>426</v>
      </c>
      <c r="J76" s="367" t="s">
        <v>426</v>
      </c>
      <c r="K76" s="367" t="s">
        <v>426</v>
      </c>
      <c r="L76" s="367" t="s">
        <v>426</v>
      </c>
      <c r="M76" s="367" t="s">
        <v>426</v>
      </c>
      <c r="N76" s="367">
        <v>0</v>
      </c>
      <c r="O76" s="367">
        <v>1</v>
      </c>
      <c r="P76" s="367" t="s">
        <v>426</v>
      </c>
      <c r="Q76" s="367" t="s">
        <v>426</v>
      </c>
      <c r="R76" s="367">
        <v>1</v>
      </c>
      <c r="S76" s="367" t="s">
        <v>426</v>
      </c>
      <c r="T76" s="367">
        <v>0</v>
      </c>
      <c r="U76" s="367" t="s">
        <v>426</v>
      </c>
      <c r="V76" s="88">
        <v>1</v>
      </c>
    </row>
    <row r="77" spans="1:22" ht="14.25" customHeight="1">
      <c r="A77" s="212" t="s">
        <v>668</v>
      </c>
      <c r="B77" s="367">
        <v>13</v>
      </c>
      <c r="C77" s="367" t="s">
        <v>426</v>
      </c>
      <c r="D77" s="367" t="s">
        <v>426</v>
      </c>
      <c r="E77" s="367" t="s">
        <v>426</v>
      </c>
      <c r="F77" s="367" t="s">
        <v>426</v>
      </c>
      <c r="G77" s="367">
        <v>8</v>
      </c>
      <c r="H77" s="367">
        <v>1</v>
      </c>
      <c r="I77" s="367" t="s">
        <v>426</v>
      </c>
      <c r="J77" s="367" t="s">
        <v>426</v>
      </c>
      <c r="K77" s="367">
        <v>1</v>
      </c>
      <c r="L77" s="367" t="s">
        <v>426</v>
      </c>
      <c r="M77" s="367" t="s">
        <v>426</v>
      </c>
      <c r="N77" s="367" t="s">
        <v>426</v>
      </c>
      <c r="O77" s="367" t="s">
        <v>426</v>
      </c>
      <c r="P77" s="367" t="s">
        <v>426</v>
      </c>
      <c r="Q77" s="367" t="s">
        <v>426</v>
      </c>
      <c r="R77" s="367">
        <v>2</v>
      </c>
      <c r="S77" s="367" t="s">
        <v>426</v>
      </c>
      <c r="T77" s="367">
        <v>0</v>
      </c>
      <c r="U77" s="367">
        <v>1</v>
      </c>
      <c r="V77" s="88" t="s">
        <v>426</v>
      </c>
    </row>
    <row r="78" spans="1:22" ht="14.25" customHeight="1">
      <c r="A78" s="212" t="s">
        <v>669</v>
      </c>
      <c r="B78" s="367">
        <v>10</v>
      </c>
      <c r="C78" s="367" t="s">
        <v>426</v>
      </c>
      <c r="D78" s="367" t="s">
        <v>426</v>
      </c>
      <c r="E78" s="367" t="s">
        <v>426</v>
      </c>
      <c r="F78" s="367" t="s">
        <v>426</v>
      </c>
      <c r="G78" s="367">
        <v>7</v>
      </c>
      <c r="H78" s="367" t="s">
        <v>426</v>
      </c>
      <c r="I78" s="367" t="s">
        <v>426</v>
      </c>
      <c r="J78" s="367" t="s">
        <v>426</v>
      </c>
      <c r="K78" s="367">
        <v>0</v>
      </c>
      <c r="L78" s="367" t="s">
        <v>426</v>
      </c>
      <c r="M78" s="367" t="s">
        <v>426</v>
      </c>
      <c r="N78" s="367" t="s">
        <v>426</v>
      </c>
      <c r="O78" s="367">
        <v>1</v>
      </c>
      <c r="P78" s="367" t="s">
        <v>426</v>
      </c>
      <c r="Q78" s="367" t="s">
        <v>426</v>
      </c>
      <c r="R78" s="367">
        <v>0</v>
      </c>
      <c r="S78" s="367" t="s">
        <v>426</v>
      </c>
      <c r="T78" s="367" t="s">
        <v>426</v>
      </c>
      <c r="U78" s="367" t="s">
        <v>426</v>
      </c>
      <c r="V78" s="88">
        <v>1</v>
      </c>
    </row>
    <row r="79" spans="1:22" ht="14.25" customHeight="1">
      <c r="A79" s="212" t="s">
        <v>670</v>
      </c>
      <c r="B79" s="367">
        <v>2</v>
      </c>
      <c r="C79" s="367" t="s">
        <v>426</v>
      </c>
      <c r="D79" s="367" t="s">
        <v>426</v>
      </c>
      <c r="E79" s="367" t="s">
        <v>426</v>
      </c>
      <c r="F79" s="367" t="s">
        <v>426</v>
      </c>
      <c r="G79" s="367">
        <v>2</v>
      </c>
      <c r="H79" s="367" t="s">
        <v>426</v>
      </c>
      <c r="I79" s="367" t="s">
        <v>426</v>
      </c>
      <c r="J79" s="367" t="s">
        <v>426</v>
      </c>
      <c r="K79" s="367" t="s">
        <v>426</v>
      </c>
      <c r="L79" s="367" t="s">
        <v>426</v>
      </c>
      <c r="M79" s="367" t="s">
        <v>426</v>
      </c>
      <c r="N79" s="367" t="s">
        <v>426</v>
      </c>
      <c r="O79" s="367" t="s">
        <v>426</v>
      </c>
      <c r="P79" s="367" t="s">
        <v>426</v>
      </c>
      <c r="Q79" s="367" t="s">
        <v>426</v>
      </c>
      <c r="R79" s="367" t="s">
        <v>426</v>
      </c>
      <c r="S79" s="367" t="s">
        <v>426</v>
      </c>
      <c r="T79" s="367" t="s">
        <v>426</v>
      </c>
      <c r="U79" s="367" t="s">
        <v>426</v>
      </c>
      <c r="V79" s="88" t="s">
        <v>426</v>
      </c>
    </row>
    <row r="80" spans="1:22" ht="14.25" customHeight="1">
      <c r="A80" s="212" t="s">
        <v>671</v>
      </c>
      <c r="B80" s="367">
        <v>0</v>
      </c>
      <c r="C80" s="367" t="s">
        <v>426</v>
      </c>
      <c r="D80" s="367" t="s">
        <v>426</v>
      </c>
      <c r="E80" s="367" t="s">
        <v>426</v>
      </c>
      <c r="F80" s="367" t="s">
        <v>426</v>
      </c>
      <c r="G80" s="367" t="s">
        <v>426</v>
      </c>
      <c r="H80" s="367" t="s">
        <v>426</v>
      </c>
      <c r="I80" s="367" t="s">
        <v>426</v>
      </c>
      <c r="J80" s="367" t="s">
        <v>426</v>
      </c>
      <c r="K80" s="367" t="s">
        <v>426</v>
      </c>
      <c r="L80" s="367" t="s">
        <v>426</v>
      </c>
      <c r="M80" s="367" t="s">
        <v>426</v>
      </c>
      <c r="N80" s="367" t="s">
        <v>426</v>
      </c>
      <c r="O80" s="367" t="s">
        <v>426</v>
      </c>
      <c r="P80" s="367" t="s">
        <v>426</v>
      </c>
      <c r="Q80" s="367">
        <v>0</v>
      </c>
      <c r="R80" s="367" t="s">
        <v>426</v>
      </c>
      <c r="S80" s="367" t="s">
        <v>426</v>
      </c>
      <c r="T80" s="367" t="s">
        <v>426</v>
      </c>
      <c r="U80" s="367" t="s">
        <v>426</v>
      </c>
      <c r="V80" s="88" t="s">
        <v>426</v>
      </c>
    </row>
    <row r="81" spans="1:22" ht="14.25" customHeight="1">
      <c r="A81" s="212" t="s">
        <v>672</v>
      </c>
      <c r="B81" s="367" t="s">
        <v>426</v>
      </c>
      <c r="C81" s="367" t="s">
        <v>426</v>
      </c>
      <c r="D81" s="367" t="s">
        <v>426</v>
      </c>
      <c r="E81" s="367" t="s">
        <v>426</v>
      </c>
      <c r="F81" s="367" t="s">
        <v>426</v>
      </c>
      <c r="G81" s="367" t="s">
        <v>426</v>
      </c>
      <c r="H81" s="367" t="s">
        <v>426</v>
      </c>
      <c r="I81" s="367" t="s">
        <v>426</v>
      </c>
      <c r="J81" s="367" t="s">
        <v>426</v>
      </c>
      <c r="K81" s="367" t="s">
        <v>426</v>
      </c>
      <c r="L81" s="367" t="s">
        <v>426</v>
      </c>
      <c r="M81" s="367" t="s">
        <v>426</v>
      </c>
      <c r="N81" s="367" t="s">
        <v>426</v>
      </c>
      <c r="O81" s="367" t="s">
        <v>426</v>
      </c>
      <c r="P81" s="367" t="s">
        <v>426</v>
      </c>
      <c r="Q81" s="367" t="s">
        <v>426</v>
      </c>
      <c r="R81" s="367" t="s">
        <v>426</v>
      </c>
      <c r="S81" s="367" t="s">
        <v>426</v>
      </c>
      <c r="T81" s="367" t="s">
        <v>426</v>
      </c>
      <c r="U81" s="367" t="s">
        <v>426</v>
      </c>
      <c r="V81" s="88" t="s">
        <v>426</v>
      </c>
    </row>
    <row r="82" spans="1:22" ht="14.25" customHeight="1">
      <c r="A82" s="212" t="s">
        <v>680</v>
      </c>
      <c r="B82" s="367" t="s">
        <v>426</v>
      </c>
      <c r="C82" s="367" t="s">
        <v>426</v>
      </c>
      <c r="D82" s="367" t="s">
        <v>426</v>
      </c>
      <c r="E82" s="367" t="s">
        <v>426</v>
      </c>
      <c r="F82" s="367" t="s">
        <v>426</v>
      </c>
      <c r="G82" s="367" t="s">
        <v>426</v>
      </c>
      <c r="H82" s="367" t="s">
        <v>426</v>
      </c>
      <c r="I82" s="367" t="s">
        <v>426</v>
      </c>
      <c r="J82" s="367" t="s">
        <v>426</v>
      </c>
      <c r="K82" s="367" t="s">
        <v>426</v>
      </c>
      <c r="L82" s="367" t="s">
        <v>426</v>
      </c>
      <c r="M82" s="367" t="s">
        <v>426</v>
      </c>
      <c r="N82" s="367" t="s">
        <v>426</v>
      </c>
      <c r="O82" s="367" t="s">
        <v>426</v>
      </c>
      <c r="P82" s="367" t="s">
        <v>426</v>
      </c>
      <c r="Q82" s="367" t="s">
        <v>426</v>
      </c>
      <c r="R82" s="367" t="s">
        <v>426</v>
      </c>
      <c r="S82" s="367" t="s">
        <v>426</v>
      </c>
      <c r="T82" s="367" t="s">
        <v>426</v>
      </c>
      <c r="U82" s="367" t="s">
        <v>426</v>
      </c>
      <c r="V82" s="88" t="s">
        <v>426</v>
      </c>
    </row>
    <row r="83" spans="1:22" s="211" customFormat="1" ht="17.25" customHeight="1">
      <c r="A83" s="215" t="s">
        <v>683</v>
      </c>
      <c r="B83" s="421">
        <v>161</v>
      </c>
      <c r="C83" s="421">
        <v>1</v>
      </c>
      <c r="D83" s="421" t="s">
        <v>426</v>
      </c>
      <c r="E83" s="421" t="s">
        <v>426</v>
      </c>
      <c r="F83" s="421">
        <v>1</v>
      </c>
      <c r="G83" s="421">
        <v>30</v>
      </c>
      <c r="H83" s="421">
        <v>3</v>
      </c>
      <c r="I83" s="421">
        <v>2</v>
      </c>
      <c r="J83" s="421">
        <v>3</v>
      </c>
      <c r="K83" s="421">
        <v>17</v>
      </c>
      <c r="L83" s="421">
        <v>7</v>
      </c>
      <c r="M83" s="421">
        <v>1</v>
      </c>
      <c r="N83" s="421">
        <v>2</v>
      </c>
      <c r="O83" s="421">
        <v>6</v>
      </c>
      <c r="P83" s="421">
        <v>6</v>
      </c>
      <c r="Q83" s="421">
        <v>8</v>
      </c>
      <c r="R83" s="421">
        <v>49</v>
      </c>
      <c r="S83" s="421">
        <v>9</v>
      </c>
      <c r="T83" s="421">
        <v>7</v>
      </c>
      <c r="U83" s="421">
        <v>4</v>
      </c>
      <c r="V83" s="423">
        <v>5</v>
      </c>
    </row>
    <row r="84" spans="1:22" ht="14.25" customHeight="1">
      <c r="A84" s="212" t="s">
        <v>665</v>
      </c>
      <c r="B84" s="367">
        <v>3</v>
      </c>
      <c r="C84" s="367" t="s">
        <v>426</v>
      </c>
      <c r="D84" s="367" t="s">
        <v>426</v>
      </c>
      <c r="E84" s="367" t="s">
        <v>426</v>
      </c>
      <c r="F84" s="367" t="s">
        <v>426</v>
      </c>
      <c r="G84" s="367">
        <v>1</v>
      </c>
      <c r="H84" s="367" t="s">
        <v>426</v>
      </c>
      <c r="I84" s="367" t="s">
        <v>426</v>
      </c>
      <c r="J84" s="367" t="s">
        <v>426</v>
      </c>
      <c r="K84" s="367" t="s">
        <v>426</v>
      </c>
      <c r="L84" s="367">
        <v>1</v>
      </c>
      <c r="M84" s="367">
        <v>1</v>
      </c>
      <c r="N84" s="367" t="s">
        <v>426</v>
      </c>
      <c r="O84" s="367" t="s">
        <v>426</v>
      </c>
      <c r="P84" s="367" t="s">
        <v>426</v>
      </c>
      <c r="Q84" s="367" t="s">
        <v>426</v>
      </c>
      <c r="R84" s="367">
        <v>1</v>
      </c>
      <c r="S84" s="367" t="s">
        <v>426</v>
      </c>
      <c r="T84" s="367">
        <v>1</v>
      </c>
      <c r="U84" s="367" t="s">
        <v>426</v>
      </c>
      <c r="V84" s="88" t="s">
        <v>426</v>
      </c>
    </row>
    <row r="85" spans="1:22" ht="14.25" customHeight="1">
      <c r="A85" s="212" t="s">
        <v>666</v>
      </c>
      <c r="B85" s="367">
        <v>7</v>
      </c>
      <c r="C85" s="367">
        <v>1</v>
      </c>
      <c r="D85" s="367" t="s">
        <v>426</v>
      </c>
      <c r="E85" s="367" t="s">
        <v>426</v>
      </c>
      <c r="F85" s="367" t="s">
        <v>426</v>
      </c>
      <c r="G85" s="367">
        <v>0</v>
      </c>
      <c r="H85" s="367" t="s">
        <v>426</v>
      </c>
      <c r="I85" s="367" t="s">
        <v>426</v>
      </c>
      <c r="J85" s="367">
        <v>0</v>
      </c>
      <c r="K85" s="367">
        <v>1</v>
      </c>
      <c r="L85" s="367" t="s">
        <v>426</v>
      </c>
      <c r="M85" s="367" t="s">
        <v>426</v>
      </c>
      <c r="N85" s="367" t="s">
        <v>426</v>
      </c>
      <c r="O85" s="367">
        <v>1</v>
      </c>
      <c r="P85" s="367" t="s">
        <v>426</v>
      </c>
      <c r="Q85" s="367" t="s">
        <v>426</v>
      </c>
      <c r="R85" s="367">
        <v>1</v>
      </c>
      <c r="S85" s="367" t="s">
        <v>426</v>
      </c>
      <c r="T85" s="367">
        <v>1</v>
      </c>
      <c r="U85" s="367">
        <v>1</v>
      </c>
      <c r="V85" s="88">
        <v>0</v>
      </c>
    </row>
    <row r="86" spans="1:22" ht="14.25" customHeight="1">
      <c r="A86" s="212" t="s">
        <v>667</v>
      </c>
      <c r="B86" s="367">
        <v>37</v>
      </c>
      <c r="C86" s="367">
        <v>0</v>
      </c>
      <c r="D86" s="367" t="s">
        <v>426</v>
      </c>
      <c r="E86" s="367" t="s">
        <v>426</v>
      </c>
      <c r="F86" s="367" t="s">
        <v>426</v>
      </c>
      <c r="G86" s="367">
        <v>6</v>
      </c>
      <c r="H86" s="367" t="s">
        <v>426</v>
      </c>
      <c r="I86" s="367">
        <v>1</v>
      </c>
      <c r="J86" s="367">
        <v>1</v>
      </c>
      <c r="K86" s="367">
        <v>6</v>
      </c>
      <c r="L86" s="367">
        <v>0</v>
      </c>
      <c r="M86" s="367">
        <v>0</v>
      </c>
      <c r="N86" s="367">
        <v>1</v>
      </c>
      <c r="O86" s="367">
        <v>2</v>
      </c>
      <c r="P86" s="367">
        <v>1</v>
      </c>
      <c r="Q86" s="367">
        <v>3</v>
      </c>
      <c r="R86" s="367">
        <v>12</v>
      </c>
      <c r="S86" s="367">
        <v>0</v>
      </c>
      <c r="T86" s="367">
        <v>2</v>
      </c>
      <c r="U86" s="367">
        <v>1</v>
      </c>
      <c r="V86" s="88">
        <v>1</v>
      </c>
    </row>
    <row r="87" spans="1:22" ht="14.25" customHeight="1">
      <c r="A87" s="212" t="s">
        <v>668</v>
      </c>
      <c r="B87" s="367">
        <v>52</v>
      </c>
      <c r="C87" s="367" t="s">
        <v>426</v>
      </c>
      <c r="D87" s="367" t="s">
        <v>426</v>
      </c>
      <c r="E87" s="367" t="s">
        <v>426</v>
      </c>
      <c r="F87" s="367" t="s">
        <v>426</v>
      </c>
      <c r="G87" s="367">
        <v>9</v>
      </c>
      <c r="H87" s="367">
        <v>1</v>
      </c>
      <c r="I87" s="367">
        <v>1</v>
      </c>
      <c r="J87" s="367">
        <v>1</v>
      </c>
      <c r="K87" s="367">
        <v>4</v>
      </c>
      <c r="L87" s="367">
        <v>3</v>
      </c>
      <c r="M87" s="367">
        <v>0</v>
      </c>
      <c r="N87" s="367" t="s">
        <v>426</v>
      </c>
      <c r="O87" s="367">
        <v>3</v>
      </c>
      <c r="P87" s="367">
        <v>3</v>
      </c>
      <c r="Q87" s="367">
        <v>1</v>
      </c>
      <c r="R87" s="367">
        <v>17</v>
      </c>
      <c r="S87" s="367">
        <v>6</v>
      </c>
      <c r="T87" s="367">
        <v>2</v>
      </c>
      <c r="U87" s="367">
        <v>1</v>
      </c>
      <c r="V87" s="88">
        <v>1</v>
      </c>
    </row>
    <row r="88" spans="1:22" ht="14.25" customHeight="1">
      <c r="A88" s="212" t="s">
        <v>669</v>
      </c>
      <c r="B88" s="367">
        <v>40</v>
      </c>
      <c r="C88" s="367" t="s">
        <v>426</v>
      </c>
      <c r="D88" s="367" t="s">
        <v>426</v>
      </c>
      <c r="E88" s="367" t="s">
        <v>426</v>
      </c>
      <c r="F88" s="367">
        <v>1</v>
      </c>
      <c r="G88" s="367">
        <v>13</v>
      </c>
      <c r="H88" s="367">
        <v>2</v>
      </c>
      <c r="I88" s="367" t="s">
        <v>426</v>
      </c>
      <c r="J88" s="367">
        <v>1</v>
      </c>
      <c r="K88" s="367">
        <v>2</v>
      </c>
      <c r="L88" s="367">
        <v>1</v>
      </c>
      <c r="M88" s="367" t="s">
        <v>426</v>
      </c>
      <c r="N88" s="367">
        <v>1</v>
      </c>
      <c r="O88" s="367" t="s">
        <v>426</v>
      </c>
      <c r="P88" s="367">
        <v>0</v>
      </c>
      <c r="Q88" s="367">
        <v>2</v>
      </c>
      <c r="R88" s="367">
        <v>13</v>
      </c>
      <c r="S88" s="367">
        <v>2</v>
      </c>
      <c r="T88" s="367">
        <v>1</v>
      </c>
      <c r="U88" s="367">
        <v>1</v>
      </c>
      <c r="V88" s="88">
        <v>0</v>
      </c>
    </row>
    <row r="89" spans="1:22" ht="14.25" customHeight="1">
      <c r="A89" s="212" t="s">
        <v>670</v>
      </c>
      <c r="B89" s="367">
        <v>10</v>
      </c>
      <c r="C89" s="367" t="s">
        <v>426</v>
      </c>
      <c r="D89" s="367" t="s">
        <v>426</v>
      </c>
      <c r="E89" s="367" t="s">
        <v>426</v>
      </c>
      <c r="F89" s="367" t="s">
        <v>426</v>
      </c>
      <c r="G89" s="367">
        <v>1</v>
      </c>
      <c r="H89" s="367" t="s">
        <v>426</v>
      </c>
      <c r="I89" s="367">
        <v>0</v>
      </c>
      <c r="J89" s="367">
        <v>1</v>
      </c>
      <c r="K89" s="367">
        <v>2</v>
      </c>
      <c r="L89" s="367">
        <v>1</v>
      </c>
      <c r="M89" s="367" t="s">
        <v>426</v>
      </c>
      <c r="N89" s="367">
        <v>0</v>
      </c>
      <c r="O89" s="367" t="s">
        <v>426</v>
      </c>
      <c r="P89" s="367" t="s">
        <v>426</v>
      </c>
      <c r="Q89" s="367">
        <v>1</v>
      </c>
      <c r="R89" s="367">
        <v>3</v>
      </c>
      <c r="S89" s="367" t="s">
        <v>426</v>
      </c>
      <c r="T89" s="367">
        <v>0</v>
      </c>
      <c r="U89" s="367" t="s">
        <v>426</v>
      </c>
      <c r="V89" s="88" t="s">
        <v>426</v>
      </c>
    </row>
    <row r="90" spans="1:22" ht="14.25" customHeight="1">
      <c r="A90" s="212" t="s">
        <v>671</v>
      </c>
      <c r="B90" s="367">
        <v>8</v>
      </c>
      <c r="C90" s="367" t="s">
        <v>426</v>
      </c>
      <c r="D90" s="367" t="s">
        <v>426</v>
      </c>
      <c r="E90" s="367" t="s">
        <v>426</v>
      </c>
      <c r="F90" s="367" t="s">
        <v>426</v>
      </c>
      <c r="G90" s="367">
        <v>1</v>
      </c>
      <c r="H90" s="367" t="s">
        <v>426</v>
      </c>
      <c r="I90" s="367">
        <v>1</v>
      </c>
      <c r="J90" s="367" t="s">
        <v>426</v>
      </c>
      <c r="K90" s="367">
        <v>1</v>
      </c>
      <c r="L90" s="367">
        <v>1</v>
      </c>
      <c r="M90" s="367" t="s">
        <v>426</v>
      </c>
      <c r="N90" s="367" t="s">
        <v>426</v>
      </c>
      <c r="O90" s="367" t="s">
        <v>426</v>
      </c>
      <c r="P90" s="367">
        <v>1</v>
      </c>
      <c r="Q90" s="367">
        <v>1</v>
      </c>
      <c r="R90" s="367">
        <v>2</v>
      </c>
      <c r="S90" s="367" t="s">
        <v>426</v>
      </c>
      <c r="T90" s="367" t="s">
        <v>426</v>
      </c>
      <c r="U90" s="367" t="s">
        <v>426</v>
      </c>
      <c r="V90" s="88">
        <v>0</v>
      </c>
    </row>
    <row r="91" spans="1:22" ht="14.25" customHeight="1">
      <c r="A91" s="212" t="s">
        <v>672</v>
      </c>
      <c r="B91" s="367">
        <v>3</v>
      </c>
      <c r="C91" s="367" t="s">
        <v>426</v>
      </c>
      <c r="D91" s="367" t="s">
        <v>426</v>
      </c>
      <c r="E91" s="367" t="s">
        <v>426</v>
      </c>
      <c r="F91" s="367" t="s">
        <v>426</v>
      </c>
      <c r="G91" s="367" t="s">
        <v>426</v>
      </c>
      <c r="H91" s="367" t="s">
        <v>426</v>
      </c>
      <c r="I91" s="367" t="s">
        <v>426</v>
      </c>
      <c r="J91" s="367" t="s">
        <v>426</v>
      </c>
      <c r="K91" s="367">
        <v>1</v>
      </c>
      <c r="L91" s="367" t="s">
        <v>426</v>
      </c>
      <c r="M91" s="367" t="s">
        <v>426</v>
      </c>
      <c r="N91" s="367" t="s">
        <v>426</v>
      </c>
      <c r="O91" s="367" t="s">
        <v>426</v>
      </c>
      <c r="P91" s="367">
        <v>1</v>
      </c>
      <c r="Q91" s="367">
        <v>1</v>
      </c>
      <c r="R91" s="367">
        <v>1</v>
      </c>
      <c r="S91" s="367" t="s">
        <v>426</v>
      </c>
      <c r="T91" s="367" t="s">
        <v>426</v>
      </c>
      <c r="U91" s="367" t="s">
        <v>426</v>
      </c>
      <c r="V91" s="88" t="s">
        <v>426</v>
      </c>
    </row>
    <row r="92" spans="1:22" ht="14.25" customHeight="1" thickBot="1">
      <c r="A92" s="216" t="s">
        <v>680</v>
      </c>
      <c r="B92" s="218">
        <v>0</v>
      </c>
      <c r="C92" s="218" t="s">
        <v>426</v>
      </c>
      <c r="D92" s="218" t="s">
        <v>426</v>
      </c>
      <c r="E92" s="218" t="s">
        <v>426</v>
      </c>
      <c r="F92" s="218" t="s">
        <v>426</v>
      </c>
      <c r="G92" s="218" t="s">
        <v>426</v>
      </c>
      <c r="H92" s="218" t="s">
        <v>426</v>
      </c>
      <c r="I92" s="218" t="s">
        <v>426</v>
      </c>
      <c r="J92" s="218" t="s">
        <v>426</v>
      </c>
      <c r="K92" s="218" t="s">
        <v>426</v>
      </c>
      <c r="L92" s="218" t="s">
        <v>426</v>
      </c>
      <c r="M92" s="218" t="s">
        <v>426</v>
      </c>
      <c r="N92" s="218" t="s">
        <v>426</v>
      </c>
      <c r="O92" s="218" t="s">
        <v>426</v>
      </c>
      <c r="P92" s="218" t="s">
        <v>426</v>
      </c>
      <c r="Q92" s="218" t="s">
        <v>426</v>
      </c>
      <c r="R92" s="218" t="s">
        <v>426</v>
      </c>
      <c r="S92" s="218" t="s">
        <v>426</v>
      </c>
      <c r="T92" s="218" t="s">
        <v>426</v>
      </c>
      <c r="U92" s="218" t="s">
        <v>426</v>
      </c>
      <c r="V92" s="424">
        <v>0</v>
      </c>
    </row>
    <row r="93" spans="1:43" ht="13.5" customHeight="1">
      <c r="A93" s="37" t="s">
        <v>684</v>
      </c>
      <c r="G93" s="731"/>
      <c r="K93" s="730"/>
      <c r="L93" s="731"/>
      <c r="O93" s="731"/>
      <c r="V93" s="704"/>
      <c r="W93" s="730"/>
      <c r="X93" s="151"/>
      <c r="Y93" s="151"/>
      <c r="Z93" s="151"/>
      <c r="AA93" s="151"/>
      <c r="AB93" s="151"/>
      <c r="AC93" s="151"/>
      <c r="AD93" s="151"/>
      <c r="AE93" s="151"/>
      <c r="AF93" s="151"/>
      <c r="AG93" s="151"/>
      <c r="AH93" s="151"/>
      <c r="AI93" s="151"/>
      <c r="AJ93" s="151"/>
      <c r="AK93" s="151"/>
      <c r="AL93" s="151"/>
      <c r="AM93" s="151"/>
      <c r="AN93" s="151"/>
      <c r="AO93" s="151"/>
      <c r="AP93" s="151"/>
      <c r="AQ93" s="151"/>
    </row>
    <row r="94" spans="1:43" ht="13.5" customHeight="1">
      <c r="A94" s="37" t="s">
        <v>696</v>
      </c>
      <c r="G94" s="730"/>
      <c r="K94" s="730"/>
      <c r="L94" s="730"/>
      <c r="O94" s="730"/>
      <c r="V94" s="704"/>
      <c r="W94" s="730"/>
      <c r="X94" s="151"/>
      <c r="Y94" s="151"/>
      <c r="Z94" s="151"/>
      <c r="AA94" s="151"/>
      <c r="AB94" s="151"/>
      <c r="AC94" s="151"/>
      <c r="AD94" s="151"/>
      <c r="AE94" s="151"/>
      <c r="AF94" s="151"/>
      <c r="AG94" s="151"/>
      <c r="AH94" s="151"/>
      <c r="AI94" s="151"/>
      <c r="AJ94" s="151"/>
      <c r="AK94" s="151"/>
      <c r="AL94" s="151"/>
      <c r="AM94" s="151"/>
      <c r="AN94" s="151"/>
      <c r="AO94" s="151"/>
      <c r="AP94" s="151"/>
      <c r="AQ94" s="151"/>
    </row>
    <row r="95" ht="13.5">
      <c r="A95" s="89" t="s">
        <v>639</v>
      </c>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sheetData>
  <sheetProtection/>
  <printOptions horizontalCentered="1"/>
  <pageMargins left="0.3937007874015748" right="0.3937007874015748" top="0.3937007874015748" bottom="0.3937007874015748" header="0.11811023622047245" footer="0.5118110236220472"/>
  <pageSetup cellComments="asDisplayed"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dimension ref="A2:U48"/>
  <sheetViews>
    <sheetView zoomScale="115" zoomScaleNormal="115" zoomScaleSheetLayoutView="100" zoomScalePageLayoutView="0" workbookViewId="0" topLeftCell="A1">
      <selection activeCell="A1" sqref="A1"/>
    </sheetView>
  </sheetViews>
  <sheetFormatPr defaultColWidth="8.125" defaultRowHeight="13.5"/>
  <cols>
    <col min="1" max="1" width="15.875" style="704" customWidth="1"/>
    <col min="2" max="2" width="7.875" style="704" customWidth="1"/>
    <col min="3" max="3" width="8.375" style="704" customWidth="1"/>
    <col min="4" max="4" width="7.875" style="704" customWidth="1"/>
    <col min="5" max="5" width="8.25390625" style="704" customWidth="1"/>
    <col min="6" max="6" width="9.00390625" style="704" customWidth="1"/>
    <col min="7" max="7" width="8.625" style="704" customWidth="1"/>
    <col min="8" max="11" width="7.875" style="704" customWidth="1"/>
    <col min="12" max="16384" width="8.125" style="704" customWidth="1"/>
  </cols>
  <sheetData>
    <row r="2" spans="1:11" s="183" customFormat="1" ht="18" customHeight="1">
      <c r="A2" s="154" t="s">
        <v>939</v>
      </c>
      <c r="B2" s="154"/>
      <c r="C2" s="154"/>
      <c r="D2" s="154"/>
      <c r="E2" s="154"/>
      <c r="F2" s="154"/>
      <c r="G2" s="154"/>
      <c r="H2" s="154"/>
      <c r="I2" s="154"/>
      <c r="J2" s="154"/>
      <c r="K2" s="154"/>
    </row>
    <row r="3" s="154" customFormat="1" ht="15" customHeight="1">
      <c r="K3" s="93" t="s">
        <v>539</v>
      </c>
    </row>
    <row r="4" spans="1:12" s="37" customFormat="1" ht="61.5" customHeight="1">
      <c r="A4" s="543" t="s">
        <v>698</v>
      </c>
      <c r="B4" s="543" t="s">
        <v>699</v>
      </c>
      <c r="C4" s="543" t="s">
        <v>700</v>
      </c>
      <c r="D4" s="543" t="s">
        <v>701</v>
      </c>
      <c r="E4" s="543" t="s">
        <v>702</v>
      </c>
      <c r="F4" s="543" t="s">
        <v>703</v>
      </c>
      <c r="G4" s="543" t="s">
        <v>704</v>
      </c>
      <c r="H4" s="543" t="s">
        <v>705</v>
      </c>
      <c r="I4" s="543" t="s">
        <v>706</v>
      </c>
      <c r="J4" s="543" t="s">
        <v>707</v>
      </c>
      <c r="K4" s="544" t="s">
        <v>708</v>
      </c>
      <c r="L4" s="41"/>
    </row>
    <row r="5" spans="1:11" s="151" customFormat="1" ht="15" customHeight="1">
      <c r="A5" s="219" t="s">
        <v>709</v>
      </c>
      <c r="B5" s="425">
        <v>580</v>
      </c>
      <c r="C5" s="425">
        <v>46</v>
      </c>
      <c r="D5" s="425">
        <v>192</v>
      </c>
      <c r="E5" s="425">
        <v>47</v>
      </c>
      <c r="F5" s="425">
        <v>23</v>
      </c>
      <c r="G5" s="425">
        <v>162</v>
      </c>
      <c r="H5" s="425">
        <v>24</v>
      </c>
      <c r="I5" s="425">
        <v>19</v>
      </c>
      <c r="J5" s="425">
        <v>10</v>
      </c>
      <c r="K5" s="425">
        <v>52</v>
      </c>
    </row>
    <row r="6" spans="1:21" ht="15" customHeight="1">
      <c r="A6" s="220" t="s">
        <v>710</v>
      </c>
      <c r="B6" s="407">
        <v>69</v>
      </c>
      <c r="C6" s="407">
        <v>11</v>
      </c>
      <c r="D6" s="407">
        <v>21</v>
      </c>
      <c r="E6" s="407">
        <v>3</v>
      </c>
      <c r="F6" s="407" t="s">
        <v>426</v>
      </c>
      <c r="G6" s="407">
        <v>18</v>
      </c>
      <c r="H6" s="407">
        <v>4</v>
      </c>
      <c r="I6" s="407">
        <v>2</v>
      </c>
      <c r="J6" s="407">
        <v>2</v>
      </c>
      <c r="K6" s="407">
        <v>7</v>
      </c>
      <c r="L6" s="151"/>
      <c r="M6" s="151"/>
      <c r="N6" s="151"/>
      <c r="O6" s="151"/>
      <c r="P6" s="151"/>
      <c r="Q6" s="151"/>
      <c r="R6" s="151"/>
      <c r="S6" s="151"/>
      <c r="T6" s="151"/>
      <c r="U6" s="151"/>
    </row>
    <row r="7" spans="1:21" ht="15" customHeight="1">
      <c r="A7" s="220" t="s">
        <v>711</v>
      </c>
      <c r="B7" s="407">
        <v>155</v>
      </c>
      <c r="C7" s="407">
        <v>10</v>
      </c>
      <c r="D7" s="407">
        <v>66</v>
      </c>
      <c r="E7" s="407">
        <v>14</v>
      </c>
      <c r="F7" s="407">
        <v>3</v>
      </c>
      <c r="G7" s="407">
        <v>36</v>
      </c>
      <c r="H7" s="407">
        <v>7</v>
      </c>
      <c r="I7" s="407">
        <v>4</v>
      </c>
      <c r="J7" s="407">
        <v>4</v>
      </c>
      <c r="K7" s="407">
        <v>10</v>
      </c>
      <c r="L7" s="151"/>
      <c r="M7" s="151"/>
      <c r="N7" s="151"/>
      <c r="O7" s="151"/>
      <c r="P7" s="151"/>
      <c r="Q7" s="151"/>
      <c r="R7" s="151"/>
      <c r="S7" s="151"/>
      <c r="T7" s="151"/>
      <c r="U7" s="151"/>
    </row>
    <row r="8" spans="1:21" ht="15" customHeight="1">
      <c r="A8" s="220" t="s">
        <v>712</v>
      </c>
      <c r="B8" s="407">
        <v>141</v>
      </c>
      <c r="C8" s="407">
        <v>12</v>
      </c>
      <c r="D8" s="407">
        <v>42</v>
      </c>
      <c r="E8" s="407">
        <v>14</v>
      </c>
      <c r="F8" s="407">
        <v>3</v>
      </c>
      <c r="G8" s="407">
        <v>42</v>
      </c>
      <c r="H8" s="407">
        <v>7</v>
      </c>
      <c r="I8" s="407">
        <v>5</v>
      </c>
      <c r="J8" s="407">
        <v>3</v>
      </c>
      <c r="K8" s="407">
        <v>13</v>
      </c>
      <c r="L8" s="151"/>
      <c r="M8" s="151"/>
      <c r="N8" s="151"/>
      <c r="O8" s="151"/>
      <c r="P8" s="151"/>
      <c r="Q8" s="151"/>
      <c r="R8" s="151"/>
      <c r="S8" s="151"/>
      <c r="T8" s="151"/>
      <c r="U8" s="151"/>
    </row>
    <row r="9" spans="1:21" ht="15" customHeight="1">
      <c r="A9" s="220" t="s">
        <v>713</v>
      </c>
      <c r="B9" s="407">
        <v>119</v>
      </c>
      <c r="C9" s="407">
        <v>8</v>
      </c>
      <c r="D9" s="407">
        <v>41</v>
      </c>
      <c r="E9" s="407">
        <v>11</v>
      </c>
      <c r="F9" s="407">
        <v>3</v>
      </c>
      <c r="G9" s="407">
        <v>35</v>
      </c>
      <c r="H9" s="407">
        <v>4</v>
      </c>
      <c r="I9" s="407">
        <v>4</v>
      </c>
      <c r="J9" s="407" t="s">
        <v>426</v>
      </c>
      <c r="K9" s="407">
        <v>12</v>
      </c>
      <c r="L9" s="151"/>
      <c r="M9" s="151"/>
      <c r="N9" s="151"/>
      <c r="O9" s="151"/>
      <c r="P9" s="151"/>
      <c r="Q9" s="151"/>
      <c r="R9" s="151"/>
      <c r="S9" s="151"/>
      <c r="T9" s="151"/>
      <c r="U9" s="151"/>
    </row>
    <row r="10" spans="1:21" ht="15" customHeight="1">
      <c r="A10" s="220" t="s">
        <v>714</v>
      </c>
      <c r="B10" s="407">
        <v>73</v>
      </c>
      <c r="C10" s="407">
        <v>3</v>
      </c>
      <c r="D10" s="407">
        <v>17</v>
      </c>
      <c r="E10" s="407">
        <v>3</v>
      </c>
      <c r="F10" s="407">
        <v>13</v>
      </c>
      <c r="G10" s="407">
        <v>24</v>
      </c>
      <c r="H10" s="407">
        <v>1</v>
      </c>
      <c r="I10" s="407">
        <v>4</v>
      </c>
      <c r="J10" s="407">
        <v>1</v>
      </c>
      <c r="K10" s="407">
        <v>7</v>
      </c>
      <c r="L10" s="151"/>
      <c r="M10" s="151"/>
      <c r="N10" s="151"/>
      <c r="O10" s="151"/>
      <c r="P10" s="151"/>
      <c r="Q10" s="151"/>
      <c r="R10" s="151"/>
      <c r="S10" s="151"/>
      <c r="T10" s="151"/>
      <c r="U10" s="151"/>
    </row>
    <row r="11" spans="1:21" ht="15" customHeight="1">
      <c r="A11" s="220" t="s">
        <v>715</v>
      </c>
      <c r="B11" s="407">
        <v>23</v>
      </c>
      <c r="C11" s="407">
        <v>3</v>
      </c>
      <c r="D11" s="407">
        <v>6</v>
      </c>
      <c r="E11" s="407">
        <v>1</v>
      </c>
      <c r="F11" s="407">
        <v>1</v>
      </c>
      <c r="G11" s="407">
        <v>6</v>
      </c>
      <c r="H11" s="407">
        <v>0</v>
      </c>
      <c r="I11" s="407">
        <v>1</v>
      </c>
      <c r="J11" s="407">
        <v>1</v>
      </c>
      <c r="K11" s="407">
        <v>4</v>
      </c>
      <c r="L11" s="151"/>
      <c r="M11" s="151"/>
      <c r="N11" s="151"/>
      <c r="O11" s="151"/>
      <c r="P11" s="151"/>
      <c r="Q11" s="151"/>
      <c r="R11" s="151"/>
      <c r="S11" s="151"/>
      <c r="T11" s="151"/>
      <c r="U11" s="151"/>
    </row>
    <row r="12" spans="1:11" s="151" customFormat="1" ht="24.75" customHeight="1">
      <c r="A12" s="219" t="s">
        <v>578</v>
      </c>
      <c r="B12" s="425">
        <v>281</v>
      </c>
      <c r="C12" s="425">
        <v>18</v>
      </c>
      <c r="D12" s="425">
        <v>96</v>
      </c>
      <c r="E12" s="425">
        <v>29</v>
      </c>
      <c r="F12" s="425">
        <v>10</v>
      </c>
      <c r="G12" s="425">
        <v>74</v>
      </c>
      <c r="H12" s="425">
        <v>15</v>
      </c>
      <c r="I12" s="425">
        <v>11</v>
      </c>
      <c r="J12" s="425">
        <v>3</v>
      </c>
      <c r="K12" s="425">
        <v>23</v>
      </c>
    </row>
    <row r="13" spans="1:21" ht="15" customHeight="1">
      <c r="A13" s="220" t="s">
        <v>716</v>
      </c>
      <c r="B13" s="407">
        <v>31</v>
      </c>
      <c r="C13" s="407">
        <v>4</v>
      </c>
      <c r="D13" s="407">
        <v>9</v>
      </c>
      <c r="E13" s="407">
        <v>2</v>
      </c>
      <c r="F13" s="407" t="s">
        <v>426</v>
      </c>
      <c r="G13" s="407">
        <v>7</v>
      </c>
      <c r="H13" s="407">
        <v>2</v>
      </c>
      <c r="I13" s="407">
        <v>1</v>
      </c>
      <c r="J13" s="407">
        <v>1</v>
      </c>
      <c r="K13" s="407">
        <v>6</v>
      </c>
      <c r="L13" s="151"/>
      <c r="M13" s="151"/>
      <c r="N13" s="151"/>
      <c r="O13" s="151"/>
      <c r="P13" s="151"/>
      <c r="Q13" s="151"/>
      <c r="R13" s="151"/>
      <c r="S13" s="151"/>
      <c r="T13" s="151"/>
      <c r="U13" s="151"/>
    </row>
    <row r="14" spans="1:21" ht="15" customHeight="1">
      <c r="A14" s="220" t="s">
        <v>717</v>
      </c>
      <c r="B14" s="407">
        <v>78</v>
      </c>
      <c r="C14" s="407">
        <v>6</v>
      </c>
      <c r="D14" s="407">
        <v>35</v>
      </c>
      <c r="E14" s="407">
        <v>10</v>
      </c>
      <c r="F14" s="407">
        <v>1</v>
      </c>
      <c r="G14" s="407">
        <v>16</v>
      </c>
      <c r="H14" s="407">
        <v>4</v>
      </c>
      <c r="I14" s="407">
        <v>1</v>
      </c>
      <c r="J14" s="407">
        <v>0</v>
      </c>
      <c r="K14" s="407">
        <v>4</v>
      </c>
      <c r="L14" s="151"/>
      <c r="M14" s="151"/>
      <c r="N14" s="151"/>
      <c r="O14" s="151"/>
      <c r="P14" s="151"/>
      <c r="Q14" s="151"/>
      <c r="R14" s="151"/>
      <c r="S14" s="151"/>
      <c r="T14" s="151"/>
      <c r="U14" s="151"/>
    </row>
    <row r="15" spans="1:21" ht="15" customHeight="1">
      <c r="A15" s="220" t="s">
        <v>718</v>
      </c>
      <c r="B15" s="407">
        <v>61</v>
      </c>
      <c r="C15" s="407">
        <v>2</v>
      </c>
      <c r="D15" s="407">
        <v>17</v>
      </c>
      <c r="E15" s="407">
        <v>6</v>
      </c>
      <c r="F15" s="407">
        <v>1</v>
      </c>
      <c r="G15" s="407">
        <v>23</v>
      </c>
      <c r="H15" s="407">
        <v>4</v>
      </c>
      <c r="I15" s="407">
        <v>3</v>
      </c>
      <c r="J15" s="407" t="s">
        <v>426</v>
      </c>
      <c r="K15" s="407">
        <v>4</v>
      </c>
      <c r="L15" s="151"/>
      <c r="M15" s="151"/>
      <c r="N15" s="151"/>
      <c r="O15" s="151"/>
      <c r="P15" s="151"/>
      <c r="Q15" s="151"/>
      <c r="R15" s="151"/>
      <c r="S15" s="151"/>
      <c r="T15" s="151"/>
      <c r="U15" s="151"/>
    </row>
    <row r="16" spans="1:21" ht="15" customHeight="1">
      <c r="A16" s="220" t="s">
        <v>719</v>
      </c>
      <c r="B16" s="407">
        <v>58</v>
      </c>
      <c r="C16" s="407">
        <v>3</v>
      </c>
      <c r="D16" s="407">
        <v>23</v>
      </c>
      <c r="E16" s="407">
        <v>7</v>
      </c>
      <c r="F16" s="407">
        <v>1</v>
      </c>
      <c r="G16" s="407">
        <v>14</v>
      </c>
      <c r="H16" s="407">
        <v>4</v>
      </c>
      <c r="I16" s="407">
        <v>2</v>
      </c>
      <c r="J16" s="407" t="s">
        <v>426</v>
      </c>
      <c r="K16" s="407">
        <v>3</v>
      </c>
      <c r="L16" s="151"/>
      <c r="M16" s="151"/>
      <c r="N16" s="151"/>
      <c r="O16" s="151"/>
      <c r="P16" s="151"/>
      <c r="Q16" s="151"/>
      <c r="R16" s="151"/>
      <c r="S16" s="151"/>
      <c r="T16" s="151"/>
      <c r="U16" s="151"/>
    </row>
    <row r="17" spans="1:21" ht="15" customHeight="1">
      <c r="A17" s="220" t="s">
        <v>720</v>
      </c>
      <c r="B17" s="407">
        <v>39</v>
      </c>
      <c r="C17" s="407">
        <v>1</v>
      </c>
      <c r="D17" s="407">
        <v>11</v>
      </c>
      <c r="E17" s="407">
        <v>3</v>
      </c>
      <c r="F17" s="407">
        <v>6</v>
      </c>
      <c r="G17" s="407">
        <v>11</v>
      </c>
      <c r="H17" s="407">
        <v>1</v>
      </c>
      <c r="I17" s="407">
        <v>3</v>
      </c>
      <c r="J17" s="407">
        <v>1</v>
      </c>
      <c r="K17" s="407">
        <v>3</v>
      </c>
      <c r="L17" s="151"/>
      <c r="M17" s="151"/>
      <c r="N17" s="151"/>
      <c r="O17" s="151"/>
      <c r="P17" s="151"/>
      <c r="Q17" s="151"/>
      <c r="R17" s="151"/>
      <c r="S17" s="151"/>
      <c r="T17" s="151"/>
      <c r="U17" s="151"/>
    </row>
    <row r="18" spans="1:21" ht="15" customHeight="1">
      <c r="A18" s="220" t="s">
        <v>715</v>
      </c>
      <c r="B18" s="407">
        <v>14</v>
      </c>
      <c r="C18" s="407">
        <v>2</v>
      </c>
      <c r="D18" s="407">
        <v>2</v>
      </c>
      <c r="E18" s="407">
        <v>1</v>
      </c>
      <c r="F18" s="407">
        <v>1</v>
      </c>
      <c r="G18" s="407">
        <v>3</v>
      </c>
      <c r="H18" s="407">
        <v>0</v>
      </c>
      <c r="I18" s="407">
        <v>1</v>
      </c>
      <c r="J18" s="407">
        <v>1</v>
      </c>
      <c r="K18" s="407">
        <v>3</v>
      </c>
      <c r="L18" s="151"/>
      <c r="M18" s="151"/>
      <c r="N18" s="151"/>
      <c r="O18" s="151"/>
      <c r="P18" s="151"/>
      <c r="Q18" s="151"/>
      <c r="R18" s="151"/>
      <c r="S18" s="151"/>
      <c r="T18" s="151"/>
      <c r="U18" s="151"/>
    </row>
    <row r="19" spans="1:11" s="151" customFormat="1" ht="24.75" customHeight="1">
      <c r="A19" s="219" t="s">
        <v>587</v>
      </c>
      <c r="B19" s="425">
        <v>298</v>
      </c>
      <c r="C19" s="425">
        <v>28</v>
      </c>
      <c r="D19" s="425">
        <v>95</v>
      </c>
      <c r="E19" s="425">
        <v>18</v>
      </c>
      <c r="F19" s="425">
        <v>12</v>
      </c>
      <c r="G19" s="425">
        <v>88</v>
      </c>
      <c r="H19" s="425">
        <v>9</v>
      </c>
      <c r="I19" s="425">
        <v>9</v>
      </c>
      <c r="J19" s="425">
        <v>7</v>
      </c>
      <c r="K19" s="425">
        <v>29</v>
      </c>
    </row>
    <row r="20" spans="1:21" ht="15" customHeight="1">
      <c r="A20" s="220" t="s">
        <v>716</v>
      </c>
      <c r="B20" s="407">
        <v>38</v>
      </c>
      <c r="C20" s="407">
        <v>7</v>
      </c>
      <c r="D20" s="407">
        <v>11</v>
      </c>
      <c r="E20" s="407">
        <v>1</v>
      </c>
      <c r="F20" s="407" t="s">
        <v>426</v>
      </c>
      <c r="G20" s="407">
        <v>11</v>
      </c>
      <c r="H20" s="407">
        <v>2</v>
      </c>
      <c r="I20" s="407">
        <v>1</v>
      </c>
      <c r="J20" s="407">
        <v>2</v>
      </c>
      <c r="K20" s="407">
        <v>2</v>
      </c>
      <c r="L20" s="151"/>
      <c r="M20" s="151"/>
      <c r="N20" s="151"/>
      <c r="O20" s="151"/>
      <c r="P20" s="151"/>
      <c r="Q20" s="151"/>
      <c r="R20" s="151"/>
      <c r="S20" s="151"/>
      <c r="T20" s="151"/>
      <c r="U20" s="151"/>
    </row>
    <row r="21" spans="1:21" ht="15" customHeight="1">
      <c r="A21" s="220" t="s">
        <v>717</v>
      </c>
      <c r="B21" s="407">
        <v>77</v>
      </c>
      <c r="C21" s="407">
        <v>3</v>
      </c>
      <c r="D21" s="407">
        <v>32</v>
      </c>
      <c r="E21" s="407">
        <v>5</v>
      </c>
      <c r="F21" s="407">
        <v>2</v>
      </c>
      <c r="G21" s="407">
        <v>20</v>
      </c>
      <c r="H21" s="407">
        <v>3</v>
      </c>
      <c r="I21" s="407">
        <v>2</v>
      </c>
      <c r="J21" s="407">
        <v>3</v>
      </c>
      <c r="K21" s="407">
        <v>5</v>
      </c>
      <c r="L21" s="151"/>
      <c r="M21" s="151"/>
      <c r="N21" s="151"/>
      <c r="O21" s="151"/>
      <c r="P21" s="151"/>
      <c r="Q21" s="151"/>
      <c r="R21" s="151"/>
      <c r="S21" s="151"/>
      <c r="T21" s="151"/>
      <c r="U21" s="151"/>
    </row>
    <row r="22" spans="1:21" ht="15" customHeight="1">
      <c r="A22" s="220" t="s">
        <v>718</v>
      </c>
      <c r="B22" s="407">
        <v>80</v>
      </c>
      <c r="C22" s="407">
        <v>9</v>
      </c>
      <c r="D22" s="407">
        <v>25</v>
      </c>
      <c r="E22" s="407">
        <v>8</v>
      </c>
      <c r="F22" s="407">
        <v>1</v>
      </c>
      <c r="G22" s="407">
        <v>19</v>
      </c>
      <c r="H22" s="407">
        <v>3</v>
      </c>
      <c r="I22" s="407">
        <v>3</v>
      </c>
      <c r="J22" s="407">
        <v>3</v>
      </c>
      <c r="K22" s="407">
        <v>8</v>
      </c>
      <c r="L22" s="151"/>
      <c r="M22" s="151"/>
      <c r="N22" s="151"/>
      <c r="O22" s="151"/>
      <c r="P22" s="151"/>
      <c r="Q22" s="151"/>
      <c r="R22" s="151"/>
      <c r="S22" s="151"/>
      <c r="T22" s="151"/>
      <c r="U22" s="151"/>
    </row>
    <row r="23" spans="1:21" ht="15" customHeight="1">
      <c r="A23" s="220" t="s">
        <v>719</v>
      </c>
      <c r="B23" s="407">
        <v>61</v>
      </c>
      <c r="C23" s="407">
        <v>5</v>
      </c>
      <c r="D23" s="407">
        <v>18</v>
      </c>
      <c r="E23" s="407">
        <v>5</v>
      </c>
      <c r="F23" s="407">
        <v>2</v>
      </c>
      <c r="G23" s="407">
        <v>21</v>
      </c>
      <c r="H23" s="407">
        <v>1</v>
      </c>
      <c r="I23" s="407">
        <v>2</v>
      </c>
      <c r="J23" s="407" t="s">
        <v>426</v>
      </c>
      <c r="K23" s="407">
        <v>9</v>
      </c>
      <c r="L23" s="151"/>
      <c r="M23" s="151"/>
      <c r="N23" s="151"/>
      <c r="O23" s="151"/>
      <c r="P23" s="151"/>
      <c r="Q23" s="151"/>
      <c r="R23" s="151"/>
      <c r="S23" s="151"/>
      <c r="T23" s="151"/>
      <c r="U23" s="151"/>
    </row>
    <row r="24" spans="1:21" ht="15" customHeight="1">
      <c r="A24" s="220" t="s">
        <v>720</v>
      </c>
      <c r="B24" s="407">
        <v>34</v>
      </c>
      <c r="C24" s="407">
        <v>2</v>
      </c>
      <c r="D24" s="407">
        <v>6</v>
      </c>
      <c r="E24" s="407" t="s">
        <v>426</v>
      </c>
      <c r="F24" s="407">
        <v>7</v>
      </c>
      <c r="G24" s="407">
        <v>14</v>
      </c>
      <c r="H24" s="407">
        <v>0</v>
      </c>
      <c r="I24" s="407">
        <v>1</v>
      </c>
      <c r="J24" s="407" t="s">
        <v>426</v>
      </c>
      <c r="K24" s="407">
        <v>4</v>
      </c>
      <c r="L24" s="151"/>
      <c r="M24" s="151"/>
      <c r="N24" s="151"/>
      <c r="O24" s="151"/>
      <c r="P24" s="151"/>
      <c r="Q24" s="151"/>
      <c r="R24" s="151"/>
      <c r="S24" s="151"/>
      <c r="T24" s="151"/>
      <c r="U24" s="151"/>
    </row>
    <row r="25" spans="1:21" ht="15" customHeight="1">
      <c r="A25" s="220" t="s">
        <v>715</v>
      </c>
      <c r="B25" s="407">
        <v>9</v>
      </c>
      <c r="C25" s="407">
        <v>1</v>
      </c>
      <c r="D25" s="407">
        <v>4</v>
      </c>
      <c r="E25" s="407" t="s">
        <v>426</v>
      </c>
      <c r="F25" s="407">
        <v>0</v>
      </c>
      <c r="G25" s="407">
        <v>3</v>
      </c>
      <c r="H25" s="407" t="s">
        <v>426</v>
      </c>
      <c r="I25" s="407" t="s">
        <v>426</v>
      </c>
      <c r="J25" s="407" t="s">
        <v>426</v>
      </c>
      <c r="K25" s="407">
        <v>1</v>
      </c>
      <c r="L25" s="151"/>
      <c r="M25" s="151"/>
      <c r="N25" s="151"/>
      <c r="O25" s="151"/>
      <c r="P25" s="151"/>
      <c r="Q25" s="151"/>
      <c r="R25" s="151"/>
      <c r="S25" s="151"/>
      <c r="T25" s="151"/>
      <c r="U25" s="151"/>
    </row>
    <row r="26" spans="1:11" s="151" customFormat="1" ht="24.75" customHeight="1">
      <c r="A26" s="219" t="s">
        <v>721</v>
      </c>
      <c r="B26" s="425">
        <v>206</v>
      </c>
      <c r="C26" s="425">
        <v>26</v>
      </c>
      <c r="D26" s="425">
        <v>74</v>
      </c>
      <c r="E26" s="425">
        <v>22</v>
      </c>
      <c r="F26" s="425">
        <v>8</v>
      </c>
      <c r="G26" s="425">
        <v>42</v>
      </c>
      <c r="H26" s="425">
        <v>12</v>
      </c>
      <c r="I26" s="425">
        <v>4</v>
      </c>
      <c r="J26" s="425">
        <v>3</v>
      </c>
      <c r="K26" s="425">
        <v>15</v>
      </c>
    </row>
    <row r="27" spans="1:21" ht="15" customHeight="1">
      <c r="A27" s="220" t="s">
        <v>716</v>
      </c>
      <c r="B27" s="407">
        <v>25</v>
      </c>
      <c r="C27" s="407">
        <v>5</v>
      </c>
      <c r="D27" s="407">
        <v>7</v>
      </c>
      <c r="E27" s="407">
        <v>3</v>
      </c>
      <c r="F27" s="407" t="s">
        <v>426</v>
      </c>
      <c r="G27" s="407">
        <v>6</v>
      </c>
      <c r="H27" s="407">
        <v>2</v>
      </c>
      <c r="I27" s="407" t="s">
        <v>426</v>
      </c>
      <c r="J27" s="407">
        <v>1</v>
      </c>
      <c r="K27" s="407">
        <v>2</v>
      </c>
      <c r="L27" s="151"/>
      <c r="M27" s="151"/>
      <c r="N27" s="151"/>
      <c r="O27" s="151"/>
      <c r="P27" s="151"/>
      <c r="Q27" s="151"/>
      <c r="R27" s="151"/>
      <c r="S27" s="151"/>
      <c r="T27" s="151"/>
      <c r="U27" s="151"/>
    </row>
    <row r="28" spans="1:21" ht="15" customHeight="1">
      <c r="A28" s="220" t="s">
        <v>717</v>
      </c>
      <c r="B28" s="407">
        <v>57</v>
      </c>
      <c r="C28" s="407">
        <v>5</v>
      </c>
      <c r="D28" s="407">
        <v>25</v>
      </c>
      <c r="E28" s="407">
        <v>7</v>
      </c>
      <c r="F28" s="407">
        <v>2</v>
      </c>
      <c r="G28" s="407">
        <v>10</v>
      </c>
      <c r="H28" s="407">
        <v>4</v>
      </c>
      <c r="I28" s="407">
        <v>1</v>
      </c>
      <c r="J28" s="407">
        <v>1</v>
      </c>
      <c r="K28" s="407">
        <v>3</v>
      </c>
      <c r="L28" s="151"/>
      <c r="M28" s="151"/>
      <c r="N28" s="151"/>
      <c r="O28" s="151"/>
      <c r="P28" s="151"/>
      <c r="Q28" s="151"/>
      <c r="R28" s="151"/>
      <c r="S28" s="151"/>
      <c r="T28" s="151"/>
      <c r="U28" s="151"/>
    </row>
    <row r="29" spans="1:21" ht="15" customHeight="1">
      <c r="A29" s="220" t="s">
        <v>718</v>
      </c>
      <c r="B29" s="407">
        <v>56</v>
      </c>
      <c r="C29" s="407">
        <v>7</v>
      </c>
      <c r="D29" s="407">
        <v>19</v>
      </c>
      <c r="E29" s="407">
        <v>7</v>
      </c>
      <c r="F29" s="407">
        <v>2</v>
      </c>
      <c r="G29" s="407">
        <v>10</v>
      </c>
      <c r="H29" s="407">
        <v>3</v>
      </c>
      <c r="I29" s="407">
        <v>2</v>
      </c>
      <c r="J29" s="407">
        <v>1</v>
      </c>
      <c r="K29" s="407">
        <v>6</v>
      </c>
      <c r="L29" s="151"/>
      <c r="M29" s="151"/>
      <c r="N29" s="151"/>
      <c r="O29" s="151"/>
      <c r="P29" s="151"/>
      <c r="Q29" s="151"/>
      <c r="R29" s="151"/>
      <c r="S29" s="151"/>
      <c r="T29" s="151"/>
      <c r="U29" s="151"/>
    </row>
    <row r="30" spans="1:21" ht="15" customHeight="1">
      <c r="A30" s="220" t="s">
        <v>719</v>
      </c>
      <c r="B30" s="407">
        <v>38</v>
      </c>
      <c r="C30" s="407">
        <v>5</v>
      </c>
      <c r="D30" s="407">
        <v>16</v>
      </c>
      <c r="E30" s="407">
        <v>4</v>
      </c>
      <c r="F30" s="407">
        <v>1</v>
      </c>
      <c r="G30" s="407">
        <v>7</v>
      </c>
      <c r="H30" s="407">
        <v>2</v>
      </c>
      <c r="I30" s="407">
        <v>1</v>
      </c>
      <c r="J30" s="407" t="s">
        <v>426</v>
      </c>
      <c r="K30" s="407">
        <v>3</v>
      </c>
      <c r="L30" s="151"/>
      <c r="M30" s="151"/>
      <c r="N30" s="151"/>
      <c r="O30" s="151"/>
      <c r="P30" s="151"/>
      <c r="Q30" s="151"/>
      <c r="R30" s="151"/>
      <c r="S30" s="151"/>
      <c r="T30" s="151"/>
      <c r="U30" s="151"/>
    </row>
    <row r="31" spans="1:21" ht="15" customHeight="1">
      <c r="A31" s="220" t="s">
        <v>720</v>
      </c>
      <c r="B31" s="407">
        <v>22</v>
      </c>
      <c r="C31" s="407">
        <v>2</v>
      </c>
      <c r="D31" s="407">
        <v>6</v>
      </c>
      <c r="E31" s="407">
        <v>2</v>
      </c>
      <c r="F31" s="407">
        <v>3</v>
      </c>
      <c r="G31" s="407">
        <v>7</v>
      </c>
      <c r="H31" s="407">
        <v>1</v>
      </c>
      <c r="I31" s="407" t="s">
        <v>426</v>
      </c>
      <c r="J31" s="407">
        <v>0</v>
      </c>
      <c r="K31" s="407">
        <v>1</v>
      </c>
      <c r="L31" s="151"/>
      <c r="M31" s="151"/>
      <c r="N31" s="151"/>
      <c r="O31" s="151"/>
      <c r="P31" s="151"/>
      <c r="Q31" s="151"/>
      <c r="R31" s="151"/>
      <c r="S31" s="151"/>
      <c r="T31" s="151"/>
      <c r="U31" s="151"/>
    </row>
    <row r="32" spans="1:21" ht="15" customHeight="1">
      <c r="A32" s="220" t="s">
        <v>715</v>
      </c>
      <c r="B32" s="407">
        <v>8</v>
      </c>
      <c r="C32" s="407">
        <v>2</v>
      </c>
      <c r="D32" s="407">
        <v>2</v>
      </c>
      <c r="E32" s="407" t="s">
        <v>426</v>
      </c>
      <c r="F32" s="407">
        <v>1</v>
      </c>
      <c r="G32" s="407">
        <v>2</v>
      </c>
      <c r="H32" s="407" t="s">
        <v>426</v>
      </c>
      <c r="I32" s="407" t="s">
        <v>426</v>
      </c>
      <c r="J32" s="407">
        <v>1</v>
      </c>
      <c r="K32" s="407">
        <v>1</v>
      </c>
      <c r="L32" s="151"/>
      <c r="M32" s="151"/>
      <c r="N32" s="151"/>
      <c r="O32" s="151"/>
      <c r="P32" s="151"/>
      <c r="Q32" s="151"/>
      <c r="R32" s="151"/>
      <c r="S32" s="151"/>
      <c r="T32" s="151"/>
      <c r="U32" s="151"/>
    </row>
    <row r="33" spans="1:11" s="151" customFormat="1" ht="24.75" customHeight="1">
      <c r="A33" s="219" t="s">
        <v>578</v>
      </c>
      <c r="B33" s="425">
        <v>93</v>
      </c>
      <c r="C33" s="425">
        <v>10</v>
      </c>
      <c r="D33" s="425">
        <v>34</v>
      </c>
      <c r="E33" s="425">
        <v>14</v>
      </c>
      <c r="F33" s="425">
        <v>2</v>
      </c>
      <c r="G33" s="425">
        <v>17</v>
      </c>
      <c r="H33" s="425">
        <v>7</v>
      </c>
      <c r="I33" s="425">
        <v>2</v>
      </c>
      <c r="J33" s="425">
        <v>1</v>
      </c>
      <c r="K33" s="425">
        <v>5</v>
      </c>
    </row>
    <row r="34" spans="1:21" ht="15" customHeight="1">
      <c r="A34" s="220" t="s">
        <v>716</v>
      </c>
      <c r="B34" s="407">
        <v>10</v>
      </c>
      <c r="C34" s="407">
        <v>1</v>
      </c>
      <c r="D34" s="407">
        <v>3</v>
      </c>
      <c r="E34" s="407">
        <v>1</v>
      </c>
      <c r="F34" s="407" t="s">
        <v>426</v>
      </c>
      <c r="G34" s="407">
        <v>2</v>
      </c>
      <c r="H34" s="407">
        <v>1</v>
      </c>
      <c r="I34" s="407" t="s">
        <v>426</v>
      </c>
      <c r="J34" s="407">
        <v>1</v>
      </c>
      <c r="K34" s="407">
        <v>1</v>
      </c>
      <c r="L34" s="151"/>
      <c r="M34" s="151"/>
      <c r="N34" s="151"/>
      <c r="O34" s="151"/>
      <c r="P34" s="151"/>
      <c r="Q34" s="151"/>
      <c r="R34" s="151"/>
      <c r="S34" s="151"/>
      <c r="T34" s="151"/>
      <c r="U34" s="151"/>
    </row>
    <row r="35" spans="1:21" ht="15" customHeight="1">
      <c r="A35" s="220" t="s">
        <v>717</v>
      </c>
      <c r="B35" s="407">
        <v>29</v>
      </c>
      <c r="C35" s="407">
        <v>3</v>
      </c>
      <c r="D35" s="407">
        <v>11</v>
      </c>
      <c r="E35" s="407">
        <v>7</v>
      </c>
      <c r="F35" s="407">
        <v>1</v>
      </c>
      <c r="G35" s="407">
        <v>4</v>
      </c>
      <c r="H35" s="407">
        <v>2</v>
      </c>
      <c r="I35" s="407" t="s">
        <v>426</v>
      </c>
      <c r="J35" s="407" t="s">
        <v>426</v>
      </c>
      <c r="K35" s="407">
        <v>1</v>
      </c>
      <c r="L35" s="151"/>
      <c r="M35" s="151"/>
      <c r="N35" s="151"/>
      <c r="O35" s="151"/>
      <c r="P35" s="151"/>
      <c r="Q35" s="151"/>
      <c r="R35" s="151"/>
      <c r="S35" s="151"/>
      <c r="T35" s="151"/>
      <c r="U35" s="151"/>
    </row>
    <row r="36" spans="1:21" ht="15" customHeight="1">
      <c r="A36" s="220" t="s">
        <v>718</v>
      </c>
      <c r="B36" s="407">
        <v>21</v>
      </c>
      <c r="C36" s="407">
        <v>2</v>
      </c>
      <c r="D36" s="407">
        <v>6</v>
      </c>
      <c r="E36" s="407">
        <v>2</v>
      </c>
      <c r="F36" s="407">
        <v>1</v>
      </c>
      <c r="G36" s="407">
        <v>5</v>
      </c>
      <c r="H36" s="407">
        <v>2</v>
      </c>
      <c r="I36" s="407">
        <v>2</v>
      </c>
      <c r="J36" s="407" t="s">
        <v>426</v>
      </c>
      <c r="K36" s="407">
        <v>2</v>
      </c>
      <c r="L36" s="151"/>
      <c r="M36" s="151"/>
      <c r="N36" s="151"/>
      <c r="O36" s="151"/>
      <c r="P36" s="151"/>
      <c r="Q36" s="151"/>
      <c r="R36" s="151"/>
      <c r="S36" s="151"/>
      <c r="T36" s="151"/>
      <c r="U36" s="151"/>
    </row>
    <row r="37" spans="1:21" ht="15" customHeight="1">
      <c r="A37" s="220" t="s">
        <v>719</v>
      </c>
      <c r="B37" s="407">
        <v>18</v>
      </c>
      <c r="C37" s="407">
        <v>2</v>
      </c>
      <c r="D37" s="407">
        <v>8</v>
      </c>
      <c r="E37" s="407">
        <v>2</v>
      </c>
      <c r="F37" s="407" t="s">
        <v>426</v>
      </c>
      <c r="G37" s="407">
        <v>4</v>
      </c>
      <c r="H37" s="407">
        <v>2</v>
      </c>
      <c r="I37" s="407" t="s">
        <v>426</v>
      </c>
      <c r="J37" s="407" t="s">
        <v>426</v>
      </c>
      <c r="K37" s="407" t="s">
        <v>426</v>
      </c>
      <c r="L37" s="151"/>
      <c r="M37" s="151"/>
      <c r="N37" s="151"/>
      <c r="O37" s="151"/>
      <c r="P37" s="151"/>
      <c r="Q37" s="151"/>
      <c r="R37" s="151"/>
      <c r="S37" s="151"/>
      <c r="T37" s="151"/>
      <c r="U37" s="151"/>
    </row>
    <row r="38" spans="1:21" ht="15" customHeight="1">
      <c r="A38" s="220" t="s">
        <v>720</v>
      </c>
      <c r="B38" s="407">
        <v>10</v>
      </c>
      <c r="C38" s="407">
        <v>1</v>
      </c>
      <c r="D38" s="407">
        <v>4</v>
      </c>
      <c r="E38" s="407">
        <v>2</v>
      </c>
      <c r="F38" s="407" t="s">
        <v>426</v>
      </c>
      <c r="G38" s="407">
        <v>2</v>
      </c>
      <c r="H38" s="407">
        <v>1</v>
      </c>
      <c r="I38" s="407" t="s">
        <v>426</v>
      </c>
      <c r="J38" s="407">
        <v>0</v>
      </c>
      <c r="K38" s="407" t="s">
        <v>426</v>
      </c>
      <c r="L38" s="151"/>
      <c r="M38" s="151"/>
      <c r="N38" s="151"/>
      <c r="O38" s="151"/>
      <c r="P38" s="151"/>
      <c r="Q38" s="151"/>
      <c r="R38" s="151"/>
      <c r="S38" s="151"/>
      <c r="T38" s="151"/>
      <c r="U38" s="151"/>
    </row>
    <row r="39" spans="1:21" ht="15" customHeight="1">
      <c r="A39" s="220" t="s">
        <v>715</v>
      </c>
      <c r="B39" s="407">
        <v>5</v>
      </c>
      <c r="C39" s="407">
        <v>1</v>
      </c>
      <c r="D39" s="407">
        <v>1</v>
      </c>
      <c r="E39" s="407" t="s">
        <v>426</v>
      </c>
      <c r="F39" s="407">
        <v>1</v>
      </c>
      <c r="G39" s="407">
        <v>0</v>
      </c>
      <c r="H39" s="407" t="s">
        <v>426</v>
      </c>
      <c r="I39" s="407" t="s">
        <v>426</v>
      </c>
      <c r="J39" s="407">
        <v>1</v>
      </c>
      <c r="K39" s="407">
        <v>1</v>
      </c>
      <c r="L39" s="151"/>
      <c r="M39" s="151"/>
      <c r="N39" s="151"/>
      <c r="O39" s="151"/>
      <c r="P39" s="151"/>
      <c r="Q39" s="151"/>
      <c r="R39" s="151"/>
      <c r="S39" s="151"/>
      <c r="T39" s="151"/>
      <c r="U39" s="151"/>
    </row>
    <row r="40" spans="1:11" s="151" customFormat="1" ht="24.75" customHeight="1">
      <c r="A40" s="219" t="s">
        <v>587</v>
      </c>
      <c r="B40" s="425">
        <v>114</v>
      </c>
      <c r="C40" s="425">
        <v>16</v>
      </c>
      <c r="D40" s="425">
        <v>41</v>
      </c>
      <c r="E40" s="425">
        <v>7</v>
      </c>
      <c r="F40" s="425">
        <v>6</v>
      </c>
      <c r="G40" s="425">
        <v>25</v>
      </c>
      <c r="H40" s="425">
        <v>5</v>
      </c>
      <c r="I40" s="425">
        <v>2</v>
      </c>
      <c r="J40" s="425">
        <v>2</v>
      </c>
      <c r="K40" s="425">
        <v>10</v>
      </c>
    </row>
    <row r="41" spans="1:21" ht="15" customHeight="1">
      <c r="A41" s="221" t="s">
        <v>716</v>
      </c>
      <c r="B41" s="407">
        <v>15</v>
      </c>
      <c r="C41" s="407">
        <v>4</v>
      </c>
      <c r="D41" s="407">
        <v>4</v>
      </c>
      <c r="E41" s="407">
        <v>1</v>
      </c>
      <c r="F41" s="407" t="s">
        <v>426</v>
      </c>
      <c r="G41" s="407">
        <v>4</v>
      </c>
      <c r="H41" s="407">
        <v>1</v>
      </c>
      <c r="I41" s="407" t="s">
        <v>426</v>
      </c>
      <c r="J41" s="407" t="s">
        <v>426</v>
      </c>
      <c r="K41" s="407">
        <v>0</v>
      </c>
      <c r="L41" s="151"/>
      <c r="M41" s="151"/>
      <c r="N41" s="151"/>
      <c r="O41" s="151"/>
      <c r="P41" s="151"/>
      <c r="Q41" s="151"/>
      <c r="R41" s="151"/>
      <c r="S41" s="151"/>
      <c r="T41" s="151"/>
      <c r="U41" s="151"/>
    </row>
    <row r="42" spans="1:21" ht="15" customHeight="1">
      <c r="A42" s="221" t="s">
        <v>717</v>
      </c>
      <c r="B42" s="407">
        <v>28</v>
      </c>
      <c r="C42" s="407">
        <v>2</v>
      </c>
      <c r="D42" s="407">
        <v>13</v>
      </c>
      <c r="E42" s="407" t="s">
        <v>426</v>
      </c>
      <c r="F42" s="407">
        <v>2</v>
      </c>
      <c r="G42" s="407">
        <v>6</v>
      </c>
      <c r="H42" s="407">
        <v>2</v>
      </c>
      <c r="I42" s="407">
        <v>1</v>
      </c>
      <c r="J42" s="407">
        <v>1</v>
      </c>
      <c r="K42" s="407">
        <v>1</v>
      </c>
      <c r="L42" s="151"/>
      <c r="M42" s="151"/>
      <c r="N42" s="151"/>
      <c r="O42" s="151"/>
      <c r="P42" s="151"/>
      <c r="Q42" s="151"/>
      <c r="R42" s="151"/>
      <c r="S42" s="151"/>
      <c r="T42" s="151"/>
      <c r="U42" s="151"/>
    </row>
    <row r="43" spans="1:21" ht="15" customHeight="1">
      <c r="A43" s="221" t="s">
        <v>718</v>
      </c>
      <c r="B43" s="407">
        <v>35</v>
      </c>
      <c r="C43" s="407">
        <v>5</v>
      </c>
      <c r="D43" s="407">
        <v>13</v>
      </c>
      <c r="E43" s="407">
        <v>5</v>
      </c>
      <c r="F43" s="407">
        <v>1</v>
      </c>
      <c r="G43" s="407">
        <v>5</v>
      </c>
      <c r="H43" s="407">
        <v>1</v>
      </c>
      <c r="I43" s="407">
        <v>0</v>
      </c>
      <c r="J43" s="407">
        <v>1</v>
      </c>
      <c r="K43" s="407">
        <v>4</v>
      </c>
      <c r="L43" s="151"/>
      <c r="M43" s="151"/>
      <c r="N43" s="151"/>
      <c r="O43" s="151"/>
      <c r="P43" s="151"/>
      <c r="Q43" s="151"/>
      <c r="R43" s="151"/>
      <c r="S43" s="151"/>
      <c r="T43" s="151"/>
      <c r="U43" s="151"/>
    </row>
    <row r="44" spans="1:21" ht="15" customHeight="1">
      <c r="A44" s="221" t="s">
        <v>719</v>
      </c>
      <c r="B44" s="407">
        <v>20</v>
      </c>
      <c r="C44" s="407">
        <v>3</v>
      </c>
      <c r="D44" s="407">
        <v>8</v>
      </c>
      <c r="E44" s="407">
        <v>1</v>
      </c>
      <c r="F44" s="407">
        <v>1</v>
      </c>
      <c r="G44" s="407">
        <v>4</v>
      </c>
      <c r="H44" s="407">
        <v>0</v>
      </c>
      <c r="I44" s="407">
        <v>1</v>
      </c>
      <c r="J44" s="407" t="s">
        <v>426</v>
      </c>
      <c r="K44" s="407">
        <v>3</v>
      </c>
      <c r="L44" s="151"/>
      <c r="M44" s="151"/>
      <c r="N44" s="151"/>
      <c r="O44" s="151"/>
      <c r="P44" s="151"/>
      <c r="Q44" s="151"/>
      <c r="R44" s="151"/>
      <c r="S44" s="151"/>
      <c r="T44" s="151"/>
      <c r="U44" s="151"/>
    </row>
    <row r="45" spans="1:21" ht="15" customHeight="1">
      <c r="A45" s="221" t="s">
        <v>720</v>
      </c>
      <c r="B45" s="407">
        <v>13</v>
      </c>
      <c r="C45" s="407">
        <v>1</v>
      </c>
      <c r="D45" s="407">
        <v>2</v>
      </c>
      <c r="E45" s="407" t="s">
        <v>426</v>
      </c>
      <c r="F45" s="407">
        <v>3</v>
      </c>
      <c r="G45" s="407">
        <v>5</v>
      </c>
      <c r="H45" s="407">
        <v>0</v>
      </c>
      <c r="I45" s="407" t="s">
        <v>426</v>
      </c>
      <c r="J45" s="407" t="s">
        <v>426</v>
      </c>
      <c r="K45" s="407">
        <v>1</v>
      </c>
      <c r="L45" s="151"/>
      <c r="M45" s="151"/>
      <c r="N45" s="151"/>
      <c r="O45" s="151"/>
      <c r="P45" s="151"/>
      <c r="Q45" s="151"/>
      <c r="R45" s="151"/>
      <c r="S45" s="151"/>
      <c r="T45" s="151"/>
      <c r="U45" s="151"/>
    </row>
    <row r="46" spans="1:21" ht="15" customHeight="1" thickBot="1">
      <c r="A46" s="222" t="s">
        <v>715</v>
      </c>
      <c r="B46" s="426">
        <v>3</v>
      </c>
      <c r="C46" s="426">
        <v>0</v>
      </c>
      <c r="D46" s="426">
        <v>1</v>
      </c>
      <c r="E46" s="426" t="s">
        <v>426</v>
      </c>
      <c r="F46" s="426">
        <v>0</v>
      </c>
      <c r="G46" s="426">
        <v>1</v>
      </c>
      <c r="H46" s="426" t="s">
        <v>426</v>
      </c>
      <c r="I46" s="426" t="s">
        <v>426</v>
      </c>
      <c r="J46" s="426" t="s">
        <v>426</v>
      </c>
      <c r="K46" s="426" t="s">
        <v>426</v>
      </c>
      <c r="L46" s="151"/>
      <c r="M46" s="151"/>
      <c r="N46" s="151"/>
      <c r="O46" s="151"/>
      <c r="P46" s="151"/>
      <c r="Q46" s="151"/>
      <c r="R46" s="151"/>
      <c r="S46" s="151"/>
      <c r="T46" s="151"/>
      <c r="U46" s="151"/>
    </row>
    <row r="47" spans="1:21" ht="15" customHeight="1">
      <c r="A47" s="542" t="s">
        <v>722</v>
      </c>
      <c r="B47" s="542"/>
      <c r="C47" s="542"/>
      <c r="D47" s="542"/>
      <c r="E47" s="542"/>
      <c r="F47" s="542"/>
      <c r="G47" s="542"/>
      <c r="H47" s="542"/>
      <c r="I47" s="542"/>
      <c r="J47" s="542"/>
      <c r="K47" s="542"/>
      <c r="L47" s="151"/>
      <c r="M47" s="151"/>
      <c r="N47" s="151"/>
      <c r="O47" s="151"/>
      <c r="P47" s="151"/>
      <c r="Q47" s="151"/>
      <c r="R47" s="151"/>
      <c r="S47" s="151"/>
      <c r="T47" s="151"/>
      <c r="U47" s="151"/>
    </row>
    <row r="48" ht="15" customHeight="1">
      <c r="A48" s="87" t="s">
        <v>639</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sheetData>
  <sheetProtection/>
  <printOptions/>
  <pageMargins left="0.3937007874015748" right="0.3937007874015748" top="0.5905511811023623" bottom="0.3937007874015748" header="0.31496062992125984" footer="0.5118110236220472"/>
  <pageSetup cellComments="asDisplayed" horizontalDpi="600" verticalDpi="600" orientation="portrait" paperSize="9" scale="98" r:id="rId1"/>
  <headerFooter alignWithMargins="0">
    <oddHeader>&amp;R&amp;D&amp;T</oddHeader>
  </headerFooter>
</worksheet>
</file>

<file path=xl/worksheets/sheet24.xml><?xml version="1.0" encoding="utf-8"?>
<worksheet xmlns="http://schemas.openxmlformats.org/spreadsheetml/2006/main" xmlns:r="http://schemas.openxmlformats.org/officeDocument/2006/relationships">
  <dimension ref="A2:R28"/>
  <sheetViews>
    <sheetView zoomScale="115" zoomScaleNormal="115" zoomScaleSheetLayoutView="100" zoomScalePageLayoutView="0" workbookViewId="0" topLeftCell="A1">
      <selection activeCell="A1" sqref="A1"/>
    </sheetView>
  </sheetViews>
  <sheetFormatPr defaultColWidth="8.125" defaultRowHeight="13.5"/>
  <cols>
    <col min="1" max="1" width="8.625" style="704" customWidth="1"/>
    <col min="2" max="3" width="6.00390625" style="704" bestFit="1" customWidth="1"/>
    <col min="4" max="4" width="7.25390625" style="704" customWidth="1"/>
    <col min="5" max="5" width="6.00390625" style="704" bestFit="1" customWidth="1"/>
    <col min="6" max="6" width="7.50390625" style="704" bestFit="1" customWidth="1"/>
    <col min="7" max="8" width="5.625" style="704" customWidth="1"/>
    <col min="9" max="9" width="5.875" style="704" bestFit="1" customWidth="1"/>
    <col min="10" max="10" width="8.25390625" style="704" customWidth="1"/>
    <col min="11" max="17" width="5.625" style="704" customWidth="1"/>
    <col min="18" max="18" width="1.37890625" style="704" customWidth="1"/>
    <col min="19" max="16384" width="8.125" style="704" customWidth="1"/>
  </cols>
  <sheetData>
    <row r="2" spans="1:17" s="183" customFormat="1" ht="18" customHeight="1">
      <c r="A2" s="154" t="s">
        <v>940</v>
      </c>
      <c r="B2" s="154"/>
      <c r="C2" s="154"/>
      <c r="D2" s="154"/>
      <c r="E2" s="154"/>
      <c r="F2" s="154"/>
      <c r="G2" s="154"/>
      <c r="H2" s="154"/>
      <c r="I2" s="154"/>
      <c r="J2" s="154"/>
      <c r="K2" s="154"/>
      <c r="L2" s="154"/>
      <c r="M2" s="154"/>
      <c r="N2" s="154"/>
      <c r="O2" s="154"/>
      <c r="P2" s="154"/>
      <c r="Q2" s="154"/>
    </row>
    <row r="3" s="154" customFormat="1" ht="15" customHeight="1" thickBot="1">
      <c r="Q3" s="93" t="s">
        <v>539</v>
      </c>
    </row>
    <row r="4" spans="1:18" s="229" customFormat="1" ht="73.5" customHeight="1" thickTop="1">
      <c r="A4" s="223" t="s">
        <v>723</v>
      </c>
      <c r="B4" s="224" t="s">
        <v>540</v>
      </c>
      <c r="C4" s="224" t="s">
        <v>724</v>
      </c>
      <c r="D4" s="225" t="s">
        <v>725</v>
      </c>
      <c r="E4" s="224" t="s">
        <v>726</v>
      </c>
      <c r="F4" s="224" t="s">
        <v>727</v>
      </c>
      <c r="G4" s="224" t="s">
        <v>728</v>
      </c>
      <c r="H4" s="224" t="s">
        <v>729</v>
      </c>
      <c r="I4" s="225" t="s">
        <v>730</v>
      </c>
      <c r="J4" s="226" t="s">
        <v>731</v>
      </c>
      <c r="K4" s="224" t="s">
        <v>732</v>
      </c>
      <c r="L4" s="224" t="s">
        <v>733</v>
      </c>
      <c r="M4" s="224" t="s">
        <v>734</v>
      </c>
      <c r="N4" s="224" t="s">
        <v>735</v>
      </c>
      <c r="O4" s="224" t="s">
        <v>736</v>
      </c>
      <c r="P4" s="224" t="s">
        <v>737</v>
      </c>
      <c r="Q4" s="227" t="s">
        <v>708</v>
      </c>
      <c r="R4" s="228"/>
    </row>
    <row r="5" spans="1:18" s="151" customFormat="1" ht="24" customHeight="1">
      <c r="A5" s="219" t="s">
        <v>738</v>
      </c>
      <c r="B5" s="425">
        <v>1534</v>
      </c>
      <c r="C5" s="425">
        <v>32</v>
      </c>
      <c r="D5" s="425">
        <v>81</v>
      </c>
      <c r="E5" s="425">
        <v>51</v>
      </c>
      <c r="F5" s="425">
        <v>53</v>
      </c>
      <c r="G5" s="425">
        <v>110</v>
      </c>
      <c r="H5" s="425">
        <v>163</v>
      </c>
      <c r="I5" s="425">
        <v>82</v>
      </c>
      <c r="J5" s="425">
        <v>16</v>
      </c>
      <c r="K5" s="425">
        <v>183</v>
      </c>
      <c r="L5" s="425">
        <v>127</v>
      </c>
      <c r="M5" s="425">
        <v>175</v>
      </c>
      <c r="N5" s="425">
        <v>29</v>
      </c>
      <c r="O5" s="425">
        <v>62</v>
      </c>
      <c r="P5" s="425">
        <v>35</v>
      </c>
      <c r="Q5" s="425">
        <v>318</v>
      </c>
      <c r="R5" s="178">
        <v>368</v>
      </c>
    </row>
    <row r="6" spans="1:18" ht="15" customHeight="1">
      <c r="A6" s="220" t="s">
        <v>739</v>
      </c>
      <c r="B6" s="407">
        <v>116</v>
      </c>
      <c r="C6" s="407">
        <v>0</v>
      </c>
      <c r="D6" s="407">
        <v>1</v>
      </c>
      <c r="E6" s="407">
        <v>1</v>
      </c>
      <c r="F6" s="407">
        <v>10</v>
      </c>
      <c r="G6" s="407">
        <v>12</v>
      </c>
      <c r="H6" s="407">
        <v>13</v>
      </c>
      <c r="I6" s="407">
        <v>19</v>
      </c>
      <c r="J6" s="407">
        <v>2</v>
      </c>
      <c r="K6" s="407" t="s">
        <v>426</v>
      </c>
      <c r="L6" s="407">
        <v>7</v>
      </c>
      <c r="M6" s="407">
        <v>4</v>
      </c>
      <c r="N6" s="407">
        <v>3</v>
      </c>
      <c r="O6" s="407">
        <v>4</v>
      </c>
      <c r="P6" s="407">
        <v>1</v>
      </c>
      <c r="Q6" s="407">
        <v>38</v>
      </c>
      <c r="R6" s="730">
        <v>46</v>
      </c>
    </row>
    <row r="7" spans="1:18" ht="15" customHeight="1">
      <c r="A7" s="220" t="s">
        <v>740</v>
      </c>
      <c r="B7" s="407">
        <v>298</v>
      </c>
      <c r="C7" s="407">
        <v>2</v>
      </c>
      <c r="D7" s="407">
        <v>10</v>
      </c>
      <c r="E7" s="407">
        <v>10</v>
      </c>
      <c r="F7" s="407">
        <v>15</v>
      </c>
      <c r="G7" s="407">
        <v>31</v>
      </c>
      <c r="H7" s="407">
        <v>56</v>
      </c>
      <c r="I7" s="407">
        <v>27</v>
      </c>
      <c r="J7" s="407">
        <v>2</v>
      </c>
      <c r="K7" s="407" t="s">
        <v>426</v>
      </c>
      <c r="L7" s="407">
        <v>20</v>
      </c>
      <c r="M7" s="407">
        <v>13</v>
      </c>
      <c r="N7" s="407">
        <v>16</v>
      </c>
      <c r="O7" s="407">
        <v>36</v>
      </c>
      <c r="P7" s="407">
        <v>1</v>
      </c>
      <c r="Q7" s="407">
        <v>58</v>
      </c>
      <c r="R7" s="730">
        <v>99</v>
      </c>
    </row>
    <row r="8" spans="1:18" ht="15" customHeight="1">
      <c r="A8" s="220" t="s">
        <v>741</v>
      </c>
      <c r="B8" s="407">
        <v>287</v>
      </c>
      <c r="C8" s="407">
        <v>6</v>
      </c>
      <c r="D8" s="407">
        <v>20</v>
      </c>
      <c r="E8" s="407">
        <v>16</v>
      </c>
      <c r="F8" s="407">
        <v>9</v>
      </c>
      <c r="G8" s="407">
        <v>33</v>
      </c>
      <c r="H8" s="407">
        <v>45</v>
      </c>
      <c r="I8" s="407">
        <v>16</v>
      </c>
      <c r="J8" s="407">
        <v>7</v>
      </c>
      <c r="K8" s="407" t="s">
        <v>426</v>
      </c>
      <c r="L8" s="407">
        <v>26</v>
      </c>
      <c r="M8" s="407">
        <v>11</v>
      </c>
      <c r="N8" s="407">
        <v>8</v>
      </c>
      <c r="O8" s="407">
        <v>19</v>
      </c>
      <c r="P8" s="407">
        <v>3</v>
      </c>
      <c r="Q8" s="407">
        <v>66</v>
      </c>
      <c r="R8" s="730">
        <v>79</v>
      </c>
    </row>
    <row r="9" spans="1:18" ht="15" customHeight="1">
      <c r="A9" s="220" t="s">
        <v>742</v>
      </c>
      <c r="B9" s="407">
        <v>174</v>
      </c>
      <c r="C9" s="407">
        <v>6</v>
      </c>
      <c r="D9" s="407">
        <v>17</v>
      </c>
      <c r="E9" s="407">
        <v>8</v>
      </c>
      <c r="F9" s="407">
        <v>5</v>
      </c>
      <c r="G9" s="407">
        <v>19</v>
      </c>
      <c r="H9" s="407">
        <v>25</v>
      </c>
      <c r="I9" s="407">
        <v>10</v>
      </c>
      <c r="J9" s="407">
        <v>3</v>
      </c>
      <c r="K9" s="407" t="s">
        <v>426</v>
      </c>
      <c r="L9" s="407">
        <v>19</v>
      </c>
      <c r="M9" s="407">
        <v>7</v>
      </c>
      <c r="N9" s="407">
        <v>2</v>
      </c>
      <c r="O9" s="407">
        <v>1</v>
      </c>
      <c r="P9" s="407">
        <v>5</v>
      </c>
      <c r="Q9" s="407">
        <v>45</v>
      </c>
      <c r="R9" s="730">
        <v>57</v>
      </c>
    </row>
    <row r="10" spans="1:18" ht="15" customHeight="1">
      <c r="A10" s="230" t="s">
        <v>743</v>
      </c>
      <c r="B10" s="407">
        <v>321</v>
      </c>
      <c r="C10" s="407">
        <v>14</v>
      </c>
      <c r="D10" s="407">
        <v>17</v>
      </c>
      <c r="E10" s="407">
        <v>11</v>
      </c>
      <c r="F10" s="407">
        <v>7</v>
      </c>
      <c r="G10" s="407">
        <v>10</v>
      </c>
      <c r="H10" s="407">
        <v>20</v>
      </c>
      <c r="I10" s="407">
        <v>10</v>
      </c>
      <c r="J10" s="407" t="s">
        <v>426</v>
      </c>
      <c r="K10" s="407">
        <v>87</v>
      </c>
      <c r="L10" s="407">
        <v>24</v>
      </c>
      <c r="M10" s="407">
        <v>33</v>
      </c>
      <c r="N10" s="407" t="s">
        <v>426</v>
      </c>
      <c r="O10" s="407">
        <v>1</v>
      </c>
      <c r="P10" s="407">
        <v>20</v>
      </c>
      <c r="Q10" s="407">
        <v>63</v>
      </c>
      <c r="R10" s="704">
        <v>61</v>
      </c>
    </row>
    <row r="11" spans="1:18" ht="15" customHeight="1">
      <c r="A11" s="230" t="s">
        <v>744</v>
      </c>
      <c r="B11" s="407">
        <v>339</v>
      </c>
      <c r="C11" s="407">
        <v>4</v>
      </c>
      <c r="D11" s="407">
        <v>16</v>
      </c>
      <c r="E11" s="407">
        <v>5</v>
      </c>
      <c r="F11" s="407">
        <v>7</v>
      </c>
      <c r="G11" s="407">
        <v>5</v>
      </c>
      <c r="H11" s="407">
        <v>3</v>
      </c>
      <c r="I11" s="407">
        <v>2</v>
      </c>
      <c r="J11" s="407">
        <v>2</v>
      </c>
      <c r="K11" s="407">
        <v>96</v>
      </c>
      <c r="L11" s="407">
        <v>30</v>
      </c>
      <c r="M11" s="407">
        <v>108</v>
      </c>
      <c r="N11" s="407">
        <v>0</v>
      </c>
      <c r="O11" s="407" t="s">
        <v>426</v>
      </c>
      <c r="P11" s="407">
        <v>6</v>
      </c>
      <c r="Q11" s="407">
        <v>48</v>
      </c>
      <c r="R11" s="704">
        <v>27</v>
      </c>
    </row>
    <row r="12" spans="1:18" s="151" customFormat="1" ht="24" customHeight="1">
      <c r="A12" s="219" t="s">
        <v>578</v>
      </c>
      <c r="B12" s="425">
        <v>704</v>
      </c>
      <c r="C12" s="425">
        <v>17</v>
      </c>
      <c r="D12" s="425">
        <v>41</v>
      </c>
      <c r="E12" s="425">
        <v>31</v>
      </c>
      <c r="F12" s="425">
        <v>24</v>
      </c>
      <c r="G12" s="425">
        <v>50</v>
      </c>
      <c r="H12" s="425">
        <v>71</v>
      </c>
      <c r="I12" s="425">
        <v>40</v>
      </c>
      <c r="J12" s="425">
        <v>2</v>
      </c>
      <c r="K12" s="425">
        <v>114</v>
      </c>
      <c r="L12" s="425">
        <v>50</v>
      </c>
      <c r="M12" s="425">
        <v>90</v>
      </c>
      <c r="N12" s="425">
        <v>3</v>
      </c>
      <c r="O12" s="425">
        <v>0</v>
      </c>
      <c r="P12" s="425">
        <v>10</v>
      </c>
      <c r="Q12" s="425">
        <v>153</v>
      </c>
      <c r="R12" s="178">
        <v>170</v>
      </c>
    </row>
    <row r="13" spans="1:18" ht="15" customHeight="1">
      <c r="A13" s="220" t="s">
        <v>739</v>
      </c>
      <c r="B13" s="407">
        <v>56</v>
      </c>
      <c r="C13" s="407" t="s">
        <v>426</v>
      </c>
      <c r="D13" s="407">
        <v>1</v>
      </c>
      <c r="E13" s="407">
        <v>1</v>
      </c>
      <c r="F13" s="407">
        <v>5</v>
      </c>
      <c r="G13" s="407">
        <v>7</v>
      </c>
      <c r="H13" s="407">
        <v>9</v>
      </c>
      <c r="I13" s="407">
        <v>11</v>
      </c>
      <c r="J13" s="407">
        <v>1</v>
      </c>
      <c r="K13" s="407" t="s">
        <v>426</v>
      </c>
      <c r="L13" s="407">
        <v>5</v>
      </c>
      <c r="M13" s="407">
        <v>1</v>
      </c>
      <c r="N13" s="407" t="s">
        <v>426</v>
      </c>
      <c r="O13" s="407">
        <v>0</v>
      </c>
      <c r="P13" s="407" t="s">
        <v>426</v>
      </c>
      <c r="Q13" s="407">
        <v>14</v>
      </c>
      <c r="R13" s="730">
        <v>20</v>
      </c>
    </row>
    <row r="14" spans="1:18" ht="15" customHeight="1">
      <c r="A14" s="220" t="s">
        <v>740</v>
      </c>
      <c r="B14" s="407">
        <v>120</v>
      </c>
      <c r="C14" s="407">
        <v>1</v>
      </c>
      <c r="D14" s="407">
        <v>6</v>
      </c>
      <c r="E14" s="407">
        <v>7</v>
      </c>
      <c r="F14" s="407">
        <v>8</v>
      </c>
      <c r="G14" s="407">
        <v>17</v>
      </c>
      <c r="H14" s="407">
        <v>26</v>
      </c>
      <c r="I14" s="407">
        <v>14</v>
      </c>
      <c r="J14" s="407" t="s">
        <v>426</v>
      </c>
      <c r="K14" s="407" t="s">
        <v>426</v>
      </c>
      <c r="L14" s="407">
        <v>4</v>
      </c>
      <c r="M14" s="407">
        <v>5</v>
      </c>
      <c r="N14" s="407">
        <v>1</v>
      </c>
      <c r="O14" s="407" t="s">
        <v>426</v>
      </c>
      <c r="P14" s="407" t="s">
        <v>426</v>
      </c>
      <c r="Q14" s="407">
        <v>30</v>
      </c>
      <c r="R14" s="730">
        <v>43</v>
      </c>
    </row>
    <row r="15" spans="1:18" ht="15" customHeight="1">
      <c r="A15" s="220" t="s">
        <v>741</v>
      </c>
      <c r="B15" s="407">
        <v>106</v>
      </c>
      <c r="C15" s="407">
        <v>3</v>
      </c>
      <c r="D15" s="407">
        <v>9</v>
      </c>
      <c r="E15" s="407">
        <v>11</v>
      </c>
      <c r="F15" s="407">
        <v>3</v>
      </c>
      <c r="G15" s="407">
        <v>14</v>
      </c>
      <c r="H15" s="407">
        <v>16</v>
      </c>
      <c r="I15" s="407">
        <v>6</v>
      </c>
      <c r="J15" s="407">
        <v>0</v>
      </c>
      <c r="K15" s="407" t="s">
        <v>426</v>
      </c>
      <c r="L15" s="407">
        <v>6</v>
      </c>
      <c r="M15" s="407">
        <v>3</v>
      </c>
      <c r="N15" s="407">
        <v>1</v>
      </c>
      <c r="O15" s="407" t="s">
        <v>426</v>
      </c>
      <c r="P15" s="407">
        <v>1</v>
      </c>
      <c r="Q15" s="407">
        <v>32</v>
      </c>
      <c r="R15" s="730">
        <v>37</v>
      </c>
    </row>
    <row r="16" spans="1:18" ht="15" customHeight="1">
      <c r="A16" s="220" t="s">
        <v>742</v>
      </c>
      <c r="B16" s="407">
        <v>66</v>
      </c>
      <c r="C16" s="407">
        <v>2</v>
      </c>
      <c r="D16" s="407">
        <v>7</v>
      </c>
      <c r="E16" s="407">
        <v>4</v>
      </c>
      <c r="F16" s="407">
        <v>1</v>
      </c>
      <c r="G16" s="407">
        <v>6</v>
      </c>
      <c r="H16" s="407">
        <v>8</v>
      </c>
      <c r="I16" s="407">
        <v>3</v>
      </c>
      <c r="J16" s="407" t="s">
        <v>426</v>
      </c>
      <c r="K16" s="407" t="s">
        <v>426</v>
      </c>
      <c r="L16" s="407">
        <v>4</v>
      </c>
      <c r="M16" s="407">
        <v>3</v>
      </c>
      <c r="N16" s="407" t="s">
        <v>426</v>
      </c>
      <c r="O16" s="407" t="s">
        <v>426</v>
      </c>
      <c r="P16" s="407">
        <v>1</v>
      </c>
      <c r="Q16" s="407">
        <v>24</v>
      </c>
      <c r="R16" s="730">
        <v>30</v>
      </c>
    </row>
    <row r="17" spans="1:18" ht="15" customHeight="1">
      <c r="A17" s="230" t="s">
        <v>743</v>
      </c>
      <c r="B17" s="407">
        <v>155</v>
      </c>
      <c r="C17" s="407">
        <v>8</v>
      </c>
      <c r="D17" s="407">
        <v>8</v>
      </c>
      <c r="E17" s="407">
        <v>5</v>
      </c>
      <c r="F17" s="407">
        <v>4</v>
      </c>
      <c r="G17" s="407">
        <v>3</v>
      </c>
      <c r="H17" s="407">
        <v>10</v>
      </c>
      <c r="I17" s="407">
        <v>6</v>
      </c>
      <c r="J17" s="407" t="s">
        <v>426</v>
      </c>
      <c r="K17" s="407">
        <v>54</v>
      </c>
      <c r="L17" s="407">
        <v>9</v>
      </c>
      <c r="M17" s="407">
        <v>15</v>
      </c>
      <c r="N17" s="407" t="s">
        <v>426</v>
      </c>
      <c r="O17" s="407" t="s">
        <v>426</v>
      </c>
      <c r="P17" s="407">
        <v>5</v>
      </c>
      <c r="Q17" s="407">
        <v>26</v>
      </c>
      <c r="R17" s="704">
        <v>24</v>
      </c>
    </row>
    <row r="18" spans="1:18" ht="15" customHeight="1">
      <c r="A18" s="230" t="s">
        <v>744</v>
      </c>
      <c r="B18" s="407">
        <v>202</v>
      </c>
      <c r="C18" s="407">
        <v>2</v>
      </c>
      <c r="D18" s="407">
        <v>10</v>
      </c>
      <c r="E18" s="407">
        <v>3</v>
      </c>
      <c r="F18" s="407">
        <v>3</v>
      </c>
      <c r="G18" s="407">
        <v>4</v>
      </c>
      <c r="H18" s="407">
        <v>1</v>
      </c>
      <c r="I18" s="407">
        <v>0</v>
      </c>
      <c r="J18" s="407">
        <v>1</v>
      </c>
      <c r="K18" s="407">
        <v>60</v>
      </c>
      <c r="L18" s="407">
        <v>21</v>
      </c>
      <c r="M18" s="407">
        <v>62</v>
      </c>
      <c r="N18" s="407">
        <v>0</v>
      </c>
      <c r="O18" s="407" t="s">
        <v>426</v>
      </c>
      <c r="P18" s="407">
        <v>4</v>
      </c>
      <c r="Q18" s="407">
        <v>25</v>
      </c>
      <c r="R18" s="704">
        <v>16</v>
      </c>
    </row>
    <row r="19" spans="1:18" s="151" customFormat="1" ht="24" customHeight="1">
      <c r="A19" s="219" t="s">
        <v>587</v>
      </c>
      <c r="B19" s="425">
        <v>830</v>
      </c>
      <c r="C19" s="425">
        <v>16</v>
      </c>
      <c r="D19" s="425">
        <v>40</v>
      </c>
      <c r="E19" s="425">
        <v>20</v>
      </c>
      <c r="F19" s="425">
        <v>28</v>
      </c>
      <c r="G19" s="425">
        <v>60</v>
      </c>
      <c r="H19" s="425">
        <v>91</v>
      </c>
      <c r="I19" s="425">
        <v>42</v>
      </c>
      <c r="J19" s="425">
        <v>14</v>
      </c>
      <c r="K19" s="425">
        <v>69</v>
      </c>
      <c r="L19" s="425">
        <v>78</v>
      </c>
      <c r="M19" s="425">
        <v>86</v>
      </c>
      <c r="N19" s="425">
        <v>27</v>
      </c>
      <c r="O19" s="425">
        <v>61</v>
      </c>
      <c r="P19" s="425">
        <v>25</v>
      </c>
      <c r="Q19" s="425">
        <v>165</v>
      </c>
      <c r="R19" s="178">
        <v>198</v>
      </c>
    </row>
    <row r="20" spans="1:18" ht="15" customHeight="1">
      <c r="A20" s="220" t="s">
        <v>739</v>
      </c>
      <c r="B20" s="407">
        <v>60</v>
      </c>
      <c r="C20" s="407">
        <v>0</v>
      </c>
      <c r="D20" s="407" t="s">
        <v>426</v>
      </c>
      <c r="E20" s="407">
        <v>0</v>
      </c>
      <c r="F20" s="407">
        <v>5</v>
      </c>
      <c r="G20" s="407">
        <v>5</v>
      </c>
      <c r="H20" s="407">
        <v>4</v>
      </c>
      <c r="I20" s="407">
        <v>8</v>
      </c>
      <c r="J20" s="407">
        <v>1</v>
      </c>
      <c r="K20" s="407" t="s">
        <v>426</v>
      </c>
      <c r="L20" s="407">
        <v>2</v>
      </c>
      <c r="M20" s="407">
        <v>3</v>
      </c>
      <c r="N20" s="407">
        <v>3</v>
      </c>
      <c r="O20" s="407">
        <v>4</v>
      </c>
      <c r="P20" s="407">
        <v>1</v>
      </c>
      <c r="Q20" s="407">
        <v>24</v>
      </c>
      <c r="R20" s="730">
        <v>25</v>
      </c>
    </row>
    <row r="21" spans="1:18" ht="15" customHeight="1">
      <c r="A21" s="220" t="s">
        <v>740</v>
      </c>
      <c r="B21" s="407">
        <v>178</v>
      </c>
      <c r="C21" s="407">
        <v>1</v>
      </c>
      <c r="D21" s="407">
        <v>4</v>
      </c>
      <c r="E21" s="407">
        <v>3</v>
      </c>
      <c r="F21" s="407">
        <v>7</v>
      </c>
      <c r="G21" s="407">
        <v>14</v>
      </c>
      <c r="H21" s="407">
        <v>29</v>
      </c>
      <c r="I21" s="407">
        <v>12</v>
      </c>
      <c r="J21" s="407">
        <v>2</v>
      </c>
      <c r="K21" s="407" t="s">
        <v>426</v>
      </c>
      <c r="L21" s="407">
        <v>16</v>
      </c>
      <c r="M21" s="407">
        <v>7</v>
      </c>
      <c r="N21" s="407">
        <v>15</v>
      </c>
      <c r="O21" s="407">
        <v>36</v>
      </c>
      <c r="P21" s="407">
        <v>1</v>
      </c>
      <c r="Q21" s="407">
        <v>28</v>
      </c>
      <c r="R21" s="730">
        <v>56</v>
      </c>
    </row>
    <row r="22" spans="1:18" ht="15" customHeight="1">
      <c r="A22" s="220" t="s">
        <v>741</v>
      </c>
      <c r="B22" s="407">
        <v>180</v>
      </c>
      <c r="C22" s="407">
        <v>3</v>
      </c>
      <c r="D22" s="407">
        <v>11</v>
      </c>
      <c r="E22" s="407">
        <v>5</v>
      </c>
      <c r="F22" s="407">
        <v>6</v>
      </c>
      <c r="G22" s="407">
        <v>19</v>
      </c>
      <c r="H22" s="407">
        <v>29</v>
      </c>
      <c r="I22" s="407">
        <v>9</v>
      </c>
      <c r="J22" s="407">
        <v>6</v>
      </c>
      <c r="K22" s="407" t="s">
        <v>426</v>
      </c>
      <c r="L22" s="407">
        <v>20</v>
      </c>
      <c r="M22" s="407">
        <v>7</v>
      </c>
      <c r="N22" s="407">
        <v>7</v>
      </c>
      <c r="O22" s="407">
        <v>19</v>
      </c>
      <c r="P22" s="407">
        <v>2</v>
      </c>
      <c r="Q22" s="407">
        <v>34</v>
      </c>
      <c r="R22" s="730">
        <v>42</v>
      </c>
    </row>
    <row r="23" spans="1:18" ht="15" customHeight="1">
      <c r="A23" s="220" t="s">
        <v>742</v>
      </c>
      <c r="B23" s="407">
        <v>108</v>
      </c>
      <c r="C23" s="407">
        <v>4</v>
      </c>
      <c r="D23" s="407">
        <v>10</v>
      </c>
      <c r="E23" s="407">
        <v>3</v>
      </c>
      <c r="F23" s="407">
        <v>4</v>
      </c>
      <c r="G23" s="407">
        <v>13</v>
      </c>
      <c r="H23" s="407">
        <v>17</v>
      </c>
      <c r="I23" s="407">
        <v>7</v>
      </c>
      <c r="J23" s="407">
        <v>3</v>
      </c>
      <c r="K23" s="407" t="s">
        <v>426</v>
      </c>
      <c r="L23" s="407">
        <v>15</v>
      </c>
      <c r="M23" s="407">
        <v>3</v>
      </c>
      <c r="N23" s="407">
        <v>2</v>
      </c>
      <c r="O23" s="407">
        <v>1</v>
      </c>
      <c r="P23" s="407">
        <v>3</v>
      </c>
      <c r="Q23" s="407">
        <v>21</v>
      </c>
      <c r="R23" s="730">
        <v>26</v>
      </c>
    </row>
    <row r="24" spans="1:18" ht="15" customHeight="1">
      <c r="A24" s="230" t="s">
        <v>743</v>
      </c>
      <c r="B24" s="407">
        <v>166</v>
      </c>
      <c r="C24" s="407">
        <v>6</v>
      </c>
      <c r="D24" s="407">
        <v>9</v>
      </c>
      <c r="E24" s="407">
        <v>6</v>
      </c>
      <c r="F24" s="407">
        <v>3</v>
      </c>
      <c r="G24" s="407">
        <v>7</v>
      </c>
      <c r="H24" s="407">
        <v>10</v>
      </c>
      <c r="I24" s="407">
        <v>4</v>
      </c>
      <c r="J24" s="407" t="s">
        <v>426</v>
      </c>
      <c r="K24" s="407">
        <v>33</v>
      </c>
      <c r="L24" s="407">
        <v>15</v>
      </c>
      <c r="M24" s="407">
        <v>19</v>
      </c>
      <c r="N24" s="407" t="s">
        <v>426</v>
      </c>
      <c r="O24" s="407">
        <v>1</v>
      </c>
      <c r="P24" s="407">
        <v>15</v>
      </c>
      <c r="Q24" s="407">
        <v>36</v>
      </c>
      <c r="R24" s="704">
        <v>37</v>
      </c>
    </row>
    <row r="25" spans="1:18" ht="15" customHeight="1" thickBot="1">
      <c r="A25" s="222" t="s">
        <v>744</v>
      </c>
      <c r="B25" s="426">
        <v>137</v>
      </c>
      <c r="C25" s="426">
        <v>2</v>
      </c>
      <c r="D25" s="426">
        <v>6</v>
      </c>
      <c r="E25" s="426">
        <v>2</v>
      </c>
      <c r="F25" s="426">
        <v>4</v>
      </c>
      <c r="G25" s="426">
        <v>1</v>
      </c>
      <c r="H25" s="426">
        <v>2</v>
      </c>
      <c r="I25" s="426">
        <v>1</v>
      </c>
      <c r="J25" s="426">
        <v>1</v>
      </c>
      <c r="K25" s="426">
        <v>36</v>
      </c>
      <c r="L25" s="426">
        <v>9</v>
      </c>
      <c r="M25" s="426">
        <v>46</v>
      </c>
      <c r="N25" s="426" t="s">
        <v>426</v>
      </c>
      <c r="O25" s="426" t="s">
        <v>426</v>
      </c>
      <c r="P25" s="426">
        <v>3</v>
      </c>
      <c r="Q25" s="426">
        <v>22</v>
      </c>
      <c r="R25" s="704">
        <v>11</v>
      </c>
    </row>
    <row r="26" ht="15" customHeight="1">
      <c r="A26" s="87" t="s">
        <v>941</v>
      </c>
    </row>
    <row r="27" ht="15" customHeight="1">
      <c r="A27" s="87" t="s">
        <v>745</v>
      </c>
    </row>
    <row r="28" ht="13.5">
      <c r="A28" s="87" t="s">
        <v>639</v>
      </c>
    </row>
  </sheetData>
  <sheetProtection/>
  <printOptions/>
  <pageMargins left="0.3937007874015748" right="0.3937007874015748" top="0.7874015748031497" bottom="0.7874015748031497" header="0.5118110236220472" footer="0.5118110236220472"/>
  <pageSetup cellComments="asDisplayed" horizontalDpi="600" verticalDpi="600" orientation="portrait" paperSize="9" scale="90" r:id="rId1"/>
  <headerFooter alignWithMargins="0">
    <oddHeader>&amp;R&amp;D&amp;T</oddHeader>
  </headerFooter>
  <colBreaks count="1" manualBreakCount="1">
    <brk id="17" max="65535" man="1"/>
  </colBreaks>
</worksheet>
</file>

<file path=xl/worksheets/sheet25.xml><?xml version="1.0" encoding="utf-8"?>
<worksheet xmlns="http://schemas.openxmlformats.org/spreadsheetml/2006/main" xmlns:r="http://schemas.openxmlformats.org/officeDocument/2006/relationships">
  <dimension ref="A2:K31"/>
  <sheetViews>
    <sheetView zoomScaleSheetLayoutView="115" zoomScalePageLayoutView="0" workbookViewId="0" topLeftCell="A1">
      <selection activeCell="A1" sqref="A1"/>
    </sheetView>
  </sheetViews>
  <sheetFormatPr defaultColWidth="8.125" defaultRowHeight="13.5"/>
  <cols>
    <col min="1" max="1" width="2.375" style="704" customWidth="1"/>
    <col min="2" max="2" width="25.125" style="704" customWidth="1"/>
    <col min="3" max="11" width="7.75390625" style="704" customWidth="1"/>
    <col min="12" max="16384" width="8.125" style="704" customWidth="1"/>
  </cols>
  <sheetData>
    <row r="2" spans="1:11" s="204" customFormat="1" ht="18" customHeight="1">
      <c r="A2" s="202" t="s">
        <v>942</v>
      </c>
      <c r="B2" s="202"/>
      <c r="C2" s="202"/>
      <c r="D2" s="202"/>
      <c r="E2" s="202"/>
      <c r="F2" s="202"/>
      <c r="G2" s="202"/>
      <c r="H2" s="202"/>
      <c r="I2" s="202"/>
      <c r="J2" s="202"/>
      <c r="K2" s="202"/>
    </row>
    <row r="3" s="154" customFormat="1" ht="15" customHeight="1" thickBot="1">
      <c r="K3" s="93" t="s">
        <v>539</v>
      </c>
    </row>
    <row r="4" spans="1:11" s="37" customFormat="1" ht="15" customHeight="1" thickTop="1">
      <c r="A4" s="485" t="s">
        <v>746</v>
      </c>
      <c r="B4" s="486"/>
      <c r="C4" s="541" t="s">
        <v>747</v>
      </c>
      <c r="D4" s="545"/>
      <c r="E4" s="552" t="s">
        <v>748</v>
      </c>
      <c r="F4" s="552" t="s">
        <v>749</v>
      </c>
      <c r="G4" s="552" t="s">
        <v>750</v>
      </c>
      <c r="H4" s="552" t="s">
        <v>751</v>
      </c>
      <c r="I4" s="546" t="s">
        <v>752</v>
      </c>
      <c r="J4" s="546" t="s">
        <v>753</v>
      </c>
      <c r="K4" s="548" t="s">
        <v>754</v>
      </c>
    </row>
    <row r="5" spans="1:11" s="157" customFormat="1" ht="27.75" customHeight="1">
      <c r="A5" s="487"/>
      <c r="B5" s="488"/>
      <c r="C5" s="434"/>
      <c r="D5" s="231" t="s">
        <v>755</v>
      </c>
      <c r="E5" s="553"/>
      <c r="F5" s="553"/>
      <c r="G5" s="553"/>
      <c r="H5" s="553"/>
      <c r="I5" s="547"/>
      <c r="J5" s="547"/>
      <c r="K5" s="549"/>
    </row>
    <row r="6" spans="1:11" s="156" customFormat="1" ht="6" customHeight="1">
      <c r="A6" s="50"/>
      <c r="B6" s="48"/>
      <c r="C6" s="193"/>
      <c r="D6" s="232"/>
      <c r="E6" s="194"/>
      <c r="F6" s="194"/>
      <c r="G6" s="194"/>
      <c r="H6" s="194"/>
      <c r="I6" s="194"/>
      <c r="J6" s="194"/>
      <c r="K6" s="193"/>
    </row>
    <row r="7" spans="1:11" s="151" customFormat="1" ht="15" customHeight="1">
      <c r="A7" s="550" t="s">
        <v>550</v>
      </c>
      <c r="B7" s="551"/>
      <c r="C7" s="399">
        <v>5795</v>
      </c>
      <c r="D7" s="427">
        <v>16.7</v>
      </c>
      <c r="E7" s="400">
        <v>442</v>
      </c>
      <c r="F7" s="400">
        <v>638</v>
      </c>
      <c r="G7" s="402">
        <v>536</v>
      </c>
      <c r="H7" s="421">
        <v>907</v>
      </c>
      <c r="I7" s="421">
        <v>701</v>
      </c>
      <c r="J7" s="421">
        <v>502</v>
      </c>
      <c r="K7" s="425">
        <v>1923</v>
      </c>
    </row>
    <row r="8" spans="1:11" ht="15" customHeight="1">
      <c r="A8" s="230" t="s">
        <v>345</v>
      </c>
      <c r="B8" s="233" t="s">
        <v>756</v>
      </c>
      <c r="C8" s="391">
        <v>471</v>
      </c>
      <c r="D8" s="428">
        <v>30.1</v>
      </c>
      <c r="E8" s="392">
        <v>21</v>
      </c>
      <c r="F8" s="392">
        <v>30</v>
      </c>
      <c r="G8" s="392">
        <v>28</v>
      </c>
      <c r="H8" s="392">
        <v>48</v>
      </c>
      <c r="I8" s="392">
        <v>41</v>
      </c>
      <c r="J8" s="392">
        <v>25</v>
      </c>
      <c r="K8" s="395">
        <v>264</v>
      </c>
    </row>
    <row r="9" spans="1:11" ht="15" customHeight="1">
      <c r="A9" s="230" t="s">
        <v>392</v>
      </c>
      <c r="B9" s="233" t="s">
        <v>447</v>
      </c>
      <c r="C9" s="391">
        <v>4</v>
      </c>
      <c r="D9" s="428">
        <v>13.1</v>
      </c>
      <c r="E9" s="392" t="s">
        <v>757</v>
      </c>
      <c r="F9" s="392">
        <v>1</v>
      </c>
      <c r="G9" s="394">
        <v>1</v>
      </c>
      <c r="H9" s="392">
        <v>1</v>
      </c>
      <c r="I9" s="392">
        <v>0</v>
      </c>
      <c r="J9" s="392">
        <v>1</v>
      </c>
      <c r="K9" s="395">
        <v>1</v>
      </c>
    </row>
    <row r="10" spans="1:11" ht="15" customHeight="1">
      <c r="A10" s="230" t="s">
        <v>448</v>
      </c>
      <c r="B10" s="233" t="s">
        <v>369</v>
      </c>
      <c r="C10" s="391">
        <v>3</v>
      </c>
      <c r="D10" s="428">
        <v>24.3</v>
      </c>
      <c r="E10" s="394" t="s">
        <v>426</v>
      </c>
      <c r="F10" s="392" t="s">
        <v>426</v>
      </c>
      <c r="G10" s="394" t="s">
        <v>426</v>
      </c>
      <c r="H10" s="392">
        <v>1</v>
      </c>
      <c r="I10" s="392">
        <v>0</v>
      </c>
      <c r="J10" s="394" t="s">
        <v>426</v>
      </c>
      <c r="K10" s="395">
        <v>2</v>
      </c>
    </row>
    <row r="11" spans="1:11" ht="15" customHeight="1">
      <c r="A11" s="230" t="s">
        <v>450</v>
      </c>
      <c r="B11" s="233" t="s">
        <v>370</v>
      </c>
      <c r="C11" s="391">
        <v>471</v>
      </c>
      <c r="D11" s="428">
        <v>20.5</v>
      </c>
      <c r="E11" s="392">
        <v>20</v>
      </c>
      <c r="F11" s="392">
        <v>34</v>
      </c>
      <c r="G11" s="392">
        <v>49</v>
      </c>
      <c r="H11" s="392">
        <v>58</v>
      </c>
      <c r="I11" s="392">
        <v>49</v>
      </c>
      <c r="J11" s="392">
        <v>49</v>
      </c>
      <c r="K11" s="395">
        <v>203</v>
      </c>
    </row>
    <row r="12" spans="1:11" ht="15" customHeight="1">
      <c r="A12" s="230" t="s">
        <v>451</v>
      </c>
      <c r="B12" s="233" t="s">
        <v>371</v>
      </c>
      <c r="C12" s="391">
        <v>1138</v>
      </c>
      <c r="D12" s="428">
        <v>16.2</v>
      </c>
      <c r="E12" s="392">
        <v>79</v>
      </c>
      <c r="F12" s="392">
        <v>98</v>
      </c>
      <c r="G12" s="392">
        <v>103</v>
      </c>
      <c r="H12" s="392">
        <v>188</v>
      </c>
      <c r="I12" s="392">
        <v>142</v>
      </c>
      <c r="J12" s="392">
        <v>106</v>
      </c>
      <c r="K12" s="395">
        <v>398</v>
      </c>
    </row>
    <row r="13" spans="1:11" ht="15" customHeight="1">
      <c r="A13" s="230" t="s">
        <v>452</v>
      </c>
      <c r="B13" s="233" t="s">
        <v>453</v>
      </c>
      <c r="C13" s="391">
        <v>31</v>
      </c>
      <c r="D13" s="428">
        <v>17.5</v>
      </c>
      <c r="E13" s="392">
        <v>4</v>
      </c>
      <c r="F13" s="392">
        <v>4</v>
      </c>
      <c r="G13" s="392">
        <v>2</v>
      </c>
      <c r="H13" s="392">
        <v>2</v>
      </c>
      <c r="I13" s="392">
        <v>3</v>
      </c>
      <c r="J13" s="392">
        <v>1</v>
      </c>
      <c r="K13" s="395">
        <v>15</v>
      </c>
    </row>
    <row r="14" spans="1:11" ht="15" customHeight="1">
      <c r="A14" s="230" t="s">
        <v>454</v>
      </c>
      <c r="B14" s="234" t="s">
        <v>455</v>
      </c>
      <c r="C14" s="391">
        <v>57</v>
      </c>
      <c r="D14" s="428">
        <v>13.8</v>
      </c>
      <c r="E14" s="392">
        <v>4</v>
      </c>
      <c r="F14" s="392">
        <v>12</v>
      </c>
      <c r="G14" s="392">
        <v>3</v>
      </c>
      <c r="H14" s="392">
        <v>11</v>
      </c>
      <c r="I14" s="392">
        <v>6</v>
      </c>
      <c r="J14" s="392">
        <v>3</v>
      </c>
      <c r="K14" s="395">
        <v>17</v>
      </c>
    </row>
    <row r="15" spans="1:11" ht="15" customHeight="1">
      <c r="A15" s="230" t="s">
        <v>456</v>
      </c>
      <c r="B15" s="233" t="s">
        <v>374</v>
      </c>
      <c r="C15" s="391">
        <v>195</v>
      </c>
      <c r="D15" s="428">
        <v>13.6</v>
      </c>
      <c r="E15" s="392">
        <v>15</v>
      </c>
      <c r="F15" s="392">
        <v>24</v>
      </c>
      <c r="G15" s="392">
        <v>22</v>
      </c>
      <c r="H15" s="392">
        <v>31</v>
      </c>
      <c r="I15" s="392">
        <v>31</v>
      </c>
      <c r="J15" s="392">
        <v>20</v>
      </c>
      <c r="K15" s="395">
        <v>50</v>
      </c>
    </row>
    <row r="16" spans="1:11" ht="15" customHeight="1">
      <c r="A16" s="230" t="s">
        <v>394</v>
      </c>
      <c r="B16" s="233" t="s">
        <v>758</v>
      </c>
      <c r="C16" s="391">
        <v>861</v>
      </c>
      <c r="D16" s="428">
        <v>16</v>
      </c>
      <c r="E16" s="392">
        <v>72</v>
      </c>
      <c r="F16" s="392">
        <v>91</v>
      </c>
      <c r="G16" s="392">
        <v>83</v>
      </c>
      <c r="H16" s="392">
        <v>131</v>
      </c>
      <c r="I16" s="392">
        <v>124</v>
      </c>
      <c r="J16" s="392">
        <v>81</v>
      </c>
      <c r="K16" s="395">
        <v>259</v>
      </c>
    </row>
    <row r="17" spans="1:11" ht="15" customHeight="1">
      <c r="A17" s="230" t="s">
        <v>396</v>
      </c>
      <c r="B17" s="233" t="s">
        <v>759</v>
      </c>
      <c r="C17" s="391">
        <v>122</v>
      </c>
      <c r="D17" s="428">
        <v>13.9</v>
      </c>
      <c r="E17" s="392">
        <v>13</v>
      </c>
      <c r="F17" s="392">
        <v>16</v>
      </c>
      <c r="G17" s="392">
        <v>15</v>
      </c>
      <c r="H17" s="392">
        <v>18</v>
      </c>
      <c r="I17" s="392">
        <v>14</v>
      </c>
      <c r="J17" s="392">
        <v>11</v>
      </c>
      <c r="K17" s="395">
        <v>36</v>
      </c>
    </row>
    <row r="18" spans="1:11" ht="15" customHeight="1">
      <c r="A18" s="230" t="s">
        <v>398</v>
      </c>
      <c r="B18" s="233" t="s">
        <v>760</v>
      </c>
      <c r="C18" s="391">
        <v>63</v>
      </c>
      <c r="D18" s="428">
        <v>11.9</v>
      </c>
      <c r="E18" s="392">
        <v>4</v>
      </c>
      <c r="F18" s="392">
        <v>12</v>
      </c>
      <c r="G18" s="392">
        <v>7</v>
      </c>
      <c r="H18" s="392">
        <v>14</v>
      </c>
      <c r="I18" s="392">
        <v>11</v>
      </c>
      <c r="J18" s="392">
        <v>5</v>
      </c>
      <c r="K18" s="395">
        <v>10</v>
      </c>
    </row>
    <row r="19" spans="1:11" ht="15" customHeight="1">
      <c r="A19" s="230" t="s">
        <v>400</v>
      </c>
      <c r="B19" s="235" t="s">
        <v>378</v>
      </c>
      <c r="C19" s="391">
        <v>121</v>
      </c>
      <c r="D19" s="428">
        <v>16.2</v>
      </c>
      <c r="E19" s="392">
        <v>11</v>
      </c>
      <c r="F19" s="392">
        <v>13</v>
      </c>
      <c r="G19" s="392">
        <v>9</v>
      </c>
      <c r="H19" s="392">
        <v>22</v>
      </c>
      <c r="I19" s="392">
        <v>11</v>
      </c>
      <c r="J19" s="392">
        <v>9</v>
      </c>
      <c r="K19" s="395">
        <v>45</v>
      </c>
    </row>
    <row r="20" spans="1:11" ht="15" customHeight="1">
      <c r="A20" s="230" t="s">
        <v>357</v>
      </c>
      <c r="B20" s="233" t="s">
        <v>761</v>
      </c>
      <c r="C20" s="391">
        <v>319</v>
      </c>
      <c r="D20" s="428">
        <v>14</v>
      </c>
      <c r="E20" s="392">
        <v>36</v>
      </c>
      <c r="F20" s="392">
        <v>51</v>
      </c>
      <c r="G20" s="392">
        <v>27</v>
      </c>
      <c r="H20" s="392">
        <v>63</v>
      </c>
      <c r="I20" s="392">
        <v>27</v>
      </c>
      <c r="J20" s="392">
        <v>23</v>
      </c>
      <c r="K20" s="395">
        <v>88</v>
      </c>
    </row>
    <row r="21" spans="1:11" ht="15" customHeight="1">
      <c r="A21" s="230" t="s">
        <v>403</v>
      </c>
      <c r="B21" s="233" t="s">
        <v>762</v>
      </c>
      <c r="C21" s="391">
        <v>206</v>
      </c>
      <c r="D21" s="428">
        <v>17.4</v>
      </c>
      <c r="E21" s="392">
        <v>15</v>
      </c>
      <c r="F21" s="392">
        <v>29</v>
      </c>
      <c r="G21" s="392">
        <v>22</v>
      </c>
      <c r="H21" s="392">
        <v>27</v>
      </c>
      <c r="I21" s="392">
        <v>26</v>
      </c>
      <c r="J21" s="392">
        <v>15</v>
      </c>
      <c r="K21" s="395">
        <v>68</v>
      </c>
    </row>
    <row r="22" spans="1:11" ht="15" customHeight="1">
      <c r="A22" s="230" t="s">
        <v>405</v>
      </c>
      <c r="B22" s="233" t="s">
        <v>763</v>
      </c>
      <c r="C22" s="391">
        <v>249</v>
      </c>
      <c r="D22" s="428">
        <v>16.8</v>
      </c>
      <c r="E22" s="392">
        <v>18</v>
      </c>
      <c r="F22" s="392">
        <v>34</v>
      </c>
      <c r="G22" s="392">
        <v>12</v>
      </c>
      <c r="H22" s="392">
        <v>28</v>
      </c>
      <c r="I22" s="392">
        <v>34</v>
      </c>
      <c r="J22" s="392">
        <v>19</v>
      </c>
      <c r="K22" s="395">
        <v>101</v>
      </c>
    </row>
    <row r="23" spans="1:11" ht="15" customHeight="1">
      <c r="A23" s="230" t="s">
        <v>407</v>
      </c>
      <c r="B23" s="233" t="s">
        <v>764</v>
      </c>
      <c r="C23" s="391">
        <v>741</v>
      </c>
      <c r="D23" s="428">
        <v>11.6</v>
      </c>
      <c r="E23" s="392">
        <v>75</v>
      </c>
      <c r="F23" s="392">
        <v>100</v>
      </c>
      <c r="G23" s="392">
        <v>86</v>
      </c>
      <c r="H23" s="392">
        <v>158</v>
      </c>
      <c r="I23" s="392">
        <v>101</v>
      </c>
      <c r="J23" s="392">
        <v>74</v>
      </c>
      <c r="K23" s="395">
        <v>138</v>
      </c>
    </row>
    <row r="24" spans="1:11" ht="15" customHeight="1">
      <c r="A24" s="230" t="s">
        <v>409</v>
      </c>
      <c r="B24" s="234" t="s">
        <v>466</v>
      </c>
      <c r="C24" s="391">
        <v>75</v>
      </c>
      <c r="D24" s="428">
        <v>16.3</v>
      </c>
      <c r="E24" s="392">
        <v>4</v>
      </c>
      <c r="F24" s="392">
        <v>9</v>
      </c>
      <c r="G24" s="392">
        <v>7</v>
      </c>
      <c r="H24" s="392">
        <v>13</v>
      </c>
      <c r="I24" s="392">
        <v>9</v>
      </c>
      <c r="J24" s="392">
        <v>4</v>
      </c>
      <c r="K24" s="395">
        <v>28</v>
      </c>
    </row>
    <row r="25" spans="1:11" ht="15" customHeight="1">
      <c r="A25" s="230" t="s">
        <v>411</v>
      </c>
      <c r="B25" s="236" t="s">
        <v>765</v>
      </c>
      <c r="C25" s="391">
        <v>303</v>
      </c>
      <c r="D25" s="428">
        <v>13.2</v>
      </c>
      <c r="E25" s="392">
        <v>24</v>
      </c>
      <c r="F25" s="392">
        <v>42</v>
      </c>
      <c r="G25" s="392">
        <v>35</v>
      </c>
      <c r="H25" s="392">
        <v>57</v>
      </c>
      <c r="I25" s="392">
        <v>41</v>
      </c>
      <c r="J25" s="392">
        <v>32</v>
      </c>
      <c r="K25" s="395">
        <v>66</v>
      </c>
    </row>
    <row r="26" spans="1:11" ht="15" customHeight="1">
      <c r="A26" s="220" t="s">
        <v>413</v>
      </c>
      <c r="B26" s="237" t="s">
        <v>766</v>
      </c>
      <c r="C26" s="391">
        <v>229</v>
      </c>
      <c r="D26" s="428">
        <v>17.8</v>
      </c>
      <c r="E26" s="392">
        <v>15</v>
      </c>
      <c r="F26" s="392">
        <v>24</v>
      </c>
      <c r="G26" s="392">
        <v>20</v>
      </c>
      <c r="H26" s="392">
        <v>26</v>
      </c>
      <c r="I26" s="392">
        <v>19</v>
      </c>
      <c r="J26" s="392">
        <v>17</v>
      </c>
      <c r="K26" s="395">
        <v>108</v>
      </c>
    </row>
    <row r="27" spans="1:11" ht="15" customHeight="1" thickBot="1">
      <c r="A27" s="1076" t="s">
        <v>767</v>
      </c>
      <c r="B27" s="238" t="s">
        <v>470</v>
      </c>
      <c r="C27" s="414">
        <v>137</v>
      </c>
      <c r="D27" s="429">
        <v>13.7</v>
      </c>
      <c r="E27" s="416">
        <v>13</v>
      </c>
      <c r="F27" s="416">
        <v>15</v>
      </c>
      <c r="G27" s="416">
        <v>7</v>
      </c>
      <c r="H27" s="416">
        <v>13</v>
      </c>
      <c r="I27" s="416">
        <v>11</v>
      </c>
      <c r="J27" s="416">
        <v>8</v>
      </c>
      <c r="K27" s="430">
        <v>26</v>
      </c>
    </row>
    <row r="28" spans="1:11" ht="7.5" customHeight="1">
      <c r="A28" s="88"/>
      <c r="B28" s="239"/>
      <c r="C28" s="240"/>
      <c r="D28" s="241"/>
      <c r="E28" s="240"/>
      <c r="F28" s="240"/>
      <c r="G28" s="240"/>
      <c r="H28" s="240"/>
      <c r="I28" s="240"/>
      <c r="J28" s="240"/>
      <c r="K28" s="240"/>
    </row>
    <row r="29" spans="1:11" s="89" customFormat="1" ht="15" customHeight="1">
      <c r="A29" s="242" t="s">
        <v>768</v>
      </c>
      <c r="B29" s="242"/>
      <c r="C29" s="1077"/>
      <c r="D29" s="1077"/>
      <c r="E29" s="1077"/>
      <c r="F29" s="1077"/>
      <c r="G29" s="1077"/>
      <c r="H29" s="1077"/>
      <c r="I29" s="1078"/>
      <c r="J29" s="1077"/>
      <c r="K29" s="1077"/>
    </row>
    <row r="30" spans="1:2" s="89" customFormat="1" ht="15" customHeight="1">
      <c r="A30" s="242" t="s">
        <v>769</v>
      </c>
      <c r="B30" s="242"/>
    </row>
    <row r="31" s="89" customFormat="1" ht="15" customHeight="1">
      <c r="A31" s="89" t="s">
        <v>639</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printOptions/>
  <pageMargins left="0.3937007874015748" right="0.3937007874015748" top="0.7874015748031497" bottom="0.3937007874015748" header="0.5118110236220472" footer="0.5118110236220472"/>
  <pageSetup horizontalDpi="600" verticalDpi="600" orientation="portrait" paperSize="9" scale="98" r:id="rId1"/>
  <headerFooter alignWithMargins="0">
    <oddHeader>&amp;R&amp;D&amp;T</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2:O70"/>
  <sheetViews>
    <sheetView zoomScaleSheetLayoutView="100" zoomScalePageLayoutView="0" workbookViewId="0" topLeftCell="A1">
      <selection activeCell="A1" sqref="A1"/>
    </sheetView>
  </sheetViews>
  <sheetFormatPr defaultColWidth="8.125" defaultRowHeight="13.5"/>
  <cols>
    <col min="1" max="1" width="1.875" style="704" customWidth="1"/>
    <col min="2" max="2" width="18.50390625" style="704" customWidth="1"/>
    <col min="3" max="14" width="6.625" style="704" customWidth="1"/>
    <col min="15" max="15" width="1.37890625" style="704" customWidth="1"/>
    <col min="16" max="16384" width="8.125" style="704" customWidth="1"/>
  </cols>
  <sheetData>
    <row r="2" spans="1:15" s="183" customFormat="1" ht="30.75" customHeight="1">
      <c r="A2" s="182" t="s">
        <v>1006</v>
      </c>
      <c r="B2" s="560"/>
      <c r="C2" s="560"/>
      <c r="D2" s="560"/>
      <c r="E2" s="560"/>
      <c r="F2" s="560"/>
      <c r="G2" s="560"/>
      <c r="H2" s="560"/>
      <c r="I2" s="560"/>
      <c r="J2" s="560"/>
      <c r="K2" s="560"/>
      <c r="L2" s="560"/>
      <c r="M2" s="560"/>
      <c r="N2" s="560"/>
      <c r="O2" s="243"/>
    </row>
    <row r="3" spans="1:15" s="154" customFormat="1" ht="23.25" customHeight="1" thickBot="1">
      <c r="A3" s="89"/>
      <c r="B3" s="431"/>
      <c r="N3" s="93" t="s">
        <v>539</v>
      </c>
      <c r="O3" s="244"/>
    </row>
    <row r="4" spans="1:15" s="157" customFormat="1" ht="37.5" customHeight="1" thickTop="1">
      <c r="A4" s="485" t="s">
        <v>770</v>
      </c>
      <c r="B4" s="537"/>
      <c r="C4" s="207"/>
      <c r="D4" s="562"/>
      <c r="E4" s="562"/>
      <c r="F4" s="207" t="s">
        <v>771</v>
      </c>
      <c r="G4" s="562"/>
      <c r="H4" s="562"/>
      <c r="I4" s="563" t="s">
        <v>772</v>
      </c>
      <c r="J4" s="564"/>
      <c r="K4" s="564"/>
      <c r="L4" s="563" t="s">
        <v>773</v>
      </c>
      <c r="M4" s="564"/>
      <c r="N4" s="565"/>
      <c r="O4" s="156"/>
    </row>
    <row r="5" spans="1:15" s="157" customFormat="1" ht="23.25" customHeight="1">
      <c r="A5" s="561"/>
      <c r="B5" s="539"/>
      <c r="C5" s="184" t="s">
        <v>774</v>
      </c>
      <c r="D5" s="432" t="s">
        <v>578</v>
      </c>
      <c r="E5" s="432" t="s">
        <v>587</v>
      </c>
      <c r="F5" s="309"/>
      <c r="G5" s="432" t="s">
        <v>775</v>
      </c>
      <c r="H5" s="432" t="s">
        <v>587</v>
      </c>
      <c r="I5" s="433"/>
      <c r="J5" s="432" t="s">
        <v>578</v>
      </c>
      <c r="K5" s="432" t="s">
        <v>587</v>
      </c>
      <c r="L5" s="434"/>
      <c r="M5" s="432" t="s">
        <v>775</v>
      </c>
      <c r="N5" s="435" t="s">
        <v>587</v>
      </c>
      <c r="O5" s="156"/>
    </row>
    <row r="6" spans="1:15" s="196" customFormat="1" ht="4.5" customHeight="1">
      <c r="A6" s="248"/>
      <c r="B6" s="436"/>
      <c r="C6" s="339"/>
      <c r="D6" s="339"/>
      <c r="E6" s="339"/>
      <c r="F6" s="437"/>
      <c r="G6" s="437"/>
      <c r="H6" s="437"/>
      <c r="I6" s="437"/>
      <c r="J6" s="437"/>
      <c r="K6" s="437"/>
      <c r="L6" s="437"/>
      <c r="M6" s="437"/>
      <c r="N6" s="438"/>
      <c r="O6" s="245"/>
    </row>
    <row r="7" spans="1:15" s="196" customFormat="1" ht="15" customHeight="1">
      <c r="A7" s="105" t="s">
        <v>550</v>
      </c>
      <c r="B7" s="559"/>
      <c r="C7" s="439">
        <v>5795</v>
      </c>
      <c r="D7" s="439">
        <v>3179</v>
      </c>
      <c r="E7" s="439">
        <v>2616</v>
      </c>
      <c r="F7" s="439">
        <v>4890</v>
      </c>
      <c r="G7" s="439">
        <v>2615</v>
      </c>
      <c r="H7" s="439">
        <v>2275</v>
      </c>
      <c r="I7" s="439">
        <v>3083</v>
      </c>
      <c r="J7" s="439">
        <v>1915</v>
      </c>
      <c r="K7" s="439">
        <v>1168</v>
      </c>
      <c r="L7" s="439">
        <v>1505</v>
      </c>
      <c r="M7" s="439">
        <v>469</v>
      </c>
      <c r="N7" s="440">
        <v>1036</v>
      </c>
      <c r="O7" s="245"/>
    </row>
    <row r="8" spans="1:14" s="245" customFormat="1" ht="4.5" customHeight="1">
      <c r="A8" s="246"/>
      <c r="B8" s="247"/>
      <c r="C8" s="441"/>
      <c r="D8" s="441"/>
      <c r="E8" s="441"/>
      <c r="F8" s="441"/>
      <c r="G8" s="441"/>
      <c r="H8" s="441"/>
      <c r="I8" s="441"/>
      <c r="J8" s="441"/>
      <c r="K8" s="441"/>
      <c r="L8" s="441"/>
      <c r="M8" s="441"/>
      <c r="N8" s="442"/>
    </row>
    <row r="9" spans="1:14" s="245" customFormat="1" ht="8.25" customHeight="1">
      <c r="A9" s="466"/>
      <c r="B9" s="467"/>
      <c r="C9" s="468"/>
      <c r="D9" s="468"/>
      <c r="E9" s="468"/>
      <c r="F9" s="468"/>
      <c r="G9" s="468"/>
      <c r="H9" s="468"/>
      <c r="I9" s="468"/>
      <c r="J9" s="468"/>
      <c r="K9" s="468"/>
      <c r="L9" s="468"/>
      <c r="M9" s="468"/>
      <c r="N9" s="469"/>
    </row>
    <row r="10" spans="1:15" s="249" customFormat="1" ht="16.5" customHeight="1">
      <c r="A10" s="105" t="s">
        <v>609</v>
      </c>
      <c r="B10" s="105"/>
      <c r="C10" s="439">
        <v>1029</v>
      </c>
      <c r="D10" s="439">
        <v>475</v>
      </c>
      <c r="E10" s="439">
        <v>555</v>
      </c>
      <c r="F10" s="439">
        <v>736</v>
      </c>
      <c r="G10" s="439">
        <v>305</v>
      </c>
      <c r="H10" s="439">
        <v>431</v>
      </c>
      <c r="I10" s="439">
        <v>192</v>
      </c>
      <c r="J10" s="439">
        <v>113</v>
      </c>
      <c r="K10" s="439">
        <v>80</v>
      </c>
      <c r="L10" s="439">
        <v>503</v>
      </c>
      <c r="M10" s="439">
        <v>167</v>
      </c>
      <c r="N10" s="443">
        <v>336</v>
      </c>
      <c r="O10" s="195"/>
    </row>
    <row r="11" spans="1:15" s="197" customFormat="1" ht="16.5" customHeight="1">
      <c r="A11" s="41" t="s">
        <v>776</v>
      </c>
      <c r="B11" s="554"/>
      <c r="C11" s="339">
        <v>551</v>
      </c>
      <c r="D11" s="339">
        <v>224</v>
      </c>
      <c r="E11" s="339">
        <v>327</v>
      </c>
      <c r="F11" s="437">
        <v>480</v>
      </c>
      <c r="G11" s="437">
        <v>186</v>
      </c>
      <c r="H11" s="437">
        <v>294</v>
      </c>
      <c r="I11" s="437">
        <v>145</v>
      </c>
      <c r="J11" s="437">
        <v>87</v>
      </c>
      <c r="K11" s="437">
        <v>58</v>
      </c>
      <c r="L11" s="437">
        <v>316</v>
      </c>
      <c r="M11" s="437">
        <v>87</v>
      </c>
      <c r="N11" s="444">
        <v>229</v>
      </c>
      <c r="O11" s="250"/>
    </row>
    <row r="12" spans="1:15" s="197" customFormat="1" ht="16.5" customHeight="1">
      <c r="A12" s="41" t="s">
        <v>777</v>
      </c>
      <c r="B12" s="554"/>
      <c r="C12" s="339">
        <v>307</v>
      </c>
      <c r="D12" s="339">
        <v>154</v>
      </c>
      <c r="E12" s="339">
        <v>154</v>
      </c>
      <c r="F12" s="437">
        <v>187</v>
      </c>
      <c r="G12" s="437">
        <v>82</v>
      </c>
      <c r="H12" s="437">
        <v>104</v>
      </c>
      <c r="I12" s="437">
        <v>39</v>
      </c>
      <c r="J12" s="437">
        <v>22</v>
      </c>
      <c r="K12" s="437">
        <v>17</v>
      </c>
      <c r="L12" s="437">
        <v>128</v>
      </c>
      <c r="M12" s="437">
        <v>49</v>
      </c>
      <c r="N12" s="444">
        <v>79</v>
      </c>
      <c r="O12" s="250"/>
    </row>
    <row r="13" spans="1:15" s="197" customFormat="1" ht="16.5" customHeight="1">
      <c r="A13" s="41" t="s">
        <v>778</v>
      </c>
      <c r="B13" s="41"/>
      <c r="C13" s="339">
        <v>169</v>
      </c>
      <c r="D13" s="339">
        <v>96</v>
      </c>
      <c r="E13" s="339">
        <v>73</v>
      </c>
      <c r="F13" s="339">
        <v>68</v>
      </c>
      <c r="G13" s="339">
        <v>36</v>
      </c>
      <c r="H13" s="339">
        <v>32</v>
      </c>
      <c r="I13" s="339">
        <v>6</v>
      </c>
      <c r="J13" s="339">
        <v>3</v>
      </c>
      <c r="K13" s="339">
        <v>4</v>
      </c>
      <c r="L13" s="339">
        <v>60</v>
      </c>
      <c r="M13" s="339">
        <v>31</v>
      </c>
      <c r="N13" s="444">
        <v>29</v>
      </c>
      <c r="O13" s="250"/>
    </row>
    <row r="14" spans="1:14" s="245" customFormat="1" ht="8.25" customHeight="1">
      <c r="A14" s="246"/>
      <c r="B14" s="247"/>
      <c r="C14" s="441"/>
      <c r="D14" s="441"/>
      <c r="E14" s="441"/>
      <c r="F14" s="441"/>
      <c r="G14" s="441"/>
      <c r="H14" s="441"/>
      <c r="I14" s="441"/>
      <c r="J14" s="441"/>
      <c r="K14" s="441"/>
      <c r="L14" s="441"/>
      <c r="M14" s="441"/>
      <c r="N14" s="442"/>
    </row>
    <row r="15" spans="1:14" s="245" customFormat="1" ht="8.25" customHeight="1">
      <c r="A15" s="466"/>
      <c r="B15" s="470"/>
      <c r="C15" s="471"/>
      <c r="D15" s="471"/>
      <c r="E15" s="471"/>
      <c r="F15" s="471"/>
      <c r="G15" s="471"/>
      <c r="H15" s="471"/>
      <c r="I15" s="471"/>
      <c r="J15" s="471"/>
      <c r="K15" s="471"/>
      <c r="L15" s="471"/>
      <c r="M15" s="471"/>
      <c r="N15" s="472"/>
    </row>
    <row r="16" spans="1:15" s="249" customFormat="1" ht="16.5" customHeight="1">
      <c r="A16" s="105" t="s">
        <v>779</v>
      </c>
      <c r="B16" s="105"/>
      <c r="C16" s="439">
        <v>1992</v>
      </c>
      <c r="D16" s="439">
        <v>1011</v>
      </c>
      <c r="E16" s="439">
        <v>982</v>
      </c>
      <c r="F16" s="439">
        <v>1812</v>
      </c>
      <c r="G16" s="439">
        <v>900</v>
      </c>
      <c r="H16" s="439">
        <v>912</v>
      </c>
      <c r="I16" s="439">
        <v>1186</v>
      </c>
      <c r="J16" s="439">
        <v>704</v>
      </c>
      <c r="K16" s="439">
        <v>483</v>
      </c>
      <c r="L16" s="439">
        <v>548</v>
      </c>
      <c r="M16" s="439">
        <v>142</v>
      </c>
      <c r="N16" s="443">
        <v>406</v>
      </c>
      <c r="O16" s="195"/>
    </row>
    <row r="17" spans="1:15" s="197" customFormat="1" ht="16.5" customHeight="1">
      <c r="A17" s="41" t="s">
        <v>780</v>
      </c>
      <c r="B17" s="554"/>
      <c r="C17" s="339">
        <v>369</v>
      </c>
      <c r="D17" s="339">
        <v>100</v>
      </c>
      <c r="E17" s="339">
        <v>269</v>
      </c>
      <c r="F17" s="339">
        <v>313</v>
      </c>
      <c r="G17" s="339">
        <v>73</v>
      </c>
      <c r="H17" s="339">
        <v>241</v>
      </c>
      <c r="I17" s="339">
        <v>61</v>
      </c>
      <c r="J17" s="339">
        <v>31</v>
      </c>
      <c r="K17" s="339">
        <v>31</v>
      </c>
      <c r="L17" s="339">
        <v>238</v>
      </c>
      <c r="M17" s="339">
        <v>35</v>
      </c>
      <c r="N17" s="444">
        <v>204</v>
      </c>
      <c r="O17" s="250"/>
    </row>
    <row r="18" spans="1:15" s="197" customFormat="1" ht="16.5" customHeight="1">
      <c r="A18" s="41" t="s">
        <v>781</v>
      </c>
      <c r="B18" s="554"/>
      <c r="C18" s="339">
        <v>865</v>
      </c>
      <c r="D18" s="339">
        <v>425</v>
      </c>
      <c r="E18" s="339">
        <v>439</v>
      </c>
      <c r="F18" s="437">
        <v>814</v>
      </c>
      <c r="G18" s="437">
        <v>398</v>
      </c>
      <c r="H18" s="437">
        <v>416</v>
      </c>
      <c r="I18" s="437">
        <v>571</v>
      </c>
      <c r="J18" s="437">
        <v>312</v>
      </c>
      <c r="K18" s="437">
        <v>260</v>
      </c>
      <c r="L18" s="437">
        <v>206</v>
      </c>
      <c r="M18" s="437">
        <v>61</v>
      </c>
      <c r="N18" s="444">
        <v>145</v>
      </c>
      <c r="O18" s="250"/>
    </row>
    <row r="19" spans="1:15" s="197" customFormat="1" ht="16.5" customHeight="1">
      <c r="A19" s="41" t="s">
        <v>782</v>
      </c>
      <c r="B19" s="554"/>
      <c r="C19" s="339">
        <v>248</v>
      </c>
      <c r="D19" s="339">
        <v>142</v>
      </c>
      <c r="E19" s="339">
        <v>106</v>
      </c>
      <c r="F19" s="437">
        <v>239</v>
      </c>
      <c r="G19" s="437">
        <v>135</v>
      </c>
      <c r="H19" s="437">
        <v>104</v>
      </c>
      <c r="I19" s="437">
        <v>191</v>
      </c>
      <c r="J19" s="437">
        <v>112</v>
      </c>
      <c r="K19" s="437">
        <v>80</v>
      </c>
      <c r="L19" s="437">
        <v>41</v>
      </c>
      <c r="M19" s="437">
        <v>18</v>
      </c>
      <c r="N19" s="444">
        <v>23</v>
      </c>
      <c r="O19" s="250"/>
    </row>
    <row r="20" spans="1:15" s="197" customFormat="1" ht="16.5" customHeight="1">
      <c r="A20" s="41" t="s">
        <v>783</v>
      </c>
      <c r="B20" s="554"/>
      <c r="C20" s="339">
        <v>214</v>
      </c>
      <c r="D20" s="339">
        <v>139</v>
      </c>
      <c r="E20" s="339">
        <v>76</v>
      </c>
      <c r="F20" s="437">
        <v>189</v>
      </c>
      <c r="G20" s="437">
        <v>118</v>
      </c>
      <c r="H20" s="437">
        <v>71</v>
      </c>
      <c r="I20" s="437">
        <v>153</v>
      </c>
      <c r="J20" s="437">
        <v>95</v>
      </c>
      <c r="K20" s="437">
        <v>57</v>
      </c>
      <c r="L20" s="437">
        <v>26</v>
      </c>
      <c r="M20" s="437">
        <v>14</v>
      </c>
      <c r="N20" s="444">
        <v>11</v>
      </c>
      <c r="O20" s="250"/>
    </row>
    <row r="21" spans="1:15" s="197" customFormat="1" ht="16.5" customHeight="1">
      <c r="A21" s="41" t="s">
        <v>784</v>
      </c>
      <c r="B21" s="554"/>
      <c r="C21" s="339">
        <v>211</v>
      </c>
      <c r="D21" s="339">
        <v>144</v>
      </c>
      <c r="E21" s="339">
        <v>67</v>
      </c>
      <c r="F21" s="437">
        <v>186</v>
      </c>
      <c r="G21" s="437">
        <v>127</v>
      </c>
      <c r="H21" s="437">
        <v>59</v>
      </c>
      <c r="I21" s="437">
        <v>153</v>
      </c>
      <c r="J21" s="437">
        <v>110</v>
      </c>
      <c r="K21" s="437">
        <v>42</v>
      </c>
      <c r="L21" s="437">
        <v>26</v>
      </c>
      <c r="M21" s="437">
        <v>11</v>
      </c>
      <c r="N21" s="444">
        <v>15</v>
      </c>
      <c r="O21" s="250"/>
    </row>
    <row r="22" spans="1:15" s="197" customFormat="1" ht="16.5" customHeight="1">
      <c r="A22" s="41" t="s">
        <v>785</v>
      </c>
      <c r="B22" s="554"/>
      <c r="C22" s="445">
        <v>41</v>
      </c>
      <c r="D22" s="445">
        <v>28</v>
      </c>
      <c r="E22" s="445">
        <v>13</v>
      </c>
      <c r="F22" s="446">
        <v>37</v>
      </c>
      <c r="G22" s="446">
        <v>25</v>
      </c>
      <c r="H22" s="446">
        <v>12</v>
      </c>
      <c r="I22" s="446">
        <v>32</v>
      </c>
      <c r="J22" s="446">
        <v>23</v>
      </c>
      <c r="K22" s="446">
        <v>9</v>
      </c>
      <c r="L22" s="446">
        <v>3</v>
      </c>
      <c r="M22" s="446">
        <v>0</v>
      </c>
      <c r="N22" s="288">
        <v>2</v>
      </c>
      <c r="O22" s="250"/>
    </row>
    <row r="23" spans="1:15" s="197" customFormat="1" ht="16.5" customHeight="1">
      <c r="A23" s="41" t="s">
        <v>786</v>
      </c>
      <c r="B23" s="554"/>
      <c r="C23" s="1068">
        <v>23</v>
      </c>
      <c r="D23" s="1068">
        <v>18</v>
      </c>
      <c r="E23" s="1068">
        <v>5</v>
      </c>
      <c r="F23" s="279">
        <v>15</v>
      </c>
      <c r="G23" s="279">
        <v>11</v>
      </c>
      <c r="H23" s="279">
        <v>4</v>
      </c>
      <c r="I23" s="279">
        <v>13</v>
      </c>
      <c r="J23" s="279">
        <v>11</v>
      </c>
      <c r="K23" s="279">
        <v>2</v>
      </c>
      <c r="L23" s="279">
        <v>2</v>
      </c>
      <c r="M23" s="446" t="s">
        <v>691</v>
      </c>
      <c r="N23" s="3">
        <v>2</v>
      </c>
      <c r="O23" s="250"/>
    </row>
    <row r="24" spans="1:15" s="197" customFormat="1" ht="16.5" customHeight="1">
      <c r="A24" s="554" t="s">
        <v>787</v>
      </c>
      <c r="B24" s="556"/>
      <c r="C24" s="1068">
        <v>14</v>
      </c>
      <c r="D24" s="1068">
        <v>11</v>
      </c>
      <c r="E24" s="1068">
        <v>2</v>
      </c>
      <c r="F24" s="1068">
        <v>12</v>
      </c>
      <c r="G24" s="1068">
        <v>10</v>
      </c>
      <c r="H24" s="1068">
        <v>2</v>
      </c>
      <c r="I24" s="1068">
        <v>8</v>
      </c>
      <c r="J24" s="1068">
        <v>8</v>
      </c>
      <c r="K24" s="1068">
        <v>1</v>
      </c>
      <c r="L24" s="1068">
        <v>3</v>
      </c>
      <c r="M24" s="1068">
        <v>2</v>
      </c>
      <c r="N24" s="1069">
        <v>1</v>
      </c>
      <c r="O24" s="250"/>
    </row>
    <row r="25" spans="1:14" s="250" customFormat="1" ht="8.25" customHeight="1">
      <c r="A25" s="251"/>
      <c r="B25" s="252"/>
      <c r="C25" s="1070"/>
      <c r="D25" s="1070"/>
      <c r="E25" s="1070"/>
      <c r="F25" s="1070"/>
      <c r="G25" s="1070"/>
      <c r="H25" s="1070"/>
      <c r="I25" s="1070"/>
      <c r="J25" s="1070"/>
      <c r="K25" s="1070"/>
      <c r="L25" s="1070"/>
      <c r="M25" s="1070"/>
      <c r="N25" s="1071"/>
    </row>
    <row r="26" spans="1:14" s="250" customFormat="1" ht="8.25" customHeight="1">
      <c r="A26" s="473"/>
      <c r="B26" s="474"/>
      <c r="C26" s="1072"/>
      <c r="D26" s="1072"/>
      <c r="E26" s="1072"/>
      <c r="F26" s="1072"/>
      <c r="G26" s="1072"/>
      <c r="H26" s="1072"/>
      <c r="I26" s="1072"/>
      <c r="J26" s="1072"/>
      <c r="K26" s="1072"/>
      <c r="L26" s="1072"/>
      <c r="M26" s="1072"/>
      <c r="N26" s="1073"/>
    </row>
    <row r="27" spans="1:15" s="249" customFormat="1" ht="16.5" customHeight="1">
      <c r="A27" s="557" t="s">
        <v>788</v>
      </c>
      <c r="B27" s="558"/>
      <c r="C27" s="1074">
        <v>2193</v>
      </c>
      <c r="D27" s="1074">
        <v>1317</v>
      </c>
      <c r="E27" s="1074">
        <v>876</v>
      </c>
      <c r="F27" s="1074">
        <v>1972</v>
      </c>
      <c r="G27" s="1074">
        <v>1174</v>
      </c>
      <c r="H27" s="1074">
        <v>798</v>
      </c>
      <c r="I27" s="1074">
        <v>1469</v>
      </c>
      <c r="J27" s="1074">
        <v>944</v>
      </c>
      <c r="K27" s="1074">
        <v>525</v>
      </c>
      <c r="L27" s="1074">
        <v>373</v>
      </c>
      <c r="M27" s="1074">
        <v>123</v>
      </c>
      <c r="N27" s="1075">
        <v>250</v>
      </c>
      <c r="O27" s="195"/>
    </row>
    <row r="28" spans="1:15" s="197" customFormat="1" ht="16.5" customHeight="1">
      <c r="A28" s="41" t="s">
        <v>780</v>
      </c>
      <c r="B28" s="554"/>
      <c r="C28" s="1068">
        <v>201</v>
      </c>
      <c r="D28" s="1068">
        <v>66</v>
      </c>
      <c r="E28" s="1068">
        <v>134</v>
      </c>
      <c r="F28" s="279">
        <v>169</v>
      </c>
      <c r="G28" s="446">
        <v>53</v>
      </c>
      <c r="H28" s="279">
        <v>116</v>
      </c>
      <c r="I28" s="279">
        <v>52</v>
      </c>
      <c r="J28" s="279">
        <v>33</v>
      </c>
      <c r="K28" s="279">
        <v>19</v>
      </c>
      <c r="L28" s="279">
        <v>111</v>
      </c>
      <c r="M28" s="447">
        <v>17</v>
      </c>
      <c r="N28" s="3">
        <v>94</v>
      </c>
      <c r="O28" s="250"/>
    </row>
    <row r="29" spans="1:15" s="197" customFormat="1" ht="16.5" customHeight="1">
      <c r="A29" s="41" t="s">
        <v>781</v>
      </c>
      <c r="B29" s="554"/>
      <c r="C29" s="1068">
        <v>645</v>
      </c>
      <c r="D29" s="1068">
        <v>320</v>
      </c>
      <c r="E29" s="1068">
        <v>325</v>
      </c>
      <c r="F29" s="279">
        <v>610</v>
      </c>
      <c r="G29" s="279">
        <v>300</v>
      </c>
      <c r="H29" s="279">
        <v>310</v>
      </c>
      <c r="I29" s="279">
        <v>417</v>
      </c>
      <c r="J29" s="279">
        <v>211</v>
      </c>
      <c r="K29" s="279">
        <v>206</v>
      </c>
      <c r="L29" s="279">
        <v>144</v>
      </c>
      <c r="M29" s="279">
        <v>49</v>
      </c>
      <c r="N29" s="3">
        <v>95</v>
      </c>
      <c r="O29" s="250"/>
    </row>
    <row r="30" spans="1:15" s="197" customFormat="1" ht="16.5" customHeight="1">
      <c r="A30" s="41" t="s">
        <v>782</v>
      </c>
      <c r="B30" s="554"/>
      <c r="C30" s="1068">
        <v>325</v>
      </c>
      <c r="D30" s="1068">
        <v>197</v>
      </c>
      <c r="E30" s="1068">
        <v>128</v>
      </c>
      <c r="F30" s="279">
        <v>306</v>
      </c>
      <c r="G30" s="279">
        <v>183</v>
      </c>
      <c r="H30" s="279">
        <v>123</v>
      </c>
      <c r="I30" s="279">
        <v>245</v>
      </c>
      <c r="J30" s="279">
        <v>153</v>
      </c>
      <c r="K30" s="279">
        <v>92</v>
      </c>
      <c r="L30" s="279">
        <v>42</v>
      </c>
      <c r="M30" s="279">
        <v>15</v>
      </c>
      <c r="N30" s="3">
        <v>27</v>
      </c>
      <c r="O30" s="250"/>
    </row>
    <row r="31" spans="1:15" s="197" customFormat="1" ht="16.5" customHeight="1">
      <c r="A31" s="41" t="s">
        <v>783</v>
      </c>
      <c r="B31" s="554"/>
      <c r="C31" s="1068">
        <v>379</v>
      </c>
      <c r="D31" s="1068">
        <v>256</v>
      </c>
      <c r="E31" s="1068">
        <v>123</v>
      </c>
      <c r="F31" s="279">
        <v>339</v>
      </c>
      <c r="G31" s="446">
        <v>225</v>
      </c>
      <c r="H31" s="279">
        <v>114</v>
      </c>
      <c r="I31" s="279">
        <v>281</v>
      </c>
      <c r="J31" s="279">
        <v>190</v>
      </c>
      <c r="K31" s="279">
        <v>92</v>
      </c>
      <c r="L31" s="279">
        <v>32</v>
      </c>
      <c r="M31" s="446">
        <v>15</v>
      </c>
      <c r="N31" s="288">
        <v>18</v>
      </c>
      <c r="O31" s="250"/>
    </row>
    <row r="32" spans="1:15" s="197" customFormat="1" ht="16.5" customHeight="1">
      <c r="A32" s="41" t="s">
        <v>784</v>
      </c>
      <c r="B32" s="554"/>
      <c r="C32" s="445">
        <v>415</v>
      </c>
      <c r="D32" s="1068">
        <v>298</v>
      </c>
      <c r="E32" s="445">
        <v>117</v>
      </c>
      <c r="F32" s="446">
        <v>362</v>
      </c>
      <c r="G32" s="446">
        <v>261</v>
      </c>
      <c r="H32" s="446">
        <v>101</v>
      </c>
      <c r="I32" s="446">
        <v>308</v>
      </c>
      <c r="J32" s="446">
        <v>223</v>
      </c>
      <c r="K32" s="446">
        <v>85</v>
      </c>
      <c r="L32" s="446">
        <v>31</v>
      </c>
      <c r="M32" s="446">
        <v>19</v>
      </c>
      <c r="N32" s="288">
        <v>12</v>
      </c>
      <c r="O32" s="250"/>
    </row>
    <row r="33" spans="1:15" s="196" customFormat="1" ht="16.5" customHeight="1">
      <c r="A33" s="41" t="s">
        <v>785</v>
      </c>
      <c r="B33" s="554"/>
      <c r="C33" s="339">
        <v>136</v>
      </c>
      <c r="D33" s="339">
        <v>115</v>
      </c>
      <c r="E33" s="339">
        <v>21</v>
      </c>
      <c r="F33" s="437">
        <v>115</v>
      </c>
      <c r="G33" s="437">
        <v>97</v>
      </c>
      <c r="H33" s="437">
        <v>18</v>
      </c>
      <c r="I33" s="437">
        <v>101</v>
      </c>
      <c r="J33" s="437">
        <v>86</v>
      </c>
      <c r="K33" s="437">
        <v>15</v>
      </c>
      <c r="L33" s="437">
        <v>9</v>
      </c>
      <c r="M33" s="437">
        <v>8</v>
      </c>
      <c r="N33" s="444">
        <v>1</v>
      </c>
      <c r="O33" s="245"/>
    </row>
    <row r="34" spans="1:15" s="197" customFormat="1" ht="16.5" customHeight="1">
      <c r="A34" s="41" t="s">
        <v>786</v>
      </c>
      <c r="B34" s="554"/>
      <c r="C34" s="339">
        <v>59</v>
      </c>
      <c r="D34" s="339">
        <v>42</v>
      </c>
      <c r="E34" s="339">
        <v>17</v>
      </c>
      <c r="F34" s="437">
        <v>45</v>
      </c>
      <c r="G34" s="437">
        <v>34</v>
      </c>
      <c r="H34" s="437">
        <v>11</v>
      </c>
      <c r="I34" s="437">
        <v>42</v>
      </c>
      <c r="J34" s="437">
        <v>32</v>
      </c>
      <c r="K34" s="437">
        <v>10</v>
      </c>
      <c r="L34" s="437">
        <v>2</v>
      </c>
      <c r="M34" s="437">
        <v>1</v>
      </c>
      <c r="N34" s="444">
        <v>1</v>
      </c>
      <c r="O34" s="250"/>
    </row>
    <row r="35" spans="1:15" s="197" customFormat="1" ht="16.5" customHeight="1">
      <c r="A35" s="554" t="s">
        <v>787</v>
      </c>
      <c r="B35" s="556"/>
      <c r="C35" s="339">
        <v>28</v>
      </c>
      <c r="D35" s="339">
        <v>21</v>
      </c>
      <c r="E35" s="339">
        <v>7</v>
      </c>
      <c r="F35" s="339">
        <v>24</v>
      </c>
      <c r="G35" s="339">
        <v>19</v>
      </c>
      <c r="H35" s="339">
        <v>5</v>
      </c>
      <c r="I35" s="339">
        <v>19</v>
      </c>
      <c r="J35" s="339">
        <v>16</v>
      </c>
      <c r="K35" s="339">
        <v>3</v>
      </c>
      <c r="L35" s="339">
        <v>2</v>
      </c>
      <c r="M35" s="339" t="s">
        <v>691</v>
      </c>
      <c r="N35" s="448">
        <v>2</v>
      </c>
      <c r="O35" s="250"/>
    </row>
    <row r="36" spans="1:14" s="250" customFormat="1" ht="8.25" customHeight="1">
      <c r="A36" s="251"/>
      <c r="B36" s="252"/>
      <c r="C36" s="441"/>
      <c r="D36" s="441"/>
      <c r="E36" s="441"/>
      <c r="F36" s="441"/>
      <c r="G36" s="441"/>
      <c r="H36" s="441"/>
      <c r="I36" s="441"/>
      <c r="J36" s="441"/>
      <c r="K36" s="441"/>
      <c r="L36" s="441"/>
      <c r="M36" s="441"/>
      <c r="N36" s="449"/>
    </row>
    <row r="37" spans="1:14" s="250" customFormat="1" ht="8.25" customHeight="1">
      <c r="A37" s="473"/>
      <c r="B37" s="474"/>
      <c r="C37" s="471"/>
      <c r="D37" s="471"/>
      <c r="E37" s="471"/>
      <c r="F37" s="471"/>
      <c r="G37" s="471"/>
      <c r="H37" s="471"/>
      <c r="I37" s="471"/>
      <c r="J37" s="471"/>
      <c r="K37" s="471"/>
      <c r="L37" s="471"/>
      <c r="M37" s="471"/>
      <c r="N37" s="475"/>
    </row>
    <row r="38" spans="1:15" s="249" customFormat="1" ht="16.5" customHeight="1">
      <c r="A38" s="557" t="s">
        <v>789</v>
      </c>
      <c r="B38" s="558"/>
      <c r="C38" s="439">
        <v>492</v>
      </c>
      <c r="D38" s="439">
        <v>333</v>
      </c>
      <c r="E38" s="439">
        <v>159</v>
      </c>
      <c r="F38" s="439">
        <v>314</v>
      </c>
      <c r="G38" s="439">
        <v>212</v>
      </c>
      <c r="H38" s="439">
        <v>102</v>
      </c>
      <c r="I38" s="439">
        <v>213</v>
      </c>
      <c r="J38" s="439">
        <v>143</v>
      </c>
      <c r="K38" s="439">
        <v>70</v>
      </c>
      <c r="L38" s="439">
        <v>54</v>
      </c>
      <c r="M38" s="439">
        <v>30</v>
      </c>
      <c r="N38" s="450">
        <v>24</v>
      </c>
      <c r="O38" s="195"/>
    </row>
    <row r="39" spans="1:15" s="197" customFormat="1" ht="16.5" customHeight="1">
      <c r="A39" s="554" t="s">
        <v>780</v>
      </c>
      <c r="B39" s="556"/>
      <c r="C39" s="339">
        <v>61</v>
      </c>
      <c r="D39" s="339">
        <v>34</v>
      </c>
      <c r="E39" s="339">
        <v>27</v>
      </c>
      <c r="F39" s="339">
        <v>38</v>
      </c>
      <c r="G39" s="339">
        <v>21</v>
      </c>
      <c r="H39" s="339">
        <v>17</v>
      </c>
      <c r="I39" s="339">
        <v>13</v>
      </c>
      <c r="J39" s="339">
        <v>9</v>
      </c>
      <c r="K39" s="339">
        <v>4</v>
      </c>
      <c r="L39" s="339">
        <v>20</v>
      </c>
      <c r="M39" s="339">
        <v>9</v>
      </c>
      <c r="N39" s="448">
        <v>11</v>
      </c>
      <c r="O39" s="250"/>
    </row>
    <row r="40" spans="1:15" s="197" customFormat="1" ht="16.5" customHeight="1">
      <c r="A40" s="554" t="s">
        <v>781</v>
      </c>
      <c r="B40" s="556"/>
      <c r="C40" s="339">
        <v>76</v>
      </c>
      <c r="D40" s="339">
        <v>40</v>
      </c>
      <c r="E40" s="339">
        <v>36</v>
      </c>
      <c r="F40" s="339">
        <v>59</v>
      </c>
      <c r="G40" s="339">
        <v>31</v>
      </c>
      <c r="H40" s="339">
        <v>28</v>
      </c>
      <c r="I40" s="339">
        <v>39</v>
      </c>
      <c r="J40" s="339">
        <v>20</v>
      </c>
      <c r="K40" s="339">
        <v>19</v>
      </c>
      <c r="L40" s="339">
        <v>14</v>
      </c>
      <c r="M40" s="339">
        <v>6</v>
      </c>
      <c r="N40" s="448">
        <v>7</v>
      </c>
      <c r="O40" s="250"/>
    </row>
    <row r="41" spans="1:15" s="197" customFormat="1" ht="16.5" customHeight="1">
      <c r="A41" s="554" t="s">
        <v>782</v>
      </c>
      <c r="B41" s="556"/>
      <c r="C41" s="339">
        <v>36</v>
      </c>
      <c r="D41" s="339">
        <v>22</v>
      </c>
      <c r="E41" s="339">
        <v>14</v>
      </c>
      <c r="F41" s="339">
        <v>27</v>
      </c>
      <c r="G41" s="339">
        <v>17</v>
      </c>
      <c r="H41" s="339">
        <v>11</v>
      </c>
      <c r="I41" s="339">
        <v>22</v>
      </c>
      <c r="J41" s="339">
        <v>13</v>
      </c>
      <c r="K41" s="339">
        <v>9</v>
      </c>
      <c r="L41" s="339">
        <v>2</v>
      </c>
      <c r="M41" s="339">
        <v>0</v>
      </c>
      <c r="N41" s="448">
        <v>1</v>
      </c>
      <c r="O41" s="250"/>
    </row>
    <row r="42" spans="1:15" s="197" customFormat="1" ht="16.5" customHeight="1">
      <c r="A42" s="41" t="s">
        <v>783</v>
      </c>
      <c r="B42" s="554"/>
      <c r="C42" s="339">
        <v>70</v>
      </c>
      <c r="D42" s="339">
        <v>54</v>
      </c>
      <c r="E42" s="339">
        <v>16</v>
      </c>
      <c r="F42" s="437">
        <v>47</v>
      </c>
      <c r="G42" s="437">
        <v>37</v>
      </c>
      <c r="H42" s="437">
        <v>10</v>
      </c>
      <c r="I42" s="437">
        <v>38</v>
      </c>
      <c r="J42" s="437">
        <v>30</v>
      </c>
      <c r="K42" s="437">
        <v>8</v>
      </c>
      <c r="L42" s="437">
        <v>3</v>
      </c>
      <c r="M42" s="437">
        <v>2</v>
      </c>
      <c r="N42" s="444">
        <v>1</v>
      </c>
      <c r="O42" s="250"/>
    </row>
    <row r="43" spans="1:15" s="197" customFormat="1" ht="16.5" customHeight="1">
      <c r="A43" s="41" t="s">
        <v>784</v>
      </c>
      <c r="B43" s="554"/>
      <c r="C43" s="339">
        <v>107</v>
      </c>
      <c r="D43" s="339">
        <v>73</v>
      </c>
      <c r="E43" s="339">
        <v>34</v>
      </c>
      <c r="F43" s="437">
        <v>61</v>
      </c>
      <c r="G43" s="437">
        <v>40</v>
      </c>
      <c r="H43" s="437">
        <v>21</v>
      </c>
      <c r="I43" s="437">
        <v>46</v>
      </c>
      <c r="J43" s="437">
        <v>28</v>
      </c>
      <c r="K43" s="437">
        <v>19</v>
      </c>
      <c r="L43" s="339">
        <v>6</v>
      </c>
      <c r="M43" s="437">
        <v>5</v>
      </c>
      <c r="N43" s="444">
        <v>1</v>
      </c>
      <c r="O43" s="250"/>
    </row>
    <row r="44" spans="1:15" s="197" customFormat="1" ht="16.5" customHeight="1">
      <c r="A44" s="41" t="s">
        <v>785</v>
      </c>
      <c r="B44" s="554"/>
      <c r="C44" s="339">
        <v>50</v>
      </c>
      <c r="D44" s="339">
        <v>36</v>
      </c>
      <c r="E44" s="339">
        <v>13</v>
      </c>
      <c r="F44" s="437">
        <v>27</v>
      </c>
      <c r="G44" s="437">
        <v>20</v>
      </c>
      <c r="H44" s="437">
        <v>7</v>
      </c>
      <c r="I44" s="437">
        <v>18</v>
      </c>
      <c r="J44" s="437">
        <v>11</v>
      </c>
      <c r="K44" s="437">
        <v>7</v>
      </c>
      <c r="L44" s="339">
        <v>3</v>
      </c>
      <c r="M44" s="437">
        <v>3</v>
      </c>
      <c r="N44" s="444" t="s">
        <v>426</v>
      </c>
      <c r="O44" s="250"/>
    </row>
    <row r="45" spans="1:15" s="197" customFormat="1" ht="16.5" customHeight="1">
      <c r="A45" s="41" t="s">
        <v>786</v>
      </c>
      <c r="B45" s="554"/>
      <c r="C45" s="339">
        <v>39</v>
      </c>
      <c r="D45" s="339">
        <v>29</v>
      </c>
      <c r="E45" s="339">
        <v>10</v>
      </c>
      <c r="F45" s="437">
        <v>22</v>
      </c>
      <c r="G45" s="339">
        <v>17</v>
      </c>
      <c r="H45" s="339">
        <v>5</v>
      </c>
      <c r="I45" s="339">
        <v>17</v>
      </c>
      <c r="J45" s="339">
        <v>14</v>
      </c>
      <c r="K45" s="339">
        <v>3</v>
      </c>
      <c r="L45" s="339">
        <v>2</v>
      </c>
      <c r="M45" s="437">
        <v>1</v>
      </c>
      <c r="N45" s="444">
        <v>1</v>
      </c>
      <c r="O45" s="250"/>
    </row>
    <row r="46" spans="1:15" s="197" customFormat="1" ht="16.5" customHeight="1">
      <c r="A46" s="41" t="s">
        <v>787</v>
      </c>
      <c r="B46" s="554"/>
      <c r="C46" s="1068">
        <v>50</v>
      </c>
      <c r="D46" s="1068">
        <v>43</v>
      </c>
      <c r="E46" s="445">
        <v>7</v>
      </c>
      <c r="F46" s="446">
        <v>30</v>
      </c>
      <c r="G46" s="445">
        <v>27</v>
      </c>
      <c r="H46" s="445">
        <v>3</v>
      </c>
      <c r="I46" s="1068">
        <v>18</v>
      </c>
      <c r="J46" s="1068">
        <v>17</v>
      </c>
      <c r="K46" s="445">
        <v>1</v>
      </c>
      <c r="L46" s="445">
        <v>5</v>
      </c>
      <c r="M46" s="446">
        <v>4</v>
      </c>
      <c r="N46" s="288">
        <v>1</v>
      </c>
      <c r="O46" s="250"/>
    </row>
    <row r="47" spans="1:15" s="196" customFormat="1" ht="4.5" customHeight="1" thickBot="1">
      <c r="A47" s="451"/>
      <c r="B47" s="452"/>
      <c r="C47" s="453"/>
      <c r="D47" s="453"/>
      <c r="E47" s="453"/>
      <c r="F47" s="454"/>
      <c r="G47" s="454"/>
      <c r="H47" s="454"/>
      <c r="I47" s="454"/>
      <c r="J47" s="454"/>
      <c r="K47" s="454"/>
      <c r="L47" s="454"/>
      <c r="M47" s="454"/>
      <c r="N47" s="455"/>
      <c r="O47" s="245"/>
    </row>
    <row r="48" spans="1:15" s="196" customFormat="1" ht="15" customHeight="1">
      <c r="A48" s="248"/>
      <c r="B48" s="349" t="s">
        <v>790</v>
      </c>
      <c r="C48" s="555"/>
      <c r="D48" s="555"/>
      <c r="E48" s="555"/>
      <c r="F48" s="555"/>
      <c r="G48" s="555"/>
      <c r="H48" s="555"/>
      <c r="I48" s="555"/>
      <c r="J48" s="555"/>
      <c r="K48" s="555"/>
      <c r="L48" s="555"/>
      <c r="M48" s="555"/>
      <c r="N48" s="555"/>
      <c r="O48" s="245"/>
    </row>
    <row r="49" spans="1:15" s="197" customFormat="1" ht="15.75" customHeight="1">
      <c r="A49" s="456"/>
      <c r="B49" s="41" t="s">
        <v>791</v>
      </c>
      <c r="C49" s="23"/>
      <c r="D49" s="23"/>
      <c r="E49" s="457"/>
      <c r="F49" s="457"/>
      <c r="G49" s="457"/>
      <c r="H49" s="457"/>
      <c r="I49" s="23"/>
      <c r="J49" s="23"/>
      <c r="K49" s="457"/>
      <c r="L49" s="457"/>
      <c r="M49" s="457"/>
      <c r="N49" s="457"/>
      <c r="O49" s="250"/>
    </row>
    <row r="50" s="250" customFormat="1" ht="21" customHeight="1"/>
    <row r="51" s="157" customFormat="1" ht="15.75" customHeight="1">
      <c r="A51" s="156"/>
    </row>
    <row r="52" s="157" customFormat="1" ht="18" customHeight="1">
      <c r="A52" s="156"/>
    </row>
    <row r="53" s="197" customFormat="1" ht="15.75" customHeight="1">
      <c r="A53" s="250"/>
    </row>
    <row r="54" s="197" customFormat="1" ht="15.75" customHeight="1">
      <c r="A54" s="250"/>
    </row>
    <row r="55" s="197" customFormat="1" ht="15.75" customHeight="1">
      <c r="A55" s="250"/>
    </row>
    <row r="56" s="197" customFormat="1" ht="15.75" customHeight="1">
      <c r="A56" s="250"/>
    </row>
    <row r="57" s="197" customFormat="1" ht="15.75" customHeight="1">
      <c r="A57" s="250"/>
    </row>
    <row r="58" s="197" customFormat="1" ht="15.75" customHeight="1">
      <c r="A58" s="250"/>
    </row>
    <row r="59" s="197" customFormat="1" ht="15.75" customHeight="1">
      <c r="A59" s="250"/>
    </row>
    <row r="60" s="197" customFormat="1" ht="15.75" customHeight="1">
      <c r="A60" s="250"/>
    </row>
    <row r="61" s="197" customFormat="1" ht="15.75" customHeight="1">
      <c r="A61" s="250"/>
    </row>
    <row r="62" s="197" customFormat="1" ht="15.75" customHeight="1">
      <c r="A62" s="250"/>
    </row>
    <row r="63" s="197" customFormat="1" ht="15.75" customHeight="1">
      <c r="A63" s="250"/>
    </row>
    <row r="64" s="197" customFormat="1" ht="15.75" customHeight="1">
      <c r="A64" s="250"/>
    </row>
    <row r="65" s="197" customFormat="1" ht="4.5" customHeight="1">
      <c r="A65" s="250"/>
    </row>
    <row r="66" s="197" customFormat="1" ht="12.75" customHeight="1"/>
    <row r="67" spans="3:14" ht="13.5">
      <c r="C67" s="729"/>
      <c r="D67" s="729"/>
      <c r="E67" s="729"/>
      <c r="F67" s="729"/>
      <c r="G67" s="729"/>
      <c r="H67" s="729"/>
      <c r="I67" s="729"/>
      <c r="J67" s="729"/>
      <c r="K67" s="729"/>
      <c r="L67" s="729"/>
      <c r="M67" s="729"/>
      <c r="N67" s="729"/>
    </row>
    <row r="70" spans="3:14" ht="13.5">
      <c r="C70" s="729"/>
      <c r="D70" s="729"/>
      <c r="E70" s="729"/>
      <c r="F70" s="729"/>
      <c r="G70" s="729"/>
      <c r="H70" s="729"/>
      <c r="I70" s="729"/>
      <c r="J70" s="729"/>
      <c r="K70" s="729"/>
      <c r="L70" s="729"/>
      <c r="M70" s="729"/>
      <c r="N70" s="72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7.xml><?xml version="1.0" encoding="utf-8"?>
<worksheet xmlns="http://schemas.openxmlformats.org/spreadsheetml/2006/main" xmlns:r="http://schemas.openxmlformats.org/officeDocument/2006/relationships">
  <dimension ref="A2:X51"/>
  <sheetViews>
    <sheetView zoomScalePageLayoutView="0" workbookViewId="0" topLeftCell="A1">
      <selection activeCell="A1" sqref="A1"/>
    </sheetView>
  </sheetViews>
  <sheetFormatPr defaultColWidth="9.00390625" defaultRowHeight="13.5"/>
  <cols>
    <col min="1" max="1" width="10.25390625" style="583" customWidth="1"/>
    <col min="2" max="2" width="9.625" style="583" customWidth="1"/>
    <col min="3" max="3" width="10.625" style="583" customWidth="1"/>
    <col min="4" max="4" width="9.125" style="583" customWidth="1"/>
    <col min="5" max="11" width="8.125" style="583" customWidth="1"/>
    <col min="12" max="12" width="7.875" style="583" customWidth="1"/>
    <col min="13" max="14" width="7.625" style="583" customWidth="1"/>
    <col min="15" max="15" width="10.375" style="583" customWidth="1"/>
    <col min="16" max="16" width="6.75390625" style="583" customWidth="1"/>
    <col min="17" max="17" width="7.50390625" style="583" customWidth="1"/>
    <col min="18" max="19" width="7.50390625" style="583" bestFit="1" customWidth="1"/>
    <col min="20" max="21" width="6.625" style="583" customWidth="1"/>
    <col min="22" max="22" width="7.50390625" style="583" bestFit="1" customWidth="1"/>
    <col min="23" max="23" width="6.125" style="583" bestFit="1" customWidth="1"/>
    <col min="24" max="24" width="7.625" style="583" customWidth="1"/>
    <col min="25" max="16384" width="9.00390625" style="583" customWidth="1"/>
  </cols>
  <sheetData>
    <row r="2" spans="1:16" ht="18" customHeight="1">
      <c r="A2" s="1028" t="s">
        <v>1188</v>
      </c>
      <c r="I2" s="1029"/>
      <c r="P2" s="1029"/>
    </row>
    <row r="3" spans="21:24" ht="15" customHeight="1" thickBot="1">
      <c r="U3" s="1030" t="s">
        <v>1189</v>
      </c>
      <c r="W3" s="585"/>
      <c r="X3" s="1030"/>
    </row>
    <row r="4" spans="1:24" s="1039" customFormat="1" ht="15" customHeight="1" thickTop="1">
      <c r="A4" s="1031" t="s">
        <v>1040</v>
      </c>
      <c r="B4" s="1032" t="s">
        <v>1041</v>
      </c>
      <c r="C4" s="1033"/>
      <c r="D4" s="1034" t="s">
        <v>1042</v>
      </c>
      <c r="E4" s="1035"/>
      <c r="F4" s="1035"/>
      <c r="G4" s="1035"/>
      <c r="H4" s="1035"/>
      <c r="I4" s="1035"/>
      <c r="J4" s="1035"/>
      <c r="K4" s="1035"/>
      <c r="L4" s="1035" t="s">
        <v>1043</v>
      </c>
      <c r="M4" s="1036"/>
      <c r="N4" s="1036"/>
      <c r="O4" s="1036"/>
      <c r="P4" s="1037"/>
      <c r="Q4" s="1032" t="s">
        <v>1044</v>
      </c>
      <c r="R4" s="1033"/>
      <c r="S4" s="1033"/>
      <c r="T4" s="1033"/>
      <c r="U4" s="1033"/>
      <c r="V4" s="1033"/>
      <c r="W4" s="1033"/>
      <c r="X4" s="1038"/>
    </row>
    <row r="5" spans="1:24" s="1039" customFormat="1" ht="15" customHeight="1">
      <c r="A5" s="1040"/>
      <c r="B5" s="1041" t="s">
        <v>1045</v>
      </c>
      <c r="C5" s="1041" t="s">
        <v>792</v>
      </c>
      <c r="D5" s="1042" t="s">
        <v>1046</v>
      </c>
      <c r="E5" s="1043"/>
      <c r="F5" s="1043"/>
      <c r="G5" s="1043"/>
      <c r="H5" s="1043"/>
      <c r="I5" s="1043"/>
      <c r="J5" s="1043"/>
      <c r="K5" s="1043"/>
      <c r="L5" s="1043"/>
      <c r="M5" s="1043"/>
      <c r="N5" s="1044"/>
      <c r="O5" s="1045" t="s">
        <v>793</v>
      </c>
      <c r="P5" s="1046" t="s">
        <v>1047</v>
      </c>
      <c r="Q5" s="1041" t="s">
        <v>1045</v>
      </c>
      <c r="R5" s="1047"/>
      <c r="S5" s="1047"/>
      <c r="T5" s="1047"/>
      <c r="U5" s="1047"/>
      <c r="V5" s="1047"/>
      <c r="W5" s="1047"/>
      <c r="X5" s="1048" t="s">
        <v>793</v>
      </c>
    </row>
    <row r="6" spans="1:24" s="1039" customFormat="1" ht="15" customHeight="1">
      <c r="A6" s="1040"/>
      <c r="B6" s="1041"/>
      <c r="C6" s="1041"/>
      <c r="D6" s="1041" t="s">
        <v>40</v>
      </c>
      <c r="E6" s="1049" t="s">
        <v>794</v>
      </c>
      <c r="F6" s="1041" t="s">
        <v>795</v>
      </c>
      <c r="G6" s="1041" t="s">
        <v>796</v>
      </c>
      <c r="H6" s="1041" t="s">
        <v>797</v>
      </c>
      <c r="I6" s="1041" t="s">
        <v>798</v>
      </c>
      <c r="J6" s="1041" t="s">
        <v>799</v>
      </c>
      <c r="K6" s="1050" t="s">
        <v>800</v>
      </c>
      <c r="L6" s="1051" t="s">
        <v>801</v>
      </c>
      <c r="M6" s="1041" t="s">
        <v>802</v>
      </c>
      <c r="N6" s="1052" t="s">
        <v>1048</v>
      </c>
      <c r="O6" s="1053"/>
      <c r="P6" s="1054"/>
      <c r="Q6" s="1046" t="s">
        <v>1049</v>
      </c>
      <c r="R6" s="1055" t="s">
        <v>1050</v>
      </c>
      <c r="S6" s="1055" t="s">
        <v>1051</v>
      </c>
      <c r="T6" s="1055" t="s">
        <v>1052</v>
      </c>
      <c r="U6" s="1055" t="s">
        <v>1190</v>
      </c>
      <c r="V6" s="1056" t="s">
        <v>1053</v>
      </c>
      <c r="W6" s="1056" t="s">
        <v>803</v>
      </c>
      <c r="X6" s="1057"/>
    </row>
    <row r="7" spans="1:24" s="1039" customFormat="1" ht="15" customHeight="1">
      <c r="A7" s="1040"/>
      <c r="B7" s="1041"/>
      <c r="C7" s="1041"/>
      <c r="D7" s="1041"/>
      <c r="E7" s="1058"/>
      <c r="F7" s="1041"/>
      <c r="G7" s="1041"/>
      <c r="H7" s="1041"/>
      <c r="I7" s="1041"/>
      <c r="J7" s="1041"/>
      <c r="K7" s="1050"/>
      <c r="L7" s="1051"/>
      <c r="M7" s="1041"/>
      <c r="N7" s="1059"/>
      <c r="O7" s="1053"/>
      <c r="P7" s="1054"/>
      <c r="Q7" s="1054"/>
      <c r="R7" s="1055"/>
      <c r="S7" s="1055"/>
      <c r="T7" s="1055"/>
      <c r="U7" s="1055"/>
      <c r="V7" s="1056"/>
      <c r="W7" s="1056"/>
      <c r="X7" s="1057"/>
    </row>
    <row r="8" spans="1:24" s="1039" customFormat="1" ht="15" customHeight="1">
      <c r="A8" s="1060"/>
      <c r="B8" s="1041"/>
      <c r="C8" s="1041"/>
      <c r="D8" s="1041"/>
      <c r="E8" s="1061"/>
      <c r="F8" s="1041"/>
      <c r="G8" s="1041"/>
      <c r="H8" s="1041"/>
      <c r="I8" s="1041"/>
      <c r="J8" s="1041"/>
      <c r="K8" s="1050"/>
      <c r="L8" s="1051"/>
      <c r="M8" s="1041"/>
      <c r="N8" s="1059"/>
      <c r="O8" s="1062"/>
      <c r="P8" s="1063"/>
      <c r="Q8" s="1063"/>
      <c r="R8" s="1055"/>
      <c r="S8" s="1055"/>
      <c r="T8" s="1055"/>
      <c r="U8" s="1055"/>
      <c r="V8" s="1056"/>
      <c r="W8" s="1056"/>
      <c r="X8" s="1064"/>
    </row>
    <row r="9" spans="1:24" s="587" customFormat="1" ht="15" customHeight="1">
      <c r="A9" s="1065" t="s">
        <v>1054</v>
      </c>
      <c r="B9" s="710">
        <v>398015</v>
      </c>
      <c r="C9" s="711">
        <v>1068027</v>
      </c>
      <c r="D9" s="711">
        <v>396792</v>
      </c>
      <c r="E9" s="711">
        <v>112791</v>
      </c>
      <c r="F9" s="711">
        <v>109840</v>
      </c>
      <c r="G9" s="711">
        <v>74039</v>
      </c>
      <c r="H9" s="711">
        <v>53461</v>
      </c>
      <c r="I9" s="711">
        <v>24773</v>
      </c>
      <c r="J9" s="711">
        <v>13508</v>
      </c>
      <c r="K9" s="710">
        <v>5899</v>
      </c>
      <c r="L9" s="712">
        <v>1838</v>
      </c>
      <c r="M9" s="711">
        <v>498</v>
      </c>
      <c r="N9" s="711">
        <v>145</v>
      </c>
      <c r="O9" s="711">
        <v>1035323</v>
      </c>
      <c r="P9" s="713">
        <f aca="true" t="shared" si="0" ref="P9:P50">ROUNDDOWN(O9/D9,3)</f>
        <v>2.609</v>
      </c>
      <c r="Q9" s="711">
        <v>1223</v>
      </c>
      <c r="R9" s="711">
        <v>72</v>
      </c>
      <c r="S9" s="711">
        <v>81</v>
      </c>
      <c r="T9" s="711">
        <v>892</v>
      </c>
      <c r="U9" s="711">
        <v>30</v>
      </c>
      <c r="V9" s="711">
        <v>11</v>
      </c>
      <c r="W9" s="711">
        <v>137</v>
      </c>
      <c r="X9" s="714">
        <v>32704</v>
      </c>
    </row>
    <row r="10" spans="1:24" s="587" customFormat="1" ht="22.5" customHeight="1">
      <c r="A10" s="589" t="s">
        <v>1055</v>
      </c>
      <c r="B10" s="710">
        <f aca="true" t="shared" si="1" ref="B10:O10">SUM(B16:B28)</f>
        <v>329399</v>
      </c>
      <c r="C10" s="711">
        <f t="shared" si="1"/>
        <v>859465</v>
      </c>
      <c r="D10" s="711">
        <f t="shared" si="1"/>
        <v>328443</v>
      </c>
      <c r="E10" s="711">
        <f t="shared" si="1"/>
        <v>99456</v>
      </c>
      <c r="F10" s="711">
        <f t="shared" si="1"/>
        <v>90476</v>
      </c>
      <c r="G10" s="711">
        <f t="shared" si="1"/>
        <v>60080</v>
      </c>
      <c r="H10" s="711">
        <f t="shared" si="1"/>
        <v>43375</v>
      </c>
      <c r="I10" s="711">
        <f t="shared" si="1"/>
        <v>19222</v>
      </c>
      <c r="J10" s="711">
        <f t="shared" si="1"/>
        <v>9915</v>
      </c>
      <c r="K10" s="710">
        <f t="shared" si="1"/>
        <v>4229</v>
      </c>
      <c r="L10" s="712">
        <f t="shared" si="1"/>
        <v>1272</v>
      </c>
      <c r="M10" s="711">
        <f t="shared" si="1"/>
        <v>331</v>
      </c>
      <c r="N10" s="711">
        <f t="shared" si="1"/>
        <v>87</v>
      </c>
      <c r="O10" s="711">
        <f t="shared" si="1"/>
        <v>833413</v>
      </c>
      <c r="P10" s="713">
        <f t="shared" si="0"/>
        <v>2.537</v>
      </c>
      <c r="Q10" s="711">
        <f aca="true" t="shared" si="2" ref="Q10:X10">SUM(Q16:Q28)</f>
        <v>956</v>
      </c>
      <c r="R10" s="711">
        <f t="shared" si="2"/>
        <v>65</v>
      </c>
      <c r="S10" s="711">
        <f t="shared" si="2"/>
        <v>62</v>
      </c>
      <c r="T10" s="711">
        <f t="shared" si="2"/>
        <v>708</v>
      </c>
      <c r="U10" s="711">
        <f t="shared" si="2"/>
        <v>30</v>
      </c>
      <c r="V10" s="711">
        <f t="shared" si="2"/>
        <v>11</v>
      </c>
      <c r="W10" s="711">
        <f t="shared" si="2"/>
        <v>80</v>
      </c>
      <c r="X10" s="714">
        <f t="shared" si="2"/>
        <v>26052</v>
      </c>
    </row>
    <row r="11" spans="1:24" s="587" customFormat="1" ht="15" customHeight="1">
      <c r="A11" s="589" t="s">
        <v>1056</v>
      </c>
      <c r="B11" s="710">
        <f aca="true" t="shared" si="3" ref="B11:O11">SUM(B29:B50)</f>
        <v>68616</v>
      </c>
      <c r="C11" s="711">
        <f t="shared" si="3"/>
        <v>208562</v>
      </c>
      <c r="D11" s="711">
        <f t="shared" si="3"/>
        <v>68349</v>
      </c>
      <c r="E11" s="711">
        <f t="shared" si="3"/>
        <v>13335</v>
      </c>
      <c r="F11" s="711">
        <f t="shared" si="3"/>
        <v>19364</v>
      </c>
      <c r="G11" s="711">
        <f t="shared" si="3"/>
        <v>13959</v>
      </c>
      <c r="H11" s="711">
        <f t="shared" si="3"/>
        <v>10086</v>
      </c>
      <c r="I11" s="711">
        <f t="shared" si="3"/>
        <v>5551</v>
      </c>
      <c r="J11" s="711">
        <f t="shared" si="3"/>
        <v>3593</v>
      </c>
      <c r="K11" s="710">
        <f t="shared" si="3"/>
        <v>1670</v>
      </c>
      <c r="L11" s="712">
        <f t="shared" si="3"/>
        <v>566</v>
      </c>
      <c r="M11" s="711">
        <f t="shared" si="3"/>
        <v>167</v>
      </c>
      <c r="N11" s="711">
        <f t="shared" si="3"/>
        <v>58</v>
      </c>
      <c r="O11" s="711">
        <f t="shared" si="3"/>
        <v>201910</v>
      </c>
      <c r="P11" s="713">
        <f t="shared" si="0"/>
        <v>2.954</v>
      </c>
      <c r="Q11" s="711">
        <f aca="true" t="shared" si="4" ref="Q11:X11">SUM(Q29:Q50)</f>
        <v>267</v>
      </c>
      <c r="R11" s="711">
        <f t="shared" si="4"/>
        <v>7</v>
      </c>
      <c r="S11" s="711">
        <f t="shared" si="4"/>
        <v>19</v>
      </c>
      <c r="T11" s="711">
        <f t="shared" si="4"/>
        <v>184</v>
      </c>
      <c r="U11" s="715">
        <f t="shared" si="4"/>
        <v>0</v>
      </c>
      <c r="V11" s="711">
        <f t="shared" si="4"/>
        <v>0</v>
      </c>
      <c r="W11" s="711">
        <f t="shared" si="4"/>
        <v>57</v>
      </c>
      <c r="X11" s="714">
        <f t="shared" si="4"/>
        <v>6652</v>
      </c>
    </row>
    <row r="12" spans="1:24" s="587" customFormat="1" ht="22.5" customHeight="1">
      <c r="A12" s="589" t="s">
        <v>1057</v>
      </c>
      <c r="B12" s="710">
        <f aca="true" t="shared" si="5" ref="B12:O12">B16+B21+B22+B23+B25+B26+B27+SUM(B29:B35)</f>
        <v>200593</v>
      </c>
      <c r="C12" s="711">
        <f t="shared" si="5"/>
        <v>531855</v>
      </c>
      <c r="D12" s="711">
        <f t="shared" si="5"/>
        <v>200138</v>
      </c>
      <c r="E12" s="711">
        <f t="shared" si="5"/>
        <v>57173</v>
      </c>
      <c r="F12" s="711">
        <f t="shared" si="5"/>
        <v>55383</v>
      </c>
      <c r="G12" s="711">
        <f t="shared" si="5"/>
        <v>37644</v>
      </c>
      <c r="H12" s="711">
        <f t="shared" si="5"/>
        <v>28234</v>
      </c>
      <c r="I12" s="711">
        <f t="shared" si="5"/>
        <v>12100</v>
      </c>
      <c r="J12" s="711">
        <f t="shared" si="5"/>
        <v>6150</v>
      </c>
      <c r="K12" s="710">
        <f t="shared" si="5"/>
        <v>2516</v>
      </c>
      <c r="L12" s="712">
        <f t="shared" si="5"/>
        <v>714</v>
      </c>
      <c r="M12" s="711">
        <f t="shared" si="5"/>
        <v>178</v>
      </c>
      <c r="N12" s="711">
        <f t="shared" si="5"/>
        <v>46</v>
      </c>
      <c r="O12" s="711">
        <f t="shared" si="5"/>
        <v>516611</v>
      </c>
      <c r="P12" s="713">
        <f t="shared" si="0"/>
        <v>2.581</v>
      </c>
      <c r="Q12" s="711">
        <f>Q16+Q21+Q22+Q23+Q25+Q26+Q27+SUM(Q29:Q35)</f>
        <v>455</v>
      </c>
      <c r="R12" s="711">
        <f aca="true" t="shared" si="6" ref="R12:X12">SUM(R16,R21:R23,R25:R27,R29:R35)</f>
        <v>23</v>
      </c>
      <c r="S12" s="711">
        <f t="shared" si="6"/>
        <v>36</v>
      </c>
      <c r="T12" s="711">
        <f t="shared" si="6"/>
        <v>335</v>
      </c>
      <c r="U12" s="711">
        <f t="shared" si="6"/>
        <v>30</v>
      </c>
      <c r="V12" s="711">
        <f t="shared" si="6"/>
        <v>9</v>
      </c>
      <c r="W12" s="711">
        <f t="shared" si="6"/>
        <v>22</v>
      </c>
      <c r="X12" s="714">
        <f t="shared" si="6"/>
        <v>15244</v>
      </c>
    </row>
    <row r="13" spans="1:24" s="587" customFormat="1" ht="15" customHeight="1">
      <c r="A13" s="589" t="s">
        <v>1058</v>
      </c>
      <c r="B13" s="710">
        <f aca="true" t="shared" si="7" ref="B13:O13">B20+SUM(B36:B42)</f>
        <v>24422</v>
      </c>
      <c r="C13" s="711">
        <f t="shared" si="7"/>
        <v>70922</v>
      </c>
      <c r="D13" s="711">
        <f t="shared" si="7"/>
        <v>24297</v>
      </c>
      <c r="E13" s="711">
        <f t="shared" si="7"/>
        <v>5926</v>
      </c>
      <c r="F13" s="711">
        <f t="shared" si="7"/>
        <v>6772</v>
      </c>
      <c r="G13" s="711">
        <f t="shared" si="7"/>
        <v>4594</v>
      </c>
      <c r="H13" s="711">
        <f t="shared" si="7"/>
        <v>3282</v>
      </c>
      <c r="I13" s="711">
        <f t="shared" si="7"/>
        <v>1720</v>
      </c>
      <c r="J13" s="711">
        <f t="shared" si="7"/>
        <v>1147</v>
      </c>
      <c r="K13" s="710">
        <f t="shared" si="7"/>
        <v>597</v>
      </c>
      <c r="L13" s="712">
        <f t="shared" si="7"/>
        <v>194</v>
      </c>
      <c r="M13" s="711">
        <f t="shared" si="7"/>
        <v>54</v>
      </c>
      <c r="N13" s="711">
        <f t="shared" si="7"/>
        <v>11</v>
      </c>
      <c r="O13" s="711">
        <f t="shared" si="7"/>
        <v>68189</v>
      </c>
      <c r="P13" s="713">
        <f t="shared" si="0"/>
        <v>2.806</v>
      </c>
      <c r="Q13" s="711">
        <f>Q20+SUM(Q36:Q42)</f>
        <v>125</v>
      </c>
      <c r="R13" s="711">
        <f aca="true" t="shared" si="8" ref="R13:X13">SUM(R20,R36:R42)</f>
        <v>6</v>
      </c>
      <c r="S13" s="711">
        <f t="shared" si="8"/>
        <v>9</v>
      </c>
      <c r="T13" s="711">
        <f t="shared" si="8"/>
        <v>100</v>
      </c>
      <c r="U13" s="715">
        <f t="shared" si="8"/>
        <v>0</v>
      </c>
      <c r="V13" s="711">
        <f t="shared" si="8"/>
        <v>0</v>
      </c>
      <c r="W13" s="715">
        <f t="shared" si="8"/>
        <v>10</v>
      </c>
      <c r="X13" s="714">
        <f t="shared" si="8"/>
        <v>2733</v>
      </c>
    </row>
    <row r="14" spans="1:24" s="587" customFormat="1" ht="15" customHeight="1">
      <c r="A14" s="589" t="s">
        <v>1059</v>
      </c>
      <c r="B14" s="710">
        <f aca="true" t="shared" si="9" ref="B14:O14">B17+B24+B28+SUM(B43:B47)</f>
        <v>74518</v>
      </c>
      <c r="C14" s="711">
        <f t="shared" si="9"/>
        <v>201846</v>
      </c>
      <c r="D14" s="711">
        <f t="shared" si="9"/>
        <v>74235</v>
      </c>
      <c r="E14" s="711">
        <f t="shared" si="9"/>
        <v>21800</v>
      </c>
      <c r="F14" s="711">
        <f t="shared" si="9"/>
        <v>19655</v>
      </c>
      <c r="G14" s="711">
        <f t="shared" si="9"/>
        <v>13685</v>
      </c>
      <c r="H14" s="711">
        <f t="shared" si="9"/>
        <v>9554</v>
      </c>
      <c r="I14" s="711">
        <f t="shared" si="9"/>
        <v>4882</v>
      </c>
      <c r="J14" s="711">
        <f t="shared" si="9"/>
        <v>2813</v>
      </c>
      <c r="K14" s="710">
        <f t="shared" si="9"/>
        <v>1256</v>
      </c>
      <c r="L14" s="712">
        <f t="shared" si="9"/>
        <v>408</v>
      </c>
      <c r="M14" s="711">
        <f t="shared" si="9"/>
        <v>135</v>
      </c>
      <c r="N14" s="711">
        <f t="shared" si="9"/>
        <v>47</v>
      </c>
      <c r="O14" s="711">
        <f t="shared" si="9"/>
        <v>195431</v>
      </c>
      <c r="P14" s="713">
        <f t="shared" si="0"/>
        <v>2.632</v>
      </c>
      <c r="Q14" s="711">
        <f>Q17+Q24+Q28+SUM(Q43:Q47)</f>
        <v>283</v>
      </c>
      <c r="R14" s="711">
        <f aca="true" t="shared" si="10" ref="R14:X14">SUM(R17,R24,R28,R43:R47)</f>
        <v>6</v>
      </c>
      <c r="S14" s="711">
        <f t="shared" si="10"/>
        <v>14</v>
      </c>
      <c r="T14" s="711">
        <f t="shared" si="10"/>
        <v>207</v>
      </c>
      <c r="U14" s="715">
        <f t="shared" si="10"/>
        <v>0</v>
      </c>
      <c r="V14" s="711">
        <f t="shared" si="10"/>
        <v>1</v>
      </c>
      <c r="W14" s="711">
        <f t="shared" si="10"/>
        <v>55</v>
      </c>
      <c r="X14" s="714">
        <f t="shared" si="10"/>
        <v>6415</v>
      </c>
    </row>
    <row r="15" spans="1:24" s="587" customFormat="1" ht="15" customHeight="1">
      <c r="A15" s="589" t="s">
        <v>1060</v>
      </c>
      <c r="B15" s="710">
        <f aca="true" t="shared" si="11" ref="B15:O15">B18+B19+SUM(B48:B50)</f>
        <v>98482</v>
      </c>
      <c r="C15" s="711">
        <f t="shared" si="11"/>
        <v>263404</v>
      </c>
      <c r="D15" s="711">
        <f t="shared" si="11"/>
        <v>98122</v>
      </c>
      <c r="E15" s="711">
        <f t="shared" si="11"/>
        <v>27892</v>
      </c>
      <c r="F15" s="711">
        <f t="shared" si="11"/>
        <v>28030</v>
      </c>
      <c r="G15" s="711">
        <f t="shared" si="11"/>
        <v>18116</v>
      </c>
      <c r="H15" s="711">
        <f t="shared" si="11"/>
        <v>12391</v>
      </c>
      <c r="I15" s="711">
        <f t="shared" si="11"/>
        <v>6071</v>
      </c>
      <c r="J15" s="711">
        <f t="shared" si="11"/>
        <v>3398</v>
      </c>
      <c r="K15" s="710">
        <f t="shared" si="11"/>
        <v>1530</v>
      </c>
      <c r="L15" s="712">
        <f t="shared" si="11"/>
        <v>522</v>
      </c>
      <c r="M15" s="711">
        <f t="shared" si="11"/>
        <v>131</v>
      </c>
      <c r="N15" s="711">
        <f t="shared" si="11"/>
        <v>41</v>
      </c>
      <c r="O15" s="711">
        <f t="shared" si="11"/>
        <v>255092</v>
      </c>
      <c r="P15" s="713">
        <f t="shared" si="0"/>
        <v>2.599</v>
      </c>
      <c r="Q15" s="711">
        <f>Q18+Q19+SUM(Q48:Q50)</f>
        <v>360</v>
      </c>
      <c r="R15" s="711">
        <f aca="true" t="shared" si="12" ref="R15:X15">SUM(R18:R19,R48:R50)</f>
        <v>37</v>
      </c>
      <c r="S15" s="711">
        <f t="shared" si="12"/>
        <v>22</v>
      </c>
      <c r="T15" s="711">
        <f t="shared" si="12"/>
        <v>250</v>
      </c>
      <c r="U15" s="715">
        <f t="shared" si="12"/>
        <v>0</v>
      </c>
      <c r="V15" s="711">
        <f t="shared" si="12"/>
        <v>1</v>
      </c>
      <c r="W15" s="711">
        <f t="shared" si="12"/>
        <v>50</v>
      </c>
      <c r="X15" s="714">
        <f t="shared" si="12"/>
        <v>8312</v>
      </c>
    </row>
    <row r="16" spans="1:24" s="582" customFormat="1" ht="22.5" customHeight="1">
      <c r="A16" s="1066" t="s">
        <v>47</v>
      </c>
      <c r="B16" s="716">
        <v>102318</v>
      </c>
      <c r="C16" s="717">
        <v>247590</v>
      </c>
      <c r="D16" s="717">
        <v>102101</v>
      </c>
      <c r="E16" s="717">
        <v>35538</v>
      </c>
      <c r="F16" s="717">
        <v>27730</v>
      </c>
      <c r="G16" s="717">
        <v>17942</v>
      </c>
      <c r="H16" s="717">
        <v>13026</v>
      </c>
      <c r="I16" s="717">
        <v>4875</v>
      </c>
      <c r="J16" s="717">
        <v>2049</v>
      </c>
      <c r="K16" s="716">
        <v>750</v>
      </c>
      <c r="L16" s="718">
        <v>145</v>
      </c>
      <c r="M16" s="717">
        <v>37</v>
      </c>
      <c r="N16" s="717">
        <v>9</v>
      </c>
      <c r="O16" s="717">
        <v>240434</v>
      </c>
      <c r="P16" s="719">
        <f t="shared" si="0"/>
        <v>2.354</v>
      </c>
      <c r="Q16" s="717">
        <v>217</v>
      </c>
      <c r="R16" s="720">
        <v>11</v>
      </c>
      <c r="S16" s="720">
        <v>15</v>
      </c>
      <c r="T16" s="720">
        <v>163</v>
      </c>
      <c r="U16" s="720" t="s">
        <v>426</v>
      </c>
      <c r="V16" s="720">
        <v>9</v>
      </c>
      <c r="W16" s="720">
        <v>19</v>
      </c>
      <c r="X16" s="721">
        <v>7156</v>
      </c>
    </row>
    <row r="17" spans="1:24" s="582" customFormat="1" ht="15" customHeight="1">
      <c r="A17" s="1066" t="s">
        <v>48</v>
      </c>
      <c r="B17" s="716">
        <v>33095</v>
      </c>
      <c r="C17" s="717">
        <v>81252</v>
      </c>
      <c r="D17" s="717">
        <v>33013</v>
      </c>
      <c r="E17" s="717">
        <v>12273</v>
      </c>
      <c r="F17" s="717">
        <v>8196</v>
      </c>
      <c r="G17" s="717">
        <v>5526</v>
      </c>
      <c r="H17" s="717">
        <v>3786</v>
      </c>
      <c r="I17" s="717">
        <v>1779</v>
      </c>
      <c r="J17" s="717">
        <v>934</v>
      </c>
      <c r="K17" s="716">
        <v>365</v>
      </c>
      <c r="L17" s="718">
        <v>111</v>
      </c>
      <c r="M17" s="717">
        <v>33</v>
      </c>
      <c r="N17" s="717">
        <v>10</v>
      </c>
      <c r="O17" s="717">
        <v>78729</v>
      </c>
      <c r="P17" s="719">
        <f t="shared" si="0"/>
        <v>2.384</v>
      </c>
      <c r="Q17" s="717">
        <v>82</v>
      </c>
      <c r="R17" s="720">
        <v>1</v>
      </c>
      <c r="S17" s="720">
        <v>6</v>
      </c>
      <c r="T17" s="720">
        <v>72</v>
      </c>
      <c r="U17" s="720" t="s">
        <v>426</v>
      </c>
      <c r="V17" s="720">
        <v>1</v>
      </c>
      <c r="W17" s="720">
        <v>2</v>
      </c>
      <c r="X17" s="721">
        <v>2523</v>
      </c>
    </row>
    <row r="18" spans="1:24" s="582" customFormat="1" ht="15" customHeight="1">
      <c r="A18" s="1066" t="s">
        <v>49</v>
      </c>
      <c r="B18" s="716">
        <v>45666</v>
      </c>
      <c r="C18" s="717">
        <v>122347</v>
      </c>
      <c r="D18" s="717">
        <v>45487</v>
      </c>
      <c r="E18" s="717">
        <v>13298</v>
      </c>
      <c r="F18" s="717">
        <v>12660</v>
      </c>
      <c r="G18" s="717">
        <v>8196</v>
      </c>
      <c r="H18" s="717">
        <v>5689</v>
      </c>
      <c r="I18" s="717">
        <v>2872</v>
      </c>
      <c r="J18" s="717">
        <v>1601</v>
      </c>
      <c r="K18" s="716">
        <v>807</v>
      </c>
      <c r="L18" s="718">
        <v>273</v>
      </c>
      <c r="M18" s="717">
        <v>68</v>
      </c>
      <c r="N18" s="717">
        <v>23</v>
      </c>
      <c r="O18" s="717">
        <v>118609</v>
      </c>
      <c r="P18" s="719">
        <f t="shared" si="0"/>
        <v>2.607</v>
      </c>
      <c r="Q18" s="717">
        <v>179</v>
      </c>
      <c r="R18" s="720">
        <v>12</v>
      </c>
      <c r="S18" s="720">
        <v>8</v>
      </c>
      <c r="T18" s="720">
        <v>115</v>
      </c>
      <c r="U18" s="720" t="s">
        <v>426</v>
      </c>
      <c r="V18" s="720" t="s">
        <v>426</v>
      </c>
      <c r="W18" s="720">
        <v>44</v>
      </c>
      <c r="X18" s="721">
        <v>3738</v>
      </c>
    </row>
    <row r="19" spans="1:24" s="582" customFormat="1" ht="15" customHeight="1">
      <c r="A19" s="1066" t="s">
        <v>50</v>
      </c>
      <c r="B19" s="716">
        <v>39402</v>
      </c>
      <c r="C19" s="717">
        <v>100273</v>
      </c>
      <c r="D19" s="717">
        <v>39263</v>
      </c>
      <c r="E19" s="717">
        <v>11897</v>
      </c>
      <c r="F19" s="717">
        <v>11648</v>
      </c>
      <c r="G19" s="717">
        <v>7197</v>
      </c>
      <c r="H19" s="717">
        <v>4700</v>
      </c>
      <c r="I19" s="717">
        <v>2139</v>
      </c>
      <c r="J19" s="717">
        <v>1082</v>
      </c>
      <c r="K19" s="716">
        <v>419</v>
      </c>
      <c r="L19" s="718">
        <v>141</v>
      </c>
      <c r="M19" s="717">
        <v>33</v>
      </c>
      <c r="N19" s="717">
        <v>7</v>
      </c>
      <c r="O19" s="717">
        <v>97200</v>
      </c>
      <c r="P19" s="719">
        <f t="shared" si="0"/>
        <v>2.475</v>
      </c>
      <c r="Q19" s="717">
        <v>139</v>
      </c>
      <c r="R19" s="720">
        <v>23</v>
      </c>
      <c r="S19" s="720">
        <v>5</v>
      </c>
      <c r="T19" s="720">
        <v>105</v>
      </c>
      <c r="U19" s="720" t="s">
        <v>426</v>
      </c>
      <c r="V19" s="720">
        <v>1</v>
      </c>
      <c r="W19" s="720">
        <v>5</v>
      </c>
      <c r="X19" s="721">
        <v>3073</v>
      </c>
    </row>
    <row r="20" spans="1:24" s="582" customFormat="1" ht="15" customHeight="1">
      <c r="A20" s="1066" t="s">
        <v>51</v>
      </c>
      <c r="B20" s="716">
        <v>12857</v>
      </c>
      <c r="C20" s="717">
        <v>34432</v>
      </c>
      <c r="D20" s="717">
        <v>12782</v>
      </c>
      <c r="E20" s="717">
        <v>3792</v>
      </c>
      <c r="F20" s="717">
        <v>3556</v>
      </c>
      <c r="G20" s="717">
        <v>2267</v>
      </c>
      <c r="H20" s="717">
        <v>1646</v>
      </c>
      <c r="I20" s="717">
        <v>771</v>
      </c>
      <c r="J20" s="717">
        <v>456</v>
      </c>
      <c r="K20" s="716">
        <v>209</v>
      </c>
      <c r="L20" s="718">
        <v>64</v>
      </c>
      <c r="M20" s="717">
        <v>17</v>
      </c>
      <c r="N20" s="717">
        <v>4</v>
      </c>
      <c r="O20" s="717">
        <v>33048</v>
      </c>
      <c r="P20" s="719">
        <f t="shared" si="0"/>
        <v>2.585</v>
      </c>
      <c r="Q20" s="717">
        <v>75</v>
      </c>
      <c r="R20" s="720">
        <v>5</v>
      </c>
      <c r="S20" s="720">
        <v>5</v>
      </c>
      <c r="T20" s="720">
        <v>61</v>
      </c>
      <c r="U20" s="720" t="s">
        <v>426</v>
      </c>
      <c r="V20" s="720" t="s">
        <v>426</v>
      </c>
      <c r="W20" s="720">
        <v>4</v>
      </c>
      <c r="X20" s="721">
        <v>1384</v>
      </c>
    </row>
    <row r="21" spans="1:24" s="582" customFormat="1" ht="15" customHeight="1">
      <c r="A21" s="1066" t="s">
        <v>52</v>
      </c>
      <c r="B21" s="716">
        <v>13654</v>
      </c>
      <c r="C21" s="717">
        <v>40189</v>
      </c>
      <c r="D21" s="717">
        <v>13627</v>
      </c>
      <c r="E21" s="717">
        <v>2894</v>
      </c>
      <c r="F21" s="717">
        <v>3702</v>
      </c>
      <c r="G21" s="717">
        <v>2715</v>
      </c>
      <c r="H21" s="717">
        <v>2229</v>
      </c>
      <c r="I21" s="717">
        <v>1065</v>
      </c>
      <c r="J21" s="717">
        <v>631</v>
      </c>
      <c r="K21" s="716">
        <v>279</v>
      </c>
      <c r="L21" s="718">
        <v>88</v>
      </c>
      <c r="M21" s="717">
        <v>21</v>
      </c>
      <c r="N21" s="717">
        <v>3</v>
      </c>
      <c r="O21" s="717">
        <v>39347</v>
      </c>
      <c r="P21" s="719">
        <f t="shared" si="0"/>
        <v>2.887</v>
      </c>
      <c r="Q21" s="717">
        <v>27</v>
      </c>
      <c r="R21" s="720" t="s">
        <v>426</v>
      </c>
      <c r="S21" s="720">
        <v>2</v>
      </c>
      <c r="T21" s="720">
        <v>24</v>
      </c>
      <c r="U21" s="720" t="s">
        <v>426</v>
      </c>
      <c r="V21" s="720" t="s">
        <v>426</v>
      </c>
      <c r="W21" s="720">
        <v>1</v>
      </c>
      <c r="X21" s="721">
        <v>842</v>
      </c>
    </row>
    <row r="22" spans="1:24" s="582" customFormat="1" ht="15" customHeight="1">
      <c r="A22" s="1066" t="s">
        <v>53</v>
      </c>
      <c r="B22" s="716">
        <v>10537</v>
      </c>
      <c r="C22" s="717">
        <v>29110</v>
      </c>
      <c r="D22" s="717">
        <v>10509</v>
      </c>
      <c r="E22" s="717">
        <v>2485</v>
      </c>
      <c r="F22" s="717">
        <v>3204</v>
      </c>
      <c r="G22" s="717">
        <v>2145</v>
      </c>
      <c r="H22" s="717">
        <v>1430</v>
      </c>
      <c r="I22" s="717">
        <v>666</v>
      </c>
      <c r="J22" s="717">
        <v>367</v>
      </c>
      <c r="K22" s="716">
        <v>147</v>
      </c>
      <c r="L22" s="718">
        <v>52</v>
      </c>
      <c r="M22" s="717">
        <v>10</v>
      </c>
      <c r="N22" s="720">
        <v>3</v>
      </c>
      <c r="O22" s="717">
        <v>28145</v>
      </c>
      <c r="P22" s="719">
        <f t="shared" si="0"/>
        <v>2.678</v>
      </c>
      <c r="Q22" s="717">
        <v>28</v>
      </c>
      <c r="R22" s="720">
        <v>4</v>
      </c>
      <c r="S22" s="720">
        <v>6</v>
      </c>
      <c r="T22" s="720">
        <v>18</v>
      </c>
      <c r="U22" s="720" t="s">
        <v>426</v>
      </c>
      <c r="V22" s="720" t="s">
        <v>426</v>
      </c>
      <c r="W22" s="720" t="s">
        <v>426</v>
      </c>
      <c r="X22" s="721">
        <v>965</v>
      </c>
    </row>
    <row r="23" spans="1:24" s="582" customFormat="1" ht="15" customHeight="1">
      <c r="A23" s="1066" t="s">
        <v>54</v>
      </c>
      <c r="B23" s="716">
        <v>7579</v>
      </c>
      <c r="C23" s="717">
        <v>22516</v>
      </c>
      <c r="D23" s="717">
        <v>7570</v>
      </c>
      <c r="E23" s="717">
        <v>1505</v>
      </c>
      <c r="F23" s="717">
        <v>2129</v>
      </c>
      <c r="G23" s="717">
        <v>1541</v>
      </c>
      <c r="H23" s="717">
        <v>1200</v>
      </c>
      <c r="I23" s="717">
        <v>581</v>
      </c>
      <c r="J23" s="717">
        <v>379</v>
      </c>
      <c r="K23" s="716">
        <v>163</v>
      </c>
      <c r="L23" s="718">
        <v>51</v>
      </c>
      <c r="M23" s="717">
        <v>16</v>
      </c>
      <c r="N23" s="717">
        <v>5</v>
      </c>
      <c r="O23" s="717">
        <v>22111</v>
      </c>
      <c r="P23" s="719">
        <f t="shared" si="0"/>
        <v>2.92</v>
      </c>
      <c r="Q23" s="717">
        <v>9</v>
      </c>
      <c r="R23" s="720" t="s">
        <v>426</v>
      </c>
      <c r="S23" s="720">
        <v>1</v>
      </c>
      <c r="T23" s="720">
        <v>8</v>
      </c>
      <c r="U23" s="720" t="s">
        <v>426</v>
      </c>
      <c r="V23" s="720" t="s">
        <v>426</v>
      </c>
      <c r="W23" s="720" t="s">
        <v>426</v>
      </c>
      <c r="X23" s="721">
        <v>405</v>
      </c>
    </row>
    <row r="24" spans="1:24" s="582" customFormat="1" ht="15" customHeight="1">
      <c r="A24" s="1066" t="s">
        <v>55</v>
      </c>
      <c r="B24" s="716">
        <v>9486</v>
      </c>
      <c r="C24" s="717">
        <v>26543</v>
      </c>
      <c r="D24" s="717">
        <v>9436</v>
      </c>
      <c r="E24" s="717">
        <v>2555</v>
      </c>
      <c r="F24" s="717">
        <v>2571</v>
      </c>
      <c r="G24" s="717">
        <v>1807</v>
      </c>
      <c r="H24" s="717">
        <v>1230</v>
      </c>
      <c r="I24" s="717">
        <v>606</v>
      </c>
      <c r="J24" s="717">
        <v>391</v>
      </c>
      <c r="K24" s="716">
        <v>188</v>
      </c>
      <c r="L24" s="718">
        <v>63</v>
      </c>
      <c r="M24" s="717">
        <v>20</v>
      </c>
      <c r="N24" s="717">
        <v>5</v>
      </c>
      <c r="O24" s="717">
        <v>25471</v>
      </c>
      <c r="P24" s="719">
        <f t="shared" si="0"/>
        <v>2.699</v>
      </c>
      <c r="Q24" s="717">
        <v>50</v>
      </c>
      <c r="R24" s="720">
        <v>2</v>
      </c>
      <c r="S24" s="720">
        <v>2</v>
      </c>
      <c r="T24" s="720">
        <v>43</v>
      </c>
      <c r="U24" s="720" t="s">
        <v>426</v>
      </c>
      <c r="V24" s="720" t="s">
        <v>426</v>
      </c>
      <c r="W24" s="720">
        <v>3</v>
      </c>
      <c r="X24" s="721">
        <v>1072</v>
      </c>
    </row>
    <row r="25" spans="1:24" s="582" customFormat="1" ht="15" customHeight="1">
      <c r="A25" s="1066" t="s">
        <v>56</v>
      </c>
      <c r="B25" s="716">
        <v>22589</v>
      </c>
      <c r="C25" s="717">
        <v>62140</v>
      </c>
      <c r="D25" s="717">
        <v>22542</v>
      </c>
      <c r="E25" s="717">
        <v>5680</v>
      </c>
      <c r="F25" s="717">
        <v>6299</v>
      </c>
      <c r="G25" s="717">
        <v>4387</v>
      </c>
      <c r="H25" s="717">
        <v>3469</v>
      </c>
      <c r="I25" s="717">
        <v>1485</v>
      </c>
      <c r="J25" s="717">
        <v>788</v>
      </c>
      <c r="K25" s="716">
        <v>311</v>
      </c>
      <c r="L25" s="718">
        <v>91</v>
      </c>
      <c r="M25" s="717">
        <v>26</v>
      </c>
      <c r="N25" s="717">
        <v>6</v>
      </c>
      <c r="O25" s="717">
        <v>60671</v>
      </c>
      <c r="P25" s="719">
        <f t="shared" si="0"/>
        <v>2.691</v>
      </c>
      <c r="Q25" s="717">
        <v>47</v>
      </c>
      <c r="R25" s="720">
        <v>7</v>
      </c>
      <c r="S25" s="720">
        <v>4</v>
      </c>
      <c r="T25" s="720">
        <v>35</v>
      </c>
      <c r="U25" s="720" t="s">
        <v>426</v>
      </c>
      <c r="V25" s="720" t="s">
        <v>426</v>
      </c>
      <c r="W25" s="720">
        <v>1</v>
      </c>
      <c r="X25" s="721">
        <v>1469</v>
      </c>
    </row>
    <row r="26" spans="1:24" s="582" customFormat="1" ht="15" customHeight="1">
      <c r="A26" s="1066" t="s">
        <v>57</v>
      </c>
      <c r="B26" s="716">
        <v>16573</v>
      </c>
      <c r="C26" s="717">
        <v>47682</v>
      </c>
      <c r="D26" s="717">
        <v>16522</v>
      </c>
      <c r="E26" s="717">
        <v>4067</v>
      </c>
      <c r="F26" s="717">
        <v>4294</v>
      </c>
      <c r="G26" s="717">
        <v>3244</v>
      </c>
      <c r="H26" s="717">
        <v>2719</v>
      </c>
      <c r="I26" s="717">
        <v>1233</v>
      </c>
      <c r="J26" s="717">
        <v>604</v>
      </c>
      <c r="K26" s="716">
        <v>267</v>
      </c>
      <c r="L26" s="718">
        <v>69</v>
      </c>
      <c r="M26" s="717">
        <v>20</v>
      </c>
      <c r="N26" s="717">
        <v>5</v>
      </c>
      <c r="O26" s="717">
        <v>45704</v>
      </c>
      <c r="P26" s="719">
        <f t="shared" si="0"/>
        <v>2.766</v>
      </c>
      <c r="Q26" s="717">
        <v>51</v>
      </c>
      <c r="R26" s="720" t="s">
        <v>426</v>
      </c>
      <c r="S26" s="720">
        <v>4</v>
      </c>
      <c r="T26" s="720">
        <v>17</v>
      </c>
      <c r="U26" s="720">
        <v>30</v>
      </c>
      <c r="V26" s="720" t="s">
        <v>426</v>
      </c>
      <c r="W26" s="720" t="s">
        <v>426</v>
      </c>
      <c r="X26" s="721">
        <v>1978</v>
      </c>
    </row>
    <row r="27" spans="1:24" s="582" customFormat="1" ht="15" customHeight="1">
      <c r="A27" s="1066" t="s">
        <v>58</v>
      </c>
      <c r="B27" s="716">
        <v>4883</v>
      </c>
      <c r="C27" s="717">
        <v>14971</v>
      </c>
      <c r="D27" s="717">
        <v>4871</v>
      </c>
      <c r="E27" s="717">
        <v>944</v>
      </c>
      <c r="F27" s="717">
        <v>1397</v>
      </c>
      <c r="G27" s="717">
        <v>983</v>
      </c>
      <c r="H27" s="717">
        <v>721</v>
      </c>
      <c r="I27" s="717">
        <v>398</v>
      </c>
      <c r="J27" s="717">
        <v>221</v>
      </c>
      <c r="K27" s="716">
        <v>134</v>
      </c>
      <c r="L27" s="718">
        <v>61</v>
      </c>
      <c r="M27" s="717">
        <v>10</v>
      </c>
      <c r="N27" s="717">
        <v>2</v>
      </c>
      <c r="O27" s="717">
        <v>14425</v>
      </c>
      <c r="P27" s="719">
        <f t="shared" si="0"/>
        <v>2.961</v>
      </c>
      <c r="Q27" s="717">
        <v>12</v>
      </c>
      <c r="R27" s="720" t="s">
        <v>426</v>
      </c>
      <c r="S27" s="720">
        <v>1</v>
      </c>
      <c r="T27" s="720">
        <v>11</v>
      </c>
      <c r="U27" s="720" t="s">
        <v>426</v>
      </c>
      <c r="V27" s="720" t="s">
        <v>426</v>
      </c>
      <c r="W27" s="720" t="s">
        <v>426</v>
      </c>
      <c r="X27" s="721">
        <v>546</v>
      </c>
    </row>
    <row r="28" spans="1:24" s="582" customFormat="1" ht="15" customHeight="1">
      <c r="A28" s="1066" t="s">
        <v>59</v>
      </c>
      <c r="B28" s="716">
        <v>10760</v>
      </c>
      <c r="C28" s="717">
        <v>30420</v>
      </c>
      <c r="D28" s="717">
        <v>10720</v>
      </c>
      <c r="E28" s="717">
        <v>2528</v>
      </c>
      <c r="F28" s="717">
        <v>3090</v>
      </c>
      <c r="G28" s="717">
        <v>2130</v>
      </c>
      <c r="H28" s="717">
        <v>1530</v>
      </c>
      <c r="I28" s="717">
        <v>752</v>
      </c>
      <c r="J28" s="717">
        <v>412</v>
      </c>
      <c r="K28" s="716">
        <v>190</v>
      </c>
      <c r="L28" s="718">
        <v>63</v>
      </c>
      <c r="M28" s="717">
        <v>20</v>
      </c>
      <c r="N28" s="717">
        <v>5</v>
      </c>
      <c r="O28" s="717">
        <v>29519</v>
      </c>
      <c r="P28" s="719">
        <f t="shared" si="0"/>
        <v>2.753</v>
      </c>
      <c r="Q28" s="717">
        <v>40</v>
      </c>
      <c r="R28" s="720" t="s">
        <v>426</v>
      </c>
      <c r="S28" s="720">
        <v>3</v>
      </c>
      <c r="T28" s="720">
        <v>36</v>
      </c>
      <c r="U28" s="720" t="s">
        <v>426</v>
      </c>
      <c r="V28" s="720" t="s">
        <v>426</v>
      </c>
      <c r="W28" s="720">
        <v>1</v>
      </c>
      <c r="X28" s="721">
        <v>901</v>
      </c>
    </row>
    <row r="29" spans="1:24" s="582" customFormat="1" ht="15" customHeight="1">
      <c r="A29" s="1066" t="s">
        <v>60</v>
      </c>
      <c r="B29" s="716">
        <v>4551</v>
      </c>
      <c r="C29" s="717">
        <v>13725</v>
      </c>
      <c r="D29" s="717">
        <v>4544</v>
      </c>
      <c r="E29" s="717">
        <v>704</v>
      </c>
      <c r="F29" s="717">
        <v>1407</v>
      </c>
      <c r="G29" s="717">
        <v>963</v>
      </c>
      <c r="H29" s="717">
        <v>796</v>
      </c>
      <c r="I29" s="717">
        <v>371</v>
      </c>
      <c r="J29" s="717">
        <v>207</v>
      </c>
      <c r="K29" s="716">
        <v>77</v>
      </c>
      <c r="L29" s="718">
        <v>15</v>
      </c>
      <c r="M29" s="717">
        <v>3</v>
      </c>
      <c r="N29" s="717">
        <v>1</v>
      </c>
      <c r="O29" s="717">
        <v>13386</v>
      </c>
      <c r="P29" s="719">
        <f t="shared" si="0"/>
        <v>2.945</v>
      </c>
      <c r="Q29" s="717">
        <v>7</v>
      </c>
      <c r="R29" s="720">
        <v>1</v>
      </c>
      <c r="S29" s="720" t="s">
        <v>426</v>
      </c>
      <c r="T29" s="720">
        <v>6</v>
      </c>
      <c r="U29" s="720" t="s">
        <v>426</v>
      </c>
      <c r="V29" s="720" t="s">
        <v>426</v>
      </c>
      <c r="W29" s="720" t="s">
        <v>426</v>
      </c>
      <c r="X29" s="721">
        <v>339</v>
      </c>
    </row>
    <row r="30" spans="1:24" s="582" customFormat="1" ht="15" customHeight="1">
      <c r="A30" s="1066" t="s">
        <v>61</v>
      </c>
      <c r="B30" s="716">
        <v>3515</v>
      </c>
      <c r="C30" s="717">
        <v>10746</v>
      </c>
      <c r="D30" s="717">
        <v>3511</v>
      </c>
      <c r="E30" s="717">
        <v>519</v>
      </c>
      <c r="F30" s="717">
        <v>1042</v>
      </c>
      <c r="G30" s="717">
        <v>805</v>
      </c>
      <c r="H30" s="717">
        <v>562</v>
      </c>
      <c r="I30" s="717">
        <v>297</v>
      </c>
      <c r="J30" s="717">
        <v>183</v>
      </c>
      <c r="K30" s="716">
        <v>71</v>
      </c>
      <c r="L30" s="718">
        <v>27</v>
      </c>
      <c r="M30" s="717">
        <v>4</v>
      </c>
      <c r="N30" s="720">
        <v>1</v>
      </c>
      <c r="O30" s="717">
        <v>10608</v>
      </c>
      <c r="P30" s="719">
        <f t="shared" si="0"/>
        <v>3.021</v>
      </c>
      <c r="Q30" s="720">
        <v>4</v>
      </c>
      <c r="R30" s="720" t="s">
        <v>426</v>
      </c>
      <c r="S30" s="720" t="s">
        <v>426</v>
      </c>
      <c r="T30" s="720">
        <v>4</v>
      </c>
      <c r="U30" s="720" t="s">
        <v>426</v>
      </c>
      <c r="V30" s="720" t="s">
        <v>426</v>
      </c>
      <c r="W30" s="720" t="s">
        <v>426</v>
      </c>
      <c r="X30" s="722">
        <v>138</v>
      </c>
    </row>
    <row r="31" spans="1:24" s="582" customFormat="1" ht="15" customHeight="1">
      <c r="A31" s="1066" t="s">
        <v>62</v>
      </c>
      <c r="B31" s="716">
        <v>5929</v>
      </c>
      <c r="C31" s="717">
        <v>17641</v>
      </c>
      <c r="D31" s="717">
        <v>5914</v>
      </c>
      <c r="E31" s="717">
        <v>1187</v>
      </c>
      <c r="F31" s="717">
        <v>1673</v>
      </c>
      <c r="G31" s="717">
        <v>1226</v>
      </c>
      <c r="H31" s="717">
        <v>935</v>
      </c>
      <c r="I31" s="717">
        <v>446</v>
      </c>
      <c r="J31" s="717">
        <v>277</v>
      </c>
      <c r="K31" s="716">
        <v>118</v>
      </c>
      <c r="L31" s="718">
        <v>36</v>
      </c>
      <c r="M31" s="717">
        <v>10</v>
      </c>
      <c r="N31" s="717">
        <v>6</v>
      </c>
      <c r="O31" s="717">
        <v>17107</v>
      </c>
      <c r="P31" s="719">
        <f t="shared" si="0"/>
        <v>2.892</v>
      </c>
      <c r="Q31" s="717">
        <v>15</v>
      </c>
      <c r="R31" s="720" t="s">
        <v>426</v>
      </c>
      <c r="S31" s="720">
        <v>2</v>
      </c>
      <c r="T31" s="720">
        <v>13</v>
      </c>
      <c r="U31" s="720" t="s">
        <v>426</v>
      </c>
      <c r="V31" s="720" t="s">
        <v>426</v>
      </c>
      <c r="W31" s="720" t="s">
        <v>426</v>
      </c>
      <c r="X31" s="721">
        <v>534</v>
      </c>
    </row>
    <row r="32" spans="1:24" s="582" customFormat="1" ht="15" customHeight="1">
      <c r="A32" s="1066" t="s">
        <v>63</v>
      </c>
      <c r="B32" s="716">
        <v>1686</v>
      </c>
      <c r="C32" s="717">
        <v>4956</v>
      </c>
      <c r="D32" s="717">
        <v>1683</v>
      </c>
      <c r="E32" s="717">
        <v>319</v>
      </c>
      <c r="F32" s="717">
        <v>537</v>
      </c>
      <c r="G32" s="717">
        <v>342</v>
      </c>
      <c r="H32" s="717">
        <v>216</v>
      </c>
      <c r="I32" s="717">
        <v>123</v>
      </c>
      <c r="J32" s="717">
        <v>97</v>
      </c>
      <c r="K32" s="716">
        <v>32</v>
      </c>
      <c r="L32" s="718">
        <v>10</v>
      </c>
      <c r="M32" s="717">
        <v>6</v>
      </c>
      <c r="N32" s="720">
        <v>1</v>
      </c>
      <c r="O32" s="717">
        <v>4848</v>
      </c>
      <c r="P32" s="719">
        <f t="shared" si="0"/>
        <v>2.88</v>
      </c>
      <c r="Q32" s="717">
        <v>3</v>
      </c>
      <c r="R32" s="720" t="s">
        <v>426</v>
      </c>
      <c r="S32" s="720" t="s">
        <v>426</v>
      </c>
      <c r="T32" s="720">
        <v>3</v>
      </c>
      <c r="U32" s="720" t="s">
        <v>426</v>
      </c>
      <c r="V32" s="720" t="s">
        <v>426</v>
      </c>
      <c r="W32" s="720" t="s">
        <v>426</v>
      </c>
      <c r="X32" s="721">
        <v>108</v>
      </c>
    </row>
    <row r="33" spans="1:24" s="582" customFormat="1" ht="15" customHeight="1">
      <c r="A33" s="1066" t="s">
        <v>64</v>
      </c>
      <c r="B33" s="716">
        <v>2150</v>
      </c>
      <c r="C33" s="717">
        <v>6366</v>
      </c>
      <c r="D33" s="717">
        <v>2135</v>
      </c>
      <c r="E33" s="717">
        <v>427</v>
      </c>
      <c r="F33" s="717">
        <v>678</v>
      </c>
      <c r="G33" s="717">
        <v>418</v>
      </c>
      <c r="H33" s="717">
        <v>270</v>
      </c>
      <c r="I33" s="717">
        <v>155</v>
      </c>
      <c r="J33" s="717">
        <v>105</v>
      </c>
      <c r="K33" s="716">
        <v>52</v>
      </c>
      <c r="L33" s="718">
        <v>26</v>
      </c>
      <c r="M33" s="717">
        <v>3</v>
      </c>
      <c r="N33" s="717">
        <v>1</v>
      </c>
      <c r="O33" s="717">
        <v>6131</v>
      </c>
      <c r="P33" s="719">
        <f t="shared" si="0"/>
        <v>2.871</v>
      </c>
      <c r="Q33" s="717">
        <v>15</v>
      </c>
      <c r="R33" s="720" t="s">
        <v>426</v>
      </c>
      <c r="S33" s="720" t="s">
        <v>426</v>
      </c>
      <c r="T33" s="720">
        <v>14</v>
      </c>
      <c r="U33" s="720" t="s">
        <v>426</v>
      </c>
      <c r="V33" s="720" t="s">
        <v>426</v>
      </c>
      <c r="W33" s="720">
        <v>1</v>
      </c>
      <c r="X33" s="721">
        <v>235</v>
      </c>
    </row>
    <row r="34" spans="1:24" s="582" customFormat="1" ht="15" customHeight="1">
      <c r="A34" s="1066" t="s">
        <v>65</v>
      </c>
      <c r="B34" s="716">
        <v>2543</v>
      </c>
      <c r="C34" s="717">
        <v>7646</v>
      </c>
      <c r="D34" s="717">
        <v>2529</v>
      </c>
      <c r="E34" s="717">
        <v>508</v>
      </c>
      <c r="F34" s="717">
        <v>741</v>
      </c>
      <c r="G34" s="717">
        <v>487</v>
      </c>
      <c r="H34" s="717">
        <v>382</v>
      </c>
      <c r="I34" s="717">
        <v>218</v>
      </c>
      <c r="J34" s="717">
        <v>124</v>
      </c>
      <c r="K34" s="716">
        <v>47</v>
      </c>
      <c r="L34" s="718">
        <v>17</v>
      </c>
      <c r="M34" s="717">
        <v>3</v>
      </c>
      <c r="N34" s="717">
        <v>2</v>
      </c>
      <c r="O34" s="717">
        <v>7325</v>
      </c>
      <c r="P34" s="719">
        <f t="shared" si="0"/>
        <v>2.896</v>
      </c>
      <c r="Q34" s="717">
        <v>14</v>
      </c>
      <c r="R34" s="720" t="s">
        <v>426</v>
      </c>
      <c r="S34" s="720">
        <v>1</v>
      </c>
      <c r="T34" s="720">
        <v>13</v>
      </c>
      <c r="U34" s="720" t="s">
        <v>426</v>
      </c>
      <c r="V34" s="720" t="s">
        <v>426</v>
      </c>
      <c r="W34" s="720" t="s">
        <v>426</v>
      </c>
      <c r="X34" s="721">
        <v>321</v>
      </c>
    </row>
    <row r="35" spans="1:24" s="582" customFormat="1" ht="15" customHeight="1">
      <c r="A35" s="1066" t="s">
        <v>66</v>
      </c>
      <c r="B35" s="716">
        <v>2086</v>
      </c>
      <c r="C35" s="717">
        <v>6577</v>
      </c>
      <c r="D35" s="717">
        <v>2080</v>
      </c>
      <c r="E35" s="717">
        <v>396</v>
      </c>
      <c r="F35" s="717">
        <v>550</v>
      </c>
      <c r="G35" s="717">
        <v>446</v>
      </c>
      <c r="H35" s="717">
        <v>279</v>
      </c>
      <c r="I35" s="717">
        <v>187</v>
      </c>
      <c r="J35" s="717">
        <v>118</v>
      </c>
      <c r="K35" s="716">
        <v>68</v>
      </c>
      <c r="L35" s="718">
        <v>26</v>
      </c>
      <c r="M35" s="717">
        <v>9</v>
      </c>
      <c r="N35" s="717">
        <v>1</v>
      </c>
      <c r="O35" s="717">
        <v>6369</v>
      </c>
      <c r="P35" s="719">
        <f t="shared" si="0"/>
        <v>3.062</v>
      </c>
      <c r="Q35" s="717">
        <v>6</v>
      </c>
      <c r="R35" s="720" t="s">
        <v>426</v>
      </c>
      <c r="S35" s="720" t="s">
        <v>426</v>
      </c>
      <c r="T35" s="720">
        <v>6</v>
      </c>
      <c r="U35" s="720" t="s">
        <v>426</v>
      </c>
      <c r="V35" s="720" t="s">
        <v>426</v>
      </c>
      <c r="W35" s="720" t="s">
        <v>426</v>
      </c>
      <c r="X35" s="721">
        <v>208</v>
      </c>
    </row>
    <row r="36" spans="1:24" s="582" customFormat="1" ht="15" customHeight="1">
      <c r="A36" s="1066" t="s">
        <v>67</v>
      </c>
      <c r="B36" s="716">
        <v>1572</v>
      </c>
      <c r="C36" s="717">
        <v>5071</v>
      </c>
      <c r="D36" s="717">
        <v>1569</v>
      </c>
      <c r="E36" s="717">
        <v>271</v>
      </c>
      <c r="F36" s="717">
        <v>409</v>
      </c>
      <c r="G36" s="717">
        <v>321</v>
      </c>
      <c r="H36" s="717">
        <v>223</v>
      </c>
      <c r="I36" s="717">
        <v>154</v>
      </c>
      <c r="J36" s="717">
        <v>103</v>
      </c>
      <c r="K36" s="716">
        <v>60</v>
      </c>
      <c r="L36" s="718">
        <v>21</v>
      </c>
      <c r="M36" s="717">
        <v>7</v>
      </c>
      <c r="N36" s="720" t="s">
        <v>426</v>
      </c>
      <c r="O36" s="717">
        <v>4983</v>
      </c>
      <c r="P36" s="719">
        <f t="shared" si="0"/>
        <v>3.175</v>
      </c>
      <c r="Q36" s="717">
        <v>3</v>
      </c>
      <c r="R36" s="720" t="s">
        <v>426</v>
      </c>
      <c r="S36" s="720" t="s">
        <v>426</v>
      </c>
      <c r="T36" s="720">
        <v>2</v>
      </c>
      <c r="U36" s="720" t="s">
        <v>426</v>
      </c>
      <c r="V36" s="720" t="s">
        <v>426</v>
      </c>
      <c r="W36" s="720">
        <v>1</v>
      </c>
      <c r="X36" s="721">
        <v>88</v>
      </c>
    </row>
    <row r="37" spans="1:24" s="582" customFormat="1" ht="15" customHeight="1">
      <c r="A37" s="1066" t="s">
        <v>68</v>
      </c>
      <c r="B37" s="716">
        <v>2596</v>
      </c>
      <c r="C37" s="717">
        <v>8080</v>
      </c>
      <c r="D37" s="717">
        <v>2577</v>
      </c>
      <c r="E37" s="717">
        <v>473</v>
      </c>
      <c r="F37" s="717">
        <v>735</v>
      </c>
      <c r="G37" s="717">
        <v>517</v>
      </c>
      <c r="H37" s="717">
        <v>375</v>
      </c>
      <c r="I37" s="717">
        <v>212</v>
      </c>
      <c r="J37" s="717">
        <v>150</v>
      </c>
      <c r="K37" s="716">
        <v>78</v>
      </c>
      <c r="L37" s="718">
        <v>29</v>
      </c>
      <c r="M37" s="717">
        <v>6</v>
      </c>
      <c r="N37" s="717">
        <v>2</v>
      </c>
      <c r="O37" s="717">
        <v>7806</v>
      </c>
      <c r="P37" s="719">
        <f t="shared" si="0"/>
        <v>3.029</v>
      </c>
      <c r="Q37" s="717">
        <v>19</v>
      </c>
      <c r="R37" s="720">
        <v>1</v>
      </c>
      <c r="S37" s="720">
        <v>2</v>
      </c>
      <c r="T37" s="720">
        <v>15</v>
      </c>
      <c r="U37" s="720" t="s">
        <v>426</v>
      </c>
      <c r="V37" s="720" t="s">
        <v>426</v>
      </c>
      <c r="W37" s="720">
        <v>1</v>
      </c>
      <c r="X37" s="721">
        <v>274</v>
      </c>
    </row>
    <row r="38" spans="1:24" s="582" customFormat="1" ht="15" customHeight="1">
      <c r="A38" s="1066" t="s">
        <v>69</v>
      </c>
      <c r="B38" s="716">
        <v>1580</v>
      </c>
      <c r="C38" s="717">
        <v>5007</v>
      </c>
      <c r="D38" s="717">
        <v>1574</v>
      </c>
      <c r="E38" s="717">
        <v>277</v>
      </c>
      <c r="F38" s="717">
        <v>466</v>
      </c>
      <c r="G38" s="717">
        <v>332</v>
      </c>
      <c r="H38" s="717">
        <v>230</v>
      </c>
      <c r="I38" s="717">
        <v>120</v>
      </c>
      <c r="J38" s="717">
        <v>81</v>
      </c>
      <c r="K38" s="716">
        <v>50</v>
      </c>
      <c r="L38" s="718">
        <v>12</v>
      </c>
      <c r="M38" s="717">
        <v>6</v>
      </c>
      <c r="N38" s="720" t="s">
        <v>426</v>
      </c>
      <c r="O38" s="717">
        <v>4711</v>
      </c>
      <c r="P38" s="719">
        <f t="shared" si="0"/>
        <v>2.993</v>
      </c>
      <c r="Q38" s="717">
        <v>6</v>
      </c>
      <c r="R38" s="720" t="s">
        <v>426</v>
      </c>
      <c r="S38" s="720">
        <v>1</v>
      </c>
      <c r="T38" s="720">
        <v>5</v>
      </c>
      <c r="U38" s="720" t="s">
        <v>426</v>
      </c>
      <c r="V38" s="720" t="s">
        <v>426</v>
      </c>
      <c r="W38" s="720" t="s">
        <v>426</v>
      </c>
      <c r="X38" s="721">
        <v>296</v>
      </c>
    </row>
    <row r="39" spans="1:24" s="582" customFormat="1" ht="15" customHeight="1">
      <c r="A39" s="1066" t="s">
        <v>70</v>
      </c>
      <c r="B39" s="716">
        <v>2320</v>
      </c>
      <c r="C39" s="717">
        <v>7203</v>
      </c>
      <c r="D39" s="717">
        <v>2310</v>
      </c>
      <c r="E39" s="717">
        <v>458</v>
      </c>
      <c r="F39" s="717">
        <v>656</v>
      </c>
      <c r="G39" s="717">
        <v>475</v>
      </c>
      <c r="H39" s="717">
        <v>319</v>
      </c>
      <c r="I39" s="717">
        <v>171</v>
      </c>
      <c r="J39" s="717">
        <v>112</v>
      </c>
      <c r="K39" s="716">
        <v>79</v>
      </c>
      <c r="L39" s="718">
        <v>31</v>
      </c>
      <c r="M39" s="717">
        <v>7</v>
      </c>
      <c r="N39" s="717">
        <v>2</v>
      </c>
      <c r="O39" s="717">
        <v>6882</v>
      </c>
      <c r="P39" s="719">
        <f t="shared" si="0"/>
        <v>2.979</v>
      </c>
      <c r="Q39" s="717">
        <v>10</v>
      </c>
      <c r="R39" s="720" t="s">
        <v>426</v>
      </c>
      <c r="S39" s="720">
        <v>1</v>
      </c>
      <c r="T39" s="720">
        <v>8</v>
      </c>
      <c r="U39" s="720" t="s">
        <v>426</v>
      </c>
      <c r="V39" s="720" t="s">
        <v>426</v>
      </c>
      <c r="W39" s="720">
        <v>1</v>
      </c>
      <c r="X39" s="721">
        <v>321</v>
      </c>
    </row>
    <row r="40" spans="1:24" s="582" customFormat="1" ht="15" customHeight="1">
      <c r="A40" s="1066" t="s">
        <v>71</v>
      </c>
      <c r="B40" s="716">
        <v>945</v>
      </c>
      <c r="C40" s="717">
        <v>3028</v>
      </c>
      <c r="D40" s="717">
        <v>944</v>
      </c>
      <c r="E40" s="717">
        <v>173</v>
      </c>
      <c r="F40" s="717">
        <v>266</v>
      </c>
      <c r="G40" s="717">
        <v>172</v>
      </c>
      <c r="H40" s="717">
        <v>128</v>
      </c>
      <c r="I40" s="717">
        <v>92</v>
      </c>
      <c r="J40" s="717">
        <v>61</v>
      </c>
      <c r="K40" s="716">
        <v>38</v>
      </c>
      <c r="L40" s="718">
        <v>7</v>
      </c>
      <c r="M40" s="717">
        <v>6</v>
      </c>
      <c r="N40" s="717">
        <v>1</v>
      </c>
      <c r="O40" s="717">
        <v>2945</v>
      </c>
      <c r="P40" s="719">
        <f t="shared" si="0"/>
        <v>3.119</v>
      </c>
      <c r="Q40" s="717">
        <v>1</v>
      </c>
      <c r="R40" s="720" t="s">
        <v>426</v>
      </c>
      <c r="S40" s="720" t="s">
        <v>426</v>
      </c>
      <c r="T40" s="720">
        <v>1</v>
      </c>
      <c r="U40" s="720" t="s">
        <v>426</v>
      </c>
      <c r="V40" s="720" t="s">
        <v>426</v>
      </c>
      <c r="W40" s="720" t="s">
        <v>426</v>
      </c>
      <c r="X40" s="721">
        <v>83</v>
      </c>
    </row>
    <row r="41" spans="1:24" s="582" customFormat="1" ht="15" customHeight="1">
      <c r="A41" s="1066" t="s">
        <v>72</v>
      </c>
      <c r="B41" s="716">
        <v>1193</v>
      </c>
      <c r="C41" s="717">
        <v>3902</v>
      </c>
      <c r="D41" s="717">
        <v>1191</v>
      </c>
      <c r="E41" s="717">
        <v>198</v>
      </c>
      <c r="F41" s="717">
        <v>326</v>
      </c>
      <c r="G41" s="717">
        <v>223</v>
      </c>
      <c r="H41" s="717">
        <v>177</v>
      </c>
      <c r="I41" s="717">
        <v>112</v>
      </c>
      <c r="J41" s="717">
        <v>89</v>
      </c>
      <c r="K41" s="716">
        <v>45</v>
      </c>
      <c r="L41" s="718">
        <v>19</v>
      </c>
      <c r="M41" s="717">
        <v>2</v>
      </c>
      <c r="N41" s="720" t="s">
        <v>426</v>
      </c>
      <c r="O41" s="717">
        <v>3806</v>
      </c>
      <c r="P41" s="719">
        <f t="shared" si="0"/>
        <v>3.195</v>
      </c>
      <c r="Q41" s="720">
        <v>2</v>
      </c>
      <c r="R41" s="720" t="s">
        <v>426</v>
      </c>
      <c r="S41" s="720" t="s">
        <v>426</v>
      </c>
      <c r="T41" s="720">
        <v>2</v>
      </c>
      <c r="U41" s="720" t="s">
        <v>426</v>
      </c>
      <c r="V41" s="720" t="s">
        <v>426</v>
      </c>
      <c r="W41" s="720" t="s">
        <v>426</v>
      </c>
      <c r="X41" s="722">
        <v>96</v>
      </c>
    </row>
    <row r="42" spans="1:24" s="582" customFormat="1" ht="15" customHeight="1">
      <c r="A42" s="1066" t="s">
        <v>73</v>
      </c>
      <c r="B42" s="716">
        <v>1359</v>
      </c>
      <c r="C42" s="717">
        <v>4199</v>
      </c>
      <c r="D42" s="717">
        <v>1350</v>
      </c>
      <c r="E42" s="717">
        <v>284</v>
      </c>
      <c r="F42" s="717">
        <v>358</v>
      </c>
      <c r="G42" s="717">
        <v>287</v>
      </c>
      <c r="H42" s="717">
        <v>184</v>
      </c>
      <c r="I42" s="717">
        <v>88</v>
      </c>
      <c r="J42" s="717">
        <v>95</v>
      </c>
      <c r="K42" s="716">
        <v>38</v>
      </c>
      <c r="L42" s="718">
        <v>11</v>
      </c>
      <c r="M42" s="717">
        <v>3</v>
      </c>
      <c r="N42" s="720">
        <v>2</v>
      </c>
      <c r="O42" s="717">
        <v>4008</v>
      </c>
      <c r="P42" s="719">
        <f t="shared" si="0"/>
        <v>2.968</v>
      </c>
      <c r="Q42" s="717">
        <v>9</v>
      </c>
      <c r="R42" s="720" t="s">
        <v>426</v>
      </c>
      <c r="S42" s="720" t="s">
        <v>426</v>
      </c>
      <c r="T42" s="720">
        <v>6</v>
      </c>
      <c r="U42" s="720" t="s">
        <v>426</v>
      </c>
      <c r="V42" s="720" t="s">
        <v>426</v>
      </c>
      <c r="W42" s="720">
        <v>3</v>
      </c>
      <c r="X42" s="721">
        <v>191</v>
      </c>
    </row>
    <row r="43" spans="1:24" s="582" customFormat="1" ht="15" customHeight="1">
      <c r="A43" s="1066" t="s">
        <v>74</v>
      </c>
      <c r="B43" s="716">
        <v>7358</v>
      </c>
      <c r="C43" s="717">
        <v>22463</v>
      </c>
      <c r="D43" s="717">
        <v>7346</v>
      </c>
      <c r="E43" s="717">
        <v>1437</v>
      </c>
      <c r="F43" s="717">
        <v>1929</v>
      </c>
      <c r="G43" s="717">
        <v>1525</v>
      </c>
      <c r="H43" s="717">
        <v>1146</v>
      </c>
      <c r="I43" s="717">
        <v>648</v>
      </c>
      <c r="J43" s="717">
        <v>390</v>
      </c>
      <c r="K43" s="716">
        <v>183</v>
      </c>
      <c r="L43" s="718">
        <v>59</v>
      </c>
      <c r="M43" s="717">
        <v>18</v>
      </c>
      <c r="N43" s="717">
        <v>11</v>
      </c>
      <c r="O43" s="717">
        <v>22064</v>
      </c>
      <c r="P43" s="719">
        <f t="shared" si="0"/>
        <v>3.003</v>
      </c>
      <c r="Q43" s="717">
        <v>12</v>
      </c>
      <c r="R43" s="720" t="s">
        <v>426</v>
      </c>
      <c r="S43" s="720">
        <v>1</v>
      </c>
      <c r="T43" s="720">
        <v>11</v>
      </c>
      <c r="U43" s="720" t="s">
        <v>426</v>
      </c>
      <c r="V43" s="720" t="s">
        <v>426</v>
      </c>
      <c r="W43" s="720" t="s">
        <v>426</v>
      </c>
      <c r="X43" s="721">
        <v>399</v>
      </c>
    </row>
    <row r="44" spans="1:24" s="582" customFormat="1" ht="15" customHeight="1">
      <c r="A44" s="1066" t="s">
        <v>75</v>
      </c>
      <c r="B44" s="716">
        <v>4495</v>
      </c>
      <c r="C44" s="717">
        <v>14558</v>
      </c>
      <c r="D44" s="717">
        <v>4434</v>
      </c>
      <c r="E44" s="717">
        <v>796</v>
      </c>
      <c r="F44" s="717">
        <v>1177</v>
      </c>
      <c r="G44" s="717">
        <v>900</v>
      </c>
      <c r="H44" s="717">
        <v>648</v>
      </c>
      <c r="I44" s="717">
        <v>409</v>
      </c>
      <c r="J44" s="717">
        <v>286</v>
      </c>
      <c r="K44" s="716">
        <v>146</v>
      </c>
      <c r="L44" s="718">
        <v>54</v>
      </c>
      <c r="M44" s="717">
        <v>16</v>
      </c>
      <c r="N44" s="717">
        <v>2</v>
      </c>
      <c r="O44" s="717">
        <v>13821</v>
      </c>
      <c r="P44" s="719">
        <f t="shared" si="0"/>
        <v>3.117</v>
      </c>
      <c r="Q44" s="717">
        <v>61</v>
      </c>
      <c r="R44" s="720" t="s">
        <v>426</v>
      </c>
      <c r="S44" s="720">
        <v>2</v>
      </c>
      <c r="T44" s="720">
        <v>10</v>
      </c>
      <c r="U44" s="720" t="s">
        <v>426</v>
      </c>
      <c r="V44" s="720" t="s">
        <v>426</v>
      </c>
      <c r="W44" s="720">
        <v>49</v>
      </c>
      <c r="X44" s="721">
        <v>737</v>
      </c>
    </row>
    <row r="45" spans="1:24" s="582" customFormat="1" ht="15" customHeight="1">
      <c r="A45" s="1066" t="s">
        <v>76</v>
      </c>
      <c r="B45" s="716">
        <v>2810</v>
      </c>
      <c r="C45" s="717">
        <v>7107</v>
      </c>
      <c r="D45" s="717">
        <v>2798</v>
      </c>
      <c r="E45" s="717">
        <v>866</v>
      </c>
      <c r="F45" s="717">
        <v>876</v>
      </c>
      <c r="G45" s="717">
        <v>461</v>
      </c>
      <c r="H45" s="717">
        <v>323</v>
      </c>
      <c r="I45" s="717">
        <v>144</v>
      </c>
      <c r="J45" s="717">
        <v>79</v>
      </c>
      <c r="K45" s="716">
        <v>30</v>
      </c>
      <c r="L45" s="718">
        <v>8</v>
      </c>
      <c r="M45" s="717">
        <v>4</v>
      </c>
      <c r="N45" s="717">
        <v>7</v>
      </c>
      <c r="O45" s="717">
        <v>6867</v>
      </c>
      <c r="P45" s="719">
        <f t="shared" si="0"/>
        <v>2.454</v>
      </c>
      <c r="Q45" s="717">
        <v>12</v>
      </c>
      <c r="R45" s="720">
        <v>3</v>
      </c>
      <c r="S45" s="720" t="s">
        <v>426</v>
      </c>
      <c r="T45" s="720">
        <v>9</v>
      </c>
      <c r="U45" s="720" t="s">
        <v>426</v>
      </c>
      <c r="V45" s="720" t="s">
        <v>426</v>
      </c>
      <c r="W45" s="720" t="s">
        <v>426</v>
      </c>
      <c r="X45" s="721">
        <v>240</v>
      </c>
    </row>
    <row r="46" spans="1:24" s="582" customFormat="1" ht="15" customHeight="1">
      <c r="A46" s="1066" t="s">
        <v>77</v>
      </c>
      <c r="B46" s="716">
        <v>4389</v>
      </c>
      <c r="C46" s="717">
        <v>12890</v>
      </c>
      <c r="D46" s="717">
        <v>4371</v>
      </c>
      <c r="E46" s="717">
        <v>932</v>
      </c>
      <c r="F46" s="717">
        <v>1255</v>
      </c>
      <c r="G46" s="717">
        <v>890</v>
      </c>
      <c r="H46" s="717">
        <v>590</v>
      </c>
      <c r="I46" s="717">
        <v>355</v>
      </c>
      <c r="J46" s="717">
        <v>203</v>
      </c>
      <c r="K46" s="716">
        <v>97</v>
      </c>
      <c r="L46" s="718">
        <v>32</v>
      </c>
      <c r="M46" s="717">
        <v>15</v>
      </c>
      <c r="N46" s="717">
        <v>2</v>
      </c>
      <c r="O46" s="717">
        <v>12555</v>
      </c>
      <c r="P46" s="719">
        <f t="shared" si="0"/>
        <v>2.872</v>
      </c>
      <c r="Q46" s="717">
        <v>18</v>
      </c>
      <c r="R46" s="720" t="s">
        <v>426</v>
      </c>
      <c r="S46" s="720" t="s">
        <v>426</v>
      </c>
      <c r="T46" s="720">
        <v>18</v>
      </c>
      <c r="U46" s="720" t="s">
        <v>426</v>
      </c>
      <c r="V46" s="720" t="s">
        <v>426</v>
      </c>
      <c r="W46" s="720" t="s">
        <v>426</v>
      </c>
      <c r="X46" s="721">
        <v>335</v>
      </c>
    </row>
    <row r="47" spans="1:24" s="582" customFormat="1" ht="15" customHeight="1">
      <c r="A47" s="1066" t="s">
        <v>78</v>
      </c>
      <c r="B47" s="716">
        <v>2125</v>
      </c>
      <c r="C47" s="717">
        <v>6613</v>
      </c>
      <c r="D47" s="717">
        <v>2117</v>
      </c>
      <c r="E47" s="717">
        <v>413</v>
      </c>
      <c r="F47" s="717">
        <v>561</v>
      </c>
      <c r="G47" s="717">
        <v>446</v>
      </c>
      <c r="H47" s="717">
        <v>301</v>
      </c>
      <c r="I47" s="717">
        <v>189</v>
      </c>
      <c r="J47" s="717">
        <v>118</v>
      </c>
      <c r="K47" s="716">
        <v>57</v>
      </c>
      <c r="L47" s="718">
        <v>18</v>
      </c>
      <c r="M47" s="717">
        <v>9</v>
      </c>
      <c r="N47" s="717">
        <v>5</v>
      </c>
      <c r="O47" s="717">
        <v>6405</v>
      </c>
      <c r="P47" s="719">
        <f t="shared" si="0"/>
        <v>3.025</v>
      </c>
      <c r="Q47" s="717">
        <v>8</v>
      </c>
      <c r="R47" s="720" t="s">
        <v>426</v>
      </c>
      <c r="S47" s="720" t="s">
        <v>426</v>
      </c>
      <c r="T47" s="720">
        <v>8</v>
      </c>
      <c r="U47" s="720" t="s">
        <v>426</v>
      </c>
      <c r="V47" s="720" t="s">
        <v>426</v>
      </c>
      <c r="W47" s="720" t="s">
        <v>426</v>
      </c>
      <c r="X47" s="721">
        <v>208</v>
      </c>
    </row>
    <row r="48" spans="1:24" s="582" customFormat="1" ht="15" customHeight="1">
      <c r="A48" s="1066" t="s">
        <v>1061</v>
      </c>
      <c r="B48" s="716">
        <v>2332</v>
      </c>
      <c r="C48" s="717">
        <v>7601</v>
      </c>
      <c r="D48" s="717">
        <v>2319</v>
      </c>
      <c r="E48" s="717">
        <v>456</v>
      </c>
      <c r="F48" s="717">
        <v>552</v>
      </c>
      <c r="G48" s="717">
        <v>479</v>
      </c>
      <c r="H48" s="717">
        <v>405</v>
      </c>
      <c r="I48" s="717">
        <v>200</v>
      </c>
      <c r="J48" s="717">
        <v>140</v>
      </c>
      <c r="K48" s="716">
        <v>60</v>
      </c>
      <c r="L48" s="718">
        <v>19</v>
      </c>
      <c r="M48" s="717">
        <v>4</v>
      </c>
      <c r="N48" s="717">
        <v>4</v>
      </c>
      <c r="O48" s="717">
        <v>7107</v>
      </c>
      <c r="P48" s="719">
        <f t="shared" si="0"/>
        <v>3.064</v>
      </c>
      <c r="Q48" s="717">
        <v>13</v>
      </c>
      <c r="R48" s="720" t="s">
        <v>426</v>
      </c>
      <c r="S48" s="720">
        <v>7</v>
      </c>
      <c r="T48" s="720">
        <v>6</v>
      </c>
      <c r="U48" s="720" t="s">
        <v>426</v>
      </c>
      <c r="V48" s="720" t="s">
        <v>426</v>
      </c>
      <c r="W48" s="720" t="s">
        <v>426</v>
      </c>
      <c r="X48" s="721">
        <v>494</v>
      </c>
    </row>
    <row r="49" spans="1:24" s="582" customFormat="1" ht="15" customHeight="1">
      <c r="A49" s="1066" t="s">
        <v>1062</v>
      </c>
      <c r="B49" s="716">
        <v>6650</v>
      </c>
      <c r="C49" s="717">
        <v>20151</v>
      </c>
      <c r="D49" s="717">
        <v>6636</v>
      </c>
      <c r="E49" s="717">
        <v>1318</v>
      </c>
      <c r="F49" s="717">
        <v>1830</v>
      </c>
      <c r="G49" s="717">
        <v>1341</v>
      </c>
      <c r="H49" s="717">
        <v>1002</v>
      </c>
      <c r="I49" s="717">
        <v>558</v>
      </c>
      <c r="J49" s="717">
        <v>356</v>
      </c>
      <c r="K49" s="716">
        <v>149</v>
      </c>
      <c r="L49" s="718">
        <v>63</v>
      </c>
      <c r="M49" s="717">
        <v>15</v>
      </c>
      <c r="N49" s="717">
        <v>4</v>
      </c>
      <c r="O49" s="717">
        <v>19658</v>
      </c>
      <c r="P49" s="719">
        <f t="shared" si="0"/>
        <v>2.962</v>
      </c>
      <c r="Q49" s="717">
        <v>14</v>
      </c>
      <c r="R49" s="720" t="s">
        <v>426</v>
      </c>
      <c r="S49" s="720">
        <v>1</v>
      </c>
      <c r="T49" s="720">
        <v>13</v>
      </c>
      <c r="U49" s="720" t="s">
        <v>426</v>
      </c>
      <c r="V49" s="720" t="s">
        <v>426</v>
      </c>
      <c r="W49" s="720" t="s">
        <v>426</v>
      </c>
      <c r="X49" s="721">
        <v>493</v>
      </c>
    </row>
    <row r="50" spans="1:24" s="582" customFormat="1" ht="15" customHeight="1" thickBot="1">
      <c r="A50" s="1067" t="s">
        <v>81</v>
      </c>
      <c r="B50" s="723">
        <v>4432</v>
      </c>
      <c r="C50" s="724">
        <v>13032</v>
      </c>
      <c r="D50" s="724">
        <v>4417</v>
      </c>
      <c r="E50" s="724">
        <v>923</v>
      </c>
      <c r="F50" s="724">
        <v>1340</v>
      </c>
      <c r="G50" s="724">
        <v>903</v>
      </c>
      <c r="H50" s="724">
        <v>595</v>
      </c>
      <c r="I50" s="724">
        <v>302</v>
      </c>
      <c r="J50" s="724">
        <v>219</v>
      </c>
      <c r="K50" s="723">
        <v>95</v>
      </c>
      <c r="L50" s="725">
        <v>26</v>
      </c>
      <c r="M50" s="724">
        <v>11</v>
      </c>
      <c r="N50" s="724">
        <v>3</v>
      </c>
      <c r="O50" s="724">
        <v>12518</v>
      </c>
      <c r="P50" s="726">
        <f t="shared" si="0"/>
        <v>2.834</v>
      </c>
      <c r="Q50" s="724">
        <v>15</v>
      </c>
      <c r="R50" s="727">
        <v>2</v>
      </c>
      <c r="S50" s="727">
        <v>1</v>
      </c>
      <c r="T50" s="727">
        <v>11</v>
      </c>
      <c r="U50" s="727" t="s">
        <v>426</v>
      </c>
      <c r="V50" s="727" t="s">
        <v>426</v>
      </c>
      <c r="W50" s="727">
        <v>1</v>
      </c>
      <c r="X50" s="728">
        <v>514</v>
      </c>
    </row>
    <row r="51" s="582" customFormat="1" ht="15" customHeight="1">
      <c r="A51" s="582" t="s">
        <v>1191</v>
      </c>
    </row>
  </sheetData>
  <sheetProtection/>
  <mergeCells count="30">
    <mergeCell ref="A4:A8"/>
    <mergeCell ref="B4:C4"/>
    <mergeCell ref="D4:K4"/>
    <mergeCell ref="L4:P4"/>
    <mergeCell ref="Q4:X4"/>
    <mergeCell ref="B5:B8"/>
    <mergeCell ref="C5:C8"/>
    <mergeCell ref="D5:N5"/>
    <mergeCell ref="O5:O8"/>
    <mergeCell ref="P5:P8"/>
    <mergeCell ref="Q5:W5"/>
    <mergeCell ref="X5:X8"/>
    <mergeCell ref="D6:D8"/>
    <mergeCell ref="E6:E8"/>
    <mergeCell ref="F6:F8"/>
    <mergeCell ref="G6:G8"/>
    <mergeCell ref="H6:H8"/>
    <mergeCell ref="I6:I8"/>
    <mergeCell ref="J6:J8"/>
    <mergeCell ref="K6:K8"/>
    <mergeCell ref="T6:T8"/>
    <mergeCell ref="U6:U8"/>
    <mergeCell ref="V6:V8"/>
    <mergeCell ref="W6:W8"/>
    <mergeCell ref="L6:L8"/>
    <mergeCell ref="M6:M8"/>
    <mergeCell ref="N6:N8"/>
    <mergeCell ref="Q6:Q8"/>
    <mergeCell ref="R6:R8"/>
    <mergeCell ref="S6:S8"/>
  </mergeCells>
  <printOptions/>
  <pageMargins left="0.3937007874015748" right="0.3937007874015748" top="0.5905511811023623" bottom="0.3937007874015748" header="0.5118110236220472" footer="0.5118110236220472"/>
  <pageSetup fitToHeight="2" fitToWidth="2" horizontalDpi="600" verticalDpi="600" orientation="portrait" paperSize="9" r:id="rId1"/>
  <headerFooter alignWithMargins="0">
    <oddHeader>&amp;R&amp;D&amp;T</oddHeader>
  </headerFooter>
</worksheet>
</file>

<file path=xl/worksheets/sheet28.xml><?xml version="1.0" encoding="utf-8"?>
<worksheet xmlns="http://schemas.openxmlformats.org/spreadsheetml/2006/main" xmlns:r="http://schemas.openxmlformats.org/officeDocument/2006/relationships">
  <dimension ref="A2:H30"/>
  <sheetViews>
    <sheetView zoomScale="90" zoomScaleNormal="90" zoomScalePageLayoutView="0" workbookViewId="0" topLeftCell="A1">
      <selection activeCell="A1" sqref="A1"/>
    </sheetView>
  </sheetViews>
  <sheetFormatPr defaultColWidth="9.00390625" defaultRowHeight="13.5"/>
  <cols>
    <col min="1" max="2" width="1.75390625" style="37" customWidth="1"/>
    <col min="3" max="3" width="42.375" style="37" customWidth="1"/>
    <col min="4" max="7" width="11.625" style="37" customWidth="1"/>
    <col min="8" max="16384" width="9.00390625" style="37" customWidth="1"/>
  </cols>
  <sheetData>
    <row r="2" ht="18" customHeight="1">
      <c r="A2" s="154" t="s">
        <v>1186</v>
      </c>
    </row>
    <row r="3" ht="6" customHeight="1">
      <c r="A3" s="154"/>
    </row>
    <row r="4" spans="6:7" ht="15" customHeight="1" thickBot="1">
      <c r="F4" s="69"/>
      <c r="G4" s="69" t="s">
        <v>1132</v>
      </c>
    </row>
    <row r="5" spans="1:7" ht="33" customHeight="1" thickTop="1">
      <c r="A5" s="1002" t="s">
        <v>1133</v>
      </c>
      <c r="B5" s="1002"/>
      <c r="C5" s="1003"/>
      <c r="D5" s="1004" t="s">
        <v>1117</v>
      </c>
      <c r="E5" s="1004" t="s">
        <v>1118</v>
      </c>
      <c r="F5" s="1005" t="s">
        <v>1134</v>
      </c>
      <c r="G5" s="1006" t="s">
        <v>1135</v>
      </c>
    </row>
    <row r="6" spans="1:7" s="580" customFormat="1" ht="21" customHeight="1">
      <c r="A6" s="1007" t="s">
        <v>1136</v>
      </c>
      <c r="B6" s="1008"/>
      <c r="C6" s="1009"/>
      <c r="D6" s="1010">
        <v>396792</v>
      </c>
      <c r="E6" s="1010">
        <v>1035323</v>
      </c>
      <c r="F6" s="1011">
        <v>2.6092335530958284</v>
      </c>
      <c r="G6" s="1012">
        <v>55238</v>
      </c>
    </row>
    <row r="7" spans="1:7" s="580" customFormat="1" ht="9" customHeight="1">
      <c r="A7" s="1007"/>
      <c r="B7" s="1008"/>
      <c r="C7" s="1009"/>
      <c r="D7" s="1010"/>
      <c r="E7" s="1010"/>
      <c r="F7" s="1013"/>
      <c r="G7" s="1012"/>
    </row>
    <row r="8" spans="1:8" ht="15" customHeight="1">
      <c r="A8" s="1014" t="s">
        <v>1137</v>
      </c>
      <c r="B8" s="68"/>
      <c r="C8" s="48"/>
      <c r="D8" s="839">
        <v>280814</v>
      </c>
      <c r="E8" s="839">
        <v>913732</v>
      </c>
      <c r="F8" s="1015">
        <v>3.2538691090900027</v>
      </c>
      <c r="G8" s="1016">
        <v>55021</v>
      </c>
      <c r="H8" s="580"/>
    </row>
    <row r="9" spans="1:7" ht="9" customHeight="1">
      <c r="A9" s="1014"/>
      <c r="B9" s="68"/>
      <c r="C9" s="48"/>
      <c r="D9" s="839"/>
      <c r="E9" s="839"/>
      <c r="F9" s="1017"/>
      <c r="G9" s="1016"/>
    </row>
    <row r="10" spans="1:7" ht="15" customHeight="1">
      <c r="A10" s="1014"/>
      <c r="B10" s="1014" t="s">
        <v>1138</v>
      </c>
      <c r="C10" s="48"/>
      <c r="D10" s="839">
        <v>202342</v>
      </c>
      <c r="E10" s="839">
        <v>553007</v>
      </c>
      <c r="F10" s="1015">
        <v>2.733031204594202</v>
      </c>
      <c r="G10" s="1016" t="s">
        <v>426</v>
      </c>
    </row>
    <row r="11" spans="3:7" ht="15" customHeight="1">
      <c r="C11" s="187" t="s">
        <v>1119</v>
      </c>
      <c r="D11" s="839">
        <v>75330</v>
      </c>
      <c r="E11" s="839">
        <v>150660</v>
      </c>
      <c r="F11" s="1015">
        <v>2</v>
      </c>
      <c r="G11" s="1016" t="s">
        <v>426</v>
      </c>
    </row>
    <row r="12" spans="3:7" ht="15" customHeight="1">
      <c r="C12" s="187" t="s">
        <v>1120</v>
      </c>
      <c r="D12" s="839">
        <v>89321</v>
      </c>
      <c r="E12" s="839">
        <v>317468</v>
      </c>
      <c r="F12" s="1015">
        <v>3.554236965551214</v>
      </c>
      <c r="G12" s="1016" t="s">
        <v>426</v>
      </c>
    </row>
    <row r="13" spans="3:7" ht="15" customHeight="1">
      <c r="C13" s="187" t="s">
        <v>1121</v>
      </c>
      <c r="D13" s="839">
        <v>5814</v>
      </c>
      <c r="E13" s="839">
        <v>12713</v>
      </c>
      <c r="F13" s="1015">
        <v>2.1866185070519437</v>
      </c>
      <c r="G13" s="1016" t="s">
        <v>426</v>
      </c>
    </row>
    <row r="14" spans="3:7" ht="15" customHeight="1">
      <c r="C14" s="187" t="s">
        <v>1122</v>
      </c>
      <c r="D14" s="839">
        <v>31877</v>
      </c>
      <c r="E14" s="839">
        <v>72166</v>
      </c>
      <c r="F14" s="1015">
        <v>2.263889324591398</v>
      </c>
      <c r="G14" s="1016" t="s">
        <v>426</v>
      </c>
    </row>
    <row r="15" spans="3:7" ht="9" customHeight="1">
      <c r="C15" s="187"/>
      <c r="D15" s="839"/>
      <c r="E15" s="839"/>
      <c r="F15" s="1017"/>
      <c r="G15" s="1016"/>
    </row>
    <row r="16" spans="2:7" ht="15" customHeight="1">
      <c r="B16" s="37" t="s">
        <v>1139</v>
      </c>
      <c r="C16" s="974"/>
      <c r="D16" s="839">
        <v>78472</v>
      </c>
      <c r="E16" s="839">
        <v>360725</v>
      </c>
      <c r="F16" s="1015">
        <v>4.596862575186053</v>
      </c>
      <c r="G16" s="1016">
        <v>55021</v>
      </c>
    </row>
    <row r="17" spans="3:7" ht="15" customHeight="1">
      <c r="C17" s="187" t="s">
        <v>1123</v>
      </c>
      <c r="D17" s="839">
        <v>5114</v>
      </c>
      <c r="E17" s="839">
        <v>20456</v>
      </c>
      <c r="F17" s="1015">
        <v>4</v>
      </c>
      <c r="G17" s="1016" t="s">
        <v>426</v>
      </c>
    </row>
    <row r="18" spans="3:7" ht="15" customHeight="1">
      <c r="C18" s="187" t="s">
        <v>1140</v>
      </c>
      <c r="D18" s="839">
        <v>12511</v>
      </c>
      <c r="E18" s="839">
        <v>37533</v>
      </c>
      <c r="F18" s="1015">
        <v>3</v>
      </c>
      <c r="G18" s="1016" t="s">
        <v>426</v>
      </c>
    </row>
    <row r="19" spans="3:7" ht="15" customHeight="1">
      <c r="C19" s="187" t="s">
        <v>1124</v>
      </c>
      <c r="D19" s="839">
        <v>17250</v>
      </c>
      <c r="E19" s="839">
        <v>100304</v>
      </c>
      <c r="F19" s="1015">
        <v>5.814724637681159</v>
      </c>
      <c r="G19" s="1016">
        <v>17250</v>
      </c>
    </row>
    <row r="20" spans="3:7" ht="15" customHeight="1">
      <c r="C20" s="187" t="s">
        <v>1125</v>
      </c>
      <c r="D20" s="839">
        <v>19242</v>
      </c>
      <c r="E20" s="839">
        <v>87520</v>
      </c>
      <c r="F20" s="1015">
        <v>4.548383743893567</v>
      </c>
      <c r="G20" s="1016">
        <v>19242</v>
      </c>
    </row>
    <row r="21" spans="3:7" ht="15" customHeight="1">
      <c r="C21" s="1018" t="s">
        <v>1126</v>
      </c>
      <c r="D21" s="839">
        <v>1116</v>
      </c>
      <c r="E21" s="839">
        <v>3767</v>
      </c>
      <c r="F21" s="1015">
        <v>3.3754480286738353</v>
      </c>
      <c r="G21" s="1016">
        <v>2</v>
      </c>
    </row>
    <row r="22" spans="3:7" ht="15" customHeight="1">
      <c r="C22" s="1018" t="s">
        <v>1127</v>
      </c>
      <c r="D22" s="839">
        <v>5631</v>
      </c>
      <c r="E22" s="839">
        <v>26286</v>
      </c>
      <c r="F22" s="1015">
        <v>4.668087373468301</v>
      </c>
      <c r="G22" s="1016">
        <v>5216</v>
      </c>
    </row>
    <row r="23" spans="3:7" ht="15" customHeight="1">
      <c r="C23" s="1018" t="s">
        <v>1128</v>
      </c>
      <c r="D23" s="839">
        <v>2167</v>
      </c>
      <c r="E23" s="839">
        <v>12795</v>
      </c>
      <c r="F23" s="1015">
        <v>5.904476234425473</v>
      </c>
      <c r="G23" s="1016">
        <v>1472</v>
      </c>
    </row>
    <row r="24" spans="3:7" ht="15" customHeight="1">
      <c r="C24" s="187" t="s">
        <v>1129</v>
      </c>
      <c r="D24" s="839">
        <v>6682</v>
      </c>
      <c r="E24" s="839">
        <v>45392</v>
      </c>
      <c r="F24" s="1015">
        <v>6.793175695899431</v>
      </c>
      <c r="G24" s="1016">
        <v>6682</v>
      </c>
    </row>
    <row r="25" spans="3:7" ht="15" customHeight="1">
      <c r="C25" s="187" t="s">
        <v>1130</v>
      </c>
      <c r="D25" s="839">
        <v>2253</v>
      </c>
      <c r="E25" s="839">
        <v>4618</v>
      </c>
      <c r="F25" s="1015">
        <v>2.0497114957834</v>
      </c>
      <c r="G25" s="1016" t="s">
        <v>426</v>
      </c>
    </row>
    <row r="26" spans="3:7" ht="15" customHeight="1">
      <c r="C26" s="187" t="s">
        <v>1131</v>
      </c>
      <c r="D26" s="839">
        <v>6506</v>
      </c>
      <c r="E26" s="839">
        <v>22054</v>
      </c>
      <c r="F26" s="1015">
        <v>3.3897940362742083</v>
      </c>
      <c r="G26" s="1016">
        <v>5157</v>
      </c>
    </row>
    <row r="27" spans="1:7" ht="22.5" customHeight="1">
      <c r="A27" s="1014" t="s">
        <v>1141</v>
      </c>
      <c r="B27" s="68"/>
      <c r="C27" s="48"/>
      <c r="D27" s="839">
        <v>2828</v>
      </c>
      <c r="E27" s="839">
        <v>7702</v>
      </c>
      <c r="F27" s="1015">
        <v>2.7234794908062234</v>
      </c>
      <c r="G27" s="1016">
        <v>217</v>
      </c>
    </row>
    <row r="28" spans="1:7" ht="22.5" customHeight="1" thickBot="1">
      <c r="A28" s="1019" t="s">
        <v>1142</v>
      </c>
      <c r="B28" s="1020"/>
      <c r="C28" s="101"/>
      <c r="D28" s="1021">
        <v>112791</v>
      </c>
      <c r="E28" s="1021">
        <v>112791</v>
      </c>
      <c r="F28" s="1022">
        <v>1</v>
      </c>
      <c r="G28" s="1023" t="s">
        <v>426</v>
      </c>
    </row>
    <row r="29" spans="1:7" s="56" customFormat="1" ht="12" customHeight="1">
      <c r="A29" s="1024" t="s">
        <v>1143</v>
      </c>
      <c r="B29" s="1024"/>
      <c r="C29" s="1024"/>
      <c r="D29" s="1025"/>
      <c r="E29" s="1025"/>
      <c r="F29" s="1026"/>
      <c r="G29" s="1027"/>
    </row>
    <row r="30" spans="1:5" ht="12">
      <c r="A30" s="56" t="s">
        <v>1187</v>
      </c>
      <c r="D30" s="840"/>
      <c r="E30" s="840"/>
    </row>
  </sheetData>
  <sheetProtection/>
  <printOptions/>
  <pageMargins left="0.3937007874015748" right="0.3937007874015748" top="0.5905511811023623" bottom="0.3937007874015748" header="0.5118110236220472" footer="0.5118110236220472"/>
  <pageSetup cellComments="asDisplayed" horizontalDpi="600" verticalDpi="600" orientation="portrait" paperSize="9" scale="92" r:id="rId1"/>
  <headerFooter alignWithMargins="0">
    <oddHeader>&amp;R&amp;D&amp;T</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2:V23"/>
  <sheetViews>
    <sheetView zoomScalePageLayoutView="0" workbookViewId="0" topLeftCell="A1">
      <selection activeCell="A1" sqref="A1"/>
    </sheetView>
  </sheetViews>
  <sheetFormatPr defaultColWidth="9.00390625" defaultRowHeight="13.5"/>
  <cols>
    <col min="1" max="3" width="2.125" style="37" customWidth="1"/>
    <col min="4" max="4" width="25.25390625" style="37" customWidth="1"/>
    <col min="5" max="7" width="11.625" style="37" customWidth="1"/>
    <col min="8" max="8" width="10.625" style="37" customWidth="1"/>
    <col min="9" max="9" width="9.375" style="37" bestFit="1" customWidth="1"/>
    <col min="10" max="16384" width="9.00390625" style="37" customWidth="1"/>
  </cols>
  <sheetData>
    <row r="2" spans="1:4" ht="18" customHeight="1">
      <c r="A2" s="154" t="s">
        <v>1182</v>
      </c>
      <c r="B2" s="154"/>
      <c r="C2" s="154"/>
      <c r="D2" s="154"/>
    </row>
    <row r="3" spans="1:4" ht="18" customHeight="1">
      <c r="A3" s="154" t="s">
        <v>1183</v>
      </c>
      <c r="B3" s="154"/>
      <c r="C3" s="154"/>
      <c r="D3" s="154"/>
    </row>
    <row r="4" spans="1:4" ht="7.5" customHeight="1">
      <c r="A4" s="154"/>
      <c r="B4" s="154"/>
      <c r="C4" s="154"/>
      <c r="D4" s="154"/>
    </row>
    <row r="5" ht="15" customHeight="1" thickBot="1">
      <c r="G5" s="69" t="s">
        <v>804</v>
      </c>
    </row>
    <row r="6" spans="1:11" ht="34.5" customHeight="1" thickTop="1">
      <c r="A6" s="982" t="s">
        <v>805</v>
      </c>
      <c r="B6" s="982"/>
      <c r="C6" s="982"/>
      <c r="D6" s="983"/>
      <c r="E6" s="45" t="s">
        <v>0</v>
      </c>
      <c r="F6" s="45" t="s">
        <v>793</v>
      </c>
      <c r="G6" s="984" t="s">
        <v>1063</v>
      </c>
      <c r="H6" s="41"/>
      <c r="I6" s="985"/>
      <c r="K6" s="325"/>
    </row>
    <row r="7" spans="1:11" ht="6" customHeight="1">
      <c r="A7" s="986"/>
      <c r="B7" s="986"/>
      <c r="C7" s="986"/>
      <c r="D7" s="987"/>
      <c r="E7" s="52"/>
      <c r="F7" s="52"/>
      <c r="G7" s="988"/>
      <c r="H7" s="41"/>
      <c r="I7" s="78"/>
      <c r="K7" s="325"/>
    </row>
    <row r="8" spans="1:22" s="78" customFormat="1" ht="16.5" customHeight="1">
      <c r="A8" s="989" t="s">
        <v>806</v>
      </c>
      <c r="B8" s="989"/>
      <c r="C8" s="989"/>
      <c r="D8" s="990"/>
      <c r="E8" s="874">
        <v>396792</v>
      </c>
      <c r="F8" s="874">
        <v>1035323</v>
      </c>
      <c r="G8" s="991">
        <v>2.60923</v>
      </c>
      <c r="H8" s="105"/>
      <c r="I8" s="985"/>
      <c r="K8" s="985"/>
      <c r="M8" s="985"/>
      <c r="N8" s="985"/>
      <c r="O8" s="985"/>
      <c r="P8" s="985"/>
      <c r="Q8" s="985"/>
      <c r="S8" s="985"/>
      <c r="T8" s="985"/>
      <c r="U8" s="985"/>
      <c r="V8" s="985"/>
    </row>
    <row r="9" spans="1:11" s="78" customFormat="1" ht="7.5" customHeight="1">
      <c r="A9" s="308"/>
      <c r="B9" s="308"/>
      <c r="C9" s="308"/>
      <c r="D9" s="307"/>
      <c r="E9" s="839"/>
      <c r="F9" s="839"/>
      <c r="G9" s="992"/>
      <c r="H9" s="105"/>
      <c r="I9" s="985"/>
      <c r="K9" s="985"/>
    </row>
    <row r="10" spans="1:11" ht="16.5" customHeight="1">
      <c r="A10" s="71"/>
      <c r="B10" s="993" t="s">
        <v>807</v>
      </c>
      <c r="C10" s="993"/>
      <c r="D10" s="994"/>
      <c r="E10" s="874">
        <v>392571</v>
      </c>
      <c r="F10" s="874">
        <v>1029467</v>
      </c>
      <c r="G10" s="995">
        <v>2.62237</v>
      </c>
      <c r="H10" s="41"/>
      <c r="I10" s="985"/>
      <c r="K10" s="325"/>
    </row>
    <row r="11" spans="1:9" ht="7.5" customHeight="1">
      <c r="A11" s="71"/>
      <c r="B11" s="71"/>
      <c r="C11" s="71"/>
      <c r="D11" s="166"/>
      <c r="E11" s="839"/>
      <c r="F11" s="839"/>
      <c r="G11" s="992"/>
      <c r="H11" s="41"/>
      <c r="I11" s="985"/>
    </row>
    <row r="12" spans="1:11" ht="16.5" customHeight="1">
      <c r="A12" s="71"/>
      <c r="B12" s="71"/>
      <c r="C12" s="993" t="s">
        <v>1064</v>
      </c>
      <c r="D12" s="994"/>
      <c r="E12" s="874">
        <v>390303</v>
      </c>
      <c r="F12" s="874">
        <v>1025078</v>
      </c>
      <c r="G12" s="991">
        <v>2.62636</v>
      </c>
      <c r="H12" s="41"/>
      <c r="I12" s="985"/>
      <c r="K12" s="325"/>
    </row>
    <row r="13" spans="1:11" ht="16.5" customHeight="1">
      <c r="A13" s="71"/>
      <c r="B13" s="71"/>
      <c r="C13" s="71"/>
      <c r="D13" s="166" t="s">
        <v>1065</v>
      </c>
      <c r="E13" s="874">
        <v>293623</v>
      </c>
      <c r="F13" s="874">
        <v>859844</v>
      </c>
      <c r="G13" s="991">
        <v>2.92839</v>
      </c>
      <c r="H13" s="41"/>
      <c r="I13" s="78"/>
      <c r="K13" s="325"/>
    </row>
    <row r="14" spans="1:11" ht="16.5" customHeight="1">
      <c r="A14" s="71"/>
      <c r="B14" s="71"/>
      <c r="C14" s="71"/>
      <c r="D14" s="166" t="s">
        <v>808</v>
      </c>
      <c r="E14" s="874">
        <v>8977</v>
      </c>
      <c r="F14" s="874">
        <v>18766</v>
      </c>
      <c r="G14" s="991">
        <v>2.09045</v>
      </c>
      <c r="H14" s="41"/>
      <c r="I14" s="985"/>
      <c r="K14" s="325"/>
    </row>
    <row r="15" spans="1:11" ht="16.5" customHeight="1">
      <c r="A15" s="71"/>
      <c r="B15" s="71"/>
      <c r="C15" s="71"/>
      <c r="D15" s="166" t="s">
        <v>1184</v>
      </c>
      <c r="E15" s="556">
        <v>14</v>
      </c>
      <c r="F15" s="996">
        <v>14</v>
      </c>
      <c r="G15" s="991">
        <v>1</v>
      </c>
      <c r="H15" s="41"/>
      <c r="I15" s="985"/>
      <c r="K15" s="325"/>
    </row>
    <row r="16" spans="1:9" ht="16.5" customHeight="1">
      <c r="A16" s="71"/>
      <c r="B16" s="71"/>
      <c r="C16" s="71"/>
      <c r="D16" s="166" t="s">
        <v>1066</v>
      </c>
      <c r="E16" s="874">
        <v>78549</v>
      </c>
      <c r="F16" s="874">
        <v>131400</v>
      </c>
      <c r="G16" s="991">
        <v>1.67284</v>
      </c>
      <c r="H16" s="41"/>
      <c r="I16" s="985"/>
    </row>
    <row r="17" spans="1:9" ht="16.5" customHeight="1">
      <c r="A17" s="71"/>
      <c r="B17" s="71"/>
      <c r="C17" s="71"/>
      <c r="D17" s="166" t="s">
        <v>1067</v>
      </c>
      <c r="E17" s="874">
        <v>9140</v>
      </c>
      <c r="F17" s="874">
        <v>15054</v>
      </c>
      <c r="G17" s="991">
        <v>1.64705</v>
      </c>
      <c r="H17" s="41"/>
      <c r="I17" s="985"/>
    </row>
    <row r="18" spans="1:8" ht="7.5" customHeight="1">
      <c r="A18" s="71"/>
      <c r="B18" s="71"/>
      <c r="C18" s="71"/>
      <c r="D18" s="166"/>
      <c r="E18" s="839"/>
      <c r="F18" s="839"/>
      <c r="G18" s="992"/>
      <c r="H18" s="41"/>
    </row>
    <row r="19" spans="1:8" ht="16.5" customHeight="1">
      <c r="A19" s="71"/>
      <c r="B19" s="71"/>
      <c r="C19" s="993" t="s">
        <v>809</v>
      </c>
      <c r="D19" s="994"/>
      <c r="E19" s="874">
        <v>2268</v>
      </c>
      <c r="F19" s="874">
        <v>4389</v>
      </c>
      <c r="G19" s="991">
        <v>1.93519</v>
      </c>
      <c r="H19" s="41"/>
    </row>
    <row r="20" spans="1:8" ht="7.5" customHeight="1">
      <c r="A20" s="71"/>
      <c r="B20" s="71"/>
      <c r="C20" s="71"/>
      <c r="D20" s="166"/>
      <c r="E20" s="839"/>
      <c r="F20" s="839"/>
      <c r="G20" s="992"/>
      <c r="H20" s="41"/>
    </row>
    <row r="21" spans="1:8" ht="16.5" customHeight="1" thickBot="1">
      <c r="A21" s="180"/>
      <c r="B21" s="997" t="s">
        <v>810</v>
      </c>
      <c r="C21" s="997"/>
      <c r="D21" s="998"/>
      <c r="E21" s="999">
        <v>4220</v>
      </c>
      <c r="F21" s="999">
        <v>5854</v>
      </c>
      <c r="G21" s="1000">
        <v>1.3872</v>
      </c>
      <c r="H21" s="41"/>
    </row>
    <row r="22" spans="1:10" ht="15" customHeight="1">
      <c r="A22" s="1001" t="s">
        <v>811</v>
      </c>
      <c r="B22" s="1001"/>
      <c r="C22" s="1001"/>
      <c r="D22" s="1001"/>
      <c r="E22" s="1001"/>
      <c r="F22" s="1001"/>
      <c r="G22" s="1001"/>
      <c r="J22" s="37" t="s">
        <v>1068</v>
      </c>
    </row>
    <row r="23" ht="15" customHeight="1">
      <c r="A23" s="37" t="s">
        <v>1185</v>
      </c>
    </row>
  </sheetData>
  <sheetProtection/>
  <mergeCells count="7">
    <mergeCell ref="A22:G22"/>
    <mergeCell ref="A6:D6"/>
    <mergeCell ref="A8:D8"/>
    <mergeCell ref="B10:D10"/>
    <mergeCell ref="C12:D12"/>
    <mergeCell ref="C19:D19"/>
    <mergeCell ref="B21:D21"/>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B1:H52"/>
  <sheetViews>
    <sheetView zoomScaleSheetLayoutView="100" zoomScalePageLayoutView="0" workbookViewId="0" topLeftCell="A1">
      <selection activeCell="A1" sqref="A1"/>
    </sheetView>
  </sheetViews>
  <sheetFormatPr defaultColWidth="9.00390625" defaultRowHeight="13.5"/>
  <cols>
    <col min="1" max="1" width="1.25" style="583" customWidth="1"/>
    <col min="2" max="2" width="13.125" style="583" customWidth="1"/>
    <col min="3" max="3" width="0.74609375" style="583" customWidth="1"/>
    <col min="4" max="8" width="15.625" style="583" customWidth="1"/>
    <col min="9" max="9" width="11.125" style="583" customWidth="1"/>
    <col min="10" max="16384" width="9.00390625" style="583" customWidth="1"/>
  </cols>
  <sheetData>
    <row r="1" spans="2:5" ht="14.25">
      <c r="B1" s="584" t="s">
        <v>1209</v>
      </c>
      <c r="C1" s="584"/>
      <c r="D1" s="37"/>
      <c r="E1" s="37"/>
    </row>
    <row r="2" spans="2:5" ht="9" customHeight="1">
      <c r="B2" s="584"/>
      <c r="C2" s="584"/>
      <c r="D2" s="37"/>
      <c r="E2" s="37"/>
    </row>
    <row r="3" spans="2:8" ht="15" customHeight="1" thickBot="1">
      <c r="B3" s="583" t="s">
        <v>35</v>
      </c>
      <c r="E3" s="585"/>
      <c r="F3" s="585"/>
      <c r="G3" s="585"/>
      <c r="H3" s="585" t="s">
        <v>36</v>
      </c>
    </row>
    <row r="4" spans="2:8" ht="17.25" customHeight="1" thickTop="1">
      <c r="B4" s="652" t="s">
        <v>37</v>
      </c>
      <c r="C4" s="653"/>
      <c r="D4" s="586" t="s">
        <v>38</v>
      </c>
      <c r="E4" s="586" t="s">
        <v>39</v>
      </c>
      <c r="F4" s="586" t="s">
        <v>990</v>
      </c>
      <c r="G4" s="586" t="s">
        <v>991</v>
      </c>
      <c r="H4" s="586" t="s">
        <v>1208</v>
      </c>
    </row>
    <row r="5" spans="2:8" s="587" customFormat="1" ht="16.5" customHeight="1">
      <c r="B5" s="588" t="s">
        <v>40</v>
      </c>
      <c r="C5" s="589"/>
      <c r="D5" s="901">
        <v>1113643</v>
      </c>
      <c r="E5" s="901">
        <v>1102680</v>
      </c>
      <c r="F5" s="902">
        <v>1091648</v>
      </c>
      <c r="G5" s="902">
        <v>1079515</v>
      </c>
      <c r="H5" s="902">
        <v>1068027</v>
      </c>
    </row>
    <row r="6" spans="2:8" s="587" customFormat="1" ht="6" customHeight="1">
      <c r="B6" s="590"/>
      <c r="C6" s="590"/>
      <c r="D6" s="901"/>
      <c r="E6" s="901"/>
      <c r="F6" s="903"/>
      <c r="G6" s="903"/>
      <c r="H6" s="903"/>
    </row>
    <row r="7" spans="2:8" s="591" customFormat="1" ht="13.5" customHeight="1">
      <c r="B7" s="592" t="s">
        <v>41</v>
      </c>
      <c r="C7" s="592"/>
      <c r="D7" s="629">
        <v>890223</v>
      </c>
      <c r="E7" s="629">
        <v>882827</v>
      </c>
      <c r="F7" s="903">
        <v>875561</v>
      </c>
      <c r="G7" s="903">
        <v>867193</v>
      </c>
      <c r="H7" s="903">
        <v>859465</v>
      </c>
    </row>
    <row r="8" spans="2:8" s="591" customFormat="1" ht="13.5" customHeight="1">
      <c r="B8" s="592" t="s">
        <v>42</v>
      </c>
      <c r="C8" s="592"/>
      <c r="D8" s="629">
        <v>223420</v>
      </c>
      <c r="E8" s="629">
        <v>219853</v>
      </c>
      <c r="F8" s="903">
        <v>216087</v>
      </c>
      <c r="G8" s="903">
        <v>212322</v>
      </c>
      <c r="H8" s="903">
        <v>208562</v>
      </c>
    </row>
    <row r="9" spans="2:8" s="591" customFormat="1" ht="6" customHeight="1">
      <c r="B9" s="592"/>
      <c r="C9" s="592"/>
      <c r="D9" s="629"/>
      <c r="E9" s="629"/>
      <c r="F9" s="903"/>
      <c r="G9" s="903"/>
      <c r="H9" s="903"/>
    </row>
    <row r="10" spans="2:8" s="591" customFormat="1" ht="13.5" customHeight="1">
      <c r="B10" s="592" t="s">
        <v>43</v>
      </c>
      <c r="C10" s="592"/>
      <c r="D10" s="629">
        <v>548469</v>
      </c>
      <c r="E10" s="629">
        <v>544581</v>
      </c>
      <c r="F10" s="903">
        <v>540707</v>
      </c>
      <c r="G10" s="903">
        <v>536297</v>
      </c>
      <c r="H10" s="903">
        <v>531855</v>
      </c>
    </row>
    <row r="11" spans="2:8" s="591" customFormat="1" ht="13.5" customHeight="1">
      <c r="B11" s="592" t="s">
        <v>44</v>
      </c>
      <c r="C11" s="592"/>
      <c r="D11" s="629">
        <v>76447</v>
      </c>
      <c r="E11" s="629">
        <v>75167</v>
      </c>
      <c r="F11" s="903">
        <v>73793</v>
      </c>
      <c r="G11" s="903">
        <v>72356</v>
      </c>
      <c r="H11" s="903">
        <v>70922</v>
      </c>
    </row>
    <row r="12" spans="2:8" s="591" customFormat="1" ht="13.5" customHeight="1">
      <c r="B12" s="592" t="s">
        <v>45</v>
      </c>
      <c r="C12" s="592"/>
      <c r="D12" s="629">
        <v>212319</v>
      </c>
      <c r="E12" s="629">
        <v>209686</v>
      </c>
      <c r="F12" s="903">
        <v>207199</v>
      </c>
      <c r="G12" s="903">
        <v>204495</v>
      </c>
      <c r="H12" s="903">
        <v>201846</v>
      </c>
    </row>
    <row r="13" spans="2:8" s="591" customFormat="1" ht="13.5" customHeight="1">
      <c r="B13" s="592" t="s">
        <v>46</v>
      </c>
      <c r="C13" s="592"/>
      <c r="D13" s="629">
        <v>276408</v>
      </c>
      <c r="E13" s="629">
        <v>273246</v>
      </c>
      <c r="F13" s="903">
        <v>269949</v>
      </c>
      <c r="G13" s="903">
        <v>266367</v>
      </c>
      <c r="H13" s="903">
        <v>263404</v>
      </c>
    </row>
    <row r="14" spans="2:8" s="591" customFormat="1" ht="6" customHeight="1">
      <c r="B14" s="592"/>
      <c r="C14" s="592"/>
      <c r="D14" s="629"/>
      <c r="E14" s="629"/>
      <c r="F14" s="629"/>
      <c r="G14" s="629"/>
      <c r="H14" s="629"/>
    </row>
    <row r="15" spans="2:8" ht="13.5" customHeight="1">
      <c r="B15" s="593" t="s">
        <v>47</v>
      </c>
      <c r="C15" s="593"/>
      <c r="D15" s="834">
        <v>253188</v>
      </c>
      <c r="E15" s="834">
        <v>251936</v>
      </c>
      <c r="F15" s="834">
        <v>250759</v>
      </c>
      <c r="G15" s="834">
        <v>249009</v>
      </c>
      <c r="H15" s="834">
        <v>247590</v>
      </c>
    </row>
    <row r="16" spans="2:8" ht="13.5" customHeight="1">
      <c r="B16" s="593" t="s">
        <v>48</v>
      </c>
      <c r="C16" s="593"/>
      <c r="D16" s="834">
        <v>84977</v>
      </c>
      <c r="E16" s="834">
        <v>84038</v>
      </c>
      <c r="F16" s="834">
        <v>83124</v>
      </c>
      <c r="G16" s="834">
        <v>82144</v>
      </c>
      <c r="H16" s="834">
        <v>81252</v>
      </c>
    </row>
    <row r="17" spans="2:8" ht="13.5" customHeight="1">
      <c r="B17" s="593" t="s">
        <v>49</v>
      </c>
      <c r="C17" s="593"/>
      <c r="D17" s="834">
        <v>128203</v>
      </c>
      <c r="E17" s="834">
        <v>126625</v>
      </c>
      <c r="F17" s="834">
        <v>125273</v>
      </c>
      <c r="G17" s="834">
        <v>123690</v>
      </c>
      <c r="H17" s="834">
        <v>122347</v>
      </c>
    </row>
    <row r="18" spans="2:8" ht="13.5" customHeight="1">
      <c r="B18" s="593" t="s">
        <v>50</v>
      </c>
      <c r="C18" s="593"/>
      <c r="D18" s="836">
        <v>105118</v>
      </c>
      <c r="E18" s="836">
        <v>104092</v>
      </c>
      <c r="F18" s="836">
        <v>102684</v>
      </c>
      <c r="G18" s="836">
        <v>101357</v>
      </c>
      <c r="H18" s="836">
        <v>100273</v>
      </c>
    </row>
    <row r="19" spans="2:8" ht="13.5" customHeight="1">
      <c r="B19" s="593" t="s">
        <v>51</v>
      </c>
      <c r="C19" s="593"/>
      <c r="D19" s="836">
        <v>36427</v>
      </c>
      <c r="E19" s="836">
        <v>35989</v>
      </c>
      <c r="F19" s="836">
        <v>35503</v>
      </c>
      <c r="G19" s="836">
        <v>34988</v>
      </c>
      <c r="H19" s="836">
        <v>34432</v>
      </c>
    </row>
    <row r="20" spans="2:8" ht="13.5" customHeight="1">
      <c r="B20" s="593" t="s">
        <v>52</v>
      </c>
      <c r="C20" s="593"/>
      <c r="D20" s="836">
        <v>40966</v>
      </c>
      <c r="E20" s="836">
        <v>40776</v>
      </c>
      <c r="F20" s="836">
        <v>40541</v>
      </c>
      <c r="G20" s="836">
        <v>40350</v>
      </c>
      <c r="H20" s="836">
        <v>40189</v>
      </c>
    </row>
    <row r="21" spans="2:8" ht="13.5" customHeight="1">
      <c r="B21" s="593" t="s">
        <v>53</v>
      </c>
      <c r="C21" s="593"/>
      <c r="D21" s="836">
        <v>31095</v>
      </c>
      <c r="E21" s="836">
        <v>30553</v>
      </c>
      <c r="F21" s="836">
        <v>30092</v>
      </c>
      <c r="G21" s="836">
        <v>29616</v>
      </c>
      <c r="H21" s="836">
        <v>29110</v>
      </c>
    </row>
    <row r="22" spans="2:8" ht="13.5" customHeight="1">
      <c r="B22" s="593" t="s">
        <v>54</v>
      </c>
      <c r="C22" s="593"/>
      <c r="D22" s="836">
        <v>24346</v>
      </c>
      <c r="E22" s="836">
        <v>23932</v>
      </c>
      <c r="F22" s="836">
        <v>23568</v>
      </c>
      <c r="G22" s="836">
        <v>23001</v>
      </c>
      <c r="H22" s="836">
        <v>22516</v>
      </c>
    </row>
    <row r="23" spans="2:8" ht="13.5" customHeight="1">
      <c r="B23" s="593" t="s">
        <v>55</v>
      </c>
      <c r="C23" s="593"/>
      <c r="D23" s="836">
        <v>27492</v>
      </c>
      <c r="E23" s="836">
        <v>27330</v>
      </c>
      <c r="F23" s="836">
        <v>27130</v>
      </c>
      <c r="G23" s="836">
        <v>26804</v>
      </c>
      <c r="H23" s="836">
        <v>26543</v>
      </c>
    </row>
    <row r="24" spans="2:8" ht="13.5" customHeight="1">
      <c r="B24" s="593" t="s">
        <v>56</v>
      </c>
      <c r="C24" s="593"/>
      <c r="D24" s="836">
        <v>62228</v>
      </c>
      <c r="E24" s="836">
        <v>62099</v>
      </c>
      <c r="F24" s="836">
        <v>62141</v>
      </c>
      <c r="G24" s="836">
        <v>62110</v>
      </c>
      <c r="H24" s="836">
        <v>62140</v>
      </c>
    </row>
    <row r="25" spans="2:8" ht="13.5" customHeight="1">
      <c r="B25" s="593" t="s">
        <v>57</v>
      </c>
      <c r="C25" s="593"/>
      <c r="D25" s="836">
        <v>47685</v>
      </c>
      <c r="E25" s="836">
        <v>47771</v>
      </c>
      <c r="F25" s="836">
        <v>47726</v>
      </c>
      <c r="G25" s="836">
        <v>47892</v>
      </c>
      <c r="H25" s="836">
        <v>47682</v>
      </c>
    </row>
    <row r="26" spans="2:8" ht="13.5" customHeight="1">
      <c r="B26" s="593" t="s">
        <v>58</v>
      </c>
      <c r="C26" s="593"/>
      <c r="D26" s="836">
        <v>16565</v>
      </c>
      <c r="E26" s="836">
        <v>16175</v>
      </c>
      <c r="F26" s="836">
        <v>15813</v>
      </c>
      <c r="G26" s="836">
        <v>15389</v>
      </c>
      <c r="H26" s="836">
        <v>14971</v>
      </c>
    </row>
    <row r="27" spans="2:8" ht="13.5" customHeight="1">
      <c r="B27" s="593" t="s">
        <v>59</v>
      </c>
      <c r="C27" s="593"/>
      <c r="D27" s="836">
        <v>31933</v>
      </c>
      <c r="E27" s="836">
        <v>31511</v>
      </c>
      <c r="F27" s="836">
        <v>31207</v>
      </c>
      <c r="G27" s="836">
        <v>30843</v>
      </c>
      <c r="H27" s="836">
        <v>30420</v>
      </c>
    </row>
    <row r="28" spans="2:8" ht="13.5" customHeight="1">
      <c r="B28" s="593" t="s">
        <v>60</v>
      </c>
      <c r="C28" s="593"/>
      <c r="D28" s="836">
        <v>14252</v>
      </c>
      <c r="E28" s="836">
        <v>14206</v>
      </c>
      <c r="F28" s="836">
        <v>14032</v>
      </c>
      <c r="G28" s="836">
        <v>13875</v>
      </c>
      <c r="H28" s="836">
        <v>13725</v>
      </c>
    </row>
    <row r="29" spans="2:8" ht="13.5" customHeight="1">
      <c r="B29" s="593" t="s">
        <v>61</v>
      </c>
      <c r="C29" s="593"/>
      <c r="D29" s="836">
        <v>11270</v>
      </c>
      <c r="E29" s="836">
        <v>11080</v>
      </c>
      <c r="F29" s="836">
        <v>10954</v>
      </c>
      <c r="G29" s="836">
        <v>10857</v>
      </c>
      <c r="H29" s="836">
        <v>10746</v>
      </c>
    </row>
    <row r="30" spans="2:8" ht="13.5" customHeight="1">
      <c r="B30" s="593" t="s">
        <v>62</v>
      </c>
      <c r="C30" s="593"/>
      <c r="D30" s="836">
        <v>18800</v>
      </c>
      <c r="E30" s="836">
        <v>18561</v>
      </c>
      <c r="F30" s="836">
        <v>18263</v>
      </c>
      <c r="G30" s="836">
        <v>17972</v>
      </c>
      <c r="H30" s="836">
        <v>17641</v>
      </c>
    </row>
    <row r="31" spans="2:8" ht="13.5" customHeight="1">
      <c r="B31" s="593" t="s">
        <v>63</v>
      </c>
      <c r="C31" s="593"/>
      <c r="D31" s="834">
        <v>5530</v>
      </c>
      <c r="E31" s="834">
        <v>5368</v>
      </c>
      <c r="F31" s="834">
        <v>5222</v>
      </c>
      <c r="G31" s="834">
        <v>5105</v>
      </c>
      <c r="H31" s="834">
        <v>4956</v>
      </c>
    </row>
    <row r="32" spans="2:8" ht="13.5" customHeight="1">
      <c r="B32" s="593" t="s">
        <v>64</v>
      </c>
      <c r="C32" s="593"/>
      <c r="D32" s="834">
        <v>6977</v>
      </c>
      <c r="E32" s="834">
        <v>6839</v>
      </c>
      <c r="F32" s="834">
        <v>6654</v>
      </c>
      <c r="G32" s="834">
        <v>6519</v>
      </c>
      <c r="H32" s="834">
        <v>6366</v>
      </c>
    </row>
    <row r="33" spans="2:8" ht="13.5" customHeight="1">
      <c r="B33" s="593" t="s">
        <v>65</v>
      </c>
      <c r="C33" s="593"/>
      <c r="D33" s="834">
        <v>8365</v>
      </c>
      <c r="E33" s="834">
        <v>8215</v>
      </c>
      <c r="F33" s="834">
        <v>8014</v>
      </c>
      <c r="G33" s="834">
        <v>7832</v>
      </c>
      <c r="H33" s="834">
        <v>7646</v>
      </c>
    </row>
    <row r="34" spans="2:8" ht="13.5" customHeight="1">
      <c r="B34" s="593" t="s">
        <v>66</v>
      </c>
      <c r="C34" s="593"/>
      <c r="D34" s="834">
        <v>7202</v>
      </c>
      <c r="E34" s="834">
        <v>7070</v>
      </c>
      <c r="F34" s="834">
        <v>6928</v>
      </c>
      <c r="G34" s="834">
        <v>6770</v>
      </c>
      <c r="H34" s="834">
        <v>6577</v>
      </c>
    </row>
    <row r="35" spans="2:8" ht="13.5" customHeight="1">
      <c r="B35" s="593" t="s">
        <v>67</v>
      </c>
      <c r="C35" s="593"/>
      <c r="D35" s="834">
        <v>5667</v>
      </c>
      <c r="E35" s="834">
        <v>5493</v>
      </c>
      <c r="F35" s="834">
        <v>5365</v>
      </c>
      <c r="G35" s="834">
        <v>5216</v>
      </c>
      <c r="H35" s="834">
        <v>5071</v>
      </c>
    </row>
    <row r="36" spans="2:8" ht="13.5" customHeight="1">
      <c r="B36" s="593" t="s">
        <v>68</v>
      </c>
      <c r="C36" s="593"/>
      <c r="D36" s="834">
        <v>8670</v>
      </c>
      <c r="E36" s="834">
        <v>8520</v>
      </c>
      <c r="F36" s="834">
        <v>8355</v>
      </c>
      <c r="G36" s="834">
        <v>8213</v>
      </c>
      <c r="H36" s="834">
        <v>8080</v>
      </c>
    </row>
    <row r="37" spans="2:8" ht="13.5" customHeight="1">
      <c r="B37" s="593" t="s">
        <v>69</v>
      </c>
      <c r="C37" s="593"/>
      <c r="D37" s="834">
        <v>5495</v>
      </c>
      <c r="E37" s="834">
        <v>5391</v>
      </c>
      <c r="F37" s="834">
        <v>5274</v>
      </c>
      <c r="G37" s="834">
        <v>5131</v>
      </c>
      <c r="H37" s="834">
        <v>5007</v>
      </c>
    </row>
    <row r="38" spans="2:8" ht="13.5" customHeight="1">
      <c r="B38" s="593" t="s">
        <v>70</v>
      </c>
      <c r="C38" s="593"/>
      <c r="D38" s="834">
        <v>7979</v>
      </c>
      <c r="E38" s="834">
        <v>7829</v>
      </c>
      <c r="F38" s="834">
        <v>7632</v>
      </c>
      <c r="G38" s="834">
        <v>7415</v>
      </c>
      <c r="H38" s="834">
        <v>7203</v>
      </c>
    </row>
    <row r="39" spans="2:8" ht="13.5" customHeight="1">
      <c r="B39" s="593" t="s">
        <v>71</v>
      </c>
      <c r="C39" s="593"/>
      <c r="D39" s="834">
        <v>3339</v>
      </c>
      <c r="E39" s="834">
        <v>3259</v>
      </c>
      <c r="F39" s="834">
        <v>3170</v>
      </c>
      <c r="G39" s="834">
        <v>3077</v>
      </c>
      <c r="H39" s="834">
        <v>3028</v>
      </c>
    </row>
    <row r="40" spans="2:8" ht="13.5" customHeight="1">
      <c r="B40" s="593" t="s">
        <v>72</v>
      </c>
      <c r="C40" s="593"/>
      <c r="D40" s="834">
        <v>4200</v>
      </c>
      <c r="E40" s="834">
        <v>4147</v>
      </c>
      <c r="F40" s="834">
        <v>4060</v>
      </c>
      <c r="G40" s="834">
        <v>3999</v>
      </c>
      <c r="H40" s="834">
        <v>3902</v>
      </c>
    </row>
    <row r="41" spans="2:8" ht="13.5" customHeight="1">
      <c r="B41" s="593" t="s">
        <v>73</v>
      </c>
      <c r="C41" s="593"/>
      <c r="D41" s="834">
        <v>4670</v>
      </c>
      <c r="E41" s="834">
        <v>4539</v>
      </c>
      <c r="F41" s="834">
        <v>4434</v>
      </c>
      <c r="G41" s="834">
        <v>4317</v>
      </c>
      <c r="H41" s="834">
        <v>4199</v>
      </c>
    </row>
    <row r="42" spans="2:8" ht="13.5" customHeight="1">
      <c r="B42" s="593" t="s">
        <v>74</v>
      </c>
      <c r="C42" s="593"/>
      <c r="D42" s="834">
        <v>23607</v>
      </c>
      <c r="E42" s="834">
        <v>23328</v>
      </c>
      <c r="F42" s="834">
        <v>23089</v>
      </c>
      <c r="G42" s="834">
        <v>22785</v>
      </c>
      <c r="H42" s="834">
        <v>22463</v>
      </c>
    </row>
    <row r="43" spans="2:8" ht="13.5" customHeight="1">
      <c r="B43" s="593" t="s">
        <v>75</v>
      </c>
      <c r="C43" s="593"/>
      <c r="D43" s="834">
        <v>15475</v>
      </c>
      <c r="E43" s="834">
        <v>15246</v>
      </c>
      <c r="F43" s="834">
        <v>14951</v>
      </c>
      <c r="G43" s="834">
        <v>14765</v>
      </c>
      <c r="H43" s="834">
        <v>14558</v>
      </c>
    </row>
    <row r="44" spans="2:8" ht="13.5" customHeight="1">
      <c r="B44" s="593" t="s">
        <v>76</v>
      </c>
      <c r="C44" s="593"/>
      <c r="D44" s="834">
        <v>7772</v>
      </c>
      <c r="E44" s="834">
        <v>7586</v>
      </c>
      <c r="F44" s="834">
        <v>7388</v>
      </c>
      <c r="G44" s="834">
        <v>7236</v>
      </c>
      <c r="H44" s="834">
        <v>7107</v>
      </c>
    </row>
    <row r="45" spans="2:8" ht="13.5" customHeight="1">
      <c r="B45" s="593" t="s">
        <v>77</v>
      </c>
      <c r="C45" s="593"/>
      <c r="D45" s="834">
        <v>13877</v>
      </c>
      <c r="E45" s="834">
        <v>13611</v>
      </c>
      <c r="F45" s="834">
        <v>13383</v>
      </c>
      <c r="G45" s="834">
        <v>13166</v>
      </c>
      <c r="H45" s="834">
        <v>12890</v>
      </c>
    </row>
    <row r="46" spans="2:8" ht="13.5" customHeight="1">
      <c r="B46" s="593" t="s">
        <v>78</v>
      </c>
      <c r="C46" s="593"/>
      <c r="D46" s="834">
        <v>7186</v>
      </c>
      <c r="E46" s="834">
        <v>7036</v>
      </c>
      <c r="F46" s="834">
        <v>6927</v>
      </c>
      <c r="G46" s="834">
        <v>6752</v>
      </c>
      <c r="H46" s="834">
        <v>6613</v>
      </c>
    </row>
    <row r="47" spans="2:8" ht="13.5" customHeight="1">
      <c r="B47" s="593" t="s">
        <v>79</v>
      </c>
      <c r="C47" s="593"/>
      <c r="D47" s="834">
        <v>7696</v>
      </c>
      <c r="E47" s="834">
        <v>7660</v>
      </c>
      <c r="F47" s="834">
        <v>7609</v>
      </c>
      <c r="G47" s="834">
        <v>7597</v>
      </c>
      <c r="H47" s="834">
        <v>7601</v>
      </c>
    </row>
    <row r="48" spans="2:8" ht="13.5" customHeight="1">
      <c r="B48" s="593" t="s">
        <v>80</v>
      </c>
      <c r="C48" s="593"/>
      <c r="D48" s="834">
        <v>21419</v>
      </c>
      <c r="E48" s="834">
        <v>21119</v>
      </c>
      <c r="F48" s="834">
        <v>20854</v>
      </c>
      <c r="G48" s="834">
        <v>20445</v>
      </c>
      <c r="H48" s="834">
        <v>20151</v>
      </c>
    </row>
    <row r="49" spans="2:8" ht="13.5" customHeight="1" thickBot="1">
      <c r="B49" s="594" t="s">
        <v>81</v>
      </c>
      <c r="C49" s="594"/>
      <c r="D49" s="844">
        <v>13972</v>
      </c>
      <c r="E49" s="844">
        <v>13750</v>
      </c>
      <c r="F49" s="844">
        <v>13529</v>
      </c>
      <c r="G49" s="844">
        <v>13278</v>
      </c>
      <c r="H49" s="844">
        <v>13032</v>
      </c>
    </row>
    <row r="50" spans="2:8" ht="14.25" customHeight="1">
      <c r="B50" s="595" t="s">
        <v>1071</v>
      </c>
      <c r="C50" s="596"/>
      <c r="D50" s="40"/>
      <c r="E50" s="597"/>
      <c r="F50" s="597"/>
      <c r="G50" s="597" t="s">
        <v>82</v>
      </c>
      <c r="H50" s="597" t="s">
        <v>82</v>
      </c>
    </row>
    <row r="51" spans="2:8" ht="14.25" customHeight="1">
      <c r="B51" s="595" t="s">
        <v>1072</v>
      </c>
      <c r="C51" s="596"/>
      <c r="D51" s="40"/>
      <c r="E51" s="597"/>
      <c r="F51" s="597"/>
      <c r="G51" s="597"/>
      <c r="H51" s="597"/>
    </row>
    <row r="52" ht="12">
      <c r="B52" s="904" t="s">
        <v>83</v>
      </c>
    </row>
    <row r="53" s="598" customFormat="1" ht="12"/>
  </sheetData>
  <sheetProtection/>
  <mergeCells count="1">
    <mergeCell ref="B4:C4"/>
  </mergeCells>
  <printOptions/>
  <pageMargins left="0.3937007874015748" right="0.3937007874015748" top="0.3937007874015748" bottom="0.3937007874015748" header="0.31496062992125984" footer="0.2755905511811024"/>
  <pageSetup horizontalDpi="300" verticalDpi="300" orientation="portrait" paperSize="9"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dimension ref="A2:M47"/>
  <sheetViews>
    <sheetView zoomScalePageLayoutView="0" workbookViewId="0" topLeftCell="A1">
      <selection activeCell="A1" sqref="A1"/>
    </sheetView>
  </sheetViews>
  <sheetFormatPr defaultColWidth="9.00390625" defaultRowHeight="13.5"/>
  <cols>
    <col min="1" max="2" width="9.125" style="254" customWidth="1"/>
    <col min="3" max="3" width="8.875" style="254" customWidth="1"/>
    <col min="4" max="4" width="1.00390625" style="254" customWidth="1"/>
    <col min="5" max="5" width="2.75390625" style="254" customWidth="1"/>
    <col min="6" max="7" width="10.625" style="254" customWidth="1"/>
    <col min="8" max="8" width="3.00390625" style="254" customWidth="1"/>
    <col min="9" max="9" width="9.00390625" style="254" customWidth="1"/>
    <col min="10" max="10" width="10.625" style="254" customWidth="1"/>
    <col min="11" max="12" width="11.125" style="254" customWidth="1"/>
    <col min="13" max="16384" width="9.00390625" style="254" customWidth="1"/>
  </cols>
  <sheetData>
    <row r="2" ht="14.25">
      <c r="A2" s="253" t="s">
        <v>943</v>
      </c>
    </row>
    <row r="3" ht="9" customHeight="1">
      <c r="A3" s="253"/>
    </row>
    <row r="4" spans="11:12" ht="15" customHeight="1" thickBot="1">
      <c r="K4" s="255"/>
      <c r="L4" s="255" t="s">
        <v>812</v>
      </c>
    </row>
    <row r="5" spans="1:13" ht="16.5" customHeight="1" thickTop="1">
      <c r="A5" s="566" t="s">
        <v>813</v>
      </c>
      <c r="B5" s="566"/>
      <c r="C5" s="566"/>
      <c r="D5" s="567"/>
      <c r="E5" s="570" t="s">
        <v>814</v>
      </c>
      <c r="F5" s="566"/>
      <c r="G5" s="566"/>
      <c r="H5" s="566"/>
      <c r="I5" s="566"/>
      <c r="J5" s="567"/>
      <c r="K5" s="458" t="s">
        <v>24</v>
      </c>
      <c r="L5" s="459" t="s">
        <v>815</v>
      </c>
      <c r="M5" s="256"/>
    </row>
    <row r="6" spans="1:13" ht="23.25" customHeight="1">
      <c r="A6" s="7"/>
      <c r="B6" s="7"/>
      <c r="C6" s="7"/>
      <c r="D6" s="279"/>
      <c r="E6" s="257"/>
      <c r="F6" s="575" t="s">
        <v>816</v>
      </c>
      <c r="G6" s="574"/>
      <c r="H6" s="258"/>
      <c r="I6" s="571" t="s">
        <v>944</v>
      </c>
      <c r="J6" s="572"/>
      <c r="K6" s="259" t="s">
        <v>945</v>
      </c>
      <c r="L6" s="260" t="s">
        <v>945</v>
      </c>
      <c r="M6" s="256"/>
    </row>
    <row r="7" spans="1:13" ht="16.5" customHeight="1">
      <c r="A7" s="568"/>
      <c r="B7" s="568"/>
      <c r="C7" s="568"/>
      <c r="D7" s="569"/>
      <c r="E7" s="573" t="s">
        <v>817</v>
      </c>
      <c r="F7" s="571"/>
      <c r="G7" s="261" t="s">
        <v>818</v>
      </c>
      <c r="H7" s="573" t="s">
        <v>817</v>
      </c>
      <c r="I7" s="571"/>
      <c r="J7" s="261" t="s">
        <v>819</v>
      </c>
      <c r="K7" s="262" t="s">
        <v>946</v>
      </c>
      <c r="L7" s="263" t="s">
        <v>946</v>
      </c>
      <c r="M7" s="256"/>
    </row>
    <row r="8" spans="1:13" ht="6" customHeight="1">
      <c r="A8" s="264"/>
      <c r="B8" s="264"/>
      <c r="C8" s="264"/>
      <c r="D8" s="265"/>
      <c r="E8" s="257"/>
      <c r="F8" s="266"/>
      <c r="G8" s="267"/>
      <c r="H8" s="268"/>
      <c r="I8" s="266"/>
      <c r="J8" s="267"/>
      <c r="K8" s="269"/>
      <c r="L8" s="270"/>
      <c r="M8" s="256"/>
    </row>
    <row r="9" spans="1:13" s="3" customFormat="1" ht="16.5" customHeight="1">
      <c r="A9" s="7"/>
      <c r="B9" s="26" t="s">
        <v>820</v>
      </c>
      <c r="C9" s="36" t="s">
        <v>821</v>
      </c>
      <c r="D9" s="271"/>
      <c r="E9" s="272" t="s">
        <v>822</v>
      </c>
      <c r="F9" s="273">
        <v>621703</v>
      </c>
      <c r="G9" s="274">
        <v>100</v>
      </c>
      <c r="H9" s="272" t="s">
        <v>822</v>
      </c>
      <c r="I9" s="273">
        <v>614180</v>
      </c>
      <c r="J9" s="274">
        <v>100</v>
      </c>
      <c r="K9" s="460">
        <v>-7523</v>
      </c>
      <c r="L9" s="461">
        <v>-1.21006332605762</v>
      </c>
      <c r="M9" s="275"/>
    </row>
    <row r="10" spans="1:13" s="3" customFormat="1" ht="16.5" customHeight="1">
      <c r="A10" s="7"/>
      <c r="B10" s="7"/>
      <c r="C10" s="276" t="s">
        <v>823</v>
      </c>
      <c r="D10" s="277"/>
      <c r="E10" s="278"/>
      <c r="F10" s="279">
        <v>97803</v>
      </c>
      <c r="G10" s="280">
        <v>15.731466632781247</v>
      </c>
      <c r="H10" s="278"/>
      <c r="I10" s="279">
        <v>89108</v>
      </c>
      <c r="J10" s="280">
        <v>14.508450291445504</v>
      </c>
      <c r="K10" s="462">
        <v>-8695</v>
      </c>
      <c r="L10" s="463">
        <v>-8.890320337821944</v>
      </c>
      <c r="M10" s="281"/>
    </row>
    <row r="11" spans="1:13" s="3" customFormat="1" ht="16.5" customHeight="1">
      <c r="A11" s="7"/>
      <c r="B11" s="282" t="s">
        <v>824</v>
      </c>
      <c r="C11" s="276" t="s">
        <v>825</v>
      </c>
      <c r="D11" s="277"/>
      <c r="E11" s="278"/>
      <c r="F11" s="279">
        <v>352682</v>
      </c>
      <c r="G11" s="280">
        <v>56.728373515971455</v>
      </c>
      <c r="H11" s="278"/>
      <c r="I11" s="279">
        <v>348470</v>
      </c>
      <c r="J11" s="280">
        <v>56.73743853593409</v>
      </c>
      <c r="K11" s="462">
        <v>-4212</v>
      </c>
      <c r="L11" s="463">
        <v>-1.1942769974084277</v>
      </c>
      <c r="M11" s="281"/>
    </row>
    <row r="12" spans="1:13" s="3" customFormat="1" ht="16.5" customHeight="1">
      <c r="A12" s="39" t="s">
        <v>826</v>
      </c>
      <c r="B12" s="7"/>
      <c r="C12" s="276" t="s">
        <v>827</v>
      </c>
      <c r="D12" s="277"/>
      <c r="E12" s="278"/>
      <c r="F12" s="279">
        <v>450485</v>
      </c>
      <c r="G12" s="280">
        <v>72.45984014875269</v>
      </c>
      <c r="H12" s="278"/>
      <c r="I12" s="279">
        <v>437578</v>
      </c>
      <c r="J12" s="280">
        <v>71.2458888273796</v>
      </c>
      <c r="K12" s="462">
        <v>-12907</v>
      </c>
      <c r="L12" s="463">
        <v>-2.865134244203471</v>
      </c>
      <c r="M12" s="281"/>
    </row>
    <row r="13" spans="1:13" s="3" customFormat="1" ht="16.5" customHeight="1">
      <c r="A13" s="7"/>
      <c r="B13" s="7"/>
      <c r="C13" s="276" t="s">
        <v>828</v>
      </c>
      <c r="D13" s="277"/>
      <c r="E13" s="278"/>
      <c r="F13" s="279">
        <v>159494</v>
      </c>
      <c r="G13" s="280">
        <v>25.654371942873045</v>
      </c>
      <c r="H13" s="278"/>
      <c r="I13" s="279">
        <v>158901</v>
      </c>
      <c r="J13" s="280">
        <v>25.87205705167866</v>
      </c>
      <c r="K13" s="462">
        <v>-593</v>
      </c>
      <c r="L13" s="463">
        <v>-0.37180082009354853</v>
      </c>
      <c r="M13" s="281"/>
    </row>
    <row r="14" spans="1:13" s="3" customFormat="1" ht="16.5" customHeight="1">
      <c r="A14" s="7"/>
      <c r="B14" s="282" t="s">
        <v>829</v>
      </c>
      <c r="C14" s="276" t="s">
        <v>830</v>
      </c>
      <c r="D14" s="277"/>
      <c r="E14" s="278"/>
      <c r="F14" s="279">
        <v>6401</v>
      </c>
      <c r="G14" s="280">
        <v>1.0295913000258967</v>
      </c>
      <c r="H14" s="278"/>
      <c r="I14" s="279">
        <v>9982</v>
      </c>
      <c r="J14" s="280">
        <v>1.6252564394802826</v>
      </c>
      <c r="K14" s="462">
        <v>3581</v>
      </c>
      <c r="L14" s="463">
        <v>55.94438369004844</v>
      </c>
      <c r="M14" s="281"/>
    </row>
    <row r="15" spans="1:13" s="3" customFormat="1" ht="16.5" customHeight="1">
      <c r="A15" s="7"/>
      <c r="B15" s="7"/>
      <c r="C15" s="276" t="s">
        <v>827</v>
      </c>
      <c r="D15" s="277"/>
      <c r="E15" s="278" t="s">
        <v>831</v>
      </c>
      <c r="F15" s="279">
        <v>171092</v>
      </c>
      <c r="G15" s="280">
        <v>27.519892939233042</v>
      </c>
      <c r="H15" s="278" t="s">
        <v>831</v>
      </c>
      <c r="I15" s="279">
        <v>169915</v>
      </c>
      <c r="J15" s="280">
        <v>27.665342407763195</v>
      </c>
      <c r="K15" s="462">
        <v>-1177</v>
      </c>
      <c r="L15" s="463">
        <v>-0.6879339770415882</v>
      </c>
      <c r="M15" s="281"/>
    </row>
    <row r="16" spans="1:13" ht="7.5" customHeight="1">
      <c r="A16" s="256"/>
      <c r="B16" s="256"/>
      <c r="C16" s="283"/>
      <c r="D16" s="284"/>
      <c r="E16" s="285"/>
      <c r="F16" s="286"/>
      <c r="G16" s="287"/>
      <c r="H16" s="285"/>
      <c r="I16" s="286"/>
      <c r="J16" s="287"/>
      <c r="K16" s="464"/>
      <c r="L16" s="465"/>
      <c r="M16" s="256"/>
    </row>
    <row r="17" spans="1:13" s="3" customFormat="1" ht="16.5" customHeight="1">
      <c r="A17" s="7"/>
      <c r="B17" s="26" t="s">
        <v>832</v>
      </c>
      <c r="C17" s="36" t="s">
        <v>821</v>
      </c>
      <c r="D17" s="271"/>
      <c r="E17" s="272" t="s">
        <v>833</v>
      </c>
      <c r="F17" s="273">
        <v>565982</v>
      </c>
      <c r="G17" s="274">
        <v>100</v>
      </c>
      <c r="H17" s="272" t="s">
        <v>833</v>
      </c>
      <c r="I17" s="273">
        <v>562087</v>
      </c>
      <c r="J17" s="274">
        <v>100</v>
      </c>
      <c r="K17" s="460">
        <v>-3895</v>
      </c>
      <c r="L17" s="461">
        <v>-0.6881844298935347</v>
      </c>
      <c r="M17" s="281"/>
    </row>
    <row r="18" spans="1:13" s="3" customFormat="1" ht="16.5" customHeight="1">
      <c r="A18" s="7"/>
      <c r="B18" s="288"/>
      <c r="C18" s="276" t="s">
        <v>823</v>
      </c>
      <c r="D18" s="277"/>
      <c r="E18" s="278"/>
      <c r="F18" s="279">
        <v>97803</v>
      </c>
      <c r="G18" s="280">
        <v>17.28023152679767</v>
      </c>
      <c r="H18" s="278"/>
      <c r="I18" s="279">
        <v>89108</v>
      </c>
      <c r="J18" s="280">
        <v>15.853061892553999</v>
      </c>
      <c r="K18" s="462">
        <v>-8695</v>
      </c>
      <c r="L18" s="463">
        <v>-8.890320337821944</v>
      </c>
      <c r="M18" s="281"/>
    </row>
    <row r="19" spans="1:13" s="3" customFormat="1" ht="16.5" customHeight="1">
      <c r="A19" s="7"/>
      <c r="B19" s="282" t="s">
        <v>834</v>
      </c>
      <c r="C19" s="276" t="s">
        <v>835</v>
      </c>
      <c r="D19" s="277"/>
      <c r="E19" s="278"/>
      <c r="F19" s="279">
        <v>317552</v>
      </c>
      <c r="G19" s="280">
        <v>56.106377941347965</v>
      </c>
      <c r="H19" s="278"/>
      <c r="I19" s="279">
        <v>315688</v>
      </c>
      <c r="J19" s="280">
        <v>56.1635476358642</v>
      </c>
      <c r="K19" s="462">
        <v>-1864</v>
      </c>
      <c r="L19" s="463">
        <v>-0.5869904771501955</v>
      </c>
      <c r="M19" s="281"/>
    </row>
    <row r="20" spans="1:13" s="3" customFormat="1" ht="16.5" customHeight="1">
      <c r="A20" s="39" t="s">
        <v>474</v>
      </c>
      <c r="B20" s="7"/>
      <c r="C20" s="276" t="s">
        <v>827</v>
      </c>
      <c r="D20" s="277"/>
      <c r="E20" s="278"/>
      <c r="F20" s="279">
        <v>415355</v>
      </c>
      <c r="G20" s="280">
        <v>73.38660946814562</v>
      </c>
      <c r="H20" s="278"/>
      <c r="I20" s="279">
        <v>404796</v>
      </c>
      <c r="J20" s="280">
        <v>72.0166095284182</v>
      </c>
      <c r="K20" s="462">
        <v>-10559</v>
      </c>
      <c r="L20" s="463">
        <v>-2.5421627282685932</v>
      </c>
      <c r="M20" s="281"/>
    </row>
    <row r="21" spans="1:13" s="3" customFormat="1" ht="16.5" customHeight="1">
      <c r="A21" s="7"/>
      <c r="B21" s="288"/>
      <c r="C21" s="276" t="s">
        <v>828</v>
      </c>
      <c r="D21" s="277"/>
      <c r="E21" s="278"/>
      <c r="F21" s="279">
        <v>141878</v>
      </c>
      <c r="G21" s="280">
        <v>25.06758165454025</v>
      </c>
      <c r="H21" s="278"/>
      <c r="I21" s="279">
        <v>143609</v>
      </c>
      <c r="J21" s="280">
        <v>25.549247714321805</v>
      </c>
      <c r="K21" s="462">
        <v>1731</v>
      </c>
      <c r="L21" s="463">
        <v>1.2200623070525385</v>
      </c>
      <c r="M21" s="281"/>
    </row>
    <row r="22" spans="1:13" s="3" customFormat="1" ht="16.5" customHeight="1">
      <c r="A22" s="7"/>
      <c r="B22" s="282" t="s">
        <v>829</v>
      </c>
      <c r="C22" s="276" t="s">
        <v>830</v>
      </c>
      <c r="D22" s="277"/>
      <c r="E22" s="278"/>
      <c r="F22" s="279">
        <v>4113</v>
      </c>
      <c r="G22" s="280">
        <v>0.726701555879869</v>
      </c>
      <c r="H22" s="278"/>
      <c r="I22" s="279">
        <v>6642</v>
      </c>
      <c r="J22" s="280">
        <v>1.1816676066160576</v>
      </c>
      <c r="K22" s="462">
        <v>2529</v>
      </c>
      <c r="L22" s="463">
        <v>61.48796498905909</v>
      </c>
      <c r="M22" s="281"/>
    </row>
    <row r="23" spans="1:13" s="3" customFormat="1" ht="16.5" customHeight="1">
      <c r="A23" s="7"/>
      <c r="B23" s="7"/>
      <c r="C23" s="276" t="s">
        <v>836</v>
      </c>
      <c r="D23" s="277"/>
      <c r="E23" s="278" t="s">
        <v>837</v>
      </c>
      <c r="F23" s="279">
        <v>150516</v>
      </c>
      <c r="G23" s="280">
        <v>26.593778600732886</v>
      </c>
      <c r="H23" s="278" t="s">
        <v>837</v>
      </c>
      <c r="I23" s="279">
        <v>151184</v>
      </c>
      <c r="J23" s="280">
        <v>26.896903860078602</v>
      </c>
      <c r="K23" s="462">
        <v>668</v>
      </c>
      <c r="L23" s="463">
        <v>0.44380663849690194</v>
      </c>
      <c r="M23" s="281"/>
    </row>
    <row r="24" spans="1:13" ht="7.5" customHeight="1">
      <c r="A24" s="256"/>
      <c r="B24" s="256"/>
      <c r="C24" s="283"/>
      <c r="D24" s="284"/>
      <c r="E24" s="285"/>
      <c r="F24" s="286"/>
      <c r="G24" s="287"/>
      <c r="H24" s="285"/>
      <c r="I24" s="286"/>
      <c r="J24" s="287"/>
      <c r="K24" s="464"/>
      <c r="L24" s="465"/>
      <c r="M24" s="256"/>
    </row>
    <row r="25" spans="1:13" s="3" customFormat="1" ht="16.5" customHeight="1">
      <c r="A25" s="7"/>
      <c r="B25" s="26" t="s">
        <v>832</v>
      </c>
      <c r="C25" s="36" t="s">
        <v>821</v>
      </c>
      <c r="D25" s="271"/>
      <c r="E25" s="272" t="s">
        <v>837</v>
      </c>
      <c r="F25" s="273">
        <v>468068</v>
      </c>
      <c r="G25" s="274">
        <v>100</v>
      </c>
      <c r="H25" s="272" t="s">
        <v>837</v>
      </c>
      <c r="I25" s="273">
        <v>466872</v>
      </c>
      <c r="J25" s="274">
        <v>100</v>
      </c>
      <c r="K25" s="460">
        <v>-1196</v>
      </c>
      <c r="L25" s="461">
        <v>-0.255518428946222</v>
      </c>
      <c r="M25" s="281"/>
    </row>
    <row r="26" spans="1:13" s="3" customFormat="1" ht="16.5" customHeight="1">
      <c r="A26" s="39" t="s">
        <v>838</v>
      </c>
      <c r="B26" s="282" t="s">
        <v>834</v>
      </c>
      <c r="C26" s="276" t="s">
        <v>835</v>
      </c>
      <c r="D26" s="277"/>
      <c r="E26" s="278"/>
      <c r="F26" s="279">
        <v>317552</v>
      </c>
      <c r="G26" s="280">
        <v>67.84313390362084</v>
      </c>
      <c r="H26" s="278"/>
      <c r="I26" s="279">
        <v>315688</v>
      </c>
      <c r="J26" s="280">
        <v>67.61767679363938</v>
      </c>
      <c r="K26" s="462">
        <v>-1864</v>
      </c>
      <c r="L26" s="463">
        <v>-0.5869904771501955</v>
      </c>
      <c r="M26" s="281"/>
    </row>
    <row r="27" spans="1:13" s="3" customFormat="1" ht="16.5" customHeight="1">
      <c r="A27" s="289" t="s">
        <v>839</v>
      </c>
      <c r="B27" s="7"/>
      <c r="C27" s="276"/>
      <c r="D27" s="277"/>
      <c r="E27" s="278"/>
      <c r="F27" s="279"/>
      <c r="G27" s="280"/>
      <c r="H27" s="278"/>
      <c r="I27" s="279"/>
      <c r="J27" s="280"/>
      <c r="K27" s="462"/>
      <c r="L27" s="463"/>
      <c r="M27" s="7"/>
    </row>
    <row r="28" spans="1:13" s="3" customFormat="1" ht="16.5" customHeight="1">
      <c r="A28" s="289" t="s">
        <v>840</v>
      </c>
      <c r="B28" s="7"/>
      <c r="C28" s="276"/>
      <c r="D28" s="277"/>
      <c r="E28" s="278"/>
      <c r="F28" s="279"/>
      <c r="G28" s="280"/>
      <c r="H28" s="278"/>
      <c r="I28" s="279"/>
      <c r="J28" s="280"/>
      <c r="K28" s="462"/>
      <c r="L28" s="463"/>
      <c r="M28" s="7"/>
    </row>
    <row r="29" spans="1:13" s="3" customFormat="1" ht="16.5" customHeight="1">
      <c r="A29" s="39"/>
      <c r="B29" s="288"/>
      <c r="C29" s="276" t="s">
        <v>828</v>
      </c>
      <c r="D29" s="277"/>
      <c r="E29" s="278"/>
      <c r="F29" s="279">
        <v>141878</v>
      </c>
      <c r="G29" s="280">
        <v>30.311407744173923</v>
      </c>
      <c r="H29" s="278"/>
      <c r="I29" s="279">
        <v>143609</v>
      </c>
      <c r="J29" s="280">
        <v>30.759822820815984</v>
      </c>
      <c r="K29" s="462">
        <v>1731</v>
      </c>
      <c r="L29" s="463">
        <v>1.2200623070525385</v>
      </c>
      <c r="M29" s="281"/>
    </row>
    <row r="30" spans="1:13" s="3" customFormat="1" ht="16.5" customHeight="1">
      <c r="A30" s="39" t="s">
        <v>841</v>
      </c>
      <c r="B30" s="282" t="s">
        <v>829</v>
      </c>
      <c r="C30" s="276" t="s">
        <v>830</v>
      </c>
      <c r="D30" s="277"/>
      <c r="E30" s="278"/>
      <c r="F30" s="279">
        <v>4113</v>
      </c>
      <c r="G30" s="280">
        <v>0.8787184768025159</v>
      </c>
      <c r="H30" s="278"/>
      <c r="I30" s="279">
        <v>6642</v>
      </c>
      <c r="J30" s="280">
        <v>1.422659743998355</v>
      </c>
      <c r="K30" s="462">
        <v>2529</v>
      </c>
      <c r="L30" s="463">
        <v>61.48796498905909</v>
      </c>
      <c r="M30" s="281"/>
    </row>
    <row r="31" spans="1:13" s="3" customFormat="1" ht="16.5" customHeight="1">
      <c r="A31" s="7"/>
      <c r="B31" s="7"/>
      <c r="C31" s="276" t="s">
        <v>836</v>
      </c>
      <c r="D31" s="277"/>
      <c r="E31" s="278" t="s">
        <v>837</v>
      </c>
      <c r="F31" s="279">
        <v>150516</v>
      </c>
      <c r="G31" s="280">
        <v>32.15686609637916</v>
      </c>
      <c r="H31" s="278" t="s">
        <v>837</v>
      </c>
      <c r="I31" s="279">
        <v>151184</v>
      </c>
      <c r="J31" s="280">
        <v>32.38232320636063</v>
      </c>
      <c r="K31" s="462">
        <v>668</v>
      </c>
      <c r="L31" s="463">
        <v>0.44380663849690194</v>
      </c>
      <c r="M31" s="281"/>
    </row>
    <row r="32" spans="1:13" ht="7.5" customHeight="1">
      <c r="A32" s="256"/>
      <c r="B32" s="256"/>
      <c r="C32" s="290"/>
      <c r="D32" s="291"/>
      <c r="E32" s="285"/>
      <c r="F32" s="286"/>
      <c r="G32" s="287"/>
      <c r="H32" s="285"/>
      <c r="I32" s="286"/>
      <c r="J32" s="287"/>
      <c r="K32" s="464"/>
      <c r="L32" s="465"/>
      <c r="M32" s="256"/>
    </row>
    <row r="33" spans="1:13" s="3" customFormat="1" ht="16.5" customHeight="1">
      <c r="A33" s="38"/>
      <c r="B33" s="26" t="s">
        <v>832</v>
      </c>
      <c r="C33" s="36" t="s">
        <v>821</v>
      </c>
      <c r="D33" s="271"/>
      <c r="E33" s="272" t="s">
        <v>833</v>
      </c>
      <c r="F33" s="273">
        <v>55721</v>
      </c>
      <c r="G33" s="274">
        <v>100</v>
      </c>
      <c r="H33" s="272" t="s">
        <v>833</v>
      </c>
      <c r="I33" s="273">
        <v>52093</v>
      </c>
      <c r="J33" s="274">
        <v>100</v>
      </c>
      <c r="K33" s="460">
        <v>-3628</v>
      </c>
      <c r="L33" s="461">
        <v>-6.511010211589885</v>
      </c>
      <c r="M33" s="281"/>
    </row>
    <row r="34" spans="1:13" s="3" customFormat="1" ht="16.5" customHeight="1">
      <c r="A34" s="39"/>
      <c r="B34" s="282" t="s">
        <v>834</v>
      </c>
      <c r="C34" s="276"/>
      <c r="D34" s="277"/>
      <c r="E34" s="278"/>
      <c r="F34" s="279">
        <v>35130</v>
      </c>
      <c r="G34" s="280">
        <v>63.046248272644064</v>
      </c>
      <c r="H34" s="278"/>
      <c r="I34" s="279">
        <v>32782</v>
      </c>
      <c r="J34" s="280">
        <v>62.92976023650011</v>
      </c>
      <c r="K34" s="462">
        <v>-2348</v>
      </c>
      <c r="L34" s="463">
        <v>-6.683746085966414</v>
      </c>
      <c r="M34" s="281"/>
    </row>
    <row r="35" spans="1:13" s="3" customFormat="1" ht="16.5" customHeight="1">
      <c r="A35" s="39" t="s">
        <v>842</v>
      </c>
      <c r="B35" s="7"/>
      <c r="C35" s="276" t="s">
        <v>828</v>
      </c>
      <c r="D35" s="277"/>
      <c r="E35" s="278"/>
      <c r="F35" s="279">
        <v>17616</v>
      </c>
      <c r="G35" s="280">
        <v>31.61465156763159</v>
      </c>
      <c r="H35" s="278"/>
      <c r="I35" s="279">
        <v>15292</v>
      </c>
      <c r="J35" s="280">
        <v>29.35519167642486</v>
      </c>
      <c r="K35" s="462">
        <v>-2324</v>
      </c>
      <c r="L35" s="463">
        <v>-13.192552225249777</v>
      </c>
      <c r="M35" s="281"/>
    </row>
    <row r="36" spans="1:13" s="3" customFormat="1" ht="16.5" customHeight="1">
      <c r="A36" s="292" t="s">
        <v>843</v>
      </c>
      <c r="B36" s="282" t="s">
        <v>829</v>
      </c>
      <c r="C36" s="276" t="s">
        <v>830</v>
      </c>
      <c r="D36" s="277"/>
      <c r="E36" s="278"/>
      <c r="F36" s="279">
        <v>2288</v>
      </c>
      <c r="G36" s="280">
        <v>4.10617182031909</v>
      </c>
      <c r="H36" s="278"/>
      <c r="I36" s="279">
        <v>3340</v>
      </c>
      <c r="J36" s="280">
        <v>6.4116100051830385</v>
      </c>
      <c r="K36" s="462">
        <v>1052</v>
      </c>
      <c r="L36" s="463">
        <v>45.97902097902098</v>
      </c>
      <c r="M36" s="281"/>
    </row>
    <row r="37" spans="1:13" s="3" customFormat="1" ht="16.5" customHeight="1">
      <c r="A37" s="7"/>
      <c r="B37" s="7"/>
      <c r="C37" s="276" t="s">
        <v>827</v>
      </c>
      <c r="D37" s="277"/>
      <c r="E37" s="278" t="s">
        <v>837</v>
      </c>
      <c r="F37" s="279">
        <v>20576</v>
      </c>
      <c r="G37" s="280">
        <v>36.92683189461783</v>
      </c>
      <c r="H37" s="278" t="s">
        <v>837</v>
      </c>
      <c r="I37" s="279">
        <v>18731</v>
      </c>
      <c r="J37" s="280">
        <v>35.95684640930643</v>
      </c>
      <c r="K37" s="462">
        <v>-1845</v>
      </c>
      <c r="L37" s="463">
        <v>-8.96675738724728</v>
      </c>
      <c r="M37" s="281"/>
    </row>
    <row r="38" spans="1:13" ht="7.5" customHeight="1">
      <c r="A38" s="256"/>
      <c r="B38" s="256"/>
      <c r="C38" s="290"/>
      <c r="D38" s="291"/>
      <c r="E38" s="285"/>
      <c r="F38" s="286"/>
      <c r="G38" s="287"/>
      <c r="H38" s="285"/>
      <c r="I38" s="286"/>
      <c r="J38" s="287"/>
      <c r="K38" s="464"/>
      <c r="L38" s="465"/>
      <c r="M38" s="256"/>
    </row>
    <row r="39" spans="1:13" s="3" customFormat="1" ht="16.5" customHeight="1">
      <c r="A39" s="38"/>
      <c r="B39" s="26" t="s">
        <v>832</v>
      </c>
      <c r="C39" s="36" t="s">
        <v>821</v>
      </c>
      <c r="D39" s="271"/>
      <c r="E39" s="272" t="s">
        <v>837</v>
      </c>
      <c r="F39" s="273">
        <v>523789</v>
      </c>
      <c r="G39" s="274">
        <v>100</v>
      </c>
      <c r="H39" s="272" t="s">
        <v>837</v>
      </c>
      <c r="I39" s="273">
        <v>518965</v>
      </c>
      <c r="J39" s="274">
        <v>100</v>
      </c>
      <c r="K39" s="460">
        <v>-4824</v>
      </c>
      <c r="L39" s="461">
        <v>-0.9209815402767108</v>
      </c>
      <c r="M39" s="281"/>
    </row>
    <row r="40" spans="1:13" s="3" customFormat="1" ht="16.5" customHeight="1">
      <c r="A40" s="39" t="s">
        <v>844</v>
      </c>
      <c r="B40" s="282" t="s">
        <v>834</v>
      </c>
      <c r="C40" s="276"/>
      <c r="D40" s="277"/>
      <c r="E40" s="278"/>
      <c r="F40" s="279">
        <v>352682</v>
      </c>
      <c r="G40" s="280">
        <v>67.33283822302492</v>
      </c>
      <c r="H40" s="278"/>
      <c r="I40" s="279">
        <v>348470</v>
      </c>
      <c r="J40" s="280">
        <v>67.1471101133988</v>
      </c>
      <c r="K40" s="462">
        <v>-4212</v>
      </c>
      <c r="L40" s="463">
        <v>-1.1942769974084277</v>
      </c>
      <c r="M40" s="281"/>
    </row>
    <row r="41" spans="1:13" s="3" customFormat="1" ht="16.5" customHeight="1">
      <c r="A41" s="39" t="s">
        <v>842</v>
      </c>
      <c r="B41" s="7"/>
      <c r="C41" s="276" t="s">
        <v>828</v>
      </c>
      <c r="D41" s="277"/>
      <c r="E41" s="278"/>
      <c r="F41" s="279">
        <v>159494</v>
      </c>
      <c r="G41" s="280">
        <v>30.45004763368456</v>
      </c>
      <c r="H41" s="278"/>
      <c r="I41" s="279">
        <v>158901</v>
      </c>
      <c r="J41" s="280">
        <v>30.61882785929687</v>
      </c>
      <c r="K41" s="462">
        <v>-593</v>
      </c>
      <c r="L41" s="463">
        <v>-0.37180082009354853</v>
      </c>
      <c r="M41" s="281"/>
    </row>
    <row r="42" spans="1:13" s="3" customFormat="1" ht="16.5" customHeight="1">
      <c r="A42" s="293" t="s">
        <v>845</v>
      </c>
      <c r="B42" s="282" t="s">
        <v>829</v>
      </c>
      <c r="C42" s="276" t="s">
        <v>830</v>
      </c>
      <c r="D42" s="277"/>
      <c r="E42" s="278"/>
      <c r="F42" s="279">
        <v>6401</v>
      </c>
      <c r="G42" s="280">
        <v>1.2220569733232274</v>
      </c>
      <c r="H42" s="278"/>
      <c r="I42" s="279">
        <v>9982</v>
      </c>
      <c r="J42" s="280">
        <v>1.923443777518715</v>
      </c>
      <c r="K42" s="462">
        <v>3581</v>
      </c>
      <c r="L42" s="463">
        <v>55.94438369004844</v>
      </c>
      <c r="M42" s="281"/>
    </row>
    <row r="43" spans="1:13" s="3" customFormat="1" ht="16.5" customHeight="1">
      <c r="A43" s="7"/>
      <c r="B43" s="7"/>
      <c r="C43" s="276" t="s">
        <v>827</v>
      </c>
      <c r="D43" s="277"/>
      <c r="E43" s="278" t="s">
        <v>837</v>
      </c>
      <c r="F43" s="279">
        <v>171092</v>
      </c>
      <c r="G43" s="280">
        <v>32.664298028404566</v>
      </c>
      <c r="H43" s="278" t="s">
        <v>837</v>
      </c>
      <c r="I43" s="279">
        <v>169915</v>
      </c>
      <c r="J43" s="280">
        <v>32.741128977869415</v>
      </c>
      <c r="K43" s="462">
        <v>-1177</v>
      </c>
      <c r="L43" s="463">
        <v>-0.6879339770415882</v>
      </c>
      <c r="M43" s="281"/>
    </row>
    <row r="44" spans="1:13" s="3" customFormat="1" ht="6" customHeight="1" thickBot="1">
      <c r="A44" s="294"/>
      <c r="B44" s="294"/>
      <c r="C44" s="295"/>
      <c r="D44" s="296"/>
      <c r="E44" s="297"/>
      <c r="F44" s="298"/>
      <c r="G44" s="299"/>
      <c r="H44" s="300"/>
      <c r="I44" s="298"/>
      <c r="J44" s="299"/>
      <c r="K44" s="301"/>
      <c r="L44" s="302"/>
      <c r="M44" s="281"/>
    </row>
    <row r="45" ht="15" customHeight="1">
      <c r="A45" s="303" t="s">
        <v>846</v>
      </c>
    </row>
    <row r="46" ht="12">
      <c r="A46" s="303" t="s">
        <v>847</v>
      </c>
    </row>
    <row r="47" ht="12">
      <c r="A47" s="303" t="s">
        <v>344</v>
      </c>
    </row>
  </sheetData>
  <sheetProtection/>
  <printOptions/>
  <pageMargins left="0.5905511811023623" right="0.1968503937007874" top="0.5905511811023623" bottom="0.3937007874015748" header="0.5118110236220472" footer="0.5118110236220472"/>
  <pageSetup horizontalDpi="600" verticalDpi="600" orientation="portrait" paperSize="9" r:id="rId2"/>
  <headerFooter alignWithMargins="0">
    <oddHeader>&amp;R&amp;D&amp;T</oddHeader>
  </headerFooter>
  <drawing r:id="rId1"/>
</worksheet>
</file>

<file path=xl/worksheets/sheet31.xml><?xml version="1.0" encoding="utf-8"?>
<worksheet xmlns="http://schemas.openxmlformats.org/spreadsheetml/2006/main" xmlns:r="http://schemas.openxmlformats.org/officeDocument/2006/relationships">
  <dimension ref="A2:J28"/>
  <sheetViews>
    <sheetView zoomScalePageLayoutView="0" workbookViewId="0" topLeftCell="A1">
      <selection activeCell="A1" sqref="A1"/>
    </sheetView>
  </sheetViews>
  <sheetFormatPr defaultColWidth="9.00390625" defaultRowHeight="13.5"/>
  <cols>
    <col min="1" max="1" width="14.125" style="37" customWidth="1"/>
    <col min="2" max="2" width="2.375" style="37" customWidth="1"/>
    <col min="3" max="6" width="13.875" style="37" customWidth="1"/>
    <col min="7" max="7" width="11.125" style="37" customWidth="1"/>
    <col min="8" max="8" width="13.625" style="37" customWidth="1"/>
    <col min="9" max="16384" width="9.00390625" style="37" customWidth="1"/>
  </cols>
  <sheetData>
    <row r="2" spans="1:2" ht="18" customHeight="1">
      <c r="A2" s="154" t="s">
        <v>1173</v>
      </c>
      <c r="B2" s="154"/>
    </row>
    <row r="3" spans="6:8" ht="15" customHeight="1" thickBot="1">
      <c r="F3" s="304"/>
      <c r="H3" s="69" t="s">
        <v>1174</v>
      </c>
    </row>
    <row r="4" spans="1:8" ht="27.75" customHeight="1" thickTop="1">
      <c r="A4" s="680" t="s">
        <v>1144</v>
      </c>
      <c r="B4" s="669"/>
      <c r="C4" s="957" t="s">
        <v>1145</v>
      </c>
      <c r="D4" s="957"/>
      <c r="E4" s="958" t="s">
        <v>1175</v>
      </c>
      <c r="F4" s="959"/>
      <c r="G4" s="960" t="s">
        <v>848</v>
      </c>
      <c r="H4" s="961" t="s">
        <v>1176</v>
      </c>
    </row>
    <row r="5" spans="1:8" ht="16.5" customHeight="1">
      <c r="A5" s="677"/>
      <c r="B5" s="670"/>
      <c r="C5" s="962" t="s">
        <v>1177</v>
      </c>
      <c r="D5" s="962" t="s">
        <v>1146</v>
      </c>
      <c r="E5" s="962" t="s">
        <v>849</v>
      </c>
      <c r="F5" s="963" t="s">
        <v>1147</v>
      </c>
      <c r="G5" s="964" t="s">
        <v>1178</v>
      </c>
      <c r="H5" s="965" t="s">
        <v>1177</v>
      </c>
    </row>
    <row r="6" spans="1:8" ht="15" customHeight="1">
      <c r="A6" s="69" t="s">
        <v>1148</v>
      </c>
      <c r="B6" s="966"/>
      <c r="C6" s="967">
        <v>492405</v>
      </c>
      <c r="D6" s="967">
        <v>491012</v>
      </c>
      <c r="E6" s="968">
        <v>1393</v>
      </c>
      <c r="F6" s="969">
        <v>0.2837</v>
      </c>
      <c r="G6" s="970">
        <v>129.59</v>
      </c>
      <c r="H6" s="971">
        <v>3799.7</v>
      </c>
    </row>
    <row r="7" spans="1:8" ht="15" customHeight="1">
      <c r="A7" s="69" t="s">
        <v>1149</v>
      </c>
      <c r="B7" s="554"/>
      <c r="C7" s="967">
        <v>478983</v>
      </c>
      <c r="D7" s="967">
        <v>478609</v>
      </c>
      <c r="E7" s="968">
        <v>374</v>
      </c>
      <c r="F7" s="969">
        <v>0.1</v>
      </c>
      <c r="G7" s="972">
        <v>125.71000000000002</v>
      </c>
      <c r="H7" s="973">
        <v>3810.2219393842965</v>
      </c>
    </row>
    <row r="8" spans="1:8" ht="15" customHeight="1">
      <c r="A8" s="69" t="s">
        <v>1150</v>
      </c>
      <c r="B8" s="554"/>
      <c r="C8" s="967">
        <v>13422</v>
      </c>
      <c r="D8" s="967">
        <v>12403</v>
      </c>
      <c r="E8" s="968">
        <v>1019</v>
      </c>
      <c r="F8" s="969">
        <v>8.2</v>
      </c>
      <c r="G8" s="972">
        <v>3.8899999999999997</v>
      </c>
      <c r="H8" s="973">
        <v>3450.3856041131107</v>
      </c>
    </row>
    <row r="9" spans="1:8" ht="15" customHeight="1">
      <c r="A9" s="69" t="s">
        <v>1151</v>
      </c>
      <c r="B9" s="974"/>
      <c r="C9" s="967">
        <v>184382</v>
      </c>
      <c r="D9" s="967">
        <v>180878</v>
      </c>
      <c r="E9" s="968">
        <v>3504</v>
      </c>
      <c r="F9" s="969">
        <v>1.93722</v>
      </c>
      <c r="G9" s="970">
        <v>36.79</v>
      </c>
      <c r="H9" s="975">
        <v>5011.7</v>
      </c>
    </row>
    <row r="10" spans="1:8" ht="15" customHeight="1">
      <c r="A10" s="69" t="s">
        <v>1152</v>
      </c>
      <c r="B10" s="974"/>
      <c r="C10" s="967">
        <v>43470</v>
      </c>
      <c r="D10" s="967">
        <v>45777</v>
      </c>
      <c r="E10" s="968">
        <v>-2307</v>
      </c>
      <c r="F10" s="969">
        <v>-5.03965</v>
      </c>
      <c r="G10" s="970">
        <v>13.77</v>
      </c>
      <c r="H10" s="975">
        <v>3156.9</v>
      </c>
    </row>
    <row r="11" spans="1:8" ht="15" customHeight="1">
      <c r="A11" s="69" t="s">
        <v>1153</v>
      </c>
      <c r="B11" s="974"/>
      <c r="C11" s="967">
        <v>57238</v>
      </c>
      <c r="D11" s="967">
        <v>58040</v>
      </c>
      <c r="E11" s="968">
        <v>-802</v>
      </c>
      <c r="F11" s="969">
        <v>-1.38181</v>
      </c>
      <c r="G11" s="970">
        <v>15.06</v>
      </c>
      <c r="H11" s="975">
        <v>3800.7</v>
      </c>
    </row>
    <row r="12" spans="1:8" ht="15" customHeight="1">
      <c r="A12" s="69" t="s">
        <v>1154</v>
      </c>
      <c r="B12" s="974"/>
      <c r="C12" s="967">
        <v>58673</v>
      </c>
      <c r="D12" s="967">
        <v>58133</v>
      </c>
      <c r="E12" s="968">
        <v>540</v>
      </c>
      <c r="F12" s="969">
        <v>0.9289</v>
      </c>
      <c r="G12" s="970">
        <v>17.42</v>
      </c>
      <c r="H12" s="975">
        <v>3368.1</v>
      </c>
    </row>
    <row r="13" spans="1:10" ht="15" customHeight="1">
      <c r="A13" s="69" t="s">
        <v>1155</v>
      </c>
      <c r="B13" s="554"/>
      <c r="C13" s="967">
        <v>52740</v>
      </c>
      <c r="D13" s="967">
        <v>52125</v>
      </c>
      <c r="E13" s="968">
        <v>615</v>
      </c>
      <c r="F13" s="969">
        <v>1.17986</v>
      </c>
      <c r="G13" s="970">
        <v>16.32</v>
      </c>
      <c r="H13" s="975">
        <v>3231.6</v>
      </c>
      <c r="I13" s="154"/>
      <c r="J13" s="154"/>
    </row>
    <row r="14" spans="1:8" ht="15" customHeight="1">
      <c r="A14" s="69" t="s">
        <v>1156</v>
      </c>
      <c r="B14" s="554"/>
      <c r="C14" s="967">
        <v>5933</v>
      </c>
      <c r="D14" s="967">
        <v>6008</v>
      </c>
      <c r="E14" s="968">
        <v>-75</v>
      </c>
      <c r="F14" s="969">
        <v>-1.24834</v>
      </c>
      <c r="G14" s="970">
        <v>1.1</v>
      </c>
      <c r="H14" s="976">
        <v>5393.6</v>
      </c>
    </row>
    <row r="15" spans="1:8" ht="15" customHeight="1">
      <c r="A15" s="69" t="s">
        <v>1157</v>
      </c>
      <c r="B15" s="554"/>
      <c r="C15" s="967">
        <v>17737</v>
      </c>
      <c r="D15" s="967">
        <v>18853</v>
      </c>
      <c r="E15" s="968">
        <v>-1116</v>
      </c>
      <c r="F15" s="969">
        <v>-5.91948</v>
      </c>
      <c r="G15" s="970">
        <v>5.07</v>
      </c>
      <c r="H15" s="976">
        <v>3498.4</v>
      </c>
    </row>
    <row r="16" spans="1:8" ht="15" customHeight="1">
      <c r="A16" s="69" t="s">
        <v>1158</v>
      </c>
      <c r="B16" s="554"/>
      <c r="C16" s="967">
        <v>22118</v>
      </c>
      <c r="D16" s="967">
        <v>20069</v>
      </c>
      <c r="E16" s="968">
        <v>2049</v>
      </c>
      <c r="F16" s="969">
        <v>10.20978</v>
      </c>
      <c r="G16" s="970">
        <v>7.53</v>
      </c>
      <c r="H16" s="976">
        <v>2937.3</v>
      </c>
    </row>
    <row r="17" spans="1:8" ht="15" customHeight="1">
      <c r="A17" s="69" t="s">
        <v>1159</v>
      </c>
      <c r="B17" s="554"/>
      <c r="C17" s="967">
        <v>15611</v>
      </c>
      <c r="D17" s="967">
        <v>16671</v>
      </c>
      <c r="E17" s="968">
        <v>-1060</v>
      </c>
      <c r="F17" s="969">
        <v>-6.35835</v>
      </c>
      <c r="G17" s="970">
        <v>4.31</v>
      </c>
      <c r="H17" s="976">
        <v>3622</v>
      </c>
    </row>
    <row r="18" spans="1:8" ht="15" customHeight="1">
      <c r="A18" s="69" t="s">
        <v>1160</v>
      </c>
      <c r="B18" s="554"/>
      <c r="C18" s="967">
        <v>6958</v>
      </c>
      <c r="D18" s="967">
        <v>7275</v>
      </c>
      <c r="E18" s="968">
        <v>-317</v>
      </c>
      <c r="F18" s="969">
        <v>-4.35739</v>
      </c>
      <c r="G18" s="970">
        <v>2.18</v>
      </c>
      <c r="H18" s="976">
        <v>3191.7</v>
      </c>
    </row>
    <row r="19" spans="1:8" ht="15" customHeight="1">
      <c r="A19" s="69" t="s">
        <v>1161</v>
      </c>
      <c r="B19" s="554"/>
      <c r="C19" s="967">
        <v>10538</v>
      </c>
      <c r="D19" s="967">
        <v>10331</v>
      </c>
      <c r="E19" s="968">
        <v>207</v>
      </c>
      <c r="F19" s="969">
        <v>2.00368</v>
      </c>
      <c r="G19" s="970">
        <v>3.93</v>
      </c>
      <c r="H19" s="976">
        <v>2681.4</v>
      </c>
    </row>
    <row r="20" spans="1:8" ht="15" customHeight="1">
      <c r="A20" s="69" t="s">
        <v>1162</v>
      </c>
      <c r="B20" s="554"/>
      <c r="C20" s="967">
        <v>39650</v>
      </c>
      <c r="D20" s="967">
        <v>37683</v>
      </c>
      <c r="E20" s="968">
        <v>1967</v>
      </c>
      <c r="F20" s="969">
        <v>5.21986</v>
      </c>
      <c r="G20" s="970">
        <v>11.3</v>
      </c>
      <c r="H20" s="976">
        <v>3508.8</v>
      </c>
    </row>
    <row r="21" spans="1:8" ht="15" customHeight="1">
      <c r="A21" s="69" t="s">
        <v>1163</v>
      </c>
      <c r="B21" s="554"/>
      <c r="C21" s="967">
        <v>16300</v>
      </c>
      <c r="D21" s="967">
        <v>18120</v>
      </c>
      <c r="E21" s="968">
        <v>-1820</v>
      </c>
      <c r="F21" s="969">
        <v>-10.04415</v>
      </c>
      <c r="G21" s="970">
        <v>6.69</v>
      </c>
      <c r="H21" s="976">
        <v>2436.5</v>
      </c>
    </row>
    <row r="22" spans="1:8" ht="15" customHeight="1">
      <c r="A22" s="69" t="s">
        <v>1164</v>
      </c>
      <c r="B22" s="554"/>
      <c r="C22" s="967">
        <v>6308</v>
      </c>
      <c r="D22" s="967">
        <v>6779</v>
      </c>
      <c r="E22" s="968">
        <v>-471</v>
      </c>
      <c r="F22" s="969">
        <v>-6.94793</v>
      </c>
      <c r="G22" s="970">
        <v>1.66</v>
      </c>
      <c r="H22" s="976">
        <v>3800</v>
      </c>
    </row>
    <row r="23" spans="1:8" ht="15" customHeight="1">
      <c r="A23" s="69" t="s">
        <v>1165</v>
      </c>
      <c r="B23" s="554"/>
      <c r="C23" s="967">
        <v>7235</v>
      </c>
      <c r="D23" s="967">
        <v>6882</v>
      </c>
      <c r="E23" s="968">
        <v>353</v>
      </c>
      <c r="F23" s="969">
        <v>5.12932</v>
      </c>
      <c r="G23" s="970">
        <v>2.01</v>
      </c>
      <c r="H23" s="975">
        <v>3599.5</v>
      </c>
    </row>
    <row r="24" spans="1:8" ht="15" customHeight="1" thickBot="1">
      <c r="A24" s="188" t="s">
        <v>850</v>
      </c>
      <c r="B24" s="181"/>
      <c r="C24" s="977">
        <v>6187</v>
      </c>
      <c r="D24" s="977">
        <v>5521</v>
      </c>
      <c r="E24" s="978">
        <v>666</v>
      </c>
      <c r="F24" s="979">
        <v>12.06303</v>
      </c>
      <c r="G24" s="980">
        <v>1.88</v>
      </c>
      <c r="H24" s="981">
        <v>3291</v>
      </c>
    </row>
    <row r="25" ht="14.25" customHeight="1">
      <c r="A25" s="37" t="s">
        <v>1179</v>
      </c>
    </row>
    <row r="26" ht="14.25" customHeight="1">
      <c r="A26" s="37" t="s">
        <v>1166</v>
      </c>
    </row>
    <row r="27" ht="14.25" customHeight="1">
      <c r="A27" s="37" t="s">
        <v>1180</v>
      </c>
    </row>
    <row r="28" ht="14.25" customHeight="1">
      <c r="A28" s="37" t="s">
        <v>1181</v>
      </c>
    </row>
  </sheetData>
  <sheetProtection/>
  <mergeCells count="3">
    <mergeCell ref="A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&amp;R&amp;D&amp;T</oddHeader>
  </headerFooter>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00390625" defaultRowHeight="15" customHeight="1"/>
  <cols>
    <col min="1" max="1" width="2.625" style="306" customWidth="1"/>
    <col min="2" max="2" width="0.74609375" style="306" customWidth="1"/>
    <col min="3" max="3" width="9.00390625" style="306" customWidth="1"/>
    <col min="4" max="4" width="0.74609375" style="306" customWidth="1"/>
    <col min="5" max="5" width="9.125" style="306" customWidth="1"/>
    <col min="6" max="6" width="0.74609375" style="306" customWidth="1"/>
    <col min="7" max="7" width="9.00390625" style="306" customWidth="1"/>
    <col min="8" max="8" width="0.74609375" style="306" customWidth="1"/>
    <col min="9" max="9" width="9.125" style="306" customWidth="1"/>
    <col min="10" max="10" width="0.74609375" style="306" customWidth="1"/>
    <col min="11" max="11" width="13.625" style="306" customWidth="1"/>
    <col min="12" max="12" width="0.74609375" style="306" customWidth="1"/>
    <col min="13" max="13" width="9.125" style="306" customWidth="1"/>
    <col min="14" max="14" width="9.00390625" style="306" customWidth="1"/>
    <col min="15" max="15" width="15.25390625" style="306" customWidth="1"/>
    <col min="16" max="16384" width="9.00390625" style="306" customWidth="1"/>
  </cols>
  <sheetData>
    <row r="1" ht="12" customHeight="1"/>
    <row r="2" spans="2:4" ht="18" customHeight="1">
      <c r="B2" s="305" t="s">
        <v>851</v>
      </c>
      <c r="C2" s="305"/>
      <c r="D2" s="305"/>
    </row>
    <row r="3" spans="13:14" ht="15" customHeight="1" thickBot="1">
      <c r="M3" s="927" t="s">
        <v>1171</v>
      </c>
      <c r="N3" s="927"/>
    </row>
    <row r="4" spans="2:14" ht="19.5" customHeight="1" thickTop="1">
      <c r="B4" s="928" t="s">
        <v>852</v>
      </c>
      <c r="C4" s="928"/>
      <c r="D4" s="928"/>
      <c r="E4" s="928"/>
      <c r="F4" s="928"/>
      <c r="G4" s="928"/>
      <c r="H4" s="928"/>
      <c r="I4" s="928"/>
      <c r="J4" s="929" t="s">
        <v>853</v>
      </c>
      <c r="K4" s="930"/>
      <c r="L4" s="930"/>
      <c r="M4" s="931"/>
      <c r="N4" s="932"/>
    </row>
    <row r="5" spans="2:14" ht="18" customHeight="1">
      <c r="B5" s="933"/>
      <c r="C5" s="933" t="s">
        <v>47</v>
      </c>
      <c r="D5" s="934"/>
      <c r="E5" s="935">
        <v>1400</v>
      </c>
      <c r="F5" s="936"/>
      <c r="G5" s="933" t="s">
        <v>74</v>
      </c>
      <c r="H5" s="933"/>
      <c r="I5" s="936">
        <v>197</v>
      </c>
      <c r="J5" s="937"/>
      <c r="K5" s="933" t="s">
        <v>854</v>
      </c>
      <c r="L5" s="938"/>
      <c r="M5" s="936">
        <v>2018</v>
      </c>
      <c r="N5" s="939"/>
    </row>
    <row r="6" spans="2:14" ht="18" customHeight="1">
      <c r="B6" s="938"/>
      <c r="C6" s="938" t="s">
        <v>48</v>
      </c>
      <c r="D6" s="940"/>
      <c r="E6" s="941">
        <v>738</v>
      </c>
      <c r="F6" s="942"/>
      <c r="G6" s="938" t="s">
        <v>75</v>
      </c>
      <c r="H6" s="938"/>
      <c r="I6" s="942">
        <v>84</v>
      </c>
      <c r="J6" s="943"/>
      <c r="K6" s="938" t="s">
        <v>855</v>
      </c>
      <c r="L6" s="938"/>
      <c r="M6" s="942">
        <v>1469</v>
      </c>
      <c r="N6" s="939"/>
    </row>
    <row r="7" spans="2:14" ht="18" customHeight="1">
      <c r="B7" s="938"/>
      <c r="C7" s="938" t="s">
        <v>49</v>
      </c>
      <c r="D7" s="940"/>
      <c r="E7" s="941">
        <v>744</v>
      </c>
      <c r="F7" s="942"/>
      <c r="G7" s="938" t="s">
        <v>76</v>
      </c>
      <c r="H7" s="938"/>
      <c r="I7" s="942">
        <v>55</v>
      </c>
      <c r="J7" s="943"/>
      <c r="K7" s="938" t="s">
        <v>856</v>
      </c>
      <c r="L7" s="938"/>
      <c r="M7" s="942">
        <v>856</v>
      </c>
      <c r="N7" s="939"/>
    </row>
    <row r="8" spans="2:14" ht="18" customHeight="1">
      <c r="B8" s="938"/>
      <c r="C8" s="938" t="s">
        <v>50</v>
      </c>
      <c r="D8" s="940"/>
      <c r="E8" s="941">
        <v>490</v>
      </c>
      <c r="F8" s="942"/>
      <c r="G8" s="938" t="s">
        <v>77</v>
      </c>
      <c r="H8" s="938"/>
      <c r="I8" s="942">
        <v>130</v>
      </c>
      <c r="J8" s="943"/>
      <c r="K8" s="938" t="s">
        <v>857</v>
      </c>
      <c r="L8" s="938"/>
      <c r="M8" s="942">
        <v>78</v>
      </c>
      <c r="N8" s="939"/>
    </row>
    <row r="9" spans="2:14" ht="18" customHeight="1">
      <c r="B9" s="938"/>
      <c r="C9" s="938" t="s">
        <v>51</v>
      </c>
      <c r="D9" s="940"/>
      <c r="E9" s="941">
        <v>427</v>
      </c>
      <c r="F9" s="942"/>
      <c r="G9" s="938" t="s">
        <v>78</v>
      </c>
      <c r="H9" s="938"/>
      <c r="I9" s="942">
        <v>56</v>
      </c>
      <c r="J9" s="943"/>
      <c r="K9" s="938" t="s">
        <v>858</v>
      </c>
      <c r="L9" s="938"/>
      <c r="M9" s="942">
        <v>146</v>
      </c>
      <c r="N9" s="939"/>
    </row>
    <row r="10" spans="2:14" ht="18" customHeight="1">
      <c r="B10" s="938"/>
      <c r="C10" s="938" t="s">
        <v>52</v>
      </c>
      <c r="D10" s="940"/>
      <c r="E10" s="941">
        <v>362</v>
      </c>
      <c r="F10" s="942"/>
      <c r="G10" s="938" t="s">
        <v>328</v>
      </c>
      <c r="H10" s="938"/>
      <c r="I10" s="942">
        <v>35</v>
      </c>
      <c r="J10" s="943"/>
      <c r="K10" s="938" t="s">
        <v>859</v>
      </c>
      <c r="L10" s="938"/>
      <c r="M10" s="942">
        <v>1855</v>
      </c>
      <c r="N10" s="939"/>
    </row>
    <row r="11" spans="2:14" ht="18" customHeight="1">
      <c r="B11" s="938"/>
      <c r="C11" s="938" t="s">
        <v>53</v>
      </c>
      <c r="D11" s="940"/>
      <c r="E11" s="941">
        <v>178</v>
      </c>
      <c r="F11" s="942"/>
      <c r="G11" s="938" t="s">
        <v>329</v>
      </c>
      <c r="H11" s="938"/>
      <c r="I11" s="942">
        <v>123</v>
      </c>
      <c r="J11" s="943"/>
      <c r="K11" s="938" t="s">
        <v>860</v>
      </c>
      <c r="L11" s="938"/>
      <c r="M11" s="942">
        <v>155</v>
      </c>
      <c r="N11" s="939"/>
    </row>
    <row r="12" spans="2:14" ht="18" customHeight="1">
      <c r="B12" s="938"/>
      <c r="C12" s="938" t="s">
        <v>54</v>
      </c>
      <c r="D12" s="940"/>
      <c r="E12" s="941">
        <v>197</v>
      </c>
      <c r="F12" s="942"/>
      <c r="G12" s="938" t="s">
        <v>81</v>
      </c>
      <c r="H12" s="938"/>
      <c r="I12" s="942">
        <v>75</v>
      </c>
      <c r="J12" s="943"/>
      <c r="K12" s="938" t="s">
        <v>861</v>
      </c>
      <c r="L12" s="938"/>
      <c r="M12" s="942">
        <v>32</v>
      </c>
      <c r="N12" s="939"/>
    </row>
    <row r="13" spans="2:14" ht="18" customHeight="1">
      <c r="B13" s="938"/>
      <c r="C13" s="938" t="s">
        <v>55</v>
      </c>
      <c r="D13" s="940"/>
      <c r="E13" s="941">
        <v>327</v>
      </c>
      <c r="F13" s="942"/>
      <c r="G13" s="938"/>
      <c r="H13" s="938"/>
      <c r="I13" s="942"/>
      <c r="J13" s="943"/>
      <c r="K13" s="938" t="s">
        <v>862</v>
      </c>
      <c r="L13" s="938"/>
      <c r="M13" s="942">
        <v>240</v>
      </c>
      <c r="N13" s="939"/>
    </row>
    <row r="14" spans="2:14" ht="18" customHeight="1">
      <c r="B14" s="938"/>
      <c r="C14" s="938" t="s">
        <v>56</v>
      </c>
      <c r="D14" s="940"/>
      <c r="E14" s="941">
        <v>521</v>
      </c>
      <c r="F14" s="942"/>
      <c r="G14" s="938"/>
      <c r="H14" s="938"/>
      <c r="I14" s="942"/>
      <c r="J14" s="943"/>
      <c r="K14" s="938" t="s">
        <v>863</v>
      </c>
      <c r="L14" s="938"/>
      <c r="M14" s="942">
        <v>44</v>
      </c>
      <c r="N14" s="939"/>
    </row>
    <row r="15" spans="2:14" ht="18" customHeight="1">
      <c r="B15" s="938"/>
      <c r="C15" s="938" t="s">
        <v>57</v>
      </c>
      <c r="D15" s="940"/>
      <c r="E15" s="941">
        <v>320</v>
      </c>
      <c r="F15" s="942"/>
      <c r="G15" s="938"/>
      <c r="H15" s="938"/>
      <c r="I15" s="942"/>
      <c r="J15" s="943"/>
      <c r="K15" s="938" t="s">
        <v>864</v>
      </c>
      <c r="L15" s="938"/>
      <c r="M15" s="942">
        <v>26</v>
      </c>
      <c r="N15" s="939"/>
    </row>
    <row r="16" spans="2:14" ht="18" customHeight="1">
      <c r="B16" s="938"/>
      <c r="C16" s="938" t="s">
        <v>58</v>
      </c>
      <c r="D16" s="940"/>
      <c r="E16" s="941">
        <v>93</v>
      </c>
      <c r="F16" s="942"/>
      <c r="G16" s="938"/>
      <c r="H16" s="938"/>
      <c r="I16" s="942"/>
      <c r="J16" s="943"/>
      <c r="K16" s="938" t="s">
        <v>865</v>
      </c>
      <c r="L16" s="938"/>
      <c r="M16" s="942">
        <v>18</v>
      </c>
      <c r="N16" s="939"/>
    </row>
    <row r="17" spans="2:14" ht="18" customHeight="1">
      <c r="B17" s="938"/>
      <c r="C17" s="938" t="s">
        <v>59</v>
      </c>
      <c r="D17" s="940"/>
      <c r="E17" s="941">
        <v>287</v>
      </c>
      <c r="F17" s="942"/>
      <c r="G17" s="938"/>
      <c r="H17" s="938"/>
      <c r="I17" s="942"/>
      <c r="J17" s="943"/>
      <c r="K17" s="938" t="s">
        <v>1007</v>
      </c>
      <c r="L17" s="938"/>
      <c r="M17" s="942">
        <v>53</v>
      </c>
      <c r="N17" s="939"/>
    </row>
    <row r="18" spans="2:14" ht="18" customHeight="1">
      <c r="B18" s="938"/>
      <c r="C18" s="938" t="s">
        <v>60</v>
      </c>
      <c r="D18" s="940"/>
      <c r="E18" s="941">
        <v>47</v>
      </c>
      <c r="F18" s="942"/>
      <c r="G18" s="939"/>
      <c r="H18" s="939"/>
      <c r="I18" s="942"/>
      <c r="J18" s="943"/>
      <c r="K18" s="938" t="s">
        <v>866</v>
      </c>
      <c r="L18" s="938"/>
      <c r="M18" s="942">
        <v>28</v>
      </c>
      <c r="N18" s="939"/>
    </row>
    <row r="19" spans="2:14" ht="18" customHeight="1">
      <c r="B19" s="938"/>
      <c r="C19" s="938" t="s">
        <v>61</v>
      </c>
      <c r="D19" s="940"/>
      <c r="E19" s="941">
        <v>58</v>
      </c>
      <c r="F19" s="942"/>
      <c r="G19" s="938"/>
      <c r="H19" s="938"/>
      <c r="I19" s="942"/>
      <c r="J19" s="943"/>
      <c r="K19" s="938" t="s">
        <v>867</v>
      </c>
      <c r="L19" s="938"/>
      <c r="M19" s="942">
        <v>106</v>
      </c>
      <c r="N19" s="939"/>
    </row>
    <row r="20" spans="2:14" ht="18" customHeight="1">
      <c r="B20" s="938"/>
      <c r="C20" s="938" t="s">
        <v>62</v>
      </c>
      <c r="D20" s="940"/>
      <c r="E20" s="941">
        <v>186</v>
      </c>
      <c r="F20" s="942"/>
      <c r="G20" s="938"/>
      <c r="H20" s="938"/>
      <c r="I20" s="942"/>
      <c r="J20" s="944"/>
      <c r="K20" s="945" t="s">
        <v>868</v>
      </c>
      <c r="L20" s="945"/>
      <c r="M20" s="942">
        <v>10</v>
      </c>
      <c r="N20" s="939"/>
    </row>
    <row r="21" spans="2:14" ht="18" customHeight="1">
      <c r="B21" s="938"/>
      <c r="C21" s="938" t="s">
        <v>63</v>
      </c>
      <c r="D21" s="940"/>
      <c r="E21" s="941">
        <v>45</v>
      </c>
      <c r="F21" s="942"/>
      <c r="G21" s="939"/>
      <c r="H21" s="939"/>
      <c r="I21" s="942"/>
      <c r="J21" s="943"/>
      <c r="K21" s="938" t="s">
        <v>869</v>
      </c>
      <c r="L21" s="938"/>
      <c r="M21" s="942">
        <v>98</v>
      </c>
      <c r="N21" s="939"/>
    </row>
    <row r="22" spans="2:14" ht="18" customHeight="1">
      <c r="B22" s="938"/>
      <c r="C22" s="938" t="s">
        <v>64</v>
      </c>
      <c r="D22" s="940"/>
      <c r="E22" s="941">
        <v>59</v>
      </c>
      <c r="F22" s="942"/>
      <c r="G22" s="938"/>
      <c r="H22" s="938"/>
      <c r="I22" s="942"/>
      <c r="J22" s="943"/>
      <c r="K22" s="938" t="s">
        <v>870</v>
      </c>
      <c r="L22" s="938"/>
      <c r="M22" s="942">
        <v>12</v>
      </c>
      <c r="N22" s="939"/>
    </row>
    <row r="23" spans="2:14" ht="18" customHeight="1">
      <c r="B23" s="938"/>
      <c r="C23" s="938" t="s">
        <v>65</v>
      </c>
      <c r="D23" s="940"/>
      <c r="E23" s="941">
        <v>86</v>
      </c>
      <c r="F23" s="942"/>
      <c r="G23" s="938"/>
      <c r="H23" s="938"/>
      <c r="I23" s="942"/>
      <c r="J23" s="946"/>
      <c r="K23" s="947" t="s">
        <v>871</v>
      </c>
      <c r="L23" s="947"/>
      <c r="M23" s="942">
        <v>10</v>
      </c>
      <c r="N23" s="939"/>
    </row>
    <row r="24" spans="2:14" ht="18" customHeight="1">
      <c r="B24" s="938"/>
      <c r="C24" s="938" t="s">
        <v>66</v>
      </c>
      <c r="D24" s="940"/>
      <c r="E24" s="941">
        <v>69</v>
      </c>
      <c r="F24" s="942"/>
      <c r="G24" s="938"/>
      <c r="H24" s="938"/>
      <c r="I24" s="942"/>
      <c r="J24" s="943"/>
      <c r="K24" s="938" t="s">
        <v>872</v>
      </c>
      <c r="L24" s="938"/>
      <c r="M24" s="942">
        <v>10</v>
      </c>
      <c r="N24" s="939"/>
    </row>
    <row r="25" spans="2:14" ht="18" customHeight="1">
      <c r="B25" s="938"/>
      <c r="C25" s="938" t="s">
        <v>67</v>
      </c>
      <c r="D25" s="940"/>
      <c r="E25" s="941">
        <v>62</v>
      </c>
      <c r="F25" s="942"/>
      <c r="G25" s="938"/>
      <c r="H25" s="938"/>
      <c r="I25" s="942"/>
      <c r="J25" s="943"/>
      <c r="K25" s="938" t="s">
        <v>873</v>
      </c>
      <c r="L25" s="938"/>
      <c r="M25" s="942">
        <v>66</v>
      </c>
      <c r="N25" s="939"/>
    </row>
    <row r="26" spans="2:14" ht="18" customHeight="1">
      <c r="B26" s="938"/>
      <c r="C26" s="938" t="s">
        <v>68</v>
      </c>
      <c r="D26" s="940"/>
      <c r="E26" s="941">
        <v>81</v>
      </c>
      <c r="F26" s="942"/>
      <c r="G26" s="938"/>
      <c r="H26" s="938"/>
      <c r="I26" s="942"/>
      <c r="J26" s="943"/>
      <c r="K26" s="938" t="s">
        <v>874</v>
      </c>
      <c r="L26" s="938"/>
      <c r="M26" s="942">
        <v>56</v>
      </c>
      <c r="N26" s="939"/>
    </row>
    <row r="27" spans="2:14" ht="18" customHeight="1">
      <c r="B27" s="938"/>
      <c r="C27" s="938" t="s">
        <v>69</v>
      </c>
      <c r="D27" s="940"/>
      <c r="E27" s="941">
        <v>34</v>
      </c>
      <c r="F27" s="942"/>
      <c r="G27" s="938"/>
      <c r="H27" s="938"/>
      <c r="I27" s="942"/>
      <c r="J27" s="943"/>
      <c r="K27" s="938" t="s">
        <v>875</v>
      </c>
      <c r="L27" s="938"/>
      <c r="M27" s="942">
        <v>9</v>
      </c>
      <c r="N27" s="939"/>
    </row>
    <row r="28" spans="2:14" ht="18" customHeight="1">
      <c r="B28" s="938"/>
      <c r="C28" s="938" t="s">
        <v>70</v>
      </c>
      <c r="D28" s="940"/>
      <c r="E28" s="941">
        <v>39</v>
      </c>
      <c r="F28" s="942"/>
      <c r="G28" s="938"/>
      <c r="H28" s="938"/>
      <c r="I28" s="942"/>
      <c r="J28" s="943"/>
      <c r="K28" s="938" t="s">
        <v>876</v>
      </c>
      <c r="L28" s="938"/>
      <c r="M28" s="942">
        <v>6</v>
      </c>
      <c r="N28" s="939"/>
    </row>
    <row r="29" spans="2:14" ht="18" customHeight="1">
      <c r="B29" s="938"/>
      <c r="C29" s="938" t="s">
        <v>71</v>
      </c>
      <c r="D29" s="940"/>
      <c r="E29" s="941">
        <v>18</v>
      </c>
      <c r="F29" s="942"/>
      <c r="G29" s="938"/>
      <c r="H29" s="938"/>
      <c r="I29" s="942"/>
      <c r="J29" s="943"/>
      <c r="K29" s="938" t="s">
        <v>877</v>
      </c>
      <c r="L29" s="938"/>
      <c r="M29" s="942">
        <v>12</v>
      </c>
      <c r="N29" s="939"/>
    </row>
    <row r="30" spans="2:14" ht="18" customHeight="1">
      <c r="B30" s="938"/>
      <c r="C30" s="938" t="s">
        <v>72</v>
      </c>
      <c r="D30" s="940"/>
      <c r="E30" s="941">
        <v>26</v>
      </c>
      <c r="F30" s="942"/>
      <c r="G30" s="938"/>
      <c r="H30" s="938"/>
      <c r="I30" s="942"/>
      <c r="J30" s="943"/>
      <c r="K30" s="938" t="s">
        <v>878</v>
      </c>
      <c r="L30" s="938"/>
      <c r="M30" s="942">
        <v>304</v>
      </c>
      <c r="N30" s="939"/>
    </row>
    <row r="31" spans="2:14" ht="18" customHeight="1">
      <c r="B31" s="948"/>
      <c r="C31" s="948" t="s">
        <v>73</v>
      </c>
      <c r="D31" s="949"/>
      <c r="E31" s="950">
        <v>68</v>
      </c>
      <c r="F31" s="951"/>
      <c r="G31" s="948"/>
      <c r="H31" s="948"/>
      <c r="I31" s="951"/>
      <c r="J31" s="952"/>
      <c r="K31" s="948"/>
      <c r="L31" s="948"/>
      <c r="M31" s="951"/>
      <c r="N31" s="939"/>
    </row>
    <row r="32" spans="2:14" ht="18" customHeight="1" thickBot="1">
      <c r="B32" s="953" t="s">
        <v>879</v>
      </c>
      <c r="C32" s="953"/>
      <c r="D32" s="953"/>
      <c r="E32" s="953"/>
      <c r="F32" s="953"/>
      <c r="G32" s="953"/>
      <c r="H32" s="954"/>
      <c r="I32" s="708">
        <f>SUM(E5:E31)+SUM(I5:I24)</f>
        <v>7717</v>
      </c>
      <c r="J32" s="955" t="s">
        <v>879</v>
      </c>
      <c r="K32" s="953"/>
      <c r="L32" s="953"/>
      <c r="M32" s="709">
        <f>SUM(M5:M31)</f>
        <v>7717</v>
      </c>
      <c r="N32" s="939"/>
    </row>
    <row r="33" ht="15" customHeight="1">
      <c r="B33" s="306" t="s">
        <v>1172</v>
      </c>
    </row>
    <row r="35" spans="10:12" ht="15" customHeight="1">
      <c r="J35" s="956"/>
      <c r="K35" s="956"/>
      <c r="L35" s="956"/>
    </row>
    <row r="73" ht="15" customHeight="1">
      <c r="P73" s="938"/>
    </row>
  </sheetData>
  <sheetProtection/>
  <mergeCells count="3">
    <mergeCell ref="J4:M4"/>
    <mergeCell ref="B32:H32"/>
    <mergeCell ref="J32:L32"/>
  </mergeCells>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dimension ref="A2:H45"/>
  <sheetViews>
    <sheetView zoomScaleSheetLayoutView="100" zoomScalePageLayoutView="0" workbookViewId="0" topLeftCell="A1">
      <selection activeCell="A1" sqref="A1"/>
    </sheetView>
  </sheetViews>
  <sheetFormatPr defaultColWidth="9.00390625" defaultRowHeight="13.5"/>
  <cols>
    <col min="1" max="1" width="13.625" style="37" customWidth="1"/>
    <col min="2" max="5" width="10.625" style="37" customWidth="1"/>
    <col min="6" max="16384" width="9.00390625" style="37" customWidth="1"/>
  </cols>
  <sheetData>
    <row r="2" ht="18" customHeight="1">
      <c r="A2" s="154" t="s">
        <v>880</v>
      </c>
    </row>
    <row r="3" ht="15" customHeight="1" thickBot="1">
      <c r="E3" s="69" t="s">
        <v>881</v>
      </c>
    </row>
    <row r="4" spans="1:5" ht="15" customHeight="1" thickTop="1">
      <c r="A4" s="919" t="s">
        <v>882</v>
      </c>
      <c r="B4" s="920" t="s">
        <v>883</v>
      </c>
      <c r="C4" s="921"/>
      <c r="D4" s="922" t="s">
        <v>884</v>
      </c>
      <c r="E4" s="923"/>
    </row>
    <row r="5" spans="1:5" ht="15" customHeight="1">
      <c r="A5" s="924"/>
      <c r="B5" s="94" t="s">
        <v>2</v>
      </c>
      <c r="C5" s="94" t="s">
        <v>3</v>
      </c>
      <c r="D5" s="95" t="s">
        <v>2</v>
      </c>
      <c r="E5" s="95" t="s">
        <v>3</v>
      </c>
    </row>
    <row r="6" spans="1:5" s="89" customFormat="1" ht="18" customHeight="1">
      <c r="A6" s="925" t="s">
        <v>885</v>
      </c>
      <c r="B6" s="480" t="s">
        <v>16</v>
      </c>
      <c r="C6" s="480" t="s">
        <v>16</v>
      </c>
      <c r="D6" s="926">
        <v>50.06</v>
      </c>
      <c r="E6" s="481">
        <v>53.96</v>
      </c>
    </row>
    <row r="7" spans="1:5" s="89" customFormat="1" ht="18" customHeight="1">
      <c r="A7" s="925" t="s">
        <v>886</v>
      </c>
      <c r="B7" s="480" t="s">
        <v>16</v>
      </c>
      <c r="C7" s="480" t="s">
        <v>16</v>
      </c>
      <c r="D7" s="480">
        <v>59.57</v>
      </c>
      <c r="E7" s="481">
        <v>62.97</v>
      </c>
    </row>
    <row r="8" spans="1:5" s="89" customFormat="1" ht="18" customHeight="1">
      <c r="A8" s="482" t="s">
        <v>887</v>
      </c>
      <c r="B8" s="480" t="s">
        <v>16</v>
      </c>
      <c r="C8" s="480" t="s">
        <v>16</v>
      </c>
      <c r="D8" s="480">
        <v>63.6</v>
      </c>
      <c r="E8" s="481">
        <v>67.75</v>
      </c>
    </row>
    <row r="9" spans="1:5" s="89" customFormat="1" ht="18" customHeight="1">
      <c r="A9" s="482" t="s">
        <v>888</v>
      </c>
      <c r="B9" s="480" t="s">
        <v>16</v>
      </c>
      <c r="C9" s="480" t="s">
        <v>16</v>
      </c>
      <c r="D9" s="480">
        <v>65.32</v>
      </c>
      <c r="E9" s="481">
        <v>70.19</v>
      </c>
    </row>
    <row r="10" spans="1:5" s="89" customFormat="1" ht="18" customHeight="1">
      <c r="A10" s="482" t="s">
        <v>889</v>
      </c>
      <c r="B10" s="480">
        <v>66.49</v>
      </c>
      <c r="C10" s="480">
        <v>71.94</v>
      </c>
      <c r="D10" s="480">
        <v>67.74</v>
      </c>
      <c r="E10" s="481">
        <v>72.92</v>
      </c>
    </row>
    <row r="11" spans="1:5" s="89" customFormat="1" ht="18" customHeight="1">
      <c r="A11" s="482" t="s">
        <v>890</v>
      </c>
      <c r="B11" s="480">
        <v>68.71</v>
      </c>
      <c r="C11" s="480">
        <v>74.46</v>
      </c>
      <c r="D11" s="480">
        <v>69.31</v>
      </c>
      <c r="E11" s="481">
        <v>74.66</v>
      </c>
    </row>
    <row r="12" spans="1:5" s="89" customFormat="1" ht="18" customHeight="1">
      <c r="A12" s="482" t="s">
        <v>891</v>
      </c>
      <c r="B12" s="480">
        <v>70.96</v>
      </c>
      <c r="C12" s="480">
        <v>76.35</v>
      </c>
      <c r="D12" s="480">
        <v>71.73</v>
      </c>
      <c r="E12" s="481">
        <v>76.89</v>
      </c>
    </row>
    <row r="13" spans="1:5" s="89" customFormat="1" ht="18" customHeight="1">
      <c r="A13" s="482" t="s">
        <v>892</v>
      </c>
      <c r="B13" s="480">
        <v>73.12</v>
      </c>
      <c r="C13" s="480">
        <v>78.58</v>
      </c>
      <c r="D13" s="480">
        <v>73.35</v>
      </c>
      <c r="E13" s="481">
        <v>78.76</v>
      </c>
    </row>
    <row r="14" spans="1:5" s="89" customFormat="1" ht="18" customHeight="1">
      <c r="A14" s="482" t="s">
        <v>893</v>
      </c>
      <c r="B14" s="480">
        <v>74.99</v>
      </c>
      <c r="C14" s="480">
        <v>80.86</v>
      </c>
      <c r="D14" s="480">
        <v>74.78</v>
      </c>
      <c r="E14" s="481">
        <v>80.48</v>
      </c>
    </row>
    <row r="15" spans="1:6" s="89" customFormat="1" ht="18" customHeight="1">
      <c r="A15" s="925" t="s">
        <v>894</v>
      </c>
      <c r="B15" s="480">
        <v>76.37</v>
      </c>
      <c r="C15" s="480">
        <v>82.1</v>
      </c>
      <c r="D15" s="480">
        <v>75.92</v>
      </c>
      <c r="E15" s="481">
        <v>81.9</v>
      </c>
      <c r="F15" s="87"/>
    </row>
    <row r="16" spans="1:5" s="89" customFormat="1" ht="18" customHeight="1">
      <c r="A16" s="482" t="s">
        <v>895</v>
      </c>
      <c r="B16" s="480">
        <v>76.99</v>
      </c>
      <c r="C16" s="480">
        <v>83.23</v>
      </c>
      <c r="D16" s="480">
        <v>76.38</v>
      </c>
      <c r="E16" s="481">
        <v>82.85</v>
      </c>
    </row>
    <row r="17" spans="1:5" s="89" customFormat="1" ht="18" customHeight="1">
      <c r="A17" s="482" t="s">
        <v>896</v>
      </c>
      <c r="B17" s="480" t="s">
        <v>16</v>
      </c>
      <c r="C17" s="480" t="s">
        <v>16</v>
      </c>
      <c r="D17" s="480">
        <v>77.01</v>
      </c>
      <c r="E17" s="481">
        <v>83.59</v>
      </c>
    </row>
    <row r="18" spans="1:5" s="89" customFormat="1" ht="18" customHeight="1">
      <c r="A18" s="482" t="s">
        <v>897</v>
      </c>
      <c r="B18" s="480" t="s">
        <v>16</v>
      </c>
      <c r="C18" s="480" t="s">
        <v>16</v>
      </c>
      <c r="D18" s="480">
        <v>77.19</v>
      </c>
      <c r="E18" s="481">
        <v>83.82</v>
      </c>
    </row>
    <row r="19" spans="1:5" s="89" customFormat="1" ht="18" customHeight="1">
      <c r="A19" s="482" t="s">
        <v>898</v>
      </c>
      <c r="B19" s="480" t="s">
        <v>16</v>
      </c>
      <c r="C19" s="480" t="s">
        <v>16</v>
      </c>
      <c r="D19" s="480">
        <v>77.16</v>
      </c>
      <c r="E19" s="481">
        <v>84.01</v>
      </c>
    </row>
    <row r="20" spans="1:5" s="89" customFormat="1" ht="18" customHeight="1">
      <c r="A20" s="482" t="s">
        <v>899</v>
      </c>
      <c r="B20" s="480" t="s">
        <v>16</v>
      </c>
      <c r="C20" s="480" t="s">
        <v>16</v>
      </c>
      <c r="D20" s="480">
        <v>77.1</v>
      </c>
      <c r="E20" s="481">
        <v>83.99</v>
      </c>
    </row>
    <row r="21" spans="1:5" s="89" customFormat="1" ht="18" customHeight="1">
      <c r="A21" s="482" t="s">
        <v>900</v>
      </c>
      <c r="B21" s="480">
        <v>77.69</v>
      </c>
      <c r="C21" s="480">
        <v>84.57</v>
      </c>
      <c r="D21" s="480">
        <v>77.72</v>
      </c>
      <c r="E21" s="481">
        <v>84.6</v>
      </c>
    </row>
    <row r="22" spans="1:5" s="89" customFormat="1" ht="18" customHeight="1">
      <c r="A22" s="482" t="s">
        <v>901</v>
      </c>
      <c r="B22" s="480" t="s">
        <v>16</v>
      </c>
      <c r="C22" s="480" t="s">
        <v>16</v>
      </c>
      <c r="D22" s="480">
        <v>78.07</v>
      </c>
      <c r="E22" s="481">
        <v>84.93</v>
      </c>
    </row>
    <row r="23" spans="1:5" s="89" customFormat="1" ht="18" customHeight="1">
      <c r="A23" s="482" t="s">
        <v>902</v>
      </c>
      <c r="B23" s="480" t="s">
        <v>16</v>
      </c>
      <c r="C23" s="480" t="s">
        <v>16</v>
      </c>
      <c r="D23" s="480">
        <v>78.32</v>
      </c>
      <c r="E23" s="481">
        <v>85.23</v>
      </c>
    </row>
    <row r="24" spans="1:5" s="89" customFormat="1" ht="18" customHeight="1">
      <c r="A24" s="482" t="s">
        <v>903</v>
      </c>
      <c r="B24" s="480" t="s">
        <v>16</v>
      </c>
      <c r="C24" s="480" t="s">
        <v>16</v>
      </c>
      <c r="D24" s="480">
        <v>78.36</v>
      </c>
      <c r="E24" s="481">
        <v>85.33</v>
      </c>
    </row>
    <row r="25" spans="1:5" s="89" customFormat="1" ht="18" customHeight="1">
      <c r="A25" s="482" t="s">
        <v>904</v>
      </c>
      <c r="B25" s="480" t="s">
        <v>16</v>
      </c>
      <c r="C25" s="480" t="s">
        <v>16</v>
      </c>
      <c r="D25" s="480">
        <v>78.64</v>
      </c>
      <c r="E25" s="481">
        <v>85.59</v>
      </c>
    </row>
    <row r="26" spans="1:5" s="89" customFormat="1" ht="18" customHeight="1">
      <c r="A26" s="482" t="s">
        <v>905</v>
      </c>
      <c r="B26" s="480">
        <v>78.54</v>
      </c>
      <c r="C26" s="480">
        <v>85.72</v>
      </c>
      <c r="D26" s="480">
        <v>78.56</v>
      </c>
      <c r="E26" s="481">
        <v>85.52</v>
      </c>
    </row>
    <row r="27" spans="1:5" s="89" customFormat="1" ht="18" customHeight="1">
      <c r="A27" s="482" t="s">
        <v>906</v>
      </c>
      <c r="B27" s="480" t="s">
        <v>16</v>
      </c>
      <c r="C27" s="480" t="s">
        <v>16</v>
      </c>
      <c r="D27" s="480">
        <v>79</v>
      </c>
      <c r="E27" s="481">
        <v>85.81</v>
      </c>
    </row>
    <row r="28" spans="1:5" s="89" customFormat="1" ht="18" customHeight="1">
      <c r="A28" s="482" t="s">
        <v>907</v>
      </c>
      <c r="B28" s="480" t="s">
        <v>16</v>
      </c>
      <c r="C28" s="480" t="s">
        <v>16</v>
      </c>
      <c r="D28" s="480">
        <v>79.19</v>
      </c>
      <c r="E28" s="481">
        <v>85.99</v>
      </c>
    </row>
    <row r="29" spans="1:8" s="89" customFormat="1" ht="18" customHeight="1">
      <c r="A29" s="482" t="s">
        <v>908</v>
      </c>
      <c r="B29" s="480" t="s">
        <v>16</v>
      </c>
      <c r="C29" s="480" t="s">
        <v>16</v>
      </c>
      <c r="D29" s="480">
        <v>79.29</v>
      </c>
      <c r="E29" s="481">
        <v>86.05</v>
      </c>
      <c r="H29" s="87"/>
    </row>
    <row r="30" spans="1:8" s="89" customFormat="1" ht="18" customHeight="1">
      <c r="A30" s="482" t="s">
        <v>909</v>
      </c>
      <c r="B30" s="480" t="s">
        <v>910</v>
      </c>
      <c r="C30" s="480" t="s">
        <v>910</v>
      </c>
      <c r="D30" s="480">
        <v>79.59</v>
      </c>
      <c r="E30" s="481">
        <v>86.44</v>
      </c>
      <c r="H30" s="87"/>
    </row>
    <row r="31" spans="1:5" s="89" customFormat="1" ht="18" customHeight="1">
      <c r="A31" s="482" t="s">
        <v>911</v>
      </c>
      <c r="B31" s="480">
        <v>79.97</v>
      </c>
      <c r="C31" s="480">
        <v>86.28</v>
      </c>
      <c r="D31" s="480">
        <v>79.55</v>
      </c>
      <c r="E31" s="481">
        <v>86.3</v>
      </c>
    </row>
    <row r="32" spans="1:5" s="89" customFormat="1" ht="18" customHeight="1">
      <c r="A32" s="482" t="s">
        <v>912</v>
      </c>
      <c r="B32" s="480" t="s">
        <v>910</v>
      </c>
      <c r="C32" s="480" t="s">
        <v>910</v>
      </c>
      <c r="D32" s="480">
        <v>79.44</v>
      </c>
      <c r="E32" s="483">
        <v>85.9</v>
      </c>
    </row>
    <row r="33" spans="1:5" s="89" customFormat="1" ht="18" customHeight="1">
      <c r="A33" s="482" t="s">
        <v>913</v>
      </c>
      <c r="B33" s="480" t="s">
        <v>16</v>
      </c>
      <c r="C33" s="480" t="s">
        <v>16</v>
      </c>
      <c r="D33" s="480">
        <v>79.94</v>
      </c>
      <c r="E33" s="481">
        <v>86.41</v>
      </c>
    </row>
    <row r="34" spans="1:5" s="89" customFormat="1" ht="18" customHeight="1">
      <c r="A34" s="482" t="s">
        <v>914</v>
      </c>
      <c r="B34" s="480" t="s">
        <v>16</v>
      </c>
      <c r="C34" s="480" t="s">
        <v>16</v>
      </c>
      <c r="D34" s="480">
        <v>80.21</v>
      </c>
      <c r="E34" s="481">
        <v>86.61</v>
      </c>
    </row>
    <row r="35" spans="1:5" s="89" customFormat="1" ht="18" customHeight="1">
      <c r="A35" s="482" t="s">
        <v>915</v>
      </c>
      <c r="B35" s="480" t="s">
        <v>16</v>
      </c>
      <c r="C35" s="480" t="s">
        <v>16</v>
      </c>
      <c r="D35" s="480">
        <v>80.5</v>
      </c>
      <c r="E35" s="481">
        <v>86.83</v>
      </c>
    </row>
    <row r="36" spans="1:5" s="89" customFormat="1" ht="18" customHeight="1">
      <c r="A36" s="482" t="s">
        <v>916</v>
      </c>
      <c r="B36" s="480">
        <v>80.52</v>
      </c>
      <c r="C36" s="480">
        <v>86.96</v>
      </c>
      <c r="D36" s="480">
        <v>80.75</v>
      </c>
      <c r="E36" s="481">
        <v>86.99</v>
      </c>
    </row>
    <row r="37" spans="1:5" s="89" customFormat="1" ht="18" customHeight="1">
      <c r="A37" s="482" t="s">
        <v>917</v>
      </c>
      <c r="B37" s="480" t="s">
        <v>910</v>
      </c>
      <c r="C37" s="480" t="s">
        <v>910</v>
      </c>
      <c r="D37" s="480">
        <v>80.98</v>
      </c>
      <c r="E37" s="481">
        <v>87.14</v>
      </c>
    </row>
    <row r="38" spans="1:5" s="89" customFormat="1" ht="18" customHeight="1">
      <c r="A38" s="482" t="s">
        <v>918</v>
      </c>
      <c r="B38" s="480" t="s">
        <v>910</v>
      </c>
      <c r="C38" s="480" t="s">
        <v>910</v>
      </c>
      <c r="D38" s="480">
        <v>81.09</v>
      </c>
      <c r="E38" s="481">
        <v>87.26</v>
      </c>
    </row>
    <row r="39" spans="1:5" s="89" customFormat="1" ht="18" customHeight="1">
      <c r="A39" s="482" t="s">
        <v>998</v>
      </c>
      <c r="B39" s="483" t="s">
        <v>16</v>
      </c>
      <c r="C39" s="483" t="s">
        <v>16</v>
      </c>
      <c r="D39" s="483">
        <v>81.25</v>
      </c>
      <c r="E39" s="483">
        <v>87.32</v>
      </c>
    </row>
    <row r="40" spans="1:5" s="89" customFormat="1" ht="18" customHeight="1">
      <c r="A40" s="482" t="s">
        <v>999</v>
      </c>
      <c r="B40" s="483" t="s">
        <v>16</v>
      </c>
      <c r="C40" s="483" t="s">
        <v>16</v>
      </c>
      <c r="D40" s="483">
        <v>81.41</v>
      </c>
      <c r="E40" s="483">
        <v>87.45</v>
      </c>
    </row>
    <row r="41" spans="1:5" s="89" customFormat="1" ht="18" customHeight="1" thickBot="1">
      <c r="A41" s="706" t="s">
        <v>1008</v>
      </c>
      <c r="B41" s="707" t="s">
        <v>16</v>
      </c>
      <c r="C41" s="707" t="s">
        <v>16</v>
      </c>
      <c r="D41" s="707">
        <v>81.64</v>
      </c>
      <c r="E41" s="707">
        <v>87.74</v>
      </c>
    </row>
    <row r="42" spans="1:5" s="89" customFormat="1" ht="15" customHeight="1">
      <c r="A42" s="484" t="s">
        <v>1000</v>
      </c>
      <c r="E42" s="87"/>
    </row>
    <row r="43" s="89" customFormat="1" ht="15" customHeight="1">
      <c r="A43" s="484" t="s">
        <v>919</v>
      </c>
    </row>
    <row r="44" s="89" customFormat="1" ht="15" customHeight="1">
      <c r="A44" s="66" t="s">
        <v>920</v>
      </c>
    </row>
    <row r="45" s="89" customFormat="1" ht="15" customHeight="1">
      <c r="A45" s="66" t="s">
        <v>921</v>
      </c>
    </row>
  </sheetData>
  <sheetProtection/>
  <mergeCells count="3">
    <mergeCell ref="A4:A5"/>
    <mergeCell ref="B4:C4"/>
    <mergeCell ref="D4:E4"/>
  </mergeCells>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N55"/>
  <sheetViews>
    <sheetView zoomScaleSheetLayoutView="100" zoomScalePageLayoutView="0" workbookViewId="0" topLeftCell="A1">
      <selection activeCell="A1" sqref="A1"/>
    </sheetView>
  </sheetViews>
  <sheetFormatPr defaultColWidth="9.00390625" defaultRowHeight="13.5"/>
  <cols>
    <col min="1" max="1" width="8.875" style="583" customWidth="1"/>
    <col min="2" max="2" width="0.6171875" style="583" customWidth="1"/>
    <col min="3" max="7" width="8.25390625" style="583" customWidth="1"/>
    <col min="8" max="12" width="6.625" style="583" customWidth="1"/>
    <col min="13" max="13" width="7.00390625" style="583" customWidth="1"/>
    <col min="14" max="14" width="6.625" style="583" customWidth="1"/>
    <col min="15" max="16384" width="9.00390625" style="583" customWidth="1"/>
  </cols>
  <sheetData>
    <row r="1" spans="1:9" ht="4.5" customHeight="1">
      <c r="A1" s="584"/>
      <c r="B1" s="584"/>
      <c r="I1" s="597"/>
    </row>
    <row r="2" spans="1:14" ht="15" customHeight="1" thickBot="1">
      <c r="A2" s="583" t="s">
        <v>84</v>
      </c>
      <c r="I2" s="597"/>
      <c r="M2" s="585"/>
      <c r="N2" s="585" t="s">
        <v>85</v>
      </c>
    </row>
    <row r="3" spans="1:14" ht="13.5" customHeight="1" thickTop="1">
      <c r="A3" s="654" t="s">
        <v>86</v>
      </c>
      <c r="B3" s="655"/>
      <c r="C3" s="599"/>
      <c r="D3" s="599"/>
      <c r="E3" s="599"/>
      <c r="F3" s="599"/>
      <c r="G3" s="599"/>
      <c r="H3" s="599" t="s">
        <v>1207</v>
      </c>
      <c r="I3" s="599"/>
      <c r="J3" s="599"/>
      <c r="K3" s="599"/>
      <c r="L3" s="599"/>
      <c r="M3" s="599"/>
      <c r="N3" s="600"/>
    </row>
    <row r="4" spans="1:14" ht="13.5" customHeight="1">
      <c r="A4" s="656"/>
      <c r="B4" s="657"/>
      <c r="C4" s="601" t="s">
        <v>38</v>
      </c>
      <c r="D4" s="601" t="s">
        <v>39</v>
      </c>
      <c r="E4" s="601" t="s">
        <v>990</v>
      </c>
      <c r="F4" s="601" t="s">
        <v>991</v>
      </c>
      <c r="G4" s="601" t="s">
        <v>1208</v>
      </c>
      <c r="H4" s="602" t="s">
        <v>87</v>
      </c>
      <c r="I4" s="602"/>
      <c r="J4" s="602" t="s">
        <v>88</v>
      </c>
      <c r="K4" s="602"/>
      <c r="L4" s="602" t="s">
        <v>89</v>
      </c>
      <c r="M4" s="602"/>
      <c r="N4" s="660" t="s">
        <v>90</v>
      </c>
    </row>
    <row r="5" spans="1:14" ht="13.5" customHeight="1">
      <c r="A5" s="658"/>
      <c r="B5" s="659"/>
      <c r="C5" s="603"/>
      <c r="D5" s="603"/>
      <c r="E5" s="603"/>
      <c r="F5" s="603"/>
      <c r="G5" s="603"/>
      <c r="H5" s="604" t="s">
        <v>91</v>
      </c>
      <c r="I5" s="604" t="s">
        <v>92</v>
      </c>
      <c r="J5" s="604" t="s">
        <v>91</v>
      </c>
      <c r="K5" s="604" t="s">
        <v>92</v>
      </c>
      <c r="L5" s="604" t="s">
        <v>93</v>
      </c>
      <c r="M5" s="605" t="s">
        <v>94</v>
      </c>
      <c r="N5" s="1141"/>
    </row>
    <row r="6" spans="1:14" s="587" customFormat="1" ht="15" customHeight="1">
      <c r="A6" s="588" t="s">
        <v>40</v>
      </c>
      <c r="B6" s="589"/>
      <c r="C6" s="890">
        <v>394316</v>
      </c>
      <c r="D6" s="890">
        <v>395206</v>
      </c>
      <c r="E6" s="890">
        <v>396220</v>
      </c>
      <c r="F6" s="890">
        <v>397099</v>
      </c>
      <c r="G6" s="890">
        <v>398015</v>
      </c>
      <c r="H6" s="891">
        <v>7127</v>
      </c>
      <c r="I6" s="891">
        <v>7493</v>
      </c>
      <c r="J6" s="891">
        <v>5169</v>
      </c>
      <c r="K6" s="891">
        <v>6329</v>
      </c>
      <c r="L6" s="891">
        <v>5774</v>
      </c>
      <c r="M6" s="892">
        <v>7319</v>
      </c>
      <c r="N6" s="893">
        <v>1577</v>
      </c>
    </row>
    <row r="7" spans="1:14" s="587" customFormat="1" ht="6" customHeight="1">
      <c r="A7" s="590"/>
      <c r="B7" s="589"/>
      <c r="C7" s="890"/>
      <c r="D7" s="890"/>
      <c r="E7" s="890"/>
      <c r="F7" s="890"/>
      <c r="G7" s="890"/>
      <c r="H7" s="891"/>
      <c r="I7" s="891"/>
      <c r="J7" s="891"/>
      <c r="K7" s="891"/>
      <c r="L7" s="891"/>
      <c r="M7" s="891"/>
      <c r="N7" s="893"/>
    </row>
    <row r="8" spans="1:14" s="591" customFormat="1" ht="13.5" customHeight="1">
      <c r="A8" s="592" t="s">
        <v>41</v>
      </c>
      <c r="B8" s="606"/>
      <c r="C8" s="894">
        <v>325293</v>
      </c>
      <c r="D8" s="894">
        <v>326271</v>
      </c>
      <c r="E8" s="894">
        <v>327379</v>
      </c>
      <c r="F8" s="894">
        <v>328394</v>
      </c>
      <c r="G8" s="894">
        <v>329399</v>
      </c>
      <c r="H8" s="894">
        <v>6181</v>
      </c>
      <c r="I8" s="894">
        <v>7026</v>
      </c>
      <c r="J8" s="894">
        <v>4354</v>
      </c>
      <c r="K8" s="894">
        <v>5859</v>
      </c>
      <c r="L8" s="894">
        <v>4800</v>
      </c>
      <c r="M8" s="894">
        <v>5903</v>
      </c>
      <c r="N8" s="893">
        <v>1891</v>
      </c>
    </row>
    <row r="9" spans="1:14" s="591" customFormat="1" ht="13.5" customHeight="1">
      <c r="A9" s="592" t="s">
        <v>42</v>
      </c>
      <c r="B9" s="606"/>
      <c r="C9" s="894">
        <v>69023</v>
      </c>
      <c r="D9" s="894">
        <v>68935</v>
      </c>
      <c r="E9" s="894">
        <v>68841</v>
      </c>
      <c r="F9" s="894">
        <v>68705</v>
      </c>
      <c r="G9" s="894">
        <v>68616</v>
      </c>
      <c r="H9" s="894">
        <v>946</v>
      </c>
      <c r="I9" s="894">
        <v>467</v>
      </c>
      <c r="J9" s="894">
        <v>815</v>
      </c>
      <c r="K9" s="894">
        <v>470</v>
      </c>
      <c r="L9" s="894">
        <v>974</v>
      </c>
      <c r="M9" s="894">
        <v>1416</v>
      </c>
      <c r="N9" s="893">
        <v>-314</v>
      </c>
    </row>
    <row r="10" spans="1:14" s="591" customFormat="1" ht="6" customHeight="1">
      <c r="A10" s="592"/>
      <c r="B10" s="606"/>
      <c r="C10" s="894"/>
      <c r="D10" s="894"/>
      <c r="E10" s="894"/>
      <c r="F10" s="894"/>
      <c r="G10" s="894"/>
      <c r="H10" s="895"/>
      <c r="I10" s="895"/>
      <c r="J10" s="895"/>
      <c r="K10" s="895"/>
      <c r="L10" s="895"/>
      <c r="M10" s="895"/>
      <c r="N10" s="893"/>
    </row>
    <row r="11" spans="1:14" s="591" customFormat="1" ht="13.5" customHeight="1">
      <c r="A11" s="592" t="s">
        <v>43</v>
      </c>
      <c r="B11" s="606"/>
      <c r="C11" s="894">
        <v>197390</v>
      </c>
      <c r="D11" s="894">
        <v>198278</v>
      </c>
      <c r="E11" s="894">
        <v>199261</v>
      </c>
      <c r="F11" s="894">
        <v>200033</v>
      </c>
      <c r="G11" s="894">
        <v>200593</v>
      </c>
      <c r="H11" s="895">
        <v>3799</v>
      </c>
      <c r="I11" s="895">
        <v>4309</v>
      </c>
      <c r="J11" s="895">
        <v>2736</v>
      </c>
      <c r="K11" s="895">
        <v>3482</v>
      </c>
      <c r="L11" s="895">
        <v>2846</v>
      </c>
      <c r="M11" s="895">
        <v>3563</v>
      </c>
      <c r="N11" s="893">
        <v>1173</v>
      </c>
    </row>
    <row r="12" spans="1:14" s="591" customFormat="1" ht="13.5" customHeight="1">
      <c r="A12" s="592" t="s">
        <v>44</v>
      </c>
      <c r="B12" s="606"/>
      <c r="C12" s="894">
        <v>24900</v>
      </c>
      <c r="D12" s="894">
        <v>24815</v>
      </c>
      <c r="E12" s="894">
        <v>24688</v>
      </c>
      <c r="F12" s="894">
        <v>24584</v>
      </c>
      <c r="G12" s="894">
        <v>24422</v>
      </c>
      <c r="H12" s="895">
        <v>495</v>
      </c>
      <c r="I12" s="895">
        <v>360</v>
      </c>
      <c r="J12" s="895">
        <v>466</v>
      </c>
      <c r="K12" s="895">
        <v>356</v>
      </c>
      <c r="L12" s="895">
        <v>333</v>
      </c>
      <c r="M12" s="895">
        <v>495</v>
      </c>
      <c r="N12" s="893">
        <v>-129</v>
      </c>
    </row>
    <row r="13" spans="1:14" s="591" customFormat="1" ht="13.5" customHeight="1">
      <c r="A13" s="592" t="s">
        <v>45</v>
      </c>
      <c r="B13" s="606"/>
      <c r="C13" s="894">
        <v>74069</v>
      </c>
      <c r="D13" s="894">
        <v>74063</v>
      </c>
      <c r="E13" s="894">
        <v>74204</v>
      </c>
      <c r="F13" s="894">
        <v>74351</v>
      </c>
      <c r="G13" s="894">
        <v>74518</v>
      </c>
      <c r="H13" s="895">
        <v>1409</v>
      </c>
      <c r="I13" s="895">
        <v>1284</v>
      </c>
      <c r="J13" s="895">
        <v>974</v>
      </c>
      <c r="K13" s="895">
        <v>1176</v>
      </c>
      <c r="L13" s="895">
        <v>1103</v>
      </c>
      <c r="M13" s="895">
        <v>1413</v>
      </c>
      <c r="N13" s="893">
        <v>233</v>
      </c>
    </row>
    <row r="14" spans="1:14" s="591" customFormat="1" ht="13.5" customHeight="1">
      <c r="A14" s="592" t="s">
        <v>46</v>
      </c>
      <c r="B14" s="606"/>
      <c r="C14" s="894">
        <v>97957</v>
      </c>
      <c r="D14" s="894">
        <v>98050</v>
      </c>
      <c r="E14" s="894">
        <v>98067</v>
      </c>
      <c r="F14" s="894">
        <v>98131</v>
      </c>
      <c r="G14" s="894">
        <v>98482</v>
      </c>
      <c r="H14" s="895">
        <v>1424</v>
      </c>
      <c r="I14" s="895">
        <v>1540</v>
      </c>
      <c r="J14" s="895">
        <v>993</v>
      </c>
      <c r="K14" s="895">
        <v>1315</v>
      </c>
      <c r="L14" s="895">
        <v>1492</v>
      </c>
      <c r="M14" s="895">
        <v>1848</v>
      </c>
      <c r="N14" s="893">
        <v>300</v>
      </c>
    </row>
    <row r="15" spans="1:14" s="591" customFormat="1" ht="6" customHeight="1">
      <c r="A15" s="592"/>
      <c r="B15" s="606"/>
      <c r="C15" s="894"/>
      <c r="D15" s="894"/>
      <c r="E15" s="894"/>
      <c r="F15" s="894"/>
      <c r="G15" s="894"/>
      <c r="H15" s="895"/>
      <c r="I15" s="895"/>
      <c r="J15" s="895"/>
      <c r="K15" s="895"/>
      <c r="L15" s="895"/>
      <c r="M15" s="895"/>
      <c r="N15" s="893"/>
    </row>
    <row r="16" spans="1:14" ht="13.5" customHeight="1">
      <c r="A16" s="593" t="s">
        <v>47</v>
      </c>
      <c r="B16" s="607"/>
      <c r="C16" s="896">
        <v>100854</v>
      </c>
      <c r="D16" s="896">
        <v>101233</v>
      </c>
      <c r="E16" s="896">
        <v>101661</v>
      </c>
      <c r="F16" s="896">
        <v>101960</v>
      </c>
      <c r="G16" s="896">
        <v>102318</v>
      </c>
      <c r="H16" s="851">
        <v>1804</v>
      </c>
      <c r="I16" s="851">
        <v>2836</v>
      </c>
      <c r="J16" s="851">
        <v>1353</v>
      </c>
      <c r="K16" s="851">
        <v>2189</v>
      </c>
      <c r="L16" s="851">
        <v>1490</v>
      </c>
      <c r="M16" s="851">
        <v>1775</v>
      </c>
      <c r="N16" s="897">
        <v>813</v>
      </c>
    </row>
    <row r="17" spans="1:14" ht="13.5" customHeight="1">
      <c r="A17" s="593" t="s">
        <v>48</v>
      </c>
      <c r="B17" s="607"/>
      <c r="C17" s="896">
        <v>32977</v>
      </c>
      <c r="D17" s="896">
        <v>32906</v>
      </c>
      <c r="E17" s="896">
        <v>32940</v>
      </c>
      <c r="F17" s="896">
        <v>33011</v>
      </c>
      <c r="G17" s="896">
        <v>33095</v>
      </c>
      <c r="H17" s="851">
        <v>662</v>
      </c>
      <c r="I17" s="851">
        <v>838</v>
      </c>
      <c r="J17" s="851">
        <v>403</v>
      </c>
      <c r="K17" s="851">
        <v>746</v>
      </c>
      <c r="L17" s="851">
        <v>497</v>
      </c>
      <c r="M17" s="851">
        <v>566</v>
      </c>
      <c r="N17" s="897">
        <v>282</v>
      </c>
    </row>
    <row r="18" spans="1:14" ht="13.5" customHeight="1">
      <c r="A18" s="593" t="s">
        <v>49</v>
      </c>
      <c r="B18" s="607"/>
      <c r="C18" s="896">
        <v>45309</v>
      </c>
      <c r="D18" s="896">
        <v>45364</v>
      </c>
      <c r="E18" s="896">
        <v>45467</v>
      </c>
      <c r="F18" s="896">
        <v>45474</v>
      </c>
      <c r="G18" s="896">
        <v>45666</v>
      </c>
      <c r="H18" s="896">
        <v>592</v>
      </c>
      <c r="I18" s="896">
        <v>824</v>
      </c>
      <c r="J18" s="896">
        <v>446</v>
      </c>
      <c r="K18" s="896">
        <v>747</v>
      </c>
      <c r="L18" s="896">
        <v>633</v>
      </c>
      <c r="M18" s="896">
        <v>693</v>
      </c>
      <c r="N18" s="897">
        <v>163</v>
      </c>
    </row>
    <row r="19" spans="1:14" ht="13.5" customHeight="1">
      <c r="A19" s="593" t="s">
        <v>50</v>
      </c>
      <c r="B19" s="607"/>
      <c r="C19" s="896">
        <v>39266</v>
      </c>
      <c r="D19" s="896">
        <v>39288</v>
      </c>
      <c r="E19" s="896">
        <v>39192</v>
      </c>
      <c r="F19" s="896">
        <v>39264</v>
      </c>
      <c r="G19" s="896">
        <v>39402</v>
      </c>
      <c r="H19" s="851">
        <v>619</v>
      </c>
      <c r="I19" s="851">
        <v>605</v>
      </c>
      <c r="J19" s="851">
        <v>393</v>
      </c>
      <c r="K19" s="851">
        <v>486</v>
      </c>
      <c r="L19" s="851">
        <v>660</v>
      </c>
      <c r="M19" s="851">
        <v>890</v>
      </c>
      <c r="N19" s="897">
        <v>115</v>
      </c>
    </row>
    <row r="20" spans="1:14" ht="13.5" customHeight="1">
      <c r="A20" s="593" t="s">
        <v>51</v>
      </c>
      <c r="B20" s="607"/>
      <c r="C20" s="896">
        <v>12963</v>
      </c>
      <c r="D20" s="896">
        <v>12963</v>
      </c>
      <c r="E20" s="896">
        <v>12942</v>
      </c>
      <c r="F20" s="896">
        <v>12924</v>
      </c>
      <c r="G20" s="896">
        <v>12857</v>
      </c>
      <c r="H20" s="851">
        <v>378</v>
      </c>
      <c r="I20" s="851">
        <v>282</v>
      </c>
      <c r="J20" s="851">
        <v>304</v>
      </c>
      <c r="K20" s="851">
        <v>272</v>
      </c>
      <c r="L20" s="851">
        <v>144</v>
      </c>
      <c r="M20" s="851">
        <v>263</v>
      </c>
      <c r="N20" s="897">
        <v>-35</v>
      </c>
    </row>
    <row r="21" spans="1:14" ht="13.5" customHeight="1">
      <c r="A21" s="593" t="s">
        <v>52</v>
      </c>
      <c r="B21" s="607"/>
      <c r="C21" s="896">
        <v>13178</v>
      </c>
      <c r="D21" s="896">
        <v>13354</v>
      </c>
      <c r="E21" s="896">
        <v>13464</v>
      </c>
      <c r="F21" s="896">
        <v>13569</v>
      </c>
      <c r="G21" s="896">
        <v>13654</v>
      </c>
      <c r="H21" s="851">
        <v>302</v>
      </c>
      <c r="I21" s="851">
        <v>181</v>
      </c>
      <c r="J21" s="851">
        <v>153</v>
      </c>
      <c r="K21" s="851">
        <v>156</v>
      </c>
      <c r="L21" s="851">
        <v>240</v>
      </c>
      <c r="M21" s="851">
        <v>237</v>
      </c>
      <c r="N21" s="897">
        <v>177</v>
      </c>
    </row>
    <row r="22" spans="1:14" ht="13.5" customHeight="1">
      <c r="A22" s="593" t="s">
        <v>53</v>
      </c>
      <c r="B22" s="607"/>
      <c r="C22" s="896">
        <v>10649</v>
      </c>
      <c r="D22" s="896">
        <v>10607</v>
      </c>
      <c r="E22" s="896">
        <v>10594</v>
      </c>
      <c r="F22" s="896">
        <v>10595</v>
      </c>
      <c r="G22" s="896">
        <v>10537</v>
      </c>
      <c r="H22" s="851">
        <v>157</v>
      </c>
      <c r="I22" s="851">
        <v>74</v>
      </c>
      <c r="J22" s="851">
        <v>109</v>
      </c>
      <c r="K22" s="851">
        <v>67</v>
      </c>
      <c r="L22" s="851">
        <v>95</v>
      </c>
      <c r="M22" s="851">
        <v>175</v>
      </c>
      <c r="N22" s="897">
        <v>-25</v>
      </c>
    </row>
    <row r="23" spans="1:14" ht="13.5" customHeight="1">
      <c r="A23" s="593" t="s">
        <v>54</v>
      </c>
      <c r="B23" s="607"/>
      <c r="C23" s="896">
        <v>7706</v>
      </c>
      <c r="D23" s="896">
        <v>7699</v>
      </c>
      <c r="E23" s="896">
        <v>7695</v>
      </c>
      <c r="F23" s="896">
        <v>7632</v>
      </c>
      <c r="G23" s="896">
        <v>7579</v>
      </c>
      <c r="H23" s="851">
        <v>82</v>
      </c>
      <c r="I23" s="851">
        <v>56</v>
      </c>
      <c r="J23" s="851">
        <v>86</v>
      </c>
      <c r="K23" s="851">
        <v>43</v>
      </c>
      <c r="L23" s="851">
        <v>115</v>
      </c>
      <c r="M23" s="851">
        <v>155</v>
      </c>
      <c r="N23" s="897">
        <v>-31</v>
      </c>
    </row>
    <row r="24" spans="1:14" ht="13.5" customHeight="1">
      <c r="A24" s="593" t="s">
        <v>55</v>
      </c>
      <c r="B24" s="607"/>
      <c r="C24" s="896">
        <v>9220</v>
      </c>
      <c r="D24" s="896">
        <v>9322</v>
      </c>
      <c r="E24" s="896">
        <v>9391</v>
      </c>
      <c r="F24" s="896">
        <v>9433</v>
      </c>
      <c r="G24" s="896">
        <v>9486</v>
      </c>
      <c r="H24" s="851">
        <v>220</v>
      </c>
      <c r="I24" s="851">
        <v>154</v>
      </c>
      <c r="J24" s="851">
        <v>149</v>
      </c>
      <c r="K24" s="851">
        <v>142</v>
      </c>
      <c r="L24" s="851">
        <v>154</v>
      </c>
      <c r="M24" s="851">
        <v>200</v>
      </c>
      <c r="N24" s="897">
        <v>37</v>
      </c>
    </row>
    <row r="25" spans="1:14" ht="13.5" customHeight="1">
      <c r="A25" s="593" t="s">
        <v>56</v>
      </c>
      <c r="B25" s="607"/>
      <c r="C25" s="896">
        <v>21758</v>
      </c>
      <c r="D25" s="896">
        <v>21931</v>
      </c>
      <c r="E25" s="896">
        <v>22204</v>
      </c>
      <c r="F25" s="896">
        <v>22385</v>
      </c>
      <c r="G25" s="896">
        <v>22589</v>
      </c>
      <c r="H25" s="851">
        <v>569</v>
      </c>
      <c r="I25" s="851">
        <v>336</v>
      </c>
      <c r="J25" s="851">
        <v>425</v>
      </c>
      <c r="K25" s="851">
        <v>311</v>
      </c>
      <c r="L25" s="851">
        <v>313</v>
      </c>
      <c r="M25" s="851">
        <v>335</v>
      </c>
      <c r="N25" s="897">
        <v>147</v>
      </c>
    </row>
    <row r="26" spans="1:14" ht="13.5" customHeight="1">
      <c r="A26" s="593" t="s">
        <v>57</v>
      </c>
      <c r="B26" s="607"/>
      <c r="C26" s="896">
        <v>15634</v>
      </c>
      <c r="D26" s="896">
        <v>15865</v>
      </c>
      <c r="E26" s="896">
        <v>16096</v>
      </c>
      <c r="F26" s="896">
        <v>16433</v>
      </c>
      <c r="G26" s="896">
        <v>16573</v>
      </c>
      <c r="H26" s="851">
        <v>523</v>
      </c>
      <c r="I26" s="851">
        <v>705</v>
      </c>
      <c r="J26" s="851">
        <v>310</v>
      </c>
      <c r="K26" s="851">
        <v>573</v>
      </c>
      <c r="L26" s="851">
        <v>237</v>
      </c>
      <c r="M26" s="851">
        <v>309</v>
      </c>
      <c r="N26" s="897">
        <v>273</v>
      </c>
    </row>
    <row r="27" spans="1:14" ht="13.5" customHeight="1">
      <c r="A27" s="593" t="s">
        <v>58</v>
      </c>
      <c r="B27" s="607"/>
      <c r="C27" s="896">
        <v>5065</v>
      </c>
      <c r="D27" s="896">
        <v>5023</v>
      </c>
      <c r="E27" s="896">
        <v>4989</v>
      </c>
      <c r="F27" s="896">
        <v>4950</v>
      </c>
      <c r="G27" s="896">
        <v>4883</v>
      </c>
      <c r="H27" s="851">
        <v>46</v>
      </c>
      <c r="I27" s="851">
        <v>26</v>
      </c>
      <c r="J27" s="851">
        <v>56</v>
      </c>
      <c r="K27" s="851">
        <v>21</v>
      </c>
      <c r="L27" s="851">
        <v>62</v>
      </c>
      <c r="M27" s="851">
        <v>96</v>
      </c>
      <c r="N27" s="897">
        <v>-39</v>
      </c>
    </row>
    <row r="28" spans="1:14" ht="13.5" customHeight="1">
      <c r="A28" s="593" t="s">
        <v>59</v>
      </c>
      <c r="B28" s="607"/>
      <c r="C28" s="896">
        <v>10714</v>
      </c>
      <c r="D28" s="896">
        <v>10716</v>
      </c>
      <c r="E28" s="896">
        <v>10744</v>
      </c>
      <c r="F28" s="896">
        <v>10764</v>
      </c>
      <c r="G28" s="896">
        <v>10760</v>
      </c>
      <c r="H28" s="851">
        <v>227</v>
      </c>
      <c r="I28" s="851">
        <v>109</v>
      </c>
      <c r="J28" s="851">
        <v>167</v>
      </c>
      <c r="K28" s="851">
        <v>106</v>
      </c>
      <c r="L28" s="851">
        <v>160</v>
      </c>
      <c r="M28" s="851">
        <v>209</v>
      </c>
      <c r="N28" s="897">
        <v>14</v>
      </c>
    </row>
    <row r="29" spans="1:14" ht="13.5" customHeight="1">
      <c r="A29" s="593" t="s">
        <v>60</v>
      </c>
      <c r="B29" s="607"/>
      <c r="C29" s="896">
        <v>4456</v>
      </c>
      <c r="D29" s="896">
        <v>4513</v>
      </c>
      <c r="E29" s="896">
        <v>4535</v>
      </c>
      <c r="F29" s="896">
        <v>4548</v>
      </c>
      <c r="G29" s="896">
        <v>4551</v>
      </c>
      <c r="H29" s="851">
        <v>68</v>
      </c>
      <c r="I29" s="851">
        <v>8</v>
      </c>
      <c r="J29" s="851">
        <v>47</v>
      </c>
      <c r="K29" s="851">
        <v>15</v>
      </c>
      <c r="L29" s="851">
        <v>50</v>
      </c>
      <c r="M29" s="851">
        <v>76</v>
      </c>
      <c r="N29" s="897">
        <v>-12</v>
      </c>
    </row>
    <row r="30" spans="1:14" ht="13.5" customHeight="1">
      <c r="A30" s="593" t="s">
        <v>61</v>
      </c>
      <c r="B30" s="607"/>
      <c r="C30" s="896">
        <v>3465</v>
      </c>
      <c r="D30" s="896">
        <v>3448</v>
      </c>
      <c r="E30" s="896">
        <v>3469</v>
      </c>
      <c r="F30" s="896">
        <v>3491</v>
      </c>
      <c r="G30" s="896">
        <v>3515</v>
      </c>
      <c r="H30" s="851">
        <v>41</v>
      </c>
      <c r="I30" s="851">
        <v>9</v>
      </c>
      <c r="J30" s="851">
        <v>35</v>
      </c>
      <c r="K30" s="851">
        <v>7</v>
      </c>
      <c r="L30" s="851">
        <v>41</v>
      </c>
      <c r="M30" s="851">
        <v>47</v>
      </c>
      <c r="N30" s="897">
        <v>2</v>
      </c>
    </row>
    <row r="31" spans="1:14" ht="13.5" customHeight="1">
      <c r="A31" s="593" t="s">
        <v>62</v>
      </c>
      <c r="B31" s="607"/>
      <c r="C31" s="896">
        <v>5877</v>
      </c>
      <c r="D31" s="896">
        <v>5910</v>
      </c>
      <c r="E31" s="896">
        <v>5928</v>
      </c>
      <c r="F31" s="896">
        <v>5929</v>
      </c>
      <c r="G31" s="896">
        <v>5929</v>
      </c>
      <c r="H31" s="851">
        <v>87</v>
      </c>
      <c r="I31" s="851">
        <v>40</v>
      </c>
      <c r="J31" s="851">
        <v>62</v>
      </c>
      <c r="K31" s="851">
        <v>48</v>
      </c>
      <c r="L31" s="851">
        <v>66</v>
      </c>
      <c r="M31" s="851">
        <v>81</v>
      </c>
      <c r="N31" s="897">
        <v>2</v>
      </c>
    </row>
    <row r="32" spans="1:14" ht="13.5" customHeight="1">
      <c r="A32" s="593" t="s">
        <v>63</v>
      </c>
      <c r="B32" s="607"/>
      <c r="C32" s="896">
        <v>1770</v>
      </c>
      <c r="D32" s="896">
        <v>1738</v>
      </c>
      <c r="E32" s="896">
        <v>1720</v>
      </c>
      <c r="F32" s="896">
        <v>1705</v>
      </c>
      <c r="G32" s="896">
        <v>1686</v>
      </c>
      <c r="H32" s="851">
        <v>17</v>
      </c>
      <c r="I32" s="851">
        <v>7</v>
      </c>
      <c r="J32" s="851">
        <v>12</v>
      </c>
      <c r="K32" s="851">
        <v>8</v>
      </c>
      <c r="L32" s="851">
        <v>36</v>
      </c>
      <c r="M32" s="851">
        <v>63</v>
      </c>
      <c r="N32" s="897">
        <v>-23</v>
      </c>
    </row>
    <row r="33" spans="1:14" ht="13.5" customHeight="1">
      <c r="A33" s="593" t="s">
        <v>64</v>
      </c>
      <c r="B33" s="607"/>
      <c r="C33" s="896">
        <v>2228</v>
      </c>
      <c r="D33" s="896">
        <v>2199</v>
      </c>
      <c r="E33" s="896">
        <v>2172</v>
      </c>
      <c r="F33" s="896">
        <v>2151</v>
      </c>
      <c r="G33" s="896">
        <v>2150</v>
      </c>
      <c r="H33" s="851">
        <v>30</v>
      </c>
      <c r="I33" s="851">
        <v>4</v>
      </c>
      <c r="J33" s="851">
        <v>22</v>
      </c>
      <c r="K33" s="851">
        <v>7</v>
      </c>
      <c r="L33" s="851">
        <v>33</v>
      </c>
      <c r="M33" s="851">
        <v>66</v>
      </c>
      <c r="N33" s="897">
        <v>-28</v>
      </c>
    </row>
    <row r="34" spans="1:14" ht="13.5" customHeight="1">
      <c r="A34" s="593" t="s">
        <v>65</v>
      </c>
      <c r="B34" s="607"/>
      <c r="C34" s="896">
        <v>2629</v>
      </c>
      <c r="D34" s="896">
        <v>2643</v>
      </c>
      <c r="E34" s="896">
        <v>2618</v>
      </c>
      <c r="F34" s="896">
        <v>2576</v>
      </c>
      <c r="G34" s="896">
        <v>2543</v>
      </c>
      <c r="H34" s="851">
        <v>62</v>
      </c>
      <c r="I34" s="851">
        <v>18</v>
      </c>
      <c r="J34" s="851">
        <v>33</v>
      </c>
      <c r="K34" s="851">
        <v>19</v>
      </c>
      <c r="L34" s="851">
        <v>24</v>
      </c>
      <c r="M34" s="851">
        <v>94</v>
      </c>
      <c r="N34" s="897">
        <v>-42</v>
      </c>
    </row>
    <row r="35" spans="1:14" ht="13.5" customHeight="1">
      <c r="A35" s="593" t="s">
        <v>66</v>
      </c>
      <c r="B35" s="607"/>
      <c r="C35" s="896">
        <v>2121</v>
      </c>
      <c r="D35" s="896">
        <v>2115</v>
      </c>
      <c r="E35" s="896">
        <v>2116</v>
      </c>
      <c r="F35" s="896">
        <v>2109</v>
      </c>
      <c r="G35" s="896">
        <v>2086</v>
      </c>
      <c r="H35" s="851">
        <v>11</v>
      </c>
      <c r="I35" s="851">
        <v>9</v>
      </c>
      <c r="J35" s="851">
        <v>33</v>
      </c>
      <c r="K35" s="851">
        <v>18</v>
      </c>
      <c r="L35" s="851">
        <v>44</v>
      </c>
      <c r="M35" s="851">
        <v>54</v>
      </c>
      <c r="N35" s="897">
        <v>-41</v>
      </c>
    </row>
    <row r="36" spans="1:14" ht="13.5" customHeight="1">
      <c r="A36" s="593" t="s">
        <v>67</v>
      </c>
      <c r="B36" s="607"/>
      <c r="C36" s="896">
        <v>1625</v>
      </c>
      <c r="D36" s="896">
        <v>1610</v>
      </c>
      <c r="E36" s="896">
        <v>1596</v>
      </c>
      <c r="F36" s="896">
        <v>1587</v>
      </c>
      <c r="G36" s="896">
        <v>1572</v>
      </c>
      <c r="H36" s="851">
        <v>11</v>
      </c>
      <c r="I36" s="851">
        <v>8</v>
      </c>
      <c r="J36" s="851">
        <v>9</v>
      </c>
      <c r="K36" s="851">
        <v>11</v>
      </c>
      <c r="L36" s="851">
        <v>26</v>
      </c>
      <c r="M36" s="851">
        <v>33</v>
      </c>
      <c r="N36" s="897">
        <v>-8</v>
      </c>
    </row>
    <row r="37" spans="1:14" ht="13.5" customHeight="1">
      <c r="A37" s="593" t="s">
        <v>68</v>
      </c>
      <c r="B37" s="607"/>
      <c r="C37" s="896">
        <v>2634</v>
      </c>
      <c r="D37" s="896">
        <v>2636</v>
      </c>
      <c r="E37" s="896">
        <v>2611</v>
      </c>
      <c r="F37" s="896">
        <v>2601</v>
      </c>
      <c r="G37" s="896">
        <v>2596</v>
      </c>
      <c r="H37" s="851">
        <v>11</v>
      </c>
      <c r="I37" s="851">
        <v>17</v>
      </c>
      <c r="J37" s="851">
        <v>10</v>
      </c>
      <c r="K37" s="851">
        <v>12</v>
      </c>
      <c r="L37" s="851">
        <v>29</v>
      </c>
      <c r="M37" s="851">
        <v>43</v>
      </c>
      <c r="N37" s="897">
        <v>-8</v>
      </c>
    </row>
    <row r="38" spans="1:14" ht="13.5" customHeight="1">
      <c r="A38" s="593" t="s">
        <v>69</v>
      </c>
      <c r="B38" s="607"/>
      <c r="C38" s="896">
        <v>1615</v>
      </c>
      <c r="D38" s="896">
        <v>1605</v>
      </c>
      <c r="E38" s="896">
        <v>1599</v>
      </c>
      <c r="F38" s="896">
        <v>1581</v>
      </c>
      <c r="G38" s="896">
        <v>1580</v>
      </c>
      <c r="H38" s="851">
        <v>23</v>
      </c>
      <c r="I38" s="851">
        <v>5</v>
      </c>
      <c r="J38" s="851">
        <v>20</v>
      </c>
      <c r="K38" s="851">
        <v>1</v>
      </c>
      <c r="L38" s="851">
        <v>26</v>
      </c>
      <c r="M38" s="851">
        <v>39</v>
      </c>
      <c r="N38" s="897">
        <v>-6</v>
      </c>
    </row>
    <row r="39" spans="1:14" ht="13.5" customHeight="1">
      <c r="A39" s="593" t="s">
        <v>70</v>
      </c>
      <c r="B39" s="607"/>
      <c r="C39" s="896">
        <v>2456</v>
      </c>
      <c r="D39" s="896">
        <v>2431</v>
      </c>
      <c r="E39" s="896">
        <v>2391</v>
      </c>
      <c r="F39" s="896">
        <v>2360</v>
      </c>
      <c r="G39" s="896">
        <v>2320</v>
      </c>
      <c r="H39" s="851">
        <v>23</v>
      </c>
      <c r="I39" s="851">
        <v>22</v>
      </c>
      <c r="J39" s="851">
        <v>88</v>
      </c>
      <c r="K39" s="851">
        <v>18</v>
      </c>
      <c r="L39" s="851">
        <v>58</v>
      </c>
      <c r="M39" s="851">
        <v>23</v>
      </c>
      <c r="N39" s="897">
        <v>-26</v>
      </c>
    </row>
    <row r="40" spans="1:14" ht="13.5" customHeight="1">
      <c r="A40" s="593" t="s">
        <v>71</v>
      </c>
      <c r="B40" s="607"/>
      <c r="C40" s="896">
        <v>1003</v>
      </c>
      <c r="D40" s="896">
        <v>995</v>
      </c>
      <c r="E40" s="896">
        <v>980</v>
      </c>
      <c r="F40" s="896">
        <v>956</v>
      </c>
      <c r="G40" s="896">
        <v>945</v>
      </c>
      <c r="H40" s="851">
        <v>14</v>
      </c>
      <c r="I40" s="851">
        <v>2</v>
      </c>
      <c r="J40" s="851">
        <v>10</v>
      </c>
      <c r="K40" s="851">
        <v>2</v>
      </c>
      <c r="L40" s="851">
        <v>16</v>
      </c>
      <c r="M40" s="851">
        <v>29</v>
      </c>
      <c r="N40" s="897">
        <v>-9</v>
      </c>
    </row>
    <row r="41" spans="1:14" ht="13.5" customHeight="1">
      <c r="A41" s="593" t="s">
        <v>72</v>
      </c>
      <c r="B41" s="607"/>
      <c r="C41" s="896">
        <v>1212</v>
      </c>
      <c r="D41" s="896">
        <v>1207</v>
      </c>
      <c r="E41" s="896">
        <v>1203</v>
      </c>
      <c r="F41" s="896">
        <v>1205</v>
      </c>
      <c r="G41" s="896">
        <v>1193</v>
      </c>
      <c r="H41" s="851">
        <v>18</v>
      </c>
      <c r="I41" s="851">
        <v>11</v>
      </c>
      <c r="J41" s="851">
        <v>9</v>
      </c>
      <c r="K41" s="851">
        <v>7</v>
      </c>
      <c r="L41" s="851">
        <v>16</v>
      </c>
      <c r="M41" s="851">
        <v>26</v>
      </c>
      <c r="N41" s="897">
        <v>3</v>
      </c>
    </row>
    <row r="42" spans="1:14" ht="13.5" customHeight="1">
      <c r="A42" s="593" t="s">
        <v>73</v>
      </c>
      <c r="B42" s="607"/>
      <c r="C42" s="896">
        <v>1392</v>
      </c>
      <c r="D42" s="896">
        <v>1368</v>
      </c>
      <c r="E42" s="896">
        <v>1366</v>
      </c>
      <c r="F42" s="896">
        <v>1370</v>
      </c>
      <c r="G42" s="896">
        <v>1359</v>
      </c>
      <c r="H42" s="851">
        <v>17</v>
      </c>
      <c r="I42" s="851">
        <v>13</v>
      </c>
      <c r="J42" s="851">
        <v>16</v>
      </c>
      <c r="K42" s="851">
        <v>33</v>
      </c>
      <c r="L42" s="851">
        <v>18</v>
      </c>
      <c r="M42" s="851">
        <v>39</v>
      </c>
      <c r="N42" s="897">
        <v>-40</v>
      </c>
    </row>
    <row r="43" spans="1:14" ht="13.5" customHeight="1">
      <c r="A43" s="593" t="s">
        <v>74</v>
      </c>
      <c r="B43" s="607"/>
      <c r="C43" s="896">
        <v>7205</v>
      </c>
      <c r="D43" s="896">
        <v>7215</v>
      </c>
      <c r="E43" s="896">
        <v>7258</v>
      </c>
      <c r="F43" s="896">
        <v>7308</v>
      </c>
      <c r="G43" s="896">
        <v>7358</v>
      </c>
      <c r="H43" s="851">
        <v>120</v>
      </c>
      <c r="I43" s="851">
        <v>59</v>
      </c>
      <c r="J43" s="851">
        <v>87</v>
      </c>
      <c r="K43" s="851">
        <v>56</v>
      </c>
      <c r="L43" s="851">
        <v>99</v>
      </c>
      <c r="M43" s="851">
        <v>120</v>
      </c>
      <c r="N43" s="897">
        <v>15</v>
      </c>
    </row>
    <row r="44" spans="1:14" ht="13.5" customHeight="1">
      <c r="A44" s="593" t="s">
        <v>75</v>
      </c>
      <c r="B44" s="607"/>
      <c r="C44" s="896">
        <v>4551</v>
      </c>
      <c r="D44" s="896">
        <v>4522</v>
      </c>
      <c r="E44" s="896">
        <v>4495</v>
      </c>
      <c r="F44" s="896">
        <v>4487</v>
      </c>
      <c r="G44" s="896">
        <v>4495</v>
      </c>
      <c r="H44" s="851">
        <v>64</v>
      </c>
      <c r="I44" s="851">
        <v>22</v>
      </c>
      <c r="J44" s="851">
        <v>81</v>
      </c>
      <c r="K44" s="851">
        <v>21</v>
      </c>
      <c r="L44" s="851">
        <v>59</v>
      </c>
      <c r="M44" s="851">
        <v>80</v>
      </c>
      <c r="N44" s="897">
        <v>-37</v>
      </c>
    </row>
    <row r="45" spans="1:14" ht="13.5" customHeight="1">
      <c r="A45" s="593" t="s">
        <v>76</v>
      </c>
      <c r="B45" s="607"/>
      <c r="C45" s="896">
        <v>2836</v>
      </c>
      <c r="D45" s="896">
        <v>2839</v>
      </c>
      <c r="E45" s="896">
        <v>2832</v>
      </c>
      <c r="F45" s="896">
        <v>2812</v>
      </c>
      <c r="G45" s="896">
        <v>2810</v>
      </c>
      <c r="H45" s="851">
        <v>39</v>
      </c>
      <c r="I45" s="851">
        <v>65</v>
      </c>
      <c r="J45" s="851">
        <v>36</v>
      </c>
      <c r="K45" s="851">
        <v>62</v>
      </c>
      <c r="L45" s="851">
        <v>40</v>
      </c>
      <c r="M45" s="851">
        <v>55</v>
      </c>
      <c r="N45" s="897">
        <v>-9</v>
      </c>
    </row>
    <row r="46" spans="1:14" ht="13.5" customHeight="1">
      <c r="A46" s="593" t="s">
        <v>77</v>
      </c>
      <c r="B46" s="607"/>
      <c r="C46" s="896">
        <v>4379</v>
      </c>
      <c r="D46" s="896">
        <v>4375</v>
      </c>
      <c r="E46" s="896">
        <v>4378</v>
      </c>
      <c r="F46" s="896">
        <v>4400</v>
      </c>
      <c r="G46" s="896">
        <v>4389</v>
      </c>
      <c r="H46" s="851">
        <v>43</v>
      </c>
      <c r="I46" s="851">
        <v>24</v>
      </c>
      <c r="J46" s="851">
        <v>27</v>
      </c>
      <c r="K46" s="851">
        <v>24</v>
      </c>
      <c r="L46" s="851">
        <v>61</v>
      </c>
      <c r="M46" s="851">
        <v>115</v>
      </c>
      <c r="N46" s="897">
        <v>-38</v>
      </c>
    </row>
    <row r="47" spans="1:14" ht="13.5" customHeight="1">
      <c r="A47" s="593" t="s">
        <v>78</v>
      </c>
      <c r="B47" s="607"/>
      <c r="C47" s="896">
        <v>2187</v>
      </c>
      <c r="D47" s="896">
        <v>2168</v>
      </c>
      <c r="E47" s="896">
        <v>2166</v>
      </c>
      <c r="F47" s="896">
        <v>2136</v>
      </c>
      <c r="G47" s="896">
        <v>2125</v>
      </c>
      <c r="H47" s="851">
        <v>34</v>
      </c>
      <c r="I47" s="851">
        <v>13</v>
      </c>
      <c r="J47" s="851">
        <v>24</v>
      </c>
      <c r="K47" s="851">
        <v>19</v>
      </c>
      <c r="L47" s="851">
        <v>33</v>
      </c>
      <c r="M47" s="851">
        <v>68</v>
      </c>
      <c r="N47" s="897">
        <v>-31</v>
      </c>
    </row>
    <row r="48" spans="1:14" ht="13.5" customHeight="1">
      <c r="A48" s="593" t="s">
        <v>79</v>
      </c>
      <c r="B48" s="607"/>
      <c r="C48" s="896">
        <v>2241</v>
      </c>
      <c r="D48" s="896">
        <v>2245</v>
      </c>
      <c r="E48" s="896">
        <v>2266</v>
      </c>
      <c r="F48" s="896">
        <v>2299</v>
      </c>
      <c r="G48" s="896">
        <v>2332</v>
      </c>
      <c r="H48" s="851">
        <v>70</v>
      </c>
      <c r="I48" s="851">
        <v>30</v>
      </c>
      <c r="J48" s="851">
        <v>34</v>
      </c>
      <c r="K48" s="851">
        <v>12</v>
      </c>
      <c r="L48" s="851">
        <v>37</v>
      </c>
      <c r="M48" s="851">
        <v>59</v>
      </c>
      <c r="N48" s="897">
        <v>32</v>
      </c>
    </row>
    <row r="49" spans="1:14" ht="13.5" customHeight="1">
      <c r="A49" s="593" t="s">
        <v>80</v>
      </c>
      <c r="B49" s="607"/>
      <c r="C49" s="896">
        <v>6647</v>
      </c>
      <c r="D49" s="896">
        <v>6660</v>
      </c>
      <c r="E49" s="896">
        <v>6666</v>
      </c>
      <c r="F49" s="896">
        <v>6643</v>
      </c>
      <c r="G49" s="896">
        <v>6650</v>
      </c>
      <c r="H49" s="896">
        <v>109</v>
      </c>
      <c r="I49" s="896">
        <v>55</v>
      </c>
      <c r="J49" s="896">
        <v>94</v>
      </c>
      <c r="K49" s="896">
        <v>43</v>
      </c>
      <c r="L49" s="896">
        <v>86</v>
      </c>
      <c r="M49" s="896">
        <v>117</v>
      </c>
      <c r="N49" s="897">
        <v>-4</v>
      </c>
    </row>
    <row r="50" spans="1:14" ht="13.5" customHeight="1" thickBot="1">
      <c r="A50" s="594" t="s">
        <v>81</v>
      </c>
      <c r="B50" s="608"/>
      <c r="C50" s="898">
        <v>4494</v>
      </c>
      <c r="D50" s="898">
        <v>4493</v>
      </c>
      <c r="E50" s="898">
        <v>4476</v>
      </c>
      <c r="F50" s="898">
        <v>4451</v>
      </c>
      <c r="G50" s="898">
        <v>4432</v>
      </c>
      <c r="H50" s="899">
        <v>34</v>
      </c>
      <c r="I50" s="899">
        <v>26</v>
      </c>
      <c r="J50" s="899">
        <v>26</v>
      </c>
      <c r="K50" s="899">
        <v>27</v>
      </c>
      <c r="L50" s="899">
        <v>76</v>
      </c>
      <c r="M50" s="899">
        <v>89</v>
      </c>
      <c r="N50" s="900">
        <v>-6</v>
      </c>
    </row>
    <row r="51" spans="1:14" ht="13.5" customHeight="1">
      <c r="A51" s="41" t="s">
        <v>1073</v>
      </c>
      <c r="B51" s="41"/>
      <c r="C51" s="609"/>
      <c r="D51" s="609"/>
      <c r="E51" s="609"/>
      <c r="F51" s="609"/>
      <c r="G51" s="609"/>
      <c r="H51" s="610"/>
      <c r="I51" s="610"/>
      <c r="J51" s="610"/>
      <c r="K51" s="610"/>
      <c r="L51" s="610"/>
      <c r="M51" s="610"/>
      <c r="N51" s="610"/>
    </row>
    <row r="52" spans="1:14" ht="14.25" customHeight="1">
      <c r="A52" s="596"/>
      <c r="D52" s="40"/>
      <c r="E52" s="597"/>
      <c r="F52" s="597"/>
      <c r="G52" s="597"/>
      <c r="H52" s="597"/>
      <c r="N52" s="597"/>
    </row>
    <row r="53" spans="1:14" ht="14.25" customHeight="1">
      <c r="A53" s="596"/>
      <c r="D53" s="40"/>
      <c r="E53" s="597"/>
      <c r="F53" s="597"/>
      <c r="G53" s="597"/>
      <c r="H53" s="597"/>
      <c r="N53" s="597"/>
    </row>
    <row r="54" spans="4:14" ht="13.5" customHeight="1">
      <c r="D54" s="40"/>
      <c r="H54" s="597"/>
      <c r="I54" s="597"/>
      <c r="J54" s="597"/>
      <c r="K54" s="597"/>
      <c r="L54" s="597"/>
      <c r="M54" s="597"/>
      <c r="N54" s="597"/>
    </row>
    <row r="55" spans="8:14" ht="12">
      <c r="H55" s="597"/>
      <c r="I55" s="597"/>
      <c r="J55" s="597"/>
      <c r="K55" s="597"/>
      <c r="L55" s="597"/>
      <c r="M55" s="597"/>
      <c r="N55" s="597"/>
    </row>
  </sheetData>
  <sheetProtection/>
  <mergeCells count="2">
    <mergeCell ref="A3:B5"/>
    <mergeCell ref="N4:N5"/>
  </mergeCells>
  <printOptions horizontalCentered="1"/>
  <pageMargins left="0.3937007874015748" right="0.3937007874015748" top="0.3937007874015748" bottom="0.3937007874015748" header="0.5118110236220472" footer="0.5118110236220472"/>
  <pageSetup cellComments="asDisplayed"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2:Q54"/>
  <sheetViews>
    <sheetView zoomScalePageLayoutView="0" workbookViewId="0" topLeftCell="A1">
      <selection activeCell="A1" sqref="A1"/>
    </sheetView>
  </sheetViews>
  <sheetFormatPr defaultColWidth="9.00390625" defaultRowHeight="13.5"/>
  <cols>
    <col min="1" max="1" width="11.875" style="37" customWidth="1"/>
    <col min="2" max="2" width="0.74609375" style="37" customWidth="1"/>
    <col min="3" max="3" width="15.00390625" style="37" customWidth="1"/>
    <col min="4" max="4" width="9.375" style="37" customWidth="1"/>
    <col min="5" max="7" width="9.25390625" style="37" customWidth="1"/>
    <col min="8" max="10" width="10.625" style="37" customWidth="1"/>
    <col min="11" max="11" width="0.875" style="37" customWidth="1"/>
    <col min="12" max="12" width="10.50390625" style="37" bestFit="1" customWidth="1"/>
    <col min="13" max="13" width="12.75390625" style="37" bestFit="1" customWidth="1"/>
    <col min="14" max="14" width="9.00390625" style="37" customWidth="1"/>
    <col min="15" max="16" width="10.50390625" style="37" bestFit="1" customWidth="1"/>
    <col min="17" max="16384" width="9.00390625" style="37" customWidth="1"/>
  </cols>
  <sheetData>
    <row r="2" spans="1:2" ht="18" customHeight="1">
      <c r="A2" s="42" t="s">
        <v>1203</v>
      </c>
      <c r="B2" s="42"/>
    </row>
    <row r="3" spans="1:10" ht="15" customHeight="1" thickBot="1">
      <c r="A3" s="304"/>
      <c r="B3" s="304"/>
      <c r="C3" s="304"/>
      <c r="D3" s="304"/>
      <c r="E3" s="304"/>
      <c r="F3" s="304"/>
      <c r="G3" s="304"/>
      <c r="H3" s="304"/>
      <c r="I3" s="304"/>
      <c r="J3" s="69" t="s">
        <v>262</v>
      </c>
    </row>
    <row r="4" spans="1:11" ht="15" customHeight="1" thickTop="1">
      <c r="A4" s="661" t="s">
        <v>922</v>
      </c>
      <c r="B4" s="662"/>
      <c r="C4" s="310" t="s">
        <v>1204</v>
      </c>
      <c r="D4" s="665" t="s">
        <v>1205</v>
      </c>
      <c r="E4" s="666"/>
      <c r="F4" s="666"/>
      <c r="G4" s="667"/>
      <c r="H4" s="861" t="s">
        <v>1074</v>
      </c>
      <c r="I4" s="862"/>
      <c r="J4" s="862"/>
      <c r="K4" s="41"/>
    </row>
    <row r="5" spans="1:11" ht="15" customHeight="1">
      <c r="A5" s="663"/>
      <c r="B5" s="664"/>
      <c r="C5" s="311" t="s">
        <v>923</v>
      </c>
      <c r="D5" s="312" t="s">
        <v>25</v>
      </c>
      <c r="E5" s="312" t="s">
        <v>26</v>
      </c>
      <c r="F5" s="312" t="s">
        <v>1075</v>
      </c>
      <c r="G5" s="312" t="s">
        <v>924</v>
      </c>
      <c r="H5" s="94" t="s">
        <v>925</v>
      </c>
      <c r="I5" s="94" t="s">
        <v>2</v>
      </c>
      <c r="J5" s="95" t="s">
        <v>3</v>
      </c>
      <c r="K5" s="41"/>
    </row>
    <row r="6" spans="1:13" s="318" customFormat="1" ht="21" customHeight="1">
      <c r="A6" s="313" t="s">
        <v>926</v>
      </c>
      <c r="B6" s="314"/>
      <c r="C6" s="863">
        <v>1079515</v>
      </c>
      <c r="D6" s="773">
        <v>-8916</v>
      </c>
      <c r="E6" s="775">
        <v>-3187</v>
      </c>
      <c r="F6" s="775">
        <v>615</v>
      </c>
      <c r="G6" s="775">
        <v>-11488</v>
      </c>
      <c r="H6" s="864">
        <v>1068027</v>
      </c>
      <c r="I6" s="865">
        <v>516438</v>
      </c>
      <c r="J6" s="866">
        <v>551589</v>
      </c>
      <c r="K6" s="315"/>
      <c r="L6" s="316"/>
      <c r="M6" s="317"/>
    </row>
    <row r="7" spans="1:13" s="318" customFormat="1" ht="6" customHeight="1">
      <c r="A7" s="72"/>
      <c r="B7" s="210"/>
      <c r="C7" s="863"/>
      <c r="D7" s="773"/>
      <c r="E7" s="611"/>
      <c r="F7" s="612"/>
      <c r="G7" s="775"/>
      <c r="H7" s="864"/>
      <c r="I7" s="865"/>
      <c r="J7" s="867"/>
      <c r="K7" s="315"/>
      <c r="L7" s="316"/>
      <c r="M7" s="317"/>
    </row>
    <row r="8" spans="1:17" s="78" customFormat="1" ht="17.25" customHeight="1">
      <c r="A8" s="308" t="s">
        <v>927</v>
      </c>
      <c r="B8" s="307"/>
      <c r="C8" s="868">
        <v>867193</v>
      </c>
      <c r="D8" s="780">
        <v>-6280</v>
      </c>
      <c r="E8" s="781">
        <v>-1733</v>
      </c>
      <c r="F8" s="781">
        <v>285</v>
      </c>
      <c r="G8" s="775">
        <v>-7728</v>
      </c>
      <c r="H8" s="864">
        <v>859465</v>
      </c>
      <c r="I8" s="869">
        <v>415216</v>
      </c>
      <c r="J8" s="870">
        <v>444249</v>
      </c>
      <c r="K8" s="105"/>
      <c r="L8" s="319"/>
      <c r="M8" s="319"/>
      <c r="N8" s="319"/>
      <c r="O8" s="319"/>
      <c r="P8" s="319"/>
      <c r="Q8" s="319"/>
    </row>
    <row r="9" spans="1:13" s="78" customFormat="1" ht="17.25" customHeight="1">
      <c r="A9" s="308" t="s">
        <v>928</v>
      </c>
      <c r="B9" s="307"/>
      <c r="C9" s="868">
        <v>212322</v>
      </c>
      <c r="D9" s="780">
        <v>-2636</v>
      </c>
      <c r="E9" s="781">
        <v>-1454</v>
      </c>
      <c r="F9" s="781">
        <v>330</v>
      </c>
      <c r="G9" s="775">
        <v>-3760</v>
      </c>
      <c r="H9" s="864">
        <v>208562</v>
      </c>
      <c r="I9" s="869">
        <v>101222</v>
      </c>
      <c r="J9" s="870">
        <v>107340</v>
      </c>
      <c r="K9" s="105"/>
      <c r="L9" s="319"/>
      <c r="M9" s="320"/>
    </row>
    <row r="10" spans="1:13" s="78" customFormat="1" ht="6" customHeight="1">
      <c r="A10" s="308"/>
      <c r="B10" s="307"/>
      <c r="C10" s="868"/>
      <c r="D10" s="780"/>
      <c r="E10" s="613"/>
      <c r="F10" s="321"/>
      <c r="G10" s="775"/>
      <c r="H10" s="864"/>
      <c r="I10" s="869"/>
      <c r="J10" s="870"/>
      <c r="K10" s="105"/>
      <c r="L10" s="319"/>
      <c r="M10" s="320"/>
    </row>
    <row r="11" spans="1:17" s="78" customFormat="1" ht="17.25" customHeight="1">
      <c r="A11" s="308" t="s">
        <v>929</v>
      </c>
      <c r="B11" s="307"/>
      <c r="C11" s="868">
        <v>536297</v>
      </c>
      <c r="D11" s="780">
        <v>-3630</v>
      </c>
      <c r="E11" s="781">
        <v>-881</v>
      </c>
      <c r="F11" s="781">
        <v>69</v>
      </c>
      <c r="G11" s="775">
        <v>-4442</v>
      </c>
      <c r="H11" s="864">
        <v>531855</v>
      </c>
      <c r="I11" s="869">
        <v>257372</v>
      </c>
      <c r="J11" s="870">
        <v>274483</v>
      </c>
      <c r="K11" s="105"/>
      <c r="L11" s="319"/>
      <c r="M11" s="319"/>
      <c r="N11" s="319"/>
      <c r="O11" s="319"/>
      <c r="P11" s="319"/>
      <c r="Q11" s="319"/>
    </row>
    <row r="12" spans="1:13" s="78" customFormat="1" ht="17.25" customHeight="1">
      <c r="A12" s="308" t="s">
        <v>930</v>
      </c>
      <c r="B12" s="307"/>
      <c r="C12" s="868">
        <v>72356</v>
      </c>
      <c r="D12" s="780">
        <v>-912</v>
      </c>
      <c r="E12" s="781">
        <v>-601</v>
      </c>
      <c r="F12" s="781">
        <v>79</v>
      </c>
      <c r="G12" s="775">
        <v>-1434</v>
      </c>
      <c r="H12" s="864">
        <v>70922</v>
      </c>
      <c r="I12" s="869">
        <v>34025</v>
      </c>
      <c r="J12" s="870">
        <v>36897</v>
      </c>
      <c r="K12" s="105"/>
      <c r="L12" s="319"/>
      <c r="M12" s="320"/>
    </row>
    <row r="13" spans="1:13" s="78" customFormat="1" ht="17.25" customHeight="1">
      <c r="A13" s="308" t="s">
        <v>931</v>
      </c>
      <c r="B13" s="307"/>
      <c r="C13" s="868">
        <v>204495</v>
      </c>
      <c r="D13" s="780">
        <v>-1877</v>
      </c>
      <c r="E13" s="781">
        <v>-1038</v>
      </c>
      <c r="F13" s="781">
        <v>266</v>
      </c>
      <c r="G13" s="775">
        <v>-2649</v>
      </c>
      <c r="H13" s="864">
        <v>201846</v>
      </c>
      <c r="I13" s="869">
        <v>99058</v>
      </c>
      <c r="J13" s="870">
        <v>102788</v>
      </c>
      <c r="K13" s="105"/>
      <c r="L13" s="319"/>
      <c r="M13" s="320"/>
    </row>
    <row r="14" spans="1:13" s="78" customFormat="1" ht="17.25" customHeight="1">
      <c r="A14" s="308" t="s">
        <v>932</v>
      </c>
      <c r="B14" s="307"/>
      <c r="C14" s="868">
        <v>266367</v>
      </c>
      <c r="D14" s="780">
        <v>-2497</v>
      </c>
      <c r="E14" s="781">
        <v>-667</v>
      </c>
      <c r="F14" s="781">
        <v>201</v>
      </c>
      <c r="G14" s="775">
        <v>-2963</v>
      </c>
      <c r="H14" s="864">
        <v>263404</v>
      </c>
      <c r="I14" s="869">
        <v>125983</v>
      </c>
      <c r="J14" s="870">
        <v>137421</v>
      </c>
      <c r="K14" s="105"/>
      <c r="L14" s="319"/>
      <c r="M14" s="320"/>
    </row>
    <row r="15" spans="1:13" s="78" customFormat="1" ht="6" customHeight="1">
      <c r="A15" s="308"/>
      <c r="B15" s="307"/>
      <c r="C15" s="868"/>
      <c r="D15" s="780"/>
      <c r="E15" s="781"/>
      <c r="F15" s="781"/>
      <c r="G15" s="775"/>
      <c r="H15" s="864"/>
      <c r="I15" s="869"/>
      <c r="J15" s="870"/>
      <c r="K15" s="105"/>
      <c r="L15" s="319"/>
      <c r="M15" s="320"/>
    </row>
    <row r="16" spans="1:17" s="324" customFormat="1" ht="17.25" customHeight="1">
      <c r="A16" s="322" t="s">
        <v>992</v>
      </c>
      <c r="B16" s="187"/>
      <c r="C16" s="871">
        <v>249009</v>
      </c>
      <c r="D16" s="782">
        <v>-1195</v>
      </c>
      <c r="E16" s="784">
        <v>-145</v>
      </c>
      <c r="F16" s="784">
        <v>-79</v>
      </c>
      <c r="G16" s="872">
        <v>-1419</v>
      </c>
      <c r="H16" s="873">
        <v>247590</v>
      </c>
      <c r="I16" s="874">
        <v>119001</v>
      </c>
      <c r="J16" s="875">
        <v>128589</v>
      </c>
      <c r="K16" s="323"/>
      <c r="L16" s="319"/>
      <c r="M16" s="319"/>
      <c r="N16" s="319"/>
      <c r="O16" s="319"/>
      <c r="P16" s="319"/>
      <c r="Q16" s="319"/>
    </row>
    <row r="17" spans="1:13" s="324" customFormat="1" ht="17.25" customHeight="1">
      <c r="A17" s="322" t="s">
        <v>48</v>
      </c>
      <c r="B17" s="187"/>
      <c r="C17" s="871">
        <v>82144</v>
      </c>
      <c r="D17" s="782">
        <v>-603</v>
      </c>
      <c r="E17" s="784">
        <v>-334</v>
      </c>
      <c r="F17" s="784">
        <v>45</v>
      </c>
      <c r="G17" s="872">
        <v>-892</v>
      </c>
      <c r="H17" s="873">
        <v>81252</v>
      </c>
      <c r="I17" s="874">
        <v>40258</v>
      </c>
      <c r="J17" s="875">
        <v>40994</v>
      </c>
      <c r="K17" s="323"/>
      <c r="L17" s="319"/>
      <c r="M17" s="320"/>
    </row>
    <row r="18" spans="1:13" s="324" customFormat="1" ht="17.25" customHeight="1">
      <c r="A18" s="322" t="s">
        <v>49</v>
      </c>
      <c r="B18" s="187"/>
      <c r="C18" s="871">
        <v>123690</v>
      </c>
      <c r="D18" s="782">
        <v>-1068</v>
      </c>
      <c r="E18" s="784">
        <v>-338</v>
      </c>
      <c r="F18" s="784">
        <v>63</v>
      </c>
      <c r="G18" s="872">
        <v>-1343</v>
      </c>
      <c r="H18" s="873">
        <v>122347</v>
      </c>
      <c r="I18" s="874">
        <v>58626</v>
      </c>
      <c r="J18" s="875">
        <v>63721</v>
      </c>
      <c r="K18" s="323"/>
      <c r="L18" s="319"/>
      <c r="M18" s="320"/>
    </row>
    <row r="19" spans="1:13" s="324" customFormat="1" ht="17.25" customHeight="1">
      <c r="A19" s="322" t="s">
        <v>50</v>
      </c>
      <c r="B19" s="187"/>
      <c r="C19" s="325">
        <v>101357</v>
      </c>
      <c r="D19" s="782">
        <v>-986</v>
      </c>
      <c r="E19" s="784">
        <v>-208</v>
      </c>
      <c r="F19" s="784">
        <v>110</v>
      </c>
      <c r="G19" s="872">
        <v>-1084</v>
      </c>
      <c r="H19" s="873">
        <v>100273</v>
      </c>
      <c r="I19" s="875">
        <v>47838</v>
      </c>
      <c r="J19" s="875">
        <v>52435</v>
      </c>
      <c r="K19" s="323"/>
      <c r="L19" s="319"/>
      <c r="M19" s="320"/>
    </row>
    <row r="20" spans="1:13" s="324" customFormat="1" ht="17.25" customHeight="1">
      <c r="A20" s="322" t="s">
        <v>51</v>
      </c>
      <c r="B20" s="187"/>
      <c r="C20" s="871">
        <v>34988</v>
      </c>
      <c r="D20" s="782">
        <v>-314</v>
      </c>
      <c r="E20" s="784">
        <v>-239</v>
      </c>
      <c r="F20" s="784">
        <v>-3</v>
      </c>
      <c r="G20" s="872">
        <v>-556</v>
      </c>
      <c r="H20" s="873">
        <v>34432</v>
      </c>
      <c r="I20" s="874">
        <v>16446</v>
      </c>
      <c r="J20" s="875">
        <v>17986</v>
      </c>
      <c r="K20" s="323"/>
      <c r="L20" s="319"/>
      <c r="M20" s="320"/>
    </row>
    <row r="21" spans="1:13" s="324" customFormat="1" ht="17.25" customHeight="1">
      <c r="A21" s="322" t="s">
        <v>52</v>
      </c>
      <c r="B21" s="187"/>
      <c r="C21" s="871">
        <v>40350</v>
      </c>
      <c r="D21" s="782">
        <v>-276</v>
      </c>
      <c r="E21" s="784">
        <v>73</v>
      </c>
      <c r="F21" s="784">
        <v>42</v>
      </c>
      <c r="G21" s="872">
        <v>-161</v>
      </c>
      <c r="H21" s="873">
        <v>40189</v>
      </c>
      <c r="I21" s="874">
        <v>19529</v>
      </c>
      <c r="J21" s="875">
        <v>20660</v>
      </c>
      <c r="K21" s="323"/>
      <c r="L21" s="319"/>
      <c r="M21" s="320"/>
    </row>
    <row r="22" spans="1:13" s="324" customFormat="1" ht="17.25" customHeight="1">
      <c r="A22" s="322" t="s">
        <v>53</v>
      </c>
      <c r="B22" s="187"/>
      <c r="C22" s="871">
        <v>29616</v>
      </c>
      <c r="D22" s="782">
        <v>-357</v>
      </c>
      <c r="E22" s="784">
        <v>-110</v>
      </c>
      <c r="F22" s="784">
        <v>-39</v>
      </c>
      <c r="G22" s="872">
        <v>-506</v>
      </c>
      <c r="H22" s="873">
        <v>29110</v>
      </c>
      <c r="I22" s="874">
        <v>13909</v>
      </c>
      <c r="J22" s="875">
        <v>15201</v>
      </c>
      <c r="K22" s="323"/>
      <c r="L22" s="319"/>
      <c r="M22" s="320"/>
    </row>
    <row r="23" spans="1:13" s="324" customFormat="1" ht="17.25" customHeight="1">
      <c r="A23" s="322" t="s">
        <v>54</v>
      </c>
      <c r="B23" s="187"/>
      <c r="C23" s="871">
        <v>23001</v>
      </c>
      <c r="D23" s="782">
        <v>-283</v>
      </c>
      <c r="E23" s="784">
        <v>-227</v>
      </c>
      <c r="F23" s="784">
        <v>25</v>
      </c>
      <c r="G23" s="872">
        <v>-485</v>
      </c>
      <c r="H23" s="873">
        <v>22516</v>
      </c>
      <c r="I23" s="874">
        <v>10937</v>
      </c>
      <c r="J23" s="875">
        <v>11579</v>
      </c>
      <c r="K23" s="323"/>
      <c r="L23" s="319"/>
      <c r="M23" s="320"/>
    </row>
    <row r="24" spans="1:13" s="324" customFormat="1" ht="17.25" customHeight="1">
      <c r="A24" s="322" t="s">
        <v>55</v>
      </c>
      <c r="B24" s="187"/>
      <c r="C24" s="871">
        <v>26804</v>
      </c>
      <c r="D24" s="782">
        <v>-284</v>
      </c>
      <c r="E24" s="784">
        <v>-93</v>
      </c>
      <c r="F24" s="784">
        <v>116</v>
      </c>
      <c r="G24" s="872">
        <v>-261</v>
      </c>
      <c r="H24" s="873">
        <v>26543</v>
      </c>
      <c r="I24" s="874">
        <v>12953</v>
      </c>
      <c r="J24" s="875">
        <v>13590</v>
      </c>
      <c r="K24" s="323"/>
      <c r="L24" s="319"/>
      <c r="M24" s="320"/>
    </row>
    <row r="25" spans="1:13" s="324" customFormat="1" ht="17.25" customHeight="1">
      <c r="A25" s="322" t="s">
        <v>56</v>
      </c>
      <c r="B25" s="187"/>
      <c r="C25" s="871">
        <v>62110</v>
      </c>
      <c r="D25" s="782">
        <v>-255</v>
      </c>
      <c r="E25" s="784">
        <v>266</v>
      </c>
      <c r="F25" s="784">
        <v>19</v>
      </c>
      <c r="G25" s="872">
        <v>30</v>
      </c>
      <c r="H25" s="873">
        <v>62140</v>
      </c>
      <c r="I25" s="874">
        <v>30222</v>
      </c>
      <c r="J25" s="875">
        <v>31918</v>
      </c>
      <c r="K25" s="323"/>
      <c r="L25" s="319"/>
      <c r="M25" s="320"/>
    </row>
    <row r="26" spans="1:13" s="324" customFormat="1" ht="17.25" customHeight="1">
      <c r="A26" s="322" t="s">
        <v>57</v>
      </c>
      <c r="B26" s="187"/>
      <c r="C26" s="871">
        <v>47892</v>
      </c>
      <c r="D26" s="782">
        <v>-164</v>
      </c>
      <c r="E26" s="784">
        <v>-39</v>
      </c>
      <c r="F26" s="784">
        <v>-7</v>
      </c>
      <c r="G26" s="872">
        <v>-210</v>
      </c>
      <c r="H26" s="873">
        <v>47682</v>
      </c>
      <c r="I26" s="874">
        <v>23525</v>
      </c>
      <c r="J26" s="875">
        <v>24157</v>
      </c>
      <c r="K26" s="323"/>
      <c r="L26" s="319"/>
      <c r="M26" s="320"/>
    </row>
    <row r="27" spans="1:13" s="324" customFormat="1" ht="17.25" customHeight="1">
      <c r="A27" s="322" t="s">
        <v>58</v>
      </c>
      <c r="B27" s="187"/>
      <c r="C27" s="871">
        <v>15389</v>
      </c>
      <c r="D27" s="782">
        <v>-231</v>
      </c>
      <c r="E27" s="784">
        <v>-202</v>
      </c>
      <c r="F27" s="784">
        <v>15</v>
      </c>
      <c r="G27" s="872">
        <v>-418</v>
      </c>
      <c r="H27" s="873">
        <v>14971</v>
      </c>
      <c r="I27" s="874">
        <v>7320</v>
      </c>
      <c r="J27" s="875">
        <v>7651</v>
      </c>
      <c r="K27" s="323"/>
      <c r="L27" s="319"/>
      <c r="M27" s="320"/>
    </row>
    <row r="28" spans="1:13" s="324" customFormat="1" ht="17.25" customHeight="1">
      <c r="A28" s="322" t="s">
        <v>59</v>
      </c>
      <c r="B28" s="187"/>
      <c r="C28" s="871">
        <v>30843</v>
      </c>
      <c r="D28" s="782">
        <v>-264</v>
      </c>
      <c r="E28" s="784">
        <v>-137</v>
      </c>
      <c r="F28" s="784">
        <v>-22</v>
      </c>
      <c r="G28" s="872">
        <v>-423</v>
      </c>
      <c r="H28" s="873">
        <v>30420</v>
      </c>
      <c r="I28" s="874">
        <v>14652</v>
      </c>
      <c r="J28" s="875">
        <v>15768</v>
      </c>
      <c r="K28" s="323"/>
      <c r="L28" s="319"/>
      <c r="M28" s="320"/>
    </row>
    <row r="29" spans="1:13" s="324" customFormat="1" ht="17.25" customHeight="1">
      <c r="A29" s="322" t="s">
        <v>60</v>
      </c>
      <c r="B29" s="187"/>
      <c r="C29" s="871">
        <v>13875</v>
      </c>
      <c r="D29" s="782">
        <v>-137</v>
      </c>
      <c r="E29" s="784">
        <v>-21</v>
      </c>
      <c r="F29" s="784">
        <v>8</v>
      </c>
      <c r="G29" s="872">
        <v>-150</v>
      </c>
      <c r="H29" s="873">
        <v>13725</v>
      </c>
      <c r="I29" s="874">
        <v>6603</v>
      </c>
      <c r="J29" s="875">
        <v>7122</v>
      </c>
      <c r="K29" s="323"/>
      <c r="L29" s="319"/>
      <c r="M29" s="320"/>
    </row>
    <row r="30" spans="1:13" s="324" customFormat="1" ht="17.25" customHeight="1">
      <c r="A30" s="322" t="s">
        <v>61</v>
      </c>
      <c r="B30" s="187"/>
      <c r="C30" s="871">
        <v>10857</v>
      </c>
      <c r="D30" s="782">
        <v>-85</v>
      </c>
      <c r="E30" s="784">
        <v>-39</v>
      </c>
      <c r="F30" s="784">
        <v>13</v>
      </c>
      <c r="G30" s="872">
        <v>-111</v>
      </c>
      <c r="H30" s="873">
        <v>10746</v>
      </c>
      <c r="I30" s="874">
        <v>5251</v>
      </c>
      <c r="J30" s="875">
        <v>5495</v>
      </c>
      <c r="K30" s="323"/>
      <c r="L30" s="319"/>
      <c r="M30" s="320"/>
    </row>
    <row r="31" spans="1:13" s="324" customFormat="1" ht="17.25" customHeight="1">
      <c r="A31" s="322" t="s">
        <v>62</v>
      </c>
      <c r="B31" s="187"/>
      <c r="C31" s="871">
        <v>17972</v>
      </c>
      <c r="D31" s="782">
        <v>-188</v>
      </c>
      <c r="E31" s="784">
        <v>-161</v>
      </c>
      <c r="F31" s="784">
        <v>18</v>
      </c>
      <c r="G31" s="872">
        <v>-331</v>
      </c>
      <c r="H31" s="873">
        <v>17641</v>
      </c>
      <c r="I31" s="874">
        <v>8528</v>
      </c>
      <c r="J31" s="875">
        <v>9113</v>
      </c>
      <c r="K31" s="323"/>
      <c r="L31" s="319"/>
      <c r="M31" s="320"/>
    </row>
    <row r="32" spans="1:13" s="324" customFormat="1" ht="17.25" customHeight="1">
      <c r="A32" s="322" t="s">
        <v>63</v>
      </c>
      <c r="B32" s="187"/>
      <c r="C32" s="871">
        <v>5105</v>
      </c>
      <c r="D32" s="782">
        <v>-100</v>
      </c>
      <c r="E32" s="784">
        <v>-62</v>
      </c>
      <c r="F32" s="784">
        <v>13</v>
      </c>
      <c r="G32" s="872">
        <v>-149</v>
      </c>
      <c r="H32" s="873">
        <v>4956</v>
      </c>
      <c r="I32" s="874">
        <v>2387</v>
      </c>
      <c r="J32" s="875">
        <v>2569</v>
      </c>
      <c r="K32" s="323"/>
      <c r="L32" s="319"/>
      <c r="M32" s="320"/>
    </row>
    <row r="33" spans="1:13" s="324" customFormat="1" ht="17.25" customHeight="1">
      <c r="A33" s="322" t="s">
        <v>64</v>
      </c>
      <c r="B33" s="187"/>
      <c r="C33" s="871">
        <v>6519</v>
      </c>
      <c r="D33" s="782">
        <v>-103</v>
      </c>
      <c r="E33" s="784">
        <v>-66</v>
      </c>
      <c r="F33" s="784">
        <v>16</v>
      </c>
      <c r="G33" s="872">
        <v>-153</v>
      </c>
      <c r="H33" s="873">
        <v>6366</v>
      </c>
      <c r="I33" s="874">
        <v>3150</v>
      </c>
      <c r="J33" s="875">
        <v>3216</v>
      </c>
      <c r="K33" s="323"/>
      <c r="L33" s="319"/>
      <c r="M33" s="320"/>
    </row>
    <row r="34" spans="1:13" s="324" customFormat="1" ht="17.25" customHeight="1">
      <c r="A34" s="322" t="s">
        <v>65</v>
      </c>
      <c r="B34" s="187"/>
      <c r="C34" s="871">
        <v>7832</v>
      </c>
      <c r="D34" s="782">
        <v>-149</v>
      </c>
      <c r="E34" s="784">
        <v>-48</v>
      </c>
      <c r="F34" s="784">
        <v>11</v>
      </c>
      <c r="G34" s="872">
        <v>-186</v>
      </c>
      <c r="H34" s="873">
        <v>7646</v>
      </c>
      <c r="I34" s="874">
        <v>3797</v>
      </c>
      <c r="J34" s="875">
        <v>3849</v>
      </c>
      <c r="K34" s="323"/>
      <c r="L34" s="319"/>
      <c r="M34" s="320"/>
    </row>
    <row r="35" spans="1:13" s="324" customFormat="1" ht="17.25" customHeight="1">
      <c r="A35" s="322" t="s">
        <v>66</v>
      </c>
      <c r="B35" s="187"/>
      <c r="C35" s="871">
        <v>6770</v>
      </c>
      <c r="D35" s="782">
        <v>-107</v>
      </c>
      <c r="E35" s="784">
        <v>-100</v>
      </c>
      <c r="F35" s="784">
        <v>14</v>
      </c>
      <c r="G35" s="872">
        <v>-193</v>
      </c>
      <c r="H35" s="873">
        <v>6577</v>
      </c>
      <c r="I35" s="874">
        <v>3213</v>
      </c>
      <c r="J35" s="875">
        <v>3364</v>
      </c>
      <c r="K35" s="323"/>
      <c r="L35" s="319"/>
      <c r="M35" s="320"/>
    </row>
    <row r="36" spans="1:13" s="324" customFormat="1" ht="17.25" customHeight="1">
      <c r="A36" s="322" t="s">
        <v>67</v>
      </c>
      <c r="B36" s="187"/>
      <c r="C36" s="871">
        <v>5216</v>
      </c>
      <c r="D36" s="782">
        <v>-73</v>
      </c>
      <c r="E36" s="784">
        <v>-70</v>
      </c>
      <c r="F36" s="784">
        <v>-2</v>
      </c>
      <c r="G36" s="872">
        <v>-145</v>
      </c>
      <c r="H36" s="873">
        <v>5071</v>
      </c>
      <c r="I36" s="874">
        <v>2466</v>
      </c>
      <c r="J36" s="875">
        <v>2605</v>
      </c>
      <c r="K36" s="323"/>
      <c r="L36" s="319"/>
      <c r="M36" s="320"/>
    </row>
    <row r="37" spans="1:13" s="324" customFormat="1" ht="17.25" customHeight="1">
      <c r="A37" s="322" t="s">
        <v>68</v>
      </c>
      <c r="B37" s="187"/>
      <c r="C37" s="871">
        <v>8213</v>
      </c>
      <c r="D37" s="782">
        <v>-111</v>
      </c>
      <c r="E37" s="784">
        <v>-57</v>
      </c>
      <c r="F37" s="784">
        <v>35</v>
      </c>
      <c r="G37" s="872">
        <v>-133</v>
      </c>
      <c r="H37" s="873">
        <v>8080</v>
      </c>
      <c r="I37" s="874">
        <v>3913</v>
      </c>
      <c r="J37" s="875">
        <v>4167</v>
      </c>
      <c r="K37" s="323"/>
      <c r="L37" s="319"/>
      <c r="M37" s="320"/>
    </row>
    <row r="38" spans="1:13" s="324" customFormat="1" ht="17.25" customHeight="1">
      <c r="A38" s="322" t="s">
        <v>69</v>
      </c>
      <c r="B38" s="187"/>
      <c r="C38" s="871">
        <v>5131</v>
      </c>
      <c r="D38" s="782">
        <v>-86</v>
      </c>
      <c r="E38" s="784">
        <v>-35</v>
      </c>
      <c r="F38" s="784">
        <v>-3</v>
      </c>
      <c r="G38" s="872">
        <v>-124</v>
      </c>
      <c r="H38" s="873">
        <v>5007</v>
      </c>
      <c r="I38" s="874">
        <v>2420</v>
      </c>
      <c r="J38" s="875">
        <v>2587</v>
      </c>
      <c r="K38" s="323"/>
      <c r="L38" s="319"/>
      <c r="M38" s="320"/>
    </row>
    <row r="39" spans="1:13" s="324" customFormat="1" ht="17.25" customHeight="1">
      <c r="A39" s="322" t="s">
        <v>70</v>
      </c>
      <c r="B39" s="187"/>
      <c r="C39" s="871">
        <v>7415</v>
      </c>
      <c r="D39" s="782">
        <v>-129</v>
      </c>
      <c r="E39" s="784">
        <v>-104</v>
      </c>
      <c r="F39" s="784">
        <v>21</v>
      </c>
      <c r="G39" s="872">
        <v>-212</v>
      </c>
      <c r="H39" s="873">
        <v>7203</v>
      </c>
      <c r="I39" s="874">
        <v>3408</v>
      </c>
      <c r="J39" s="875">
        <v>3795</v>
      </c>
      <c r="K39" s="323"/>
      <c r="L39" s="319"/>
      <c r="M39" s="320"/>
    </row>
    <row r="40" spans="1:13" s="324" customFormat="1" ht="17.25" customHeight="1">
      <c r="A40" s="322" t="s">
        <v>71</v>
      </c>
      <c r="B40" s="187"/>
      <c r="C40" s="871">
        <v>3077</v>
      </c>
      <c r="D40" s="782">
        <v>-51</v>
      </c>
      <c r="E40" s="876">
        <v>-4</v>
      </c>
      <c r="F40" s="876">
        <v>6</v>
      </c>
      <c r="G40" s="872">
        <v>-49</v>
      </c>
      <c r="H40" s="873">
        <v>3028</v>
      </c>
      <c r="I40" s="874">
        <v>1498</v>
      </c>
      <c r="J40" s="875">
        <v>1530</v>
      </c>
      <c r="K40" s="323"/>
      <c r="L40" s="319"/>
      <c r="M40" s="320"/>
    </row>
    <row r="41" spans="1:13" s="324" customFormat="1" ht="17.25" customHeight="1">
      <c r="A41" s="322" t="s">
        <v>72</v>
      </c>
      <c r="B41" s="187"/>
      <c r="C41" s="871">
        <v>3999</v>
      </c>
      <c r="D41" s="782">
        <v>-69</v>
      </c>
      <c r="E41" s="784">
        <v>-43</v>
      </c>
      <c r="F41" s="784">
        <v>15</v>
      </c>
      <c r="G41" s="872">
        <v>-97</v>
      </c>
      <c r="H41" s="873">
        <v>3902</v>
      </c>
      <c r="I41" s="874">
        <v>1887</v>
      </c>
      <c r="J41" s="875">
        <v>2015</v>
      </c>
      <c r="K41" s="323"/>
      <c r="L41" s="319"/>
      <c r="M41" s="320"/>
    </row>
    <row r="42" spans="1:13" s="324" customFormat="1" ht="17.25" customHeight="1">
      <c r="A42" s="322" t="s">
        <v>73</v>
      </c>
      <c r="B42" s="187"/>
      <c r="C42" s="871">
        <v>4317</v>
      </c>
      <c r="D42" s="782">
        <v>-79</v>
      </c>
      <c r="E42" s="876">
        <v>-49</v>
      </c>
      <c r="F42" s="876">
        <v>10</v>
      </c>
      <c r="G42" s="872">
        <v>-118</v>
      </c>
      <c r="H42" s="873">
        <v>4199</v>
      </c>
      <c r="I42" s="874">
        <v>1987</v>
      </c>
      <c r="J42" s="875">
        <v>2212</v>
      </c>
      <c r="K42" s="323"/>
      <c r="L42" s="319"/>
      <c r="M42" s="320"/>
    </row>
    <row r="43" spans="1:13" s="324" customFormat="1" ht="17.25" customHeight="1">
      <c r="A43" s="322" t="s">
        <v>74</v>
      </c>
      <c r="B43" s="187"/>
      <c r="C43" s="871">
        <v>22785</v>
      </c>
      <c r="D43" s="782">
        <v>-197</v>
      </c>
      <c r="E43" s="784">
        <v>-144</v>
      </c>
      <c r="F43" s="784">
        <v>19</v>
      </c>
      <c r="G43" s="872">
        <v>-322</v>
      </c>
      <c r="H43" s="873">
        <v>22463</v>
      </c>
      <c r="I43" s="874">
        <v>10950</v>
      </c>
      <c r="J43" s="875">
        <v>11513</v>
      </c>
      <c r="K43" s="323"/>
      <c r="L43" s="319"/>
      <c r="M43" s="320"/>
    </row>
    <row r="44" spans="1:13" s="324" customFormat="1" ht="17.25" customHeight="1">
      <c r="A44" s="322" t="s">
        <v>75</v>
      </c>
      <c r="B44" s="187"/>
      <c r="C44" s="871">
        <v>14765</v>
      </c>
      <c r="D44" s="782">
        <v>-134</v>
      </c>
      <c r="E44" s="784">
        <v>-120</v>
      </c>
      <c r="F44" s="784">
        <v>47</v>
      </c>
      <c r="G44" s="872">
        <v>-207</v>
      </c>
      <c r="H44" s="873">
        <v>14558</v>
      </c>
      <c r="I44" s="874">
        <v>7101</v>
      </c>
      <c r="J44" s="875">
        <v>7457</v>
      </c>
      <c r="K44" s="323"/>
      <c r="L44" s="319"/>
      <c r="M44" s="320"/>
    </row>
    <row r="45" spans="1:13" s="324" customFormat="1" ht="17.25" customHeight="1">
      <c r="A45" s="322" t="s">
        <v>76</v>
      </c>
      <c r="B45" s="187"/>
      <c r="C45" s="871">
        <v>7236</v>
      </c>
      <c r="D45" s="782">
        <v>-97</v>
      </c>
      <c r="E45" s="784">
        <v>-56</v>
      </c>
      <c r="F45" s="784">
        <v>24</v>
      </c>
      <c r="G45" s="872">
        <v>-129</v>
      </c>
      <c r="H45" s="873">
        <v>7107</v>
      </c>
      <c r="I45" s="874">
        <v>3573</v>
      </c>
      <c r="J45" s="875">
        <v>3534</v>
      </c>
      <c r="K45" s="323"/>
      <c r="L45" s="319"/>
      <c r="M45" s="320"/>
    </row>
    <row r="46" spans="1:13" s="324" customFormat="1" ht="17.25" customHeight="1">
      <c r="A46" s="322" t="s">
        <v>77</v>
      </c>
      <c r="B46" s="187"/>
      <c r="C46" s="871">
        <v>13166</v>
      </c>
      <c r="D46" s="782">
        <v>-199</v>
      </c>
      <c r="E46" s="784">
        <v>-106</v>
      </c>
      <c r="F46" s="784">
        <v>29</v>
      </c>
      <c r="G46" s="872">
        <v>-276</v>
      </c>
      <c r="H46" s="873">
        <v>12890</v>
      </c>
      <c r="I46" s="874">
        <v>6357</v>
      </c>
      <c r="J46" s="875">
        <v>6533</v>
      </c>
      <c r="K46" s="323"/>
      <c r="L46" s="319"/>
      <c r="M46" s="320"/>
    </row>
    <row r="47" spans="1:13" s="324" customFormat="1" ht="17.25" customHeight="1">
      <c r="A47" s="322" t="s">
        <v>78</v>
      </c>
      <c r="B47" s="187"/>
      <c r="C47" s="871">
        <v>6752</v>
      </c>
      <c r="D47" s="782">
        <v>-99</v>
      </c>
      <c r="E47" s="784">
        <v>-48</v>
      </c>
      <c r="F47" s="784">
        <v>8</v>
      </c>
      <c r="G47" s="872">
        <v>-139</v>
      </c>
      <c r="H47" s="873">
        <v>6613</v>
      </c>
      <c r="I47" s="874">
        <v>3214</v>
      </c>
      <c r="J47" s="875">
        <v>3399</v>
      </c>
      <c r="K47" s="323"/>
      <c r="L47" s="319"/>
      <c r="M47" s="320"/>
    </row>
    <row r="48" spans="1:13" s="324" customFormat="1" ht="17.25" customHeight="1">
      <c r="A48" s="322" t="s">
        <v>79</v>
      </c>
      <c r="B48" s="187"/>
      <c r="C48" s="871">
        <v>7597</v>
      </c>
      <c r="D48" s="782">
        <v>-55</v>
      </c>
      <c r="E48" s="876">
        <v>45</v>
      </c>
      <c r="F48" s="876">
        <v>14</v>
      </c>
      <c r="G48" s="872">
        <v>4</v>
      </c>
      <c r="H48" s="873">
        <v>7601</v>
      </c>
      <c r="I48" s="874">
        <v>3694</v>
      </c>
      <c r="J48" s="875">
        <v>3907</v>
      </c>
      <c r="K48" s="323"/>
      <c r="L48" s="319"/>
      <c r="M48" s="320"/>
    </row>
    <row r="49" spans="1:13" s="324" customFormat="1" ht="17.25" customHeight="1">
      <c r="A49" s="322" t="s">
        <v>80</v>
      </c>
      <c r="B49" s="187"/>
      <c r="C49" s="871">
        <v>20445</v>
      </c>
      <c r="D49" s="782">
        <v>-215</v>
      </c>
      <c r="E49" s="784">
        <v>-85</v>
      </c>
      <c r="F49" s="784">
        <v>6</v>
      </c>
      <c r="G49" s="872">
        <v>-294</v>
      </c>
      <c r="H49" s="873">
        <v>20151</v>
      </c>
      <c r="I49" s="877">
        <v>9636</v>
      </c>
      <c r="J49" s="875">
        <v>10515</v>
      </c>
      <c r="K49" s="323"/>
      <c r="L49" s="319"/>
      <c r="M49" s="320"/>
    </row>
    <row r="50" spans="1:13" s="324" customFormat="1" ht="17.25" customHeight="1">
      <c r="A50" s="322" t="s">
        <v>81</v>
      </c>
      <c r="B50" s="187"/>
      <c r="C50" s="871">
        <v>13278</v>
      </c>
      <c r="D50" s="782">
        <v>-173</v>
      </c>
      <c r="E50" s="784">
        <v>-81</v>
      </c>
      <c r="F50" s="784">
        <v>8</v>
      </c>
      <c r="G50" s="872">
        <v>-246</v>
      </c>
      <c r="H50" s="873">
        <v>13032</v>
      </c>
      <c r="I50" s="874">
        <v>6189</v>
      </c>
      <c r="J50" s="875">
        <v>6843</v>
      </c>
      <c r="K50" s="323"/>
      <c r="L50" s="319"/>
      <c r="M50" s="320"/>
    </row>
    <row r="51" spans="1:13" s="91" customFormat="1" ht="5.25" customHeight="1" thickBot="1">
      <c r="A51" s="326"/>
      <c r="B51" s="327"/>
      <c r="C51" s="328"/>
      <c r="D51" s="878"/>
      <c r="E51" s="879"/>
      <c r="F51" s="879"/>
      <c r="G51" s="880"/>
      <c r="H51" s="614"/>
      <c r="I51" s="881"/>
      <c r="J51" s="882"/>
      <c r="K51" s="92"/>
      <c r="L51" s="316"/>
      <c r="M51" s="317"/>
    </row>
    <row r="52" spans="1:13" s="91" customFormat="1" ht="15" customHeight="1">
      <c r="A52" s="883" t="s">
        <v>1076</v>
      </c>
      <c r="B52" s="884"/>
      <c r="C52" s="885"/>
      <c r="D52" s="886"/>
      <c r="E52" s="887"/>
      <c r="F52" s="887"/>
      <c r="G52" s="888"/>
      <c r="H52" s="889"/>
      <c r="I52" s="885"/>
      <c r="J52" s="885"/>
      <c r="K52" s="92"/>
      <c r="L52" s="316"/>
      <c r="M52" s="317"/>
    </row>
    <row r="53" spans="1:10" s="89" customFormat="1" ht="15" customHeight="1">
      <c r="A53" s="668" t="s">
        <v>1206</v>
      </c>
      <c r="B53" s="1140"/>
      <c r="C53" s="1140"/>
      <c r="D53" s="1140"/>
      <c r="E53" s="1140"/>
      <c r="F53" s="1140"/>
      <c r="G53" s="1140"/>
      <c r="H53" s="1140"/>
      <c r="I53" s="1140"/>
      <c r="J53" s="1140"/>
    </row>
    <row r="54" ht="10.5" customHeight="1">
      <c r="C54" s="325"/>
    </row>
  </sheetData>
  <sheetProtection/>
  <mergeCells count="4">
    <mergeCell ref="A4:B5"/>
    <mergeCell ref="D4:G4"/>
    <mergeCell ref="H4:J4"/>
    <mergeCell ref="A53:J5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87"/>
  <sheetViews>
    <sheetView zoomScaleSheetLayoutView="100" zoomScalePageLayoutView="0" workbookViewId="0" topLeftCell="A1">
      <selection activeCell="A1" sqref="A1"/>
    </sheetView>
  </sheetViews>
  <sheetFormatPr defaultColWidth="9.00390625" defaultRowHeight="13.5"/>
  <cols>
    <col min="1" max="1" width="14.125" style="37" customWidth="1"/>
    <col min="2" max="4" width="11.125" style="37" customWidth="1"/>
    <col min="5" max="5" width="14.125" style="37" customWidth="1"/>
    <col min="6" max="8" width="11.125" style="37" customWidth="1"/>
    <col min="9" max="9" width="9.00390625" style="37" customWidth="1"/>
    <col min="10" max="10" width="10.25390625" style="37" bestFit="1" customWidth="1"/>
    <col min="11" max="16384" width="9.00390625" style="37" customWidth="1"/>
  </cols>
  <sheetData>
    <row r="1" spans="1:9" ht="14.25">
      <c r="A1" s="42" t="s">
        <v>1169</v>
      </c>
      <c r="I1" s="41"/>
    </row>
    <row r="2" spans="8:9" ht="12.75" thickBot="1">
      <c r="H2" s="43" t="s">
        <v>95</v>
      </c>
      <c r="I2" s="41"/>
    </row>
    <row r="3" spans="1:9" ht="15" customHeight="1" thickTop="1">
      <c r="A3" s="44" t="s">
        <v>96</v>
      </c>
      <c r="B3" s="45" t="s">
        <v>1</v>
      </c>
      <c r="C3" s="45" t="s">
        <v>2</v>
      </c>
      <c r="D3" s="46" t="s">
        <v>3</v>
      </c>
      <c r="E3" s="47" t="s">
        <v>96</v>
      </c>
      <c r="F3" s="45" t="s">
        <v>1</v>
      </c>
      <c r="G3" s="45" t="s">
        <v>2</v>
      </c>
      <c r="H3" s="46" t="s">
        <v>3</v>
      </c>
      <c r="I3" s="41"/>
    </row>
    <row r="4" spans="1:9" ht="3.75" customHeight="1">
      <c r="A4" s="48"/>
      <c r="B4" s="49"/>
      <c r="C4" s="49"/>
      <c r="D4" s="50"/>
      <c r="E4" s="51"/>
      <c r="F4" s="52"/>
      <c r="G4" s="52"/>
      <c r="H4" s="50"/>
      <c r="I4" s="41"/>
    </row>
    <row r="5" spans="1:9" s="56" customFormat="1" ht="11.25" customHeight="1">
      <c r="A5" s="53" t="s">
        <v>97</v>
      </c>
      <c r="B5" s="847">
        <v>1068027</v>
      </c>
      <c r="C5" s="847">
        <v>516438</v>
      </c>
      <c r="D5" s="847">
        <v>551589</v>
      </c>
      <c r="E5" s="54" t="s">
        <v>98</v>
      </c>
      <c r="F5" s="848">
        <v>64737</v>
      </c>
      <c r="G5" s="848">
        <v>32333</v>
      </c>
      <c r="H5" s="849">
        <v>32404</v>
      </c>
      <c r="I5" s="55"/>
    </row>
    <row r="6" spans="1:9" s="56" customFormat="1" ht="11.25" customHeight="1">
      <c r="A6" s="53"/>
      <c r="B6" s="847"/>
      <c r="C6" s="847"/>
      <c r="D6" s="850"/>
      <c r="E6" s="57" t="s">
        <v>99</v>
      </c>
      <c r="F6" s="848">
        <v>13456</v>
      </c>
      <c r="G6" s="848">
        <v>6817</v>
      </c>
      <c r="H6" s="59">
        <v>6639</v>
      </c>
      <c r="I6" s="55"/>
    </row>
    <row r="7" spans="1:13" s="56" customFormat="1" ht="11.25" customHeight="1">
      <c r="A7" s="58" t="s">
        <v>993</v>
      </c>
      <c r="B7" s="847">
        <v>120271</v>
      </c>
      <c r="C7" s="847">
        <v>61700</v>
      </c>
      <c r="D7" s="847">
        <v>58571</v>
      </c>
      <c r="E7" s="57" t="s">
        <v>100</v>
      </c>
      <c r="F7" s="848">
        <v>13191</v>
      </c>
      <c r="G7" s="848">
        <v>6587</v>
      </c>
      <c r="H7" s="59">
        <v>6604</v>
      </c>
      <c r="I7" s="55"/>
      <c r="J7" s="59"/>
      <c r="K7" s="59"/>
      <c r="L7" s="59"/>
      <c r="M7" s="55"/>
    </row>
    <row r="8" spans="1:13" s="56" customFormat="1" ht="11.25" customHeight="1">
      <c r="A8" s="53" t="s">
        <v>101</v>
      </c>
      <c r="B8" s="847">
        <v>586578</v>
      </c>
      <c r="C8" s="847">
        <v>298506</v>
      </c>
      <c r="D8" s="847">
        <v>288072</v>
      </c>
      <c r="E8" s="57" t="s">
        <v>102</v>
      </c>
      <c r="F8" s="848">
        <v>13277</v>
      </c>
      <c r="G8" s="848">
        <v>6703</v>
      </c>
      <c r="H8" s="59">
        <v>6574</v>
      </c>
      <c r="I8" s="55"/>
      <c r="J8" s="59"/>
      <c r="K8" s="59"/>
      <c r="L8" s="59"/>
      <c r="M8" s="55"/>
    </row>
    <row r="9" spans="1:13" s="56" customFormat="1" ht="11.25" customHeight="1">
      <c r="A9" s="58" t="s">
        <v>103</v>
      </c>
      <c r="B9" s="847">
        <v>361178</v>
      </c>
      <c r="C9" s="847">
        <v>156232</v>
      </c>
      <c r="D9" s="847">
        <v>204946</v>
      </c>
      <c r="E9" s="57" t="s">
        <v>104</v>
      </c>
      <c r="F9" s="848">
        <v>13893</v>
      </c>
      <c r="G9" s="848">
        <v>6893</v>
      </c>
      <c r="H9" s="59">
        <v>7000</v>
      </c>
      <c r="I9" s="55"/>
      <c r="J9" s="59"/>
      <c r="K9" s="59"/>
      <c r="L9" s="59"/>
      <c r="M9" s="55"/>
    </row>
    <row r="10" spans="1:13" s="56" customFormat="1" ht="11.25" customHeight="1">
      <c r="A10" s="60"/>
      <c r="B10" s="848"/>
      <c r="C10" s="848"/>
      <c r="D10" s="59"/>
      <c r="E10" s="57" t="s">
        <v>105</v>
      </c>
      <c r="F10" s="848">
        <v>10920</v>
      </c>
      <c r="G10" s="848">
        <v>5333</v>
      </c>
      <c r="H10" s="59">
        <v>5587</v>
      </c>
      <c r="I10" s="55"/>
      <c r="J10" s="55"/>
      <c r="K10" s="55"/>
      <c r="L10" s="55"/>
      <c r="M10" s="55"/>
    </row>
    <row r="11" spans="1:13" s="56" customFormat="1" ht="3.75" customHeight="1">
      <c r="A11" s="60"/>
      <c r="B11" s="848"/>
      <c r="C11" s="848"/>
      <c r="D11" s="59"/>
      <c r="E11" s="57"/>
      <c r="F11" s="848"/>
      <c r="G11" s="848"/>
      <c r="H11" s="59"/>
      <c r="I11" s="55"/>
      <c r="J11" s="55"/>
      <c r="K11" s="55"/>
      <c r="L11" s="55"/>
      <c r="M11" s="55"/>
    </row>
    <row r="12" spans="1:13" s="56" customFormat="1" ht="11.25" customHeight="1">
      <c r="A12" s="61" t="s">
        <v>994</v>
      </c>
      <c r="B12" s="848">
        <v>34376</v>
      </c>
      <c r="C12" s="848">
        <v>17700</v>
      </c>
      <c r="D12" s="848">
        <v>16676</v>
      </c>
      <c r="E12" s="54" t="s">
        <v>106</v>
      </c>
      <c r="F12" s="848">
        <v>69286</v>
      </c>
      <c r="G12" s="848">
        <v>34405</v>
      </c>
      <c r="H12" s="849">
        <v>34881</v>
      </c>
      <c r="I12" s="55"/>
      <c r="J12" s="55"/>
      <c r="K12" s="55"/>
      <c r="L12" s="55"/>
      <c r="M12" s="55"/>
    </row>
    <row r="13" spans="1:13" s="56" customFormat="1" ht="11.25" customHeight="1">
      <c r="A13" s="62" t="s">
        <v>107</v>
      </c>
      <c r="B13" s="851">
        <v>6235</v>
      </c>
      <c r="C13" s="851">
        <v>3251</v>
      </c>
      <c r="D13" s="852">
        <v>2984</v>
      </c>
      <c r="E13" s="57" t="s">
        <v>108</v>
      </c>
      <c r="F13" s="848">
        <v>13648</v>
      </c>
      <c r="G13" s="848">
        <v>6724</v>
      </c>
      <c r="H13" s="59">
        <v>6924</v>
      </c>
      <c r="I13" s="55"/>
      <c r="J13" s="55"/>
      <c r="K13" s="55"/>
      <c r="L13" s="55"/>
      <c r="M13" s="55"/>
    </row>
    <row r="14" spans="1:13" s="56" customFormat="1" ht="11.25" customHeight="1">
      <c r="A14" s="62" t="s">
        <v>109</v>
      </c>
      <c r="B14" s="851">
        <v>6427</v>
      </c>
      <c r="C14" s="851">
        <v>3272</v>
      </c>
      <c r="D14" s="852">
        <v>3155</v>
      </c>
      <c r="E14" s="57" t="s">
        <v>110</v>
      </c>
      <c r="F14" s="848">
        <v>13520</v>
      </c>
      <c r="G14" s="848">
        <v>6774</v>
      </c>
      <c r="H14" s="59">
        <v>6746</v>
      </c>
      <c r="I14" s="55"/>
      <c r="J14" s="55"/>
      <c r="K14" s="55"/>
      <c r="L14" s="55"/>
      <c r="M14" s="55"/>
    </row>
    <row r="15" spans="1:13" s="56" customFormat="1" ht="11.25" customHeight="1">
      <c r="A15" s="62" t="s">
        <v>111</v>
      </c>
      <c r="B15" s="851">
        <v>6935</v>
      </c>
      <c r="C15" s="851">
        <v>3583</v>
      </c>
      <c r="D15" s="852">
        <v>3352</v>
      </c>
      <c r="E15" s="57" t="s">
        <v>112</v>
      </c>
      <c r="F15" s="848">
        <v>13719</v>
      </c>
      <c r="G15" s="848">
        <v>6879</v>
      </c>
      <c r="H15" s="59">
        <v>6840</v>
      </c>
      <c r="I15" s="55"/>
      <c r="J15" s="55"/>
      <c r="K15" s="55"/>
      <c r="L15" s="55"/>
      <c r="M15" s="55"/>
    </row>
    <row r="16" spans="1:13" s="56" customFormat="1" ht="11.25" customHeight="1">
      <c r="A16" s="62" t="s">
        <v>9</v>
      </c>
      <c r="B16" s="851">
        <v>7161</v>
      </c>
      <c r="C16" s="851">
        <v>3648</v>
      </c>
      <c r="D16" s="852">
        <v>3513</v>
      </c>
      <c r="E16" s="57" t="s">
        <v>113</v>
      </c>
      <c r="F16" s="848">
        <v>14191</v>
      </c>
      <c r="G16" s="848">
        <v>7017</v>
      </c>
      <c r="H16" s="59">
        <v>7174</v>
      </c>
      <c r="I16" s="55"/>
      <c r="J16" s="55"/>
      <c r="K16" s="55"/>
      <c r="L16" s="55"/>
      <c r="M16" s="55"/>
    </row>
    <row r="17" spans="1:13" s="56" customFormat="1" ht="11.25" customHeight="1">
      <c r="A17" s="62" t="s">
        <v>10</v>
      </c>
      <c r="B17" s="851">
        <v>7618</v>
      </c>
      <c r="C17" s="851">
        <v>3946</v>
      </c>
      <c r="D17" s="852">
        <v>3672</v>
      </c>
      <c r="E17" s="57" t="s">
        <v>114</v>
      </c>
      <c r="F17" s="848">
        <v>14208</v>
      </c>
      <c r="G17" s="848">
        <v>7011</v>
      </c>
      <c r="H17" s="59">
        <v>7197</v>
      </c>
      <c r="I17" s="55"/>
      <c r="J17" s="55"/>
      <c r="K17" s="55"/>
      <c r="L17" s="55"/>
      <c r="M17" s="55"/>
    </row>
    <row r="18" spans="1:13" s="56" customFormat="1" ht="3.75" customHeight="1">
      <c r="A18" s="62"/>
      <c r="B18" s="851"/>
      <c r="C18" s="851"/>
      <c r="D18" s="852"/>
      <c r="E18" s="57"/>
      <c r="F18" s="848"/>
      <c r="G18" s="848"/>
      <c r="H18" s="59"/>
      <c r="I18" s="55"/>
      <c r="J18" s="55"/>
      <c r="K18" s="55"/>
      <c r="L18" s="55"/>
      <c r="M18" s="55"/>
    </row>
    <row r="19" spans="1:13" s="56" customFormat="1" ht="11.25" customHeight="1">
      <c r="A19" s="61" t="s">
        <v>115</v>
      </c>
      <c r="B19" s="848">
        <v>40759</v>
      </c>
      <c r="C19" s="848">
        <v>20778</v>
      </c>
      <c r="D19" s="848">
        <v>19981</v>
      </c>
      <c r="E19" s="54" t="s">
        <v>116</v>
      </c>
      <c r="F19" s="848">
        <v>76403</v>
      </c>
      <c r="G19" s="848">
        <v>37725</v>
      </c>
      <c r="H19" s="849">
        <v>38678</v>
      </c>
      <c r="I19" s="55"/>
      <c r="J19" s="55"/>
      <c r="K19" s="55"/>
      <c r="L19" s="55"/>
      <c r="M19" s="55"/>
    </row>
    <row r="20" spans="1:13" s="56" customFormat="1" ht="11.25" customHeight="1">
      <c r="A20" s="62" t="s">
        <v>11</v>
      </c>
      <c r="B20" s="848">
        <v>7795</v>
      </c>
      <c r="C20" s="848">
        <v>4001</v>
      </c>
      <c r="D20" s="853">
        <v>3794</v>
      </c>
      <c r="E20" s="57" t="s">
        <v>117</v>
      </c>
      <c r="F20" s="848">
        <v>14915</v>
      </c>
      <c r="G20" s="848">
        <v>7310</v>
      </c>
      <c r="H20" s="59">
        <v>7605</v>
      </c>
      <c r="I20" s="55"/>
      <c r="J20" s="55"/>
      <c r="K20" s="55"/>
      <c r="L20" s="55"/>
      <c r="M20" s="55"/>
    </row>
    <row r="21" spans="1:13" s="56" customFormat="1" ht="11.25" customHeight="1">
      <c r="A21" s="62" t="s">
        <v>12</v>
      </c>
      <c r="B21" s="848">
        <v>8081</v>
      </c>
      <c r="C21" s="848">
        <v>4077</v>
      </c>
      <c r="D21" s="853">
        <v>4004</v>
      </c>
      <c r="E21" s="57" t="s">
        <v>118</v>
      </c>
      <c r="F21" s="848">
        <v>15233</v>
      </c>
      <c r="G21" s="848">
        <v>7529</v>
      </c>
      <c r="H21" s="59">
        <v>7704</v>
      </c>
      <c r="I21" s="55"/>
      <c r="J21" s="59"/>
      <c r="K21" s="59"/>
      <c r="L21" s="59"/>
      <c r="M21" s="55"/>
    </row>
    <row r="22" spans="1:13" s="56" customFormat="1" ht="11.25" customHeight="1">
      <c r="A22" s="62" t="s">
        <v>13</v>
      </c>
      <c r="B22" s="848">
        <v>8040</v>
      </c>
      <c r="C22" s="848">
        <v>4134</v>
      </c>
      <c r="D22" s="853">
        <v>3906</v>
      </c>
      <c r="E22" s="57" t="s">
        <v>119</v>
      </c>
      <c r="F22" s="848">
        <v>15289</v>
      </c>
      <c r="G22" s="848">
        <v>7610</v>
      </c>
      <c r="H22" s="59">
        <v>7679</v>
      </c>
      <c r="I22" s="55"/>
      <c r="J22" s="55"/>
      <c r="K22" s="55"/>
      <c r="L22" s="55"/>
      <c r="M22" s="55"/>
    </row>
    <row r="23" spans="1:13" s="56" customFormat="1" ht="11.25" customHeight="1">
      <c r="A23" s="62" t="s">
        <v>14</v>
      </c>
      <c r="B23" s="848">
        <v>8224</v>
      </c>
      <c r="C23" s="848">
        <v>4186</v>
      </c>
      <c r="D23" s="853">
        <v>4038</v>
      </c>
      <c r="E23" s="57" t="s">
        <v>120</v>
      </c>
      <c r="F23" s="848">
        <v>15063</v>
      </c>
      <c r="G23" s="848">
        <v>7516</v>
      </c>
      <c r="H23" s="59">
        <v>7547</v>
      </c>
      <c r="I23" s="55"/>
      <c r="J23" s="55"/>
      <c r="K23" s="55"/>
      <c r="L23" s="55"/>
      <c r="M23" s="55"/>
    </row>
    <row r="24" spans="1:13" s="56" customFormat="1" ht="11.25" customHeight="1">
      <c r="A24" s="62" t="s">
        <v>15</v>
      </c>
      <c r="B24" s="848">
        <v>8619</v>
      </c>
      <c r="C24" s="848">
        <v>4380</v>
      </c>
      <c r="D24" s="853">
        <v>4239</v>
      </c>
      <c r="E24" s="57" t="s">
        <v>121</v>
      </c>
      <c r="F24" s="848">
        <v>15903</v>
      </c>
      <c r="G24" s="848">
        <v>7760</v>
      </c>
      <c r="H24" s="59">
        <v>8143</v>
      </c>
      <c r="I24" s="55"/>
      <c r="J24" s="55"/>
      <c r="K24" s="55"/>
      <c r="L24" s="55"/>
      <c r="M24" s="55"/>
    </row>
    <row r="25" spans="1:13" s="56" customFormat="1" ht="3.75" customHeight="1">
      <c r="A25" s="62"/>
      <c r="B25" s="848"/>
      <c r="C25" s="848"/>
      <c r="D25" s="59"/>
      <c r="E25" s="57"/>
      <c r="F25" s="848"/>
      <c r="G25" s="848"/>
      <c r="H25" s="59"/>
      <c r="I25" s="55"/>
      <c r="J25" s="55"/>
      <c r="K25" s="55"/>
      <c r="L25" s="55"/>
      <c r="M25" s="55"/>
    </row>
    <row r="26" spans="1:9" s="56" customFormat="1" ht="11.25" customHeight="1">
      <c r="A26" s="61" t="s">
        <v>122</v>
      </c>
      <c r="B26" s="848">
        <v>45136</v>
      </c>
      <c r="C26" s="848">
        <v>23222</v>
      </c>
      <c r="D26" s="848">
        <v>21914</v>
      </c>
      <c r="E26" s="54" t="s">
        <v>123</v>
      </c>
      <c r="F26" s="848">
        <v>86168</v>
      </c>
      <c r="G26" s="848">
        <v>42536</v>
      </c>
      <c r="H26" s="849">
        <v>43632</v>
      </c>
      <c r="I26" s="55"/>
    </row>
    <row r="27" spans="1:9" s="56" customFormat="1" ht="11.25" customHeight="1">
      <c r="A27" s="62" t="s">
        <v>124</v>
      </c>
      <c r="B27" s="848">
        <v>8681</v>
      </c>
      <c r="C27" s="848">
        <v>4464</v>
      </c>
      <c r="D27" s="853">
        <v>4217</v>
      </c>
      <c r="E27" s="57" t="s">
        <v>125</v>
      </c>
      <c r="F27" s="848">
        <v>16230</v>
      </c>
      <c r="G27" s="848">
        <v>7989</v>
      </c>
      <c r="H27" s="59">
        <v>8241</v>
      </c>
      <c r="I27" s="55"/>
    </row>
    <row r="28" spans="1:9" s="56" customFormat="1" ht="11.25" customHeight="1">
      <c r="A28" s="62" t="s">
        <v>126</v>
      </c>
      <c r="B28" s="848">
        <v>8797</v>
      </c>
      <c r="C28" s="848">
        <v>4520</v>
      </c>
      <c r="D28" s="853">
        <v>4277</v>
      </c>
      <c r="E28" s="57" t="s">
        <v>127</v>
      </c>
      <c r="F28" s="848">
        <v>16250</v>
      </c>
      <c r="G28" s="848">
        <v>8041</v>
      </c>
      <c r="H28" s="59">
        <v>8209</v>
      </c>
      <c r="I28" s="55"/>
    </row>
    <row r="29" spans="1:9" s="56" customFormat="1" ht="11.25" customHeight="1">
      <c r="A29" s="62" t="s">
        <v>128</v>
      </c>
      <c r="B29" s="848">
        <v>9185</v>
      </c>
      <c r="C29" s="848">
        <v>4757</v>
      </c>
      <c r="D29" s="853">
        <v>4428</v>
      </c>
      <c r="E29" s="57" t="s">
        <v>129</v>
      </c>
      <c r="F29" s="848">
        <v>17167</v>
      </c>
      <c r="G29" s="848">
        <v>8443</v>
      </c>
      <c r="H29" s="59">
        <v>8724</v>
      </c>
      <c r="I29" s="55"/>
    </row>
    <row r="30" spans="1:9" s="56" customFormat="1" ht="11.25" customHeight="1">
      <c r="A30" s="62" t="s">
        <v>130</v>
      </c>
      <c r="B30" s="848">
        <v>9112</v>
      </c>
      <c r="C30" s="848">
        <v>4687</v>
      </c>
      <c r="D30" s="853">
        <v>4425</v>
      </c>
      <c r="E30" s="57" t="s">
        <v>131</v>
      </c>
      <c r="F30" s="848">
        <v>17898</v>
      </c>
      <c r="G30" s="848">
        <v>8783</v>
      </c>
      <c r="H30" s="59">
        <v>9115</v>
      </c>
      <c r="I30" s="55"/>
    </row>
    <row r="31" spans="1:9" s="56" customFormat="1" ht="11.25" customHeight="1">
      <c r="A31" s="62" t="s">
        <v>132</v>
      </c>
      <c r="B31" s="848">
        <v>9361</v>
      </c>
      <c r="C31" s="848">
        <v>4794</v>
      </c>
      <c r="D31" s="853">
        <v>4567</v>
      </c>
      <c r="E31" s="57" t="s">
        <v>133</v>
      </c>
      <c r="F31" s="848">
        <v>18623</v>
      </c>
      <c r="G31" s="848">
        <v>9280</v>
      </c>
      <c r="H31" s="59">
        <v>9343</v>
      </c>
      <c r="I31" s="55"/>
    </row>
    <row r="32" spans="1:9" s="56" customFormat="1" ht="3.75" customHeight="1">
      <c r="A32" s="62"/>
      <c r="B32" s="848"/>
      <c r="C32" s="848"/>
      <c r="D32" s="59"/>
      <c r="E32" s="57"/>
      <c r="F32" s="848"/>
      <c r="G32" s="848"/>
      <c r="H32" s="59"/>
      <c r="I32" s="55"/>
    </row>
    <row r="33" spans="1:9" s="56" customFormat="1" ht="11.25" customHeight="1">
      <c r="A33" s="61" t="s">
        <v>134</v>
      </c>
      <c r="B33" s="848">
        <v>47667</v>
      </c>
      <c r="C33" s="848">
        <v>24576</v>
      </c>
      <c r="D33" s="848">
        <v>23091</v>
      </c>
      <c r="E33" s="54" t="s">
        <v>135</v>
      </c>
      <c r="F33" s="848">
        <v>83763</v>
      </c>
      <c r="G33" s="848">
        <v>41341</v>
      </c>
      <c r="H33" s="849">
        <v>42422</v>
      </c>
      <c r="I33" s="55"/>
    </row>
    <row r="34" spans="1:9" s="56" customFormat="1" ht="11.25" customHeight="1">
      <c r="A34" s="62" t="s">
        <v>136</v>
      </c>
      <c r="B34" s="848">
        <v>9359</v>
      </c>
      <c r="C34" s="848">
        <v>4815</v>
      </c>
      <c r="D34" s="853">
        <v>4544</v>
      </c>
      <c r="E34" s="57" t="s">
        <v>137</v>
      </c>
      <c r="F34" s="848">
        <v>19719</v>
      </c>
      <c r="G34" s="848">
        <v>9771</v>
      </c>
      <c r="H34" s="59">
        <v>9948</v>
      </c>
      <c r="I34" s="55"/>
    </row>
    <row r="35" spans="1:9" s="56" customFormat="1" ht="11.25" customHeight="1">
      <c r="A35" s="62" t="s">
        <v>138</v>
      </c>
      <c r="B35" s="848">
        <v>9849</v>
      </c>
      <c r="C35" s="848">
        <v>5074</v>
      </c>
      <c r="D35" s="853">
        <v>4775</v>
      </c>
      <c r="E35" s="57" t="s">
        <v>139</v>
      </c>
      <c r="F35" s="848">
        <v>19491</v>
      </c>
      <c r="G35" s="848">
        <v>9756</v>
      </c>
      <c r="H35" s="59">
        <v>9735</v>
      </c>
      <c r="I35" s="55"/>
    </row>
    <row r="36" spans="1:9" s="56" customFormat="1" ht="11.25" customHeight="1">
      <c r="A36" s="62" t="s">
        <v>140</v>
      </c>
      <c r="B36" s="848">
        <v>9936</v>
      </c>
      <c r="C36" s="848">
        <v>5135</v>
      </c>
      <c r="D36" s="853">
        <v>4801</v>
      </c>
      <c r="E36" s="57" t="s">
        <v>141</v>
      </c>
      <c r="F36" s="848">
        <v>17803</v>
      </c>
      <c r="G36" s="848">
        <v>8809</v>
      </c>
      <c r="H36" s="59">
        <v>8994</v>
      </c>
      <c r="I36" s="55"/>
    </row>
    <row r="37" spans="1:9" s="56" customFormat="1" ht="11.25" customHeight="1">
      <c r="A37" s="62" t="s">
        <v>142</v>
      </c>
      <c r="B37" s="848">
        <v>9495</v>
      </c>
      <c r="C37" s="848">
        <v>4928</v>
      </c>
      <c r="D37" s="853">
        <v>4567</v>
      </c>
      <c r="E37" s="57" t="s">
        <v>143</v>
      </c>
      <c r="F37" s="848">
        <v>16724</v>
      </c>
      <c r="G37" s="848">
        <v>8263</v>
      </c>
      <c r="H37" s="59">
        <v>8461</v>
      </c>
      <c r="I37" s="55"/>
    </row>
    <row r="38" spans="1:9" s="56" customFormat="1" ht="11.25" customHeight="1">
      <c r="A38" s="62" t="s">
        <v>144</v>
      </c>
      <c r="B38" s="848">
        <v>9028</v>
      </c>
      <c r="C38" s="848">
        <v>4624</v>
      </c>
      <c r="D38" s="853">
        <v>4404</v>
      </c>
      <c r="E38" s="57" t="s">
        <v>145</v>
      </c>
      <c r="F38" s="848">
        <v>10026</v>
      </c>
      <c r="G38" s="848">
        <v>4742</v>
      </c>
      <c r="H38" s="59">
        <v>5284</v>
      </c>
      <c r="I38" s="55"/>
    </row>
    <row r="39" spans="1:9" s="56" customFormat="1" ht="3.75" customHeight="1">
      <c r="A39" s="62"/>
      <c r="B39" s="848"/>
      <c r="C39" s="848"/>
      <c r="D39" s="59"/>
      <c r="E39" s="57"/>
      <c r="F39" s="848"/>
      <c r="G39" s="848"/>
      <c r="H39" s="59"/>
      <c r="I39" s="55"/>
    </row>
    <row r="40" spans="1:9" s="56" customFormat="1" ht="11.25" customHeight="1">
      <c r="A40" s="61" t="s">
        <v>146</v>
      </c>
      <c r="B40" s="848">
        <v>41681</v>
      </c>
      <c r="C40" s="848">
        <v>22280</v>
      </c>
      <c r="D40" s="848">
        <v>19401</v>
      </c>
      <c r="E40" s="54" t="s">
        <v>147</v>
      </c>
      <c r="F40" s="848">
        <v>61206</v>
      </c>
      <c r="G40" s="848">
        <v>27628</v>
      </c>
      <c r="H40" s="849">
        <v>33578</v>
      </c>
      <c r="I40" s="55"/>
    </row>
    <row r="41" spans="1:9" s="56" customFormat="1" ht="11.25" customHeight="1">
      <c r="A41" s="62" t="s">
        <v>148</v>
      </c>
      <c r="B41" s="848">
        <v>8840</v>
      </c>
      <c r="C41" s="848">
        <v>4689</v>
      </c>
      <c r="D41" s="853">
        <v>4151</v>
      </c>
      <c r="E41" s="57" t="s">
        <v>149</v>
      </c>
      <c r="F41" s="848">
        <v>11531</v>
      </c>
      <c r="G41" s="848">
        <v>5359</v>
      </c>
      <c r="H41" s="59">
        <v>6172</v>
      </c>
      <c r="I41" s="55"/>
    </row>
    <row r="42" spans="1:9" s="56" customFormat="1" ht="11.25" customHeight="1">
      <c r="A42" s="62" t="s">
        <v>150</v>
      </c>
      <c r="B42" s="848">
        <v>8670</v>
      </c>
      <c r="C42" s="848">
        <v>4560</v>
      </c>
      <c r="D42" s="853">
        <v>4110</v>
      </c>
      <c r="E42" s="57" t="s">
        <v>151</v>
      </c>
      <c r="F42" s="848">
        <v>13016</v>
      </c>
      <c r="G42" s="848">
        <v>5991</v>
      </c>
      <c r="H42" s="59">
        <v>7025</v>
      </c>
      <c r="I42" s="55"/>
    </row>
    <row r="43" spans="1:9" s="56" customFormat="1" ht="11.25" customHeight="1">
      <c r="A43" s="62" t="s">
        <v>152</v>
      </c>
      <c r="B43" s="848">
        <v>8145</v>
      </c>
      <c r="C43" s="848">
        <v>4344</v>
      </c>
      <c r="D43" s="853">
        <v>3801</v>
      </c>
      <c r="E43" s="57" t="s">
        <v>153</v>
      </c>
      <c r="F43" s="848">
        <v>12135</v>
      </c>
      <c r="G43" s="848">
        <v>5486</v>
      </c>
      <c r="H43" s="59">
        <v>6649</v>
      </c>
      <c r="I43" s="55"/>
    </row>
    <row r="44" spans="1:9" s="56" customFormat="1" ht="11.25" customHeight="1">
      <c r="A44" s="62" t="s">
        <v>154</v>
      </c>
      <c r="B44" s="848">
        <v>8023</v>
      </c>
      <c r="C44" s="848">
        <v>4345</v>
      </c>
      <c r="D44" s="853">
        <v>3678</v>
      </c>
      <c r="E44" s="57" t="s">
        <v>155</v>
      </c>
      <c r="F44" s="848">
        <v>12500</v>
      </c>
      <c r="G44" s="848">
        <v>5596</v>
      </c>
      <c r="H44" s="59">
        <v>6904</v>
      </c>
      <c r="I44" s="55"/>
    </row>
    <row r="45" spans="1:9" s="56" customFormat="1" ht="11.25" customHeight="1">
      <c r="A45" s="62" t="s">
        <v>156</v>
      </c>
      <c r="B45" s="848">
        <v>8003</v>
      </c>
      <c r="C45" s="848">
        <v>4342</v>
      </c>
      <c r="D45" s="853">
        <v>3661</v>
      </c>
      <c r="E45" s="57" t="s">
        <v>157</v>
      </c>
      <c r="F45" s="848">
        <v>12024</v>
      </c>
      <c r="G45" s="848">
        <v>5196</v>
      </c>
      <c r="H45" s="59">
        <v>6828</v>
      </c>
      <c r="I45" s="55"/>
    </row>
    <row r="46" spans="1:9" s="56" customFormat="1" ht="3.75" customHeight="1">
      <c r="A46" s="62"/>
      <c r="B46" s="848"/>
      <c r="C46" s="848"/>
      <c r="D46" s="59"/>
      <c r="E46" s="57"/>
      <c r="F46" s="848"/>
      <c r="G46" s="848"/>
      <c r="H46" s="59"/>
      <c r="I46" s="55"/>
    </row>
    <row r="47" spans="1:9" s="56" customFormat="1" ht="11.25" customHeight="1">
      <c r="A47" s="61" t="s">
        <v>158</v>
      </c>
      <c r="B47" s="848">
        <v>41883</v>
      </c>
      <c r="C47" s="848">
        <v>21929</v>
      </c>
      <c r="D47" s="848">
        <v>19954</v>
      </c>
      <c r="E47" s="54" t="s">
        <v>159</v>
      </c>
      <c r="F47" s="848">
        <v>55038</v>
      </c>
      <c r="G47" s="848">
        <v>22140</v>
      </c>
      <c r="H47" s="849">
        <v>32898</v>
      </c>
      <c r="I47" s="55"/>
    </row>
    <row r="48" spans="1:9" s="56" customFormat="1" ht="11.25" customHeight="1">
      <c r="A48" s="62" t="s">
        <v>160</v>
      </c>
      <c r="B48" s="848">
        <v>8162</v>
      </c>
      <c r="C48" s="848">
        <v>4280</v>
      </c>
      <c r="D48" s="853">
        <v>3882</v>
      </c>
      <c r="E48" s="57" t="s">
        <v>161</v>
      </c>
      <c r="F48" s="851">
        <v>11589</v>
      </c>
      <c r="G48" s="851">
        <v>4871</v>
      </c>
      <c r="H48" s="852">
        <v>6718</v>
      </c>
      <c r="I48" s="55"/>
    </row>
    <row r="49" spans="1:9" s="56" customFormat="1" ht="11.25" customHeight="1">
      <c r="A49" s="62" t="s">
        <v>162</v>
      </c>
      <c r="B49" s="848">
        <v>8212</v>
      </c>
      <c r="C49" s="848">
        <v>4372</v>
      </c>
      <c r="D49" s="853">
        <v>3840</v>
      </c>
      <c r="E49" s="57" t="s">
        <v>163</v>
      </c>
      <c r="F49" s="851">
        <v>10306</v>
      </c>
      <c r="G49" s="851">
        <v>4196</v>
      </c>
      <c r="H49" s="852">
        <v>6110</v>
      </c>
      <c r="I49" s="55"/>
    </row>
    <row r="50" spans="1:9" s="56" customFormat="1" ht="11.25" customHeight="1">
      <c r="A50" s="62" t="s">
        <v>164</v>
      </c>
      <c r="B50" s="848">
        <v>8296</v>
      </c>
      <c r="C50" s="848">
        <v>4344</v>
      </c>
      <c r="D50" s="853">
        <v>3952</v>
      </c>
      <c r="E50" s="57" t="s">
        <v>165</v>
      </c>
      <c r="F50" s="851">
        <v>11296</v>
      </c>
      <c r="G50" s="851">
        <v>4578</v>
      </c>
      <c r="H50" s="852">
        <v>6718</v>
      </c>
      <c r="I50" s="55"/>
    </row>
    <row r="51" spans="1:9" s="56" customFormat="1" ht="11.25" customHeight="1">
      <c r="A51" s="62" t="s">
        <v>166</v>
      </c>
      <c r="B51" s="848">
        <v>8480</v>
      </c>
      <c r="C51" s="848">
        <v>4380</v>
      </c>
      <c r="D51" s="853">
        <v>4100</v>
      </c>
      <c r="E51" s="57" t="s">
        <v>167</v>
      </c>
      <c r="F51" s="851">
        <v>10971</v>
      </c>
      <c r="G51" s="851">
        <v>4310</v>
      </c>
      <c r="H51" s="852">
        <v>6661</v>
      </c>
      <c r="I51" s="55"/>
    </row>
    <row r="52" spans="1:9" s="56" customFormat="1" ht="11.25" customHeight="1">
      <c r="A52" s="62" t="s">
        <v>168</v>
      </c>
      <c r="B52" s="848">
        <v>8733</v>
      </c>
      <c r="C52" s="848">
        <v>4553</v>
      </c>
      <c r="D52" s="853">
        <v>4180</v>
      </c>
      <c r="E52" s="57" t="s">
        <v>169</v>
      </c>
      <c r="F52" s="851">
        <v>10876</v>
      </c>
      <c r="G52" s="851">
        <v>4185</v>
      </c>
      <c r="H52" s="852">
        <v>6691</v>
      </c>
      <c r="I52" s="55"/>
    </row>
    <row r="53" spans="1:9" s="56" customFormat="1" ht="3.75" customHeight="1">
      <c r="A53" s="62"/>
      <c r="B53" s="848"/>
      <c r="C53" s="848"/>
      <c r="D53" s="59"/>
      <c r="E53" s="57"/>
      <c r="F53" s="851"/>
      <c r="G53" s="851"/>
      <c r="H53" s="852"/>
      <c r="I53" s="55"/>
    </row>
    <row r="54" spans="1:9" s="56" customFormat="1" ht="11.25" customHeight="1">
      <c r="A54" s="61" t="s">
        <v>170</v>
      </c>
      <c r="B54" s="848">
        <v>49509</v>
      </c>
      <c r="C54" s="848">
        <v>25440</v>
      </c>
      <c r="D54" s="848">
        <v>24069</v>
      </c>
      <c r="E54" s="54" t="s">
        <v>171</v>
      </c>
      <c r="F54" s="848">
        <v>43871</v>
      </c>
      <c r="G54" s="848">
        <v>15049</v>
      </c>
      <c r="H54" s="849">
        <v>28822</v>
      </c>
      <c r="I54" s="55"/>
    </row>
    <row r="55" spans="1:9" s="56" customFormat="1" ht="11.25" customHeight="1">
      <c r="A55" s="62" t="s">
        <v>172</v>
      </c>
      <c r="B55" s="848">
        <v>8984</v>
      </c>
      <c r="C55" s="848">
        <v>4587</v>
      </c>
      <c r="D55" s="853">
        <v>4397</v>
      </c>
      <c r="E55" s="57" t="s">
        <v>173</v>
      </c>
      <c r="F55" s="848">
        <v>10157</v>
      </c>
      <c r="G55" s="848">
        <v>3739</v>
      </c>
      <c r="H55" s="59">
        <v>6418</v>
      </c>
      <c r="I55" s="55"/>
    </row>
    <row r="56" spans="1:9" s="56" customFormat="1" ht="11.25" customHeight="1">
      <c r="A56" s="62" t="s">
        <v>174</v>
      </c>
      <c r="B56" s="848">
        <v>9436</v>
      </c>
      <c r="C56" s="848">
        <v>4851</v>
      </c>
      <c r="D56" s="853">
        <v>4585</v>
      </c>
      <c r="E56" s="57" t="s">
        <v>175</v>
      </c>
      <c r="F56" s="848">
        <v>9313</v>
      </c>
      <c r="G56" s="848">
        <v>3320</v>
      </c>
      <c r="H56" s="59">
        <v>5993</v>
      </c>
      <c r="I56" s="55"/>
    </row>
    <row r="57" spans="1:9" s="56" customFormat="1" ht="11.25" customHeight="1">
      <c r="A57" s="62" t="s">
        <v>176</v>
      </c>
      <c r="B57" s="848">
        <v>10078</v>
      </c>
      <c r="C57" s="848">
        <v>5106</v>
      </c>
      <c r="D57" s="853">
        <v>4972</v>
      </c>
      <c r="E57" s="57" t="s">
        <v>177</v>
      </c>
      <c r="F57" s="848">
        <v>8882</v>
      </c>
      <c r="G57" s="848">
        <v>3035</v>
      </c>
      <c r="H57" s="59">
        <v>5847</v>
      </c>
      <c r="I57" s="55"/>
    </row>
    <row r="58" spans="1:9" s="56" customFormat="1" ht="11.25" customHeight="1">
      <c r="A58" s="62" t="s">
        <v>178</v>
      </c>
      <c r="B58" s="848">
        <v>10270</v>
      </c>
      <c r="C58" s="848">
        <v>5341</v>
      </c>
      <c r="D58" s="853">
        <v>4929</v>
      </c>
      <c r="E58" s="57" t="s">
        <v>179</v>
      </c>
      <c r="F58" s="848">
        <v>8040</v>
      </c>
      <c r="G58" s="848">
        <v>2635</v>
      </c>
      <c r="H58" s="59">
        <v>5405</v>
      </c>
      <c r="I58" s="55"/>
    </row>
    <row r="59" spans="1:9" s="56" customFormat="1" ht="11.25" customHeight="1">
      <c r="A59" s="62" t="s">
        <v>180</v>
      </c>
      <c r="B59" s="848">
        <v>10741</v>
      </c>
      <c r="C59" s="848">
        <v>5555</v>
      </c>
      <c r="D59" s="853">
        <v>5186</v>
      </c>
      <c r="E59" s="57" t="s">
        <v>181</v>
      </c>
      <c r="F59" s="848">
        <v>7479</v>
      </c>
      <c r="G59" s="848">
        <v>2320</v>
      </c>
      <c r="H59" s="59">
        <v>5159</v>
      </c>
      <c r="I59" s="55"/>
    </row>
    <row r="60" spans="1:9" s="56" customFormat="1" ht="3.75" customHeight="1">
      <c r="A60" s="62"/>
      <c r="B60" s="848"/>
      <c r="C60" s="848"/>
      <c r="D60" s="59"/>
      <c r="E60" s="57"/>
      <c r="F60" s="848"/>
      <c r="G60" s="848"/>
      <c r="H60" s="59"/>
      <c r="I60" s="55"/>
    </row>
    <row r="61" spans="1:9" s="56" customFormat="1" ht="11.25" customHeight="1">
      <c r="A61" s="61" t="s">
        <v>182</v>
      </c>
      <c r="B61" s="848">
        <v>58401</v>
      </c>
      <c r="C61" s="848">
        <v>29897</v>
      </c>
      <c r="D61" s="848">
        <v>28504</v>
      </c>
      <c r="E61" s="54" t="s">
        <v>183</v>
      </c>
      <c r="F61" s="848">
        <v>23827</v>
      </c>
      <c r="G61" s="848">
        <v>6251</v>
      </c>
      <c r="H61" s="849">
        <v>17576</v>
      </c>
      <c r="I61" s="55"/>
    </row>
    <row r="62" spans="1:9" s="56" customFormat="1" ht="11.25" customHeight="1">
      <c r="A62" s="62" t="s">
        <v>184</v>
      </c>
      <c r="B62" s="848">
        <v>10985</v>
      </c>
      <c r="C62" s="848">
        <v>5635</v>
      </c>
      <c r="D62" s="853">
        <v>5350</v>
      </c>
      <c r="E62" s="57" t="s">
        <v>185</v>
      </c>
      <c r="F62" s="851">
        <v>6653</v>
      </c>
      <c r="G62" s="851">
        <v>1976</v>
      </c>
      <c r="H62" s="852">
        <v>4677</v>
      </c>
      <c r="I62" s="55"/>
    </row>
    <row r="63" spans="1:9" s="56" customFormat="1" ht="11.25" customHeight="1">
      <c r="A63" s="62" t="s">
        <v>186</v>
      </c>
      <c r="B63" s="848">
        <v>11646</v>
      </c>
      <c r="C63" s="848">
        <v>6039</v>
      </c>
      <c r="D63" s="853">
        <v>5607</v>
      </c>
      <c r="E63" s="57" t="s">
        <v>187</v>
      </c>
      <c r="F63" s="851">
        <v>5456</v>
      </c>
      <c r="G63" s="851">
        <v>1473</v>
      </c>
      <c r="H63" s="852">
        <v>3983</v>
      </c>
      <c r="I63" s="55"/>
    </row>
    <row r="64" spans="1:9" s="56" customFormat="1" ht="11.25" customHeight="1">
      <c r="A64" s="62" t="s">
        <v>188</v>
      </c>
      <c r="B64" s="848">
        <v>11676</v>
      </c>
      <c r="C64" s="848">
        <v>5913</v>
      </c>
      <c r="D64" s="853">
        <v>5763</v>
      </c>
      <c r="E64" s="57" t="s">
        <v>189</v>
      </c>
      <c r="F64" s="851">
        <v>4872</v>
      </c>
      <c r="G64" s="851">
        <v>1224</v>
      </c>
      <c r="H64" s="852">
        <v>3648</v>
      </c>
      <c r="I64" s="55"/>
    </row>
    <row r="65" spans="1:9" s="56" customFormat="1" ht="11.25" customHeight="1">
      <c r="A65" s="62" t="s">
        <v>190</v>
      </c>
      <c r="B65" s="848">
        <v>11941</v>
      </c>
      <c r="C65" s="848">
        <v>6118</v>
      </c>
      <c r="D65" s="853">
        <v>5823</v>
      </c>
      <c r="E65" s="57" t="s">
        <v>191</v>
      </c>
      <c r="F65" s="851">
        <v>3826</v>
      </c>
      <c r="G65" s="851">
        <v>911</v>
      </c>
      <c r="H65" s="852">
        <v>2915</v>
      </c>
      <c r="I65" s="55"/>
    </row>
    <row r="66" spans="1:9" s="56" customFormat="1" ht="11.25" customHeight="1">
      <c r="A66" s="62" t="s">
        <v>192</v>
      </c>
      <c r="B66" s="848">
        <v>12153</v>
      </c>
      <c r="C66" s="848">
        <v>6192</v>
      </c>
      <c r="D66" s="853">
        <v>5961</v>
      </c>
      <c r="E66" s="57" t="s">
        <v>193</v>
      </c>
      <c r="F66" s="851">
        <v>3020</v>
      </c>
      <c r="G66" s="851">
        <v>667</v>
      </c>
      <c r="H66" s="852">
        <v>2353</v>
      </c>
      <c r="I66" s="55"/>
    </row>
    <row r="67" spans="1:9" s="56" customFormat="1" ht="3.75" customHeight="1">
      <c r="A67" s="62"/>
      <c r="B67" s="848"/>
      <c r="C67" s="848"/>
      <c r="D67" s="59"/>
      <c r="E67" s="57"/>
      <c r="F67" s="851"/>
      <c r="G67" s="851"/>
      <c r="H67" s="852"/>
      <c r="I67" s="55"/>
    </row>
    <row r="68" spans="1:9" s="56" customFormat="1" ht="11.25" customHeight="1">
      <c r="A68" s="61" t="s">
        <v>194</v>
      </c>
      <c r="B68" s="848">
        <v>66825</v>
      </c>
      <c r="C68" s="848">
        <v>34435</v>
      </c>
      <c r="D68" s="848">
        <v>32390</v>
      </c>
      <c r="E68" s="54" t="s">
        <v>195</v>
      </c>
      <c r="F68" s="848">
        <v>6429</v>
      </c>
      <c r="G68" s="848">
        <v>1173</v>
      </c>
      <c r="H68" s="849">
        <v>5256</v>
      </c>
      <c r="I68" s="55"/>
    </row>
    <row r="69" spans="1:9" s="56" customFormat="1" ht="11.25" customHeight="1">
      <c r="A69" s="62" t="s">
        <v>196</v>
      </c>
      <c r="B69" s="848">
        <v>12742</v>
      </c>
      <c r="C69" s="848">
        <v>6478</v>
      </c>
      <c r="D69" s="853">
        <v>6264</v>
      </c>
      <c r="E69" s="57" t="s">
        <v>197</v>
      </c>
      <c r="F69" s="848">
        <v>2231</v>
      </c>
      <c r="G69" s="848">
        <v>456</v>
      </c>
      <c r="H69" s="59">
        <v>1775</v>
      </c>
      <c r="I69" s="55"/>
    </row>
    <row r="70" spans="1:9" s="56" customFormat="1" ht="11.25" customHeight="1">
      <c r="A70" s="62" t="s">
        <v>198</v>
      </c>
      <c r="B70" s="848">
        <v>13079</v>
      </c>
      <c r="C70" s="848">
        <v>6719</v>
      </c>
      <c r="D70" s="853">
        <v>6360</v>
      </c>
      <c r="E70" s="57" t="s">
        <v>199</v>
      </c>
      <c r="F70" s="848">
        <v>1682</v>
      </c>
      <c r="G70" s="848">
        <v>341</v>
      </c>
      <c r="H70" s="59">
        <v>1341</v>
      </c>
      <c r="I70" s="55"/>
    </row>
    <row r="71" spans="1:9" s="56" customFormat="1" ht="11.25" customHeight="1">
      <c r="A71" s="62" t="s">
        <v>200</v>
      </c>
      <c r="B71" s="848">
        <v>13594</v>
      </c>
      <c r="C71" s="848">
        <v>6992</v>
      </c>
      <c r="D71" s="853">
        <v>6602</v>
      </c>
      <c r="E71" s="57" t="s">
        <v>201</v>
      </c>
      <c r="F71" s="848">
        <v>1154</v>
      </c>
      <c r="G71" s="848">
        <v>185</v>
      </c>
      <c r="H71" s="59">
        <v>969</v>
      </c>
      <c r="I71" s="55"/>
    </row>
    <row r="72" spans="1:9" s="56" customFormat="1" ht="11.25" customHeight="1">
      <c r="A72" s="62" t="s">
        <v>202</v>
      </c>
      <c r="B72" s="848">
        <v>13435</v>
      </c>
      <c r="C72" s="848">
        <v>6974</v>
      </c>
      <c r="D72" s="853">
        <v>6461</v>
      </c>
      <c r="E72" s="57" t="s">
        <v>203</v>
      </c>
      <c r="F72" s="848">
        <v>807</v>
      </c>
      <c r="G72" s="848">
        <v>110</v>
      </c>
      <c r="H72" s="59">
        <v>697</v>
      </c>
      <c r="I72" s="55"/>
    </row>
    <row r="73" spans="1:9" s="56" customFormat="1" ht="11.25" customHeight="1">
      <c r="A73" s="62" t="s">
        <v>204</v>
      </c>
      <c r="B73" s="848">
        <v>13975</v>
      </c>
      <c r="C73" s="848">
        <v>7272</v>
      </c>
      <c r="D73" s="853">
        <v>6703</v>
      </c>
      <c r="E73" s="57" t="s">
        <v>205</v>
      </c>
      <c r="F73" s="848">
        <v>555</v>
      </c>
      <c r="G73" s="848">
        <v>81</v>
      </c>
      <c r="H73" s="59">
        <v>474</v>
      </c>
      <c r="I73" s="55"/>
    </row>
    <row r="74" spans="1:9" s="56" customFormat="1" ht="3.75" customHeight="1">
      <c r="A74" s="62"/>
      <c r="B74" s="848"/>
      <c r="C74" s="848"/>
      <c r="D74" s="59"/>
      <c r="E74" s="57"/>
      <c r="F74" s="848"/>
      <c r="G74" s="848"/>
      <c r="H74" s="59"/>
      <c r="I74" s="55"/>
    </row>
    <row r="75" spans="1:9" s="56" customFormat="1" ht="11.25" customHeight="1">
      <c r="A75" s="61" t="s">
        <v>995</v>
      </c>
      <c r="B75" s="848">
        <v>70186</v>
      </c>
      <c r="C75" s="848">
        <v>35486</v>
      </c>
      <c r="D75" s="848">
        <v>34700</v>
      </c>
      <c r="E75" s="54"/>
      <c r="F75" s="854"/>
      <c r="G75" s="854"/>
      <c r="H75" s="55"/>
      <c r="I75" s="55"/>
    </row>
    <row r="76" spans="1:9" s="56" customFormat="1" ht="11.25" customHeight="1">
      <c r="A76" s="62" t="s">
        <v>206</v>
      </c>
      <c r="B76" s="848">
        <v>14018</v>
      </c>
      <c r="C76" s="848">
        <v>7110</v>
      </c>
      <c r="D76" s="853">
        <v>6908</v>
      </c>
      <c r="E76" s="54" t="s">
        <v>207</v>
      </c>
      <c r="F76" s="848">
        <v>876</v>
      </c>
      <c r="G76" s="848">
        <v>114</v>
      </c>
      <c r="H76" s="59">
        <v>762</v>
      </c>
      <c r="I76" s="55"/>
    </row>
    <row r="77" spans="1:9" s="56" customFormat="1" ht="11.25" customHeight="1">
      <c r="A77" s="62" t="s">
        <v>208</v>
      </c>
      <c r="B77" s="848">
        <v>14413</v>
      </c>
      <c r="C77" s="848">
        <v>7291</v>
      </c>
      <c r="D77" s="853">
        <v>7122</v>
      </c>
      <c r="E77" s="54"/>
      <c r="F77" s="854"/>
      <c r="G77" s="854"/>
      <c r="H77" s="55"/>
      <c r="I77" s="55"/>
    </row>
    <row r="78" spans="1:9" s="56" customFormat="1" ht="11.25" customHeight="1">
      <c r="A78" s="62" t="s">
        <v>209</v>
      </c>
      <c r="B78" s="848">
        <v>14287</v>
      </c>
      <c r="C78" s="848">
        <v>7146</v>
      </c>
      <c r="D78" s="853">
        <v>7141</v>
      </c>
      <c r="E78" s="54"/>
      <c r="F78" s="848"/>
      <c r="G78" s="848"/>
      <c r="H78" s="59"/>
      <c r="I78" s="55"/>
    </row>
    <row r="79" spans="1:9" s="56" customFormat="1" ht="11.25" customHeight="1">
      <c r="A79" s="62" t="s">
        <v>211</v>
      </c>
      <c r="B79" s="848">
        <v>14047</v>
      </c>
      <c r="C79" s="848">
        <v>7117</v>
      </c>
      <c r="D79" s="853">
        <v>6930</v>
      </c>
      <c r="E79" s="54"/>
      <c r="F79" s="855"/>
      <c r="G79" s="855"/>
      <c r="H79" s="856"/>
      <c r="I79" s="55"/>
    </row>
    <row r="80" spans="1:9" s="56" customFormat="1" ht="11.25" customHeight="1" thickBot="1">
      <c r="A80" s="63" t="s">
        <v>212</v>
      </c>
      <c r="B80" s="857">
        <v>13421</v>
      </c>
      <c r="C80" s="857">
        <v>6822</v>
      </c>
      <c r="D80" s="858">
        <v>6599</v>
      </c>
      <c r="E80" s="64"/>
      <c r="F80" s="859"/>
      <c r="G80" s="859"/>
      <c r="H80" s="860"/>
      <c r="I80" s="55"/>
    </row>
    <row r="81" spans="1:8" s="66" customFormat="1" ht="12" customHeight="1">
      <c r="A81" s="65" t="s">
        <v>1077</v>
      </c>
      <c r="B81" s="65"/>
      <c r="C81" s="65"/>
      <c r="D81" s="65"/>
      <c r="E81" s="65"/>
      <c r="F81" s="65"/>
      <c r="G81" s="65"/>
      <c r="H81" s="65"/>
    </row>
    <row r="82" s="66" customFormat="1" ht="12" customHeight="1">
      <c r="A82" s="66" t="s">
        <v>1078</v>
      </c>
    </row>
    <row r="83" s="56" customFormat="1" ht="11.25" customHeight="1"/>
    <row r="84" s="56" customFormat="1" ht="11.25" customHeight="1"/>
    <row r="85" spans="2:4" s="56" customFormat="1" ht="11.25" customHeight="1">
      <c r="B85" s="67"/>
      <c r="C85" s="67"/>
      <c r="D85" s="67"/>
    </row>
    <row r="86" spans="2:4" s="56" customFormat="1" ht="11.25" customHeight="1">
      <c r="B86" s="67"/>
      <c r="C86" s="67"/>
      <c r="D86" s="67"/>
    </row>
    <row r="87" spans="1:8" s="56" customFormat="1" ht="11.25" customHeight="1">
      <c r="A87" s="43"/>
      <c r="B87" s="67"/>
      <c r="C87" s="67"/>
      <c r="D87" s="67"/>
      <c r="F87" s="67"/>
      <c r="G87" s="67"/>
      <c r="H87" s="67"/>
    </row>
    <row r="88" s="56" customFormat="1" ht="11.25" customHeight="1"/>
    <row r="89" s="56" customFormat="1" ht="11.25" customHeight="1"/>
    <row r="90" s="56" customFormat="1" ht="11.25" customHeight="1"/>
    <row r="91" s="56" customFormat="1" ht="11.25" customHeight="1"/>
    <row r="92" s="56" customFormat="1" ht="11.25" customHeight="1"/>
    <row r="93" s="56" customFormat="1" ht="11.25" customHeight="1"/>
    <row r="94" s="56" customFormat="1" ht="11.25" customHeight="1"/>
    <row r="95" s="56" customFormat="1" ht="11.25" customHeight="1"/>
    <row r="96" s="56" customFormat="1" ht="11.25" customHeight="1"/>
    <row r="97" s="56" customFormat="1" ht="11.25" customHeight="1"/>
    <row r="98" s="56" customFormat="1" ht="11.25" customHeight="1"/>
    <row r="99" s="56" customFormat="1" ht="11.25" customHeight="1"/>
    <row r="100" s="56" customFormat="1" ht="11.25" customHeight="1"/>
    <row r="101" s="56" customFormat="1" ht="11.25" customHeight="1"/>
    <row r="102" s="56" customFormat="1" ht="11.25" customHeight="1"/>
    <row r="103" s="56" customFormat="1" ht="11.25" customHeight="1"/>
    <row r="104" s="56" customFormat="1" ht="11.25" customHeight="1"/>
    <row r="105" s="56" customFormat="1" ht="11.25" customHeight="1"/>
    <row r="106" s="56" customFormat="1" ht="11.25" customHeight="1"/>
    <row r="107" s="56" customFormat="1" ht="11.25" customHeight="1"/>
    <row r="108" s="56" customFormat="1" ht="11.25" customHeight="1"/>
    <row r="109" s="56" customFormat="1" ht="11.25" customHeight="1"/>
    <row r="110" s="56" customFormat="1" ht="11.25" customHeight="1"/>
    <row r="111" s="56" customFormat="1" ht="11.25" customHeight="1"/>
    <row r="112" s="56" customFormat="1" ht="11.25" customHeight="1"/>
    <row r="113" s="56" customFormat="1" ht="11.25" customHeight="1"/>
    <row r="114" s="56" customFormat="1" ht="11.25" customHeight="1"/>
    <row r="115" s="56" customFormat="1" ht="11.25" customHeight="1"/>
    <row r="116" s="56" customFormat="1" ht="11.25" customHeight="1"/>
    <row r="117" s="56" customFormat="1" ht="11.25" customHeight="1"/>
    <row r="118" s="56" customFormat="1" ht="11.25" customHeight="1"/>
    <row r="119" s="56" customFormat="1" ht="11.25" customHeight="1"/>
    <row r="120" s="56" customFormat="1" ht="11.25" customHeight="1"/>
    <row r="121" s="56" customFormat="1" ht="11.25" customHeight="1"/>
    <row r="122" s="56" customFormat="1" ht="11.25" customHeight="1"/>
    <row r="123" s="56" customFormat="1" ht="11.25" customHeight="1"/>
    <row r="124" s="56" customFormat="1" ht="11.25" customHeight="1"/>
    <row r="125" s="56" customFormat="1" ht="11.25" customHeight="1"/>
    <row r="126" s="56" customFormat="1" ht="11.25" customHeight="1"/>
    <row r="127" s="56" customFormat="1" ht="11.25" customHeight="1"/>
  </sheetData>
  <sheetProtection/>
  <conditionalFormatting sqref="B13:D18 F48:H53 F62:H67">
    <cfRule type="cellIs" priority="1" dxfId="0" operator="lessThanOrEqual" stopIfTrue="1">
      <formula>-1</formula>
    </cfRule>
  </conditionalFormatting>
  <printOptions/>
  <pageMargins left="0.3937007874015748" right="0.3937007874015748" top="0.3937007874015748" bottom="0.31496062992125984" header="0" footer="0"/>
  <pageSetup horizontalDpi="300" verticalDpi="300" orientation="portrait" paperSize="9" scale="98"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2:BP95"/>
  <sheetViews>
    <sheetView zoomScaleSheetLayoutView="95" zoomScalePageLayoutView="0" workbookViewId="0" topLeftCell="A1">
      <selection activeCell="A1" sqref="A1"/>
    </sheetView>
  </sheetViews>
  <sheetFormatPr defaultColWidth="9.00390625" defaultRowHeight="13.5"/>
  <cols>
    <col min="1" max="1" width="9.125" style="37" customWidth="1"/>
    <col min="2" max="2" width="11.625" style="37" customWidth="1"/>
    <col min="3" max="10" width="8.625" style="37" customWidth="1"/>
    <col min="11" max="12" width="8.625" style="41" customWidth="1"/>
    <col min="13" max="21" width="8.625" style="37" customWidth="1"/>
    <col min="22" max="22" width="10.375" style="69" customWidth="1"/>
    <col min="23" max="23" width="10.375" style="37" customWidth="1"/>
    <col min="24" max="26" width="9.00390625" style="37" customWidth="1"/>
    <col min="27" max="27" width="11.75390625" style="37" bestFit="1" customWidth="1"/>
    <col min="28" max="16384" width="9.00390625" style="37" customWidth="1"/>
  </cols>
  <sheetData>
    <row r="2" spans="1:68" ht="18" customHeight="1">
      <c r="A2" s="42" t="s">
        <v>1202</v>
      </c>
      <c r="U2" s="68"/>
      <c r="X2" s="70"/>
      <c r="Y2" s="41"/>
      <c r="Z2" s="615"/>
      <c r="AA2" s="72"/>
      <c r="AB2" s="590"/>
      <c r="AC2" s="590"/>
      <c r="AD2" s="590"/>
      <c r="AE2" s="590"/>
      <c r="AF2" s="590"/>
      <c r="AG2" s="590"/>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row>
    <row r="3" spans="1:68" ht="11.25" customHeight="1">
      <c r="A3" s="42"/>
      <c r="U3" s="68"/>
      <c r="X3" s="70"/>
      <c r="Y3" s="41"/>
      <c r="Z3" s="615"/>
      <c r="AA3" s="72"/>
      <c r="AB3" s="590"/>
      <c r="AC3" s="590"/>
      <c r="AD3" s="590"/>
      <c r="AE3" s="590"/>
      <c r="AF3" s="590"/>
      <c r="AG3" s="590"/>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row>
    <row r="4" spans="1:68" ht="15" customHeight="1" thickBot="1">
      <c r="A4" s="41"/>
      <c r="B4" s="41"/>
      <c r="C4" s="73"/>
      <c r="D4" s="73"/>
      <c r="E4" s="73"/>
      <c r="F4" s="73"/>
      <c r="G4" s="73"/>
      <c r="H4" s="73"/>
      <c r="I4" s="41"/>
      <c r="V4" s="69" t="s">
        <v>1079</v>
      </c>
      <c r="X4" s="41"/>
      <c r="Y4" s="41"/>
      <c r="Z4" s="50"/>
      <c r="AA4" s="74"/>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row>
    <row r="5" spans="1:68" ht="23.25" customHeight="1" thickTop="1">
      <c r="A5" s="618" t="s">
        <v>37</v>
      </c>
      <c r="B5" s="45" t="s">
        <v>1080</v>
      </c>
      <c r="C5" s="45" t="s">
        <v>214</v>
      </c>
      <c r="D5" s="45" t="s">
        <v>1081</v>
      </c>
      <c r="E5" s="45" t="s">
        <v>1082</v>
      </c>
      <c r="F5" s="45" t="s">
        <v>1083</v>
      </c>
      <c r="G5" s="45" t="s">
        <v>1084</v>
      </c>
      <c r="H5" s="45" t="s">
        <v>1085</v>
      </c>
      <c r="I5" s="45" t="s">
        <v>215</v>
      </c>
      <c r="J5" s="45" t="s">
        <v>216</v>
      </c>
      <c r="K5" s="75" t="s">
        <v>217</v>
      </c>
      <c r="L5" s="44" t="s">
        <v>218</v>
      </c>
      <c r="M5" s="45" t="s">
        <v>219</v>
      </c>
      <c r="N5" s="45" t="s">
        <v>220</v>
      </c>
      <c r="O5" s="45" t="s">
        <v>221</v>
      </c>
      <c r="P5" s="45" t="s">
        <v>222</v>
      </c>
      <c r="Q5" s="45" t="s">
        <v>223</v>
      </c>
      <c r="R5" s="45" t="s">
        <v>224</v>
      </c>
      <c r="S5" s="45" t="s">
        <v>225</v>
      </c>
      <c r="T5" s="45" t="s">
        <v>226</v>
      </c>
      <c r="U5" s="45" t="s">
        <v>227</v>
      </c>
      <c r="V5" s="76" t="s">
        <v>210</v>
      </c>
      <c r="X5" s="41"/>
      <c r="Y5" s="73"/>
      <c r="Z5" s="50"/>
      <c r="AA5" s="74"/>
      <c r="AB5" s="619"/>
      <c r="AC5" s="619"/>
      <c r="AD5" s="619"/>
      <c r="AE5" s="619"/>
      <c r="AF5" s="619"/>
      <c r="AG5" s="617"/>
      <c r="AH5" s="620"/>
      <c r="AI5" s="621"/>
      <c r="AJ5" s="620"/>
      <c r="AK5" s="620"/>
      <c r="AL5" s="620"/>
      <c r="AM5" s="620"/>
      <c r="AN5" s="620"/>
      <c r="AO5" s="620"/>
      <c r="AP5" s="620"/>
      <c r="AQ5" s="620"/>
      <c r="AR5" s="620"/>
      <c r="AS5" s="620"/>
      <c r="AT5" s="620"/>
      <c r="AU5" s="620"/>
      <c r="AV5" s="620"/>
      <c r="AW5" s="620"/>
      <c r="AX5" s="620"/>
      <c r="AY5" s="620"/>
      <c r="AZ5" s="620"/>
      <c r="BA5" s="620"/>
      <c r="BB5" s="620"/>
      <c r="BC5" s="620"/>
      <c r="BD5" s="620"/>
      <c r="BE5" s="620"/>
      <c r="BF5" s="620"/>
      <c r="BG5" s="620"/>
      <c r="BH5" s="620"/>
      <c r="BI5" s="620"/>
      <c r="BJ5" s="620"/>
      <c r="BK5" s="620"/>
      <c r="BL5" s="620"/>
      <c r="BM5" s="620"/>
      <c r="BN5" s="620"/>
      <c r="BO5" s="620"/>
      <c r="BP5" s="620"/>
    </row>
    <row r="6" spans="1:68" s="78" customFormat="1" ht="19.5" customHeight="1">
      <c r="A6" s="77" t="s">
        <v>228</v>
      </c>
      <c r="B6" s="81">
        <v>1068027</v>
      </c>
      <c r="C6" s="829">
        <v>34376</v>
      </c>
      <c r="D6" s="829">
        <v>40759</v>
      </c>
      <c r="E6" s="829">
        <v>45136</v>
      </c>
      <c r="F6" s="829">
        <v>47667</v>
      </c>
      <c r="G6" s="829">
        <v>41681</v>
      </c>
      <c r="H6" s="829">
        <v>41883</v>
      </c>
      <c r="I6" s="829">
        <v>49509</v>
      </c>
      <c r="J6" s="829">
        <v>58401</v>
      </c>
      <c r="K6" s="830">
        <v>66825</v>
      </c>
      <c r="L6" s="831">
        <v>70186</v>
      </c>
      <c r="M6" s="829">
        <v>64737</v>
      </c>
      <c r="N6" s="829">
        <v>69286</v>
      </c>
      <c r="O6" s="829">
        <v>76403</v>
      </c>
      <c r="P6" s="829">
        <v>86168</v>
      </c>
      <c r="Q6" s="829">
        <v>83763</v>
      </c>
      <c r="R6" s="829">
        <v>61206</v>
      </c>
      <c r="S6" s="829">
        <v>55038</v>
      </c>
      <c r="T6" s="829">
        <v>43871</v>
      </c>
      <c r="U6" s="829">
        <v>31132</v>
      </c>
      <c r="V6" s="830">
        <v>0</v>
      </c>
      <c r="X6" s="41"/>
      <c r="Y6" s="73"/>
      <c r="Z6" s="50"/>
      <c r="AA6" s="79"/>
      <c r="AB6" s="622"/>
      <c r="AC6" s="622"/>
      <c r="AD6" s="622"/>
      <c r="AE6" s="622"/>
      <c r="AF6" s="622"/>
      <c r="AG6" s="623"/>
      <c r="AH6" s="610"/>
      <c r="AI6" s="624"/>
      <c r="AJ6" s="610"/>
      <c r="AK6" s="610"/>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c r="BL6" s="610"/>
      <c r="BM6" s="610"/>
      <c r="BN6" s="610"/>
      <c r="BO6" s="610"/>
      <c r="BP6" s="610"/>
    </row>
    <row r="7" spans="1:68" s="78" customFormat="1" ht="7.5" customHeight="1">
      <c r="A7" s="80"/>
      <c r="B7" s="81"/>
      <c r="C7" s="81"/>
      <c r="D7" s="81"/>
      <c r="E7" s="81"/>
      <c r="F7" s="81"/>
      <c r="G7" s="81"/>
      <c r="H7" s="81"/>
      <c r="I7" s="81"/>
      <c r="J7" s="81"/>
      <c r="K7" s="82"/>
      <c r="L7" s="83"/>
      <c r="M7" s="81"/>
      <c r="N7" s="81"/>
      <c r="O7" s="81"/>
      <c r="P7" s="81"/>
      <c r="Q7" s="81"/>
      <c r="R7" s="81"/>
      <c r="S7" s="81"/>
      <c r="T7" s="81"/>
      <c r="U7" s="81"/>
      <c r="V7" s="82"/>
      <c r="X7" s="41"/>
      <c r="Y7" s="73"/>
      <c r="Z7" s="50"/>
      <c r="AA7" s="79"/>
      <c r="AB7" s="622"/>
      <c r="AC7" s="622"/>
      <c r="AD7" s="622"/>
      <c r="AE7" s="622"/>
      <c r="AF7" s="622"/>
      <c r="AG7" s="623"/>
      <c r="AH7" s="610"/>
      <c r="AI7" s="624"/>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row>
    <row r="8" spans="1:68" s="78" customFormat="1" ht="17.25" customHeight="1">
      <c r="A8" s="581" t="s">
        <v>229</v>
      </c>
      <c r="B8" s="81">
        <v>859465</v>
      </c>
      <c r="C8" s="626">
        <v>28526</v>
      </c>
      <c r="D8" s="626">
        <v>33215</v>
      </c>
      <c r="E8" s="626">
        <v>36469</v>
      </c>
      <c r="F8" s="626">
        <v>39367</v>
      </c>
      <c r="G8" s="626">
        <v>35873</v>
      </c>
      <c r="H8" s="626">
        <v>35187</v>
      </c>
      <c r="I8" s="626">
        <v>40992</v>
      </c>
      <c r="J8" s="626">
        <v>48023</v>
      </c>
      <c r="K8" s="627">
        <v>54614</v>
      </c>
      <c r="L8" s="628">
        <v>58346</v>
      </c>
      <c r="M8" s="626">
        <v>53178</v>
      </c>
      <c r="N8" s="626">
        <v>55331</v>
      </c>
      <c r="O8" s="626">
        <v>59308</v>
      </c>
      <c r="P8" s="626">
        <v>66395</v>
      </c>
      <c r="Q8" s="626">
        <v>65767</v>
      </c>
      <c r="R8" s="626">
        <v>48755</v>
      </c>
      <c r="S8" s="626">
        <v>42911</v>
      </c>
      <c r="T8" s="626">
        <v>33569</v>
      </c>
      <c r="U8" s="626">
        <v>23639</v>
      </c>
      <c r="V8" s="627" t="s">
        <v>426</v>
      </c>
      <c r="X8" s="41"/>
      <c r="Y8" s="73"/>
      <c r="Z8" s="50"/>
      <c r="AA8" s="79"/>
      <c r="AB8" s="622"/>
      <c r="AC8" s="622"/>
      <c r="AD8" s="622"/>
      <c r="AE8" s="622"/>
      <c r="AF8" s="622"/>
      <c r="AG8" s="623"/>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0"/>
      <c r="BF8" s="610"/>
      <c r="BG8" s="610"/>
      <c r="BH8" s="610"/>
      <c r="BI8" s="624"/>
      <c r="BJ8" s="610"/>
      <c r="BK8" s="610"/>
      <c r="BL8" s="610"/>
      <c r="BM8" s="610"/>
      <c r="BN8" s="610"/>
      <c r="BO8" s="610"/>
      <c r="BP8" s="610"/>
    </row>
    <row r="9" spans="1:68" s="78" customFormat="1" ht="17.25" customHeight="1">
      <c r="A9" s="581" t="s">
        <v>230</v>
      </c>
      <c r="B9" s="81">
        <v>208562</v>
      </c>
      <c r="C9" s="832">
        <v>5850</v>
      </c>
      <c r="D9" s="626">
        <v>7544</v>
      </c>
      <c r="E9" s="626">
        <v>8667</v>
      </c>
      <c r="F9" s="626">
        <v>8300</v>
      </c>
      <c r="G9" s="626">
        <v>5808</v>
      </c>
      <c r="H9" s="626">
        <v>6696</v>
      </c>
      <c r="I9" s="626">
        <v>8517</v>
      </c>
      <c r="J9" s="626">
        <v>10378</v>
      </c>
      <c r="K9" s="627">
        <v>12211</v>
      </c>
      <c r="L9" s="628">
        <v>11840</v>
      </c>
      <c r="M9" s="626">
        <v>11559</v>
      </c>
      <c r="N9" s="626">
        <v>13955</v>
      </c>
      <c r="O9" s="626">
        <v>17095</v>
      </c>
      <c r="P9" s="626">
        <v>19773</v>
      </c>
      <c r="Q9" s="626">
        <v>17996</v>
      </c>
      <c r="R9" s="626">
        <v>12451</v>
      </c>
      <c r="S9" s="626">
        <v>12127</v>
      </c>
      <c r="T9" s="626">
        <v>10302</v>
      </c>
      <c r="U9" s="626">
        <v>7493</v>
      </c>
      <c r="V9" s="627" t="s">
        <v>426</v>
      </c>
      <c r="X9" s="41"/>
      <c r="Y9" s="73"/>
      <c r="Z9" s="50"/>
      <c r="AA9" s="79"/>
      <c r="AB9" s="622"/>
      <c r="AC9" s="622"/>
      <c r="AD9" s="622"/>
      <c r="AE9" s="622"/>
      <c r="AF9" s="622"/>
      <c r="AG9" s="623"/>
      <c r="AH9" s="610"/>
      <c r="AI9" s="610"/>
      <c r="AJ9" s="610"/>
      <c r="AK9" s="610"/>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0"/>
      <c r="BJ9" s="610"/>
      <c r="BK9" s="610"/>
      <c r="BL9" s="610"/>
      <c r="BM9" s="610"/>
      <c r="BN9" s="610"/>
      <c r="BO9" s="610"/>
      <c r="BP9" s="610"/>
    </row>
    <row r="10" spans="1:68" s="78" customFormat="1" ht="9" customHeight="1">
      <c r="A10" s="581"/>
      <c r="B10" s="625"/>
      <c r="C10" s="626"/>
      <c r="D10" s="626"/>
      <c r="E10" s="626"/>
      <c r="F10" s="626"/>
      <c r="G10" s="626"/>
      <c r="H10" s="626"/>
      <c r="I10" s="626"/>
      <c r="J10" s="626"/>
      <c r="K10" s="627"/>
      <c r="L10" s="628"/>
      <c r="M10" s="626"/>
      <c r="N10" s="626"/>
      <c r="O10" s="626"/>
      <c r="P10" s="626"/>
      <c r="Q10" s="626"/>
      <c r="R10" s="626"/>
      <c r="S10" s="626"/>
      <c r="T10" s="626"/>
      <c r="U10" s="626"/>
      <c r="V10" s="627"/>
      <c r="X10" s="41"/>
      <c r="Y10" s="73"/>
      <c r="Z10" s="50"/>
      <c r="AA10" s="79"/>
      <c r="AB10" s="622"/>
      <c r="AC10" s="622"/>
      <c r="AD10" s="622"/>
      <c r="AE10" s="622"/>
      <c r="AF10" s="622"/>
      <c r="AG10" s="623"/>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row>
    <row r="11" spans="1:68" s="78" customFormat="1" ht="17.25" customHeight="1">
      <c r="A11" s="581" t="s">
        <v>231</v>
      </c>
      <c r="B11" s="81">
        <v>531855</v>
      </c>
      <c r="C11" s="626">
        <v>18251</v>
      </c>
      <c r="D11" s="626">
        <v>21181</v>
      </c>
      <c r="E11" s="626">
        <v>22870</v>
      </c>
      <c r="F11" s="626">
        <v>24870</v>
      </c>
      <c r="G11" s="626">
        <v>22450</v>
      </c>
      <c r="H11" s="626">
        <v>22217</v>
      </c>
      <c r="I11" s="626">
        <v>25932</v>
      </c>
      <c r="J11" s="626">
        <v>30728</v>
      </c>
      <c r="K11" s="627">
        <v>34653</v>
      </c>
      <c r="L11" s="628">
        <v>35626</v>
      </c>
      <c r="M11" s="626">
        <v>32258</v>
      </c>
      <c r="N11" s="626">
        <v>33519</v>
      </c>
      <c r="O11" s="626">
        <v>36355</v>
      </c>
      <c r="P11" s="626">
        <v>40456</v>
      </c>
      <c r="Q11" s="626">
        <v>40188</v>
      </c>
      <c r="R11" s="626">
        <v>29411</v>
      </c>
      <c r="S11" s="626">
        <v>25635</v>
      </c>
      <c r="T11" s="626">
        <v>20502</v>
      </c>
      <c r="U11" s="626">
        <v>14773</v>
      </c>
      <c r="V11" s="627">
        <v>0</v>
      </c>
      <c r="W11" s="622"/>
      <c r="X11" s="85"/>
      <c r="Y11" s="73"/>
      <c r="Z11" s="50"/>
      <c r="AA11" s="79"/>
      <c r="AB11" s="622"/>
      <c r="AC11" s="622"/>
      <c r="AD11" s="622"/>
      <c r="AE11" s="622"/>
      <c r="AF11" s="622"/>
      <c r="AG11" s="623"/>
      <c r="AH11" s="610"/>
      <c r="AI11" s="610"/>
      <c r="AJ11" s="610"/>
      <c r="AK11" s="610"/>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c r="BI11" s="610"/>
      <c r="BJ11" s="610"/>
      <c r="BK11" s="610"/>
      <c r="BL11" s="610"/>
      <c r="BM11" s="610"/>
      <c r="BN11" s="610"/>
      <c r="BO11" s="610"/>
      <c r="BP11" s="610"/>
    </row>
    <row r="12" spans="1:68" s="78" customFormat="1" ht="17.25" customHeight="1">
      <c r="A12" s="581" t="s">
        <v>232</v>
      </c>
      <c r="B12" s="81">
        <v>70922</v>
      </c>
      <c r="C12" s="626">
        <v>2032</v>
      </c>
      <c r="D12" s="626">
        <v>2592</v>
      </c>
      <c r="E12" s="626">
        <v>2883</v>
      </c>
      <c r="F12" s="626">
        <v>2927</v>
      </c>
      <c r="G12" s="626">
        <v>1854</v>
      </c>
      <c r="H12" s="626">
        <v>2425</v>
      </c>
      <c r="I12" s="626">
        <v>3080</v>
      </c>
      <c r="J12" s="626">
        <v>3530</v>
      </c>
      <c r="K12" s="627">
        <v>4147</v>
      </c>
      <c r="L12" s="628">
        <v>4191</v>
      </c>
      <c r="M12" s="626">
        <v>4075</v>
      </c>
      <c r="N12" s="626">
        <v>5048</v>
      </c>
      <c r="O12" s="626">
        <v>6019</v>
      </c>
      <c r="P12" s="626">
        <v>6556</v>
      </c>
      <c r="Q12" s="626">
        <v>10304</v>
      </c>
      <c r="R12" s="626">
        <v>4160</v>
      </c>
      <c r="S12" s="626">
        <v>4024</v>
      </c>
      <c r="T12" s="626">
        <v>3275</v>
      </c>
      <c r="U12" s="626">
        <v>2282</v>
      </c>
      <c r="V12" s="627">
        <v>0</v>
      </c>
      <c r="W12" s="622"/>
      <c r="X12" s="41"/>
      <c r="Y12" s="73"/>
      <c r="Z12" s="50"/>
      <c r="AA12" s="79"/>
      <c r="AB12" s="622"/>
      <c r="AC12" s="622"/>
      <c r="AD12" s="622"/>
      <c r="AE12" s="622"/>
      <c r="AF12" s="622"/>
      <c r="AG12" s="623"/>
      <c r="AH12" s="610"/>
      <c r="AI12" s="610"/>
      <c r="AJ12" s="610"/>
      <c r="AK12" s="610"/>
      <c r="AL12" s="610"/>
      <c r="AM12" s="610"/>
      <c r="AN12" s="610"/>
      <c r="AO12" s="610"/>
      <c r="AP12" s="610"/>
      <c r="AQ12" s="610"/>
      <c r="AR12" s="610"/>
      <c r="AS12" s="610"/>
      <c r="AT12" s="610"/>
      <c r="AU12" s="610"/>
      <c r="AV12" s="610"/>
      <c r="AW12" s="610"/>
      <c r="AX12" s="610"/>
      <c r="AY12" s="610"/>
      <c r="AZ12" s="610"/>
      <c r="BA12" s="610"/>
      <c r="BB12" s="610"/>
      <c r="BC12" s="610"/>
      <c r="BD12" s="610"/>
      <c r="BE12" s="610"/>
      <c r="BF12" s="610"/>
      <c r="BG12" s="610"/>
      <c r="BH12" s="610"/>
      <c r="BI12" s="624"/>
      <c r="BJ12" s="610"/>
      <c r="BK12" s="610"/>
      <c r="BL12" s="610"/>
      <c r="BM12" s="610"/>
      <c r="BN12" s="610"/>
      <c r="BO12" s="610"/>
      <c r="BP12" s="610"/>
    </row>
    <row r="13" spans="1:68" s="78" customFormat="1" ht="17.25" customHeight="1">
      <c r="A13" s="581" t="s">
        <v>233</v>
      </c>
      <c r="B13" s="81">
        <v>201846</v>
      </c>
      <c r="C13" s="626">
        <v>6210</v>
      </c>
      <c r="D13" s="626">
        <v>7570</v>
      </c>
      <c r="E13" s="626">
        <v>8557</v>
      </c>
      <c r="F13" s="626">
        <v>8983</v>
      </c>
      <c r="G13" s="626">
        <v>8933</v>
      </c>
      <c r="H13" s="626">
        <v>7700</v>
      </c>
      <c r="I13" s="626">
        <v>9137</v>
      </c>
      <c r="J13" s="626">
        <v>10752</v>
      </c>
      <c r="K13" s="627">
        <v>12098</v>
      </c>
      <c r="L13" s="628">
        <v>13034</v>
      </c>
      <c r="M13" s="626">
        <v>12231</v>
      </c>
      <c r="N13" s="626">
        <v>13193</v>
      </c>
      <c r="O13" s="626">
        <v>14533</v>
      </c>
      <c r="P13" s="626">
        <v>16667</v>
      </c>
      <c r="Q13" s="626">
        <v>15583</v>
      </c>
      <c r="R13" s="626">
        <v>11479</v>
      </c>
      <c r="S13" s="626">
        <v>10590</v>
      </c>
      <c r="T13" s="626">
        <v>8405</v>
      </c>
      <c r="U13" s="626">
        <v>6191</v>
      </c>
      <c r="V13" s="627">
        <v>0</v>
      </c>
      <c r="W13" s="622"/>
      <c r="X13" s="41"/>
      <c r="Y13" s="41"/>
      <c r="Z13" s="50"/>
      <c r="AA13" s="79"/>
      <c r="AB13" s="622"/>
      <c r="AC13" s="622"/>
      <c r="AD13" s="622"/>
      <c r="AE13" s="622"/>
      <c r="AF13" s="622"/>
      <c r="AG13" s="623"/>
      <c r="AH13" s="610"/>
      <c r="AI13" s="610"/>
      <c r="AJ13" s="610"/>
      <c r="AK13" s="610"/>
      <c r="AL13" s="610"/>
      <c r="AM13" s="610"/>
      <c r="AN13" s="610"/>
      <c r="AO13" s="610"/>
      <c r="AP13" s="610"/>
      <c r="AQ13" s="610"/>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row>
    <row r="14" spans="1:68" s="78" customFormat="1" ht="17.25" customHeight="1">
      <c r="A14" s="581" t="s">
        <v>234</v>
      </c>
      <c r="B14" s="81">
        <v>263404</v>
      </c>
      <c r="C14" s="625">
        <v>7883</v>
      </c>
      <c r="D14" s="625">
        <v>9416</v>
      </c>
      <c r="E14" s="625">
        <v>10826</v>
      </c>
      <c r="F14" s="625">
        <v>10887</v>
      </c>
      <c r="G14" s="625">
        <v>8444</v>
      </c>
      <c r="H14" s="625">
        <v>9541</v>
      </c>
      <c r="I14" s="625">
        <v>11360</v>
      </c>
      <c r="J14" s="625">
        <v>13391</v>
      </c>
      <c r="K14" s="629">
        <v>15927</v>
      </c>
      <c r="L14" s="630">
        <v>17335</v>
      </c>
      <c r="M14" s="625">
        <v>16173</v>
      </c>
      <c r="N14" s="625">
        <v>17526</v>
      </c>
      <c r="O14" s="625">
        <v>19496</v>
      </c>
      <c r="P14" s="625">
        <v>22489</v>
      </c>
      <c r="Q14" s="625">
        <v>22190</v>
      </c>
      <c r="R14" s="625">
        <v>16156</v>
      </c>
      <c r="S14" s="625">
        <v>14789</v>
      </c>
      <c r="T14" s="625">
        <v>11689</v>
      </c>
      <c r="U14" s="625">
        <v>7886</v>
      </c>
      <c r="V14" s="629">
        <v>0</v>
      </c>
      <c r="W14" s="622"/>
      <c r="X14" s="41"/>
      <c r="Y14" s="41"/>
      <c r="Z14" s="50"/>
      <c r="AA14" s="79"/>
      <c r="AB14" s="622"/>
      <c r="AC14" s="622"/>
      <c r="AD14" s="622"/>
      <c r="AE14" s="622"/>
      <c r="AF14" s="622"/>
      <c r="AG14" s="623"/>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0"/>
      <c r="BE14" s="610"/>
      <c r="BF14" s="610"/>
      <c r="BG14" s="610"/>
      <c r="BH14" s="610"/>
      <c r="BI14" s="610"/>
      <c r="BJ14" s="610"/>
      <c r="BK14" s="610"/>
      <c r="BL14" s="610"/>
      <c r="BM14" s="610"/>
      <c r="BN14" s="610"/>
      <c r="BO14" s="610"/>
      <c r="BP14" s="610"/>
    </row>
    <row r="15" spans="1:68" s="78" customFormat="1" ht="9" customHeight="1">
      <c r="A15" s="581"/>
      <c r="B15" s="625"/>
      <c r="C15" s="625"/>
      <c r="D15" s="625"/>
      <c r="E15" s="625"/>
      <c r="F15" s="625"/>
      <c r="G15" s="625"/>
      <c r="H15" s="625"/>
      <c r="I15" s="625"/>
      <c r="J15" s="625"/>
      <c r="K15" s="629"/>
      <c r="L15" s="630"/>
      <c r="M15" s="625"/>
      <c r="N15" s="625"/>
      <c r="O15" s="625"/>
      <c r="P15" s="625"/>
      <c r="Q15" s="625"/>
      <c r="R15" s="625"/>
      <c r="S15" s="625"/>
      <c r="T15" s="625"/>
      <c r="U15" s="625"/>
      <c r="V15" s="627"/>
      <c r="W15" s="622"/>
      <c r="X15" s="41"/>
      <c r="Y15" s="41"/>
      <c r="Z15" s="50"/>
      <c r="AA15" s="79"/>
      <c r="AB15" s="622"/>
      <c r="AC15" s="622"/>
      <c r="AD15" s="622"/>
      <c r="AE15" s="622"/>
      <c r="AF15" s="622"/>
      <c r="AG15" s="623"/>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row>
    <row r="16" spans="1:68" ht="17.25" customHeight="1">
      <c r="A16" s="631" t="s">
        <v>1086</v>
      </c>
      <c r="B16" s="81">
        <v>247590</v>
      </c>
      <c r="C16" s="833">
        <v>8660</v>
      </c>
      <c r="D16" s="833">
        <v>10047</v>
      </c>
      <c r="E16" s="833">
        <v>10546</v>
      </c>
      <c r="F16" s="833">
        <v>12554</v>
      </c>
      <c r="G16" s="833">
        <v>12357</v>
      </c>
      <c r="H16" s="833">
        <v>11162</v>
      </c>
      <c r="I16" s="833">
        <v>12462</v>
      </c>
      <c r="J16" s="833">
        <v>14702</v>
      </c>
      <c r="K16" s="834">
        <v>16896</v>
      </c>
      <c r="L16" s="835">
        <v>17971</v>
      </c>
      <c r="M16" s="833">
        <v>15920</v>
      </c>
      <c r="N16" s="833">
        <v>15341</v>
      </c>
      <c r="O16" s="833">
        <v>15738</v>
      </c>
      <c r="P16" s="833">
        <v>16960</v>
      </c>
      <c r="Q16" s="833">
        <v>17631</v>
      </c>
      <c r="R16" s="833">
        <v>13400</v>
      </c>
      <c r="S16" s="833">
        <v>10942</v>
      </c>
      <c r="T16" s="833">
        <v>8302</v>
      </c>
      <c r="U16" s="833">
        <v>5999</v>
      </c>
      <c r="V16" s="836">
        <v>0</v>
      </c>
      <c r="W16" s="632"/>
      <c r="X16" s="41"/>
      <c r="Y16" s="41"/>
      <c r="Z16" s="50"/>
      <c r="AA16" s="79"/>
      <c r="AB16" s="622"/>
      <c r="AC16" s="622"/>
      <c r="AD16" s="622"/>
      <c r="AE16" s="622"/>
      <c r="AF16" s="622"/>
      <c r="AG16" s="623"/>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0"/>
      <c r="BD16" s="632"/>
      <c r="BE16" s="610"/>
      <c r="BF16" s="610"/>
      <c r="BG16" s="610"/>
      <c r="BH16" s="610"/>
      <c r="BI16" s="610"/>
      <c r="BJ16" s="610"/>
      <c r="BK16" s="610"/>
      <c r="BL16" s="610"/>
      <c r="BM16" s="610"/>
      <c r="BN16" s="610"/>
      <c r="BO16" s="610"/>
      <c r="BP16" s="610"/>
    </row>
    <row r="17" spans="1:68" ht="17.25" customHeight="1">
      <c r="A17" s="631" t="s">
        <v>1087</v>
      </c>
      <c r="B17" s="81">
        <v>81252</v>
      </c>
      <c r="C17" s="837">
        <v>2450</v>
      </c>
      <c r="D17" s="837">
        <v>2991</v>
      </c>
      <c r="E17" s="833">
        <v>3442</v>
      </c>
      <c r="F17" s="833">
        <v>4030</v>
      </c>
      <c r="G17" s="833">
        <v>5086</v>
      </c>
      <c r="H17" s="833">
        <v>3275</v>
      </c>
      <c r="I17" s="833">
        <v>3641</v>
      </c>
      <c r="J17" s="833">
        <v>4316</v>
      </c>
      <c r="K17" s="834">
        <v>4963</v>
      </c>
      <c r="L17" s="835">
        <v>5684</v>
      </c>
      <c r="M17" s="833">
        <v>5342</v>
      </c>
      <c r="N17" s="833">
        <v>5298</v>
      </c>
      <c r="O17" s="833">
        <v>5344</v>
      </c>
      <c r="P17" s="833">
        <v>5998</v>
      </c>
      <c r="Q17" s="833">
        <v>5815</v>
      </c>
      <c r="R17" s="833">
        <v>4476</v>
      </c>
      <c r="S17" s="833">
        <v>3955</v>
      </c>
      <c r="T17" s="833">
        <v>2923</v>
      </c>
      <c r="U17" s="833">
        <v>2223</v>
      </c>
      <c r="V17" s="836">
        <v>0</v>
      </c>
      <c r="W17" s="632"/>
      <c r="X17" s="41"/>
      <c r="Y17" s="41"/>
      <c r="Z17" s="50"/>
      <c r="AA17" s="79"/>
      <c r="AB17" s="622"/>
      <c r="AC17" s="622"/>
      <c r="AD17" s="622"/>
      <c r="AE17" s="622"/>
      <c r="AF17" s="622"/>
      <c r="AG17" s="623"/>
      <c r="AH17" s="610"/>
      <c r="AI17" s="610"/>
      <c r="AJ17" s="610"/>
      <c r="AK17" s="610"/>
      <c r="AL17" s="610"/>
      <c r="AM17" s="610"/>
      <c r="AN17" s="610"/>
      <c r="AO17" s="610"/>
      <c r="AP17" s="610"/>
      <c r="AQ17" s="610"/>
      <c r="AR17" s="610"/>
      <c r="AS17" s="610"/>
      <c r="AT17" s="610"/>
      <c r="AU17" s="610"/>
      <c r="AV17" s="610"/>
      <c r="AW17" s="610"/>
      <c r="AX17" s="610"/>
      <c r="AY17" s="610"/>
      <c r="AZ17" s="610"/>
      <c r="BA17" s="610"/>
      <c r="BB17" s="610"/>
      <c r="BC17" s="610"/>
      <c r="BD17" s="85"/>
      <c r="BE17" s="610"/>
      <c r="BF17" s="610"/>
      <c r="BG17" s="610"/>
      <c r="BH17" s="610"/>
      <c r="BI17" s="624"/>
      <c r="BJ17" s="610"/>
      <c r="BK17" s="610"/>
      <c r="BL17" s="610"/>
      <c r="BM17" s="610"/>
      <c r="BN17" s="610"/>
      <c r="BO17" s="610"/>
      <c r="BP17" s="610"/>
    </row>
    <row r="18" spans="1:68" ht="17.25" customHeight="1">
      <c r="A18" s="631" t="s">
        <v>1088</v>
      </c>
      <c r="B18" s="81">
        <v>122347</v>
      </c>
      <c r="C18" s="833">
        <v>3761</v>
      </c>
      <c r="D18" s="833">
        <v>4531</v>
      </c>
      <c r="E18" s="833">
        <v>5149</v>
      </c>
      <c r="F18" s="833">
        <v>5338</v>
      </c>
      <c r="G18" s="833">
        <v>4087</v>
      </c>
      <c r="H18" s="833">
        <v>4489</v>
      </c>
      <c r="I18" s="833">
        <v>5445</v>
      </c>
      <c r="J18" s="833">
        <v>6337</v>
      </c>
      <c r="K18" s="834">
        <v>7315</v>
      </c>
      <c r="L18" s="835">
        <v>8099</v>
      </c>
      <c r="M18" s="833">
        <v>7521</v>
      </c>
      <c r="N18" s="833">
        <v>8130</v>
      </c>
      <c r="O18" s="833">
        <v>8967</v>
      </c>
      <c r="P18" s="833">
        <v>10212</v>
      </c>
      <c r="Q18" s="833">
        <v>9843</v>
      </c>
      <c r="R18" s="833">
        <v>7457</v>
      </c>
      <c r="S18" s="833">
        <v>6775</v>
      </c>
      <c r="T18" s="833">
        <v>5304</v>
      </c>
      <c r="U18" s="833">
        <v>3587</v>
      </c>
      <c r="V18" s="836">
        <v>0</v>
      </c>
      <c r="W18" s="632"/>
      <c r="X18" s="41"/>
      <c r="Y18" s="41"/>
      <c r="Z18" s="50"/>
      <c r="AA18" s="79"/>
      <c r="AB18" s="622"/>
      <c r="AC18" s="622"/>
      <c r="AD18" s="622"/>
      <c r="AE18" s="622"/>
      <c r="AF18" s="622"/>
      <c r="AG18" s="623"/>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85"/>
      <c r="BE18" s="610"/>
      <c r="BF18" s="610"/>
      <c r="BG18" s="610"/>
      <c r="BH18" s="610"/>
      <c r="BI18" s="610"/>
      <c r="BJ18" s="610"/>
      <c r="BK18" s="610"/>
      <c r="BL18" s="610"/>
      <c r="BM18" s="610"/>
      <c r="BN18" s="610"/>
      <c r="BO18" s="610"/>
      <c r="BP18" s="610"/>
    </row>
    <row r="19" spans="1:68" ht="17.25" customHeight="1">
      <c r="A19" s="631" t="s">
        <v>1089</v>
      </c>
      <c r="B19" s="81">
        <v>100273</v>
      </c>
      <c r="C19" s="833">
        <v>2874</v>
      </c>
      <c r="D19" s="833">
        <v>3446</v>
      </c>
      <c r="E19" s="833">
        <v>3993</v>
      </c>
      <c r="F19" s="833">
        <v>4034</v>
      </c>
      <c r="G19" s="833">
        <v>3257</v>
      </c>
      <c r="H19" s="833">
        <v>3641</v>
      </c>
      <c r="I19" s="833">
        <v>4221</v>
      </c>
      <c r="J19" s="833">
        <v>5105</v>
      </c>
      <c r="K19" s="834">
        <v>6209</v>
      </c>
      <c r="L19" s="835">
        <v>6807</v>
      </c>
      <c r="M19" s="833">
        <v>6336</v>
      </c>
      <c r="N19" s="833">
        <v>6724</v>
      </c>
      <c r="O19" s="833">
        <v>7363</v>
      </c>
      <c r="P19" s="833">
        <v>8518</v>
      </c>
      <c r="Q19" s="833">
        <v>8730</v>
      </c>
      <c r="R19" s="833">
        <v>6227</v>
      </c>
      <c r="S19" s="833">
        <v>5561</v>
      </c>
      <c r="T19" s="833">
        <v>4342</v>
      </c>
      <c r="U19" s="833">
        <v>2885</v>
      </c>
      <c r="V19" s="836">
        <v>0</v>
      </c>
      <c r="W19" s="632"/>
      <c r="X19" s="41"/>
      <c r="Y19" s="41"/>
      <c r="Z19" s="50"/>
      <c r="AA19" s="79"/>
      <c r="AB19" s="622"/>
      <c r="AC19" s="622"/>
      <c r="AD19" s="622"/>
      <c r="AE19" s="622"/>
      <c r="AF19" s="622"/>
      <c r="AG19" s="623"/>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85"/>
      <c r="BE19" s="610"/>
      <c r="BF19" s="610"/>
      <c r="BG19" s="610"/>
      <c r="BH19" s="610"/>
      <c r="BI19" s="610"/>
      <c r="BJ19" s="610"/>
      <c r="BK19" s="610"/>
      <c r="BL19" s="610"/>
      <c r="BM19" s="610"/>
      <c r="BN19" s="610"/>
      <c r="BO19" s="610"/>
      <c r="BP19" s="610"/>
    </row>
    <row r="20" spans="1:68" ht="17.25" customHeight="1">
      <c r="A20" s="631" t="s">
        <v>1090</v>
      </c>
      <c r="B20" s="81">
        <v>34432</v>
      </c>
      <c r="C20" s="833">
        <v>1060</v>
      </c>
      <c r="D20" s="833">
        <v>1311</v>
      </c>
      <c r="E20" s="833">
        <v>1497</v>
      </c>
      <c r="F20" s="833">
        <v>1545</v>
      </c>
      <c r="G20" s="833">
        <v>1051</v>
      </c>
      <c r="H20" s="833">
        <v>1383</v>
      </c>
      <c r="I20" s="833">
        <v>1663</v>
      </c>
      <c r="J20" s="833">
        <v>1810</v>
      </c>
      <c r="K20" s="834">
        <v>2145</v>
      </c>
      <c r="L20" s="835">
        <v>2353</v>
      </c>
      <c r="M20" s="833">
        <v>2135</v>
      </c>
      <c r="N20" s="833">
        <v>2459</v>
      </c>
      <c r="O20" s="833">
        <v>2620</v>
      </c>
      <c r="P20" s="833">
        <v>2748</v>
      </c>
      <c r="Q20" s="833">
        <v>2669</v>
      </c>
      <c r="R20" s="833">
        <v>1954</v>
      </c>
      <c r="S20" s="833">
        <v>1772</v>
      </c>
      <c r="T20" s="833">
        <v>1350</v>
      </c>
      <c r="U20" s="833">
        <v>907</v>
      </c>
      <c r="V20" s="836">
        <v>0</v>
      </c>
      <c r="W20" s="632"/>
      <c r="X20" s="41"/>
      <c r="Y20" s="41"/>
      <c r="Z20" s="50"/>
      <c r="AA20" s="79"/>
      <c r="AB20" s="622"/>
      <c r="AC20" s="622"/>
      <c r="AD20" s="622"/>
      <c r="AE20" s="622"/>
      <c r="AF20" s="622"/>
      <c r="AG20" s="623"/>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0"/>
      <c r="BD20" s="85"/>
      <c r="BE20" s="610"/>
      <c r="BF20" s="610"/>
      <c r="BG20" s="610"/>
      <c r="BH20" s="610"/>
      <c r="BI20" s="624"/>
      <c r="BJ20" s="610"/>
      <c r="BK20" s="610"/>
      <c r="BL20" s="610"/>
      <c r="BM20" s="610"/>
      <c r="BN20" s="610"/>
      <c r="BO20" s="610"/>
      <c r="BP20" s="610"/>
    </row>
    <row r="21" spans="1:68" ht="17.25" customHeight="1">
      <c r="A21" s="631" t="s">
        <v>52</v>
      </c>
      <c r="B21" s="81">
        <v>40189</v>
      </c>
      <c r="C21" s="833">
        <v>1497</v>
      </c>
      <c r="D21" s="833">
        <v>1722</v>
      </c>
      <c r="E21" s="833">
        <v>1834</v>
      </c>
      <c r="F21" s="833">
        <v>1786</v>
      </c>
      <c r="G21" s="833">
        <v>1469</v>
      </c>
      <c r="H21" s="833">
        <v>1652</v>
      </c>
      <c r="I21" s="833">
        <v>2123</v>
      </c>
      <c r="J21" s="833">
        <v>2431</v>
      </c>
      <c r="K21" s="834">
        <v>2464</v>
      </c>
      <c r="L21" s="835">
        <v>2541</v>
      </c>
      <c r="M21" s="833">
        <v>2312</v>
      </c>
      <c r="N21" s="833">
        <v>2541</v>
      </c>
      <c r="O21" s="833">
        <v>2927</v>
      </c>
      <c r="P21" s="833">
        <v>3109</v>
      </c>
      <c r="Q21" s="833">
        <v>2954</v>
      </c>
      <c r="R21" s="833">
        <v>2116</v>
      </c>
      <c r="S21" s="833">
        <v>1939</v>
      </c>
      <c r="T21" s="833">
        <v>1582</v>
      </c>
      <c r="U21" s="833">
        <v>1190</v>
      </c>
      <c r="V21" s="836">
        <v>0</v>
      </c>
      <c r="W21" s="632"/>
      <c r="X21" s="41"/>
      <c r="Y21" s="41"/>
      <c r="Z21" s="50"/>
      <c r="AA21" s="79"/>
      <c r="AB21" s="622"/>
      <c r="AC21" s="622"/>
      <c r="AD21" s="622"/>
      <c r="AE21" s="622"/>
      <c r="AF21" s="622"/>
      <c r="AG21" s="623"/>
      <c r="AH21" s="610"/>
      <c r="AI21" s="610"/>
      <c r="AJ21" s="610"/>
      <c r="AK21" s="610"/>
      <c r="AL21" s="610"/>
      <c r="AM21" s="610"/>
      <c r="AN21" s="610"/>
      <c r="AO21" s="610"/>
      <c r="AP21" s="610"/>
      <c r="AQ21" s="610"/>
      <c r="AR21" s="610"/>
      <c r="AS21" s="610"/>
      <c r="AT21" s="610"/>
      <c r="AU21" s="610"/>
      <c r="AV21" s="610"/>
      <c r="AW21" s="610"/>
      <c r="AX21" s="610"/>
      <c r="AY21" s="610"/>
      <c r="AZ21" s="610"/>
      <c r="BA21" s="610"/>
      <c r="BB21" s="610"/>
      <c r="BC21" s="610"/>
      <c r="BD21" s="85"/>
      <c r="BE21" s="610"/>
      <c r="BF21" s="610"/>
      <c r="BG21" s="610"/>
      <c r="BH21" s="610"/>
      <c r="BI21" s="610"/>
      <c r="BJ21" s="610"/>
      <c r="BK21" s="610"/>
      <c r="BL21" s="610"/>
      <c r="BM21" s="610"/>
      <c r="BN21" s="610"/>
      <c r="BO21" s="610"/>
      <c r="BP21" s="610"/>
    </row>
    <row r="22" spans="1:68" ht="17.25" customHeight="1">
      <c r="A22" s="631" t="s">
        <v>1091</v>
      </c>
      <c r="B22" s="81">
        <v>29110</v>
      </c>
      <c r="C22" s="833">
        <v>697</v>
      </c>
      <c r="D22" s="833">
        <v>969</v>
      </c>
      <c r="E22" s="833">
        <v>1051</v>
      </c>
      <c r="F22" s="833">
        <v>1157</v>
      </c>
      <c r="G22" s="833">
        <v>983</v>
      </c>
      <c r="H22" s="833">
        <v>969</v>
      </c>
      <c r="I22" s="833">
        <v>1057</v>
      </c>
      <c r="J22" s="833">
        <v>1395</v>
      </c>
      <c r="K22" s="834">
        <v>1678</v>
      </c>
      <c r="L22" s="835">
        <v>1778</v>
      </c>
      <c r="M22" s="833">
        <v>1732</v>
      </c>
      <c r="N22" s="833">
        <v>1936</v>
      </c>
      <c r="O22" s="833">
        <v>2257</v>
      </c>
      <c r="P22" s="833">
        <v>2656</v>
      </c>
      <c r="Q22" s="833">
        <v>2758</v>
      </c>
      <c r="R22" s="833">
        <v>1962</v>
      </c>
      <c r="S22" s="833">
        <v>1718</v>
      </c>
      <c r="T22" s="833">
        <v>1389</v>
      </c>
      <c r="U22" s="833">
        <v>968</v>
      </c>
      <c r="V22" s="836">
        <v>0</v>
      </c>
      <c r="W22" s="632"/>
      <c r="X22" s="41"/>
      <c r="Y22" s="41"/>
      <c r="Z22" s="50"/>
      <c r="AA22" s="79"/>
      <c r="AB22" s="622"/>
      <c r="AC22" s="622"/>
      <c r="AD22" s="622"/>
      <c r="AE22" s="622"/>
      <c r="AF22" s="622"/>
      <c r="AG22" s="623"/>
      <c r="AH22" s="610"/>
      <c r="AI22" s="610"/>
      <c r="AJ22" s="610"/>
      <c r="AK22" s="610"/>
      <c r="AL22" s="610"/>
      <c r="AM22" s="610"/>
      <c r="AN22" s="610"/>
      <c r="AO22" s="610"/>
      <c r="AP22" s="610"/>
      <c r="AQ22" s="610"/>
      <c r="AR22" s="610"/>
      <c r="AS22" s="610"/>
      <c r="AT22" s="610"/>
      <c r="AU22" s="610"/>
      <c r="AV22" s="610"/>
      <c r="AW22" s="610"/>
      <c r="AX22" s="610"/>
      <c r="AY22" s="610"/>
      <c r="AZ22" s="610"/>
      <c r="BA22" s="610"/>
      <c r="BB22" s="610"/>
      <c r="BC22" s="610"/>
      <c r="BD22" s="85"/>
      <c r="BE22" s="610"/>
      <c r="BF22" s="610"/>
      <c r="BG22" s="610"/>
      <c r="BH22" s="610"/>
      <c r="BI22" s="610"/>
      <c r="BJ22" s="610"/>
      <c r="BK22" s="610"/>
      <c r="BL22" s="610"/>
      <c r="BM22" s="610"/>
      <c r="BN22" s="610"/>
      <c r="BO22" s="610"/>
      <c r="BP22" s="610"/>
    </row>
    <row r="23" spans="1:68" ht="17.25" customHeight="1">
      <c r="A23" s="631" t="s">
        <v>1092</v>
      </c>
      <c r="B23" s="81">
        <v>22516</v>
      </c>
      <c r="C23" s="833">
        <v>579</v>
      </c>
      <c r="D23" s="833">
        <v>734</v>
      </c>
      <c r="E23" s="833">
        <v>880</v>
      </c>
      <c r="F23" s="833">
        <v>937</v>
      </c>
      <c r="G23" s="833">
        <v>669</v>
      </c>
      <c r="H23" s="833">
        <v>761</v>
      </c>
      <c r="I23" s="833">
        <v>932</v>
      </c>
      <c r="J23" s="833">
        <v>1035</v>
      </c>
      <c r="K23" s="834">
        <v>1196</v>
      </c>
      <c r="L23" s="835">
        <v>1327</v>
      </c>
      <c r="M23" s="833">
        <v>1269</v>
      </c>
      <c r="N23" s="833">
        <v>1522</v>
      </c>
      <c r="O23" s="833">
        <v>1767</v>
      </c>
      <c r="P23" s="833">
        <v>2085</v>
      </c>
      <c r="Q23" s="833">
        <v>1953</v>
      </c>
      <c r="R23" s="833">
        <v>1401</v>
      </c>
      <c r="S23" s="833">
        <v>1310</v>
      </c>
      <c r="T23" s="833">
        <v>1267</v>
      </c>
      <c r="U23" s="833">
        <v>892</v>
      </c>
      <c r="V23" s="836">
        <v>0</v>
      </c>
      <c r="W23" s="632"/>
      <c r="X23" s="41"/>
      <c r="Y23" s="41"/>
      <c r="Z23" s="50"/>
      <c r="AA23" s="79"/>
      <c r="AB23" s="622"/>
      <c r="AC23" s="622"/>
      <c r="AD23" s="622"/>
      <c r="AE23" s="622"/>
      <c r="AF23" s="622"/>
      <c r="AG23" s="623"/>
      <c r="AH23" s="610"/>
      <c r="AI23" s="610"/>
      <c r="AJ23" s="610"/>
      <c r="AK23" s="610"/>
      <c r="AL23" s="610"/>
      <c r="AM23" s="610"/>
      <c r="AN23" s="610"/>
      <c r="AO23" s="610"/>
      <c r="AP23" s="610"/>
      <c r="AQ23" s="610"/>
      <c r="AR23" s="610"/>
      <c r="AS23" s="610"/>
      <c r="AT23" s="610"/>
      <c r="AU23" s="610"/>
      <c r="AV23" s="610"/>
      <c r="AW23" s="610"/>
      <c r="AX23" s="610"/>
      <c r="AY23" s="610"/>
      <c r="AZ23" s="610"/>
      <c r="BA23" s="610"/>
      <c r="BB23" s="610"/>
      <c r="BC23" s="610"/>
      <c r="BD23" s="85"/>
      <c r="BE23" s="610"/>
      <c r="BF23" s="610"/>
      <c r="BG23" s="610"/>
      <c r="BH23" s="610"/>
      <c r="BI23" s="610"/>
      <c r="BJ23" s="610"/>
      <c r="BK23" s="610"/>
      <c r="BL23" s="610"/>
      <c r="BM23" s="610"/>
      <c r="BN23" s="610"/>
      <c r="BO23" s="610"/>
      <c r="BP23" s="610"/>
    </row>
    <row r="24" spans="1:68" ht="17.25" customHeight="1">
      <c r="A24" s="631" t="s">
        <v>286</v>
      </c>
      <c r="B24" s="81">
        <v>26543</v>
      </c>
      <c r="C24" s="833">
        <v>875</v>
      </c>
      <c r="D24" s="833">
        <v>978</v>
      </c>
      <c r="E24" s="833">
        <v>1050</v>
      </c>
      <c r="F24" s="833">
        <v>1118</v>
      </c>
      <c r="G24" s="833">
        <v>934</v>
      </c>
      <c r="H24" s="833">
        <v>1109</v>
      </c>
      <c r="I24" s="833">
        <v>1284</v>
      </c>
      <c r="J24" s="833">
        <v>1376</v>
      </c>
      <c r="K24" s="834">
        <v>1521</v>
      </c>
      <c r="L24" s="835">
        <v>1652</v>
      </c>
      <c r="M24" s="833">
        <v>1585</v>
      </c>
      <c r="N24" s="833">
        <v>1717</v>
      </c>
      <c r="O24" s="833">
        <v>1874</v>
      </c>
      <c r="P24" s="833">
        <v>2224</v>
      </c>
      <c r="Q24" s="833">
        <v>2076</v>
      </c>
      <c r="R24" s="833">
        <v>1618</v>
      </c>
      <c r="S24" s="833">
        <v>1522</v>
      </c>
      <c r="T24" s="833">
        <v>1196</v>
      </c>
      <c r="U24" s="833">
        <v>834</v>
      </c>
      <c r="V24" s="836">
        <v>0</v>
      </c>
      <c r="W24" s="632"/>
      <c r="X24" s="41"/>
      <c r="Y24" s="41"/>
      <c r="Z24" s="50"/>
      <c r="AA24" s="79"/>
      <c r="AB24" s="622"/>
      <c r="AC24" s="622"/>
      <c r="AD24" s="622"/>
      <c r="AE24" s="622"/>
      <c r="AF24" s="622"/>
      <c r="AG24" s="623"/>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85"/>
      <c r="BE24" s="610"/>
      <c r="BF24" s="610"/>
      <c r="BG24" s="610"/>
      <c r="BH24" s="610"/>
      <c r="BI24" s="610"/>
      <c r="BJ24" s="610"/>
      <c r="BK24" s="610"/>
      <c r="BL24" s="610"/>
      <c r="BM24" s="610"/>
      <c r="BN24" s="610"/>
      <c r="BO24" s="610"/>
      <c r="BP24" s="610"/>
    </row>
    <row r="25" spans="1:68" ht="17.25" customHeight="1">
      <c r="A25" s="631" t="s">
        <v>1093</v>
      </c>
      <c r="B25" s="81">
        <v>62140</v>
      </c>
      <c r="C25" s="833">
        <v>2577</v>
      </c>
      <c r="D25" s="833">
        <v>2638</v>
      </c>
      <c r="E25" s="833">
        <v>2847</v>
      </c>
      <c r="F25" s="833">
        <v>2733</v>
      </c>
      <c r="G25" s="833">
        <v>2474</v>
      </c>
      <c r="H25" s="833">
        <v>2823</v>
      </c>
      <c r="I25" s="833">
        <v>3336</v>
      </c>
      <c r="J25" s="833">
        <v>3928</v>
      </c>
      <c r="K25" s="834">
        <v>4198</v>
      </c>
      <c r="L25" s="835">
        <v>4187</v>
      </c>
      <c r="M25" s="833">
        <v>3702</v>
      </c>
      <c r="N25" s="833">
        <v>3862</v>
      </c>
      <c r="O25" s="833">
        <v>4034</v>
      </c>
      <c r="P25" s="833">
        <v>4613</v>
      </c>
      <c r="Q25" s="833">
        <v>4570</v>
      </c>
      <c r="R25" s="833">
        <v>3277</v>
      </c>
      <c r="S25" s="833">
        <v>2780</v>
      </c>
      <c r="T25" s="833">
        <v>2109</v>
      </c>
      <c r="U25" s="833">
        <v>1452</v>
      </c>
      <c r="V25" s="836">
        <v>0</v>
      </c>
      <c r="W25" s="632"/>
      <c r="X25" s="41"/>
      <c r="Y25" s="41"/>
      <c r="Z25" s="50"/>
      <c r="AA25" s="79"/>
      <c r="AB25" s="622"/>
      <c r="AC25" s="622"/>
      <c r="AD25" s="622"/>
      <c r="AE25" s="622"/>
      <c r="AF25" s="622"/>
      <c r="AG25" s="623"/>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85"/>
      <c r="BE25" s="610"/>
      <c r="BF25" s="610"/>
      <c r="BG25" s="610"/>
      <c r="BH25" s="610"/>
      <c r="BI25" s="624"/>
      <c r="BJ25" s="610"/>
      <c r="BK25" s="610"/>
      <c r="BL25" s="610"/>
      <c r="BM25" s="610"/>
      <c r="BN25" s="610"/>
      <c r="BO25" s="610"/>
      <c r="BP25" s="610"/>
    </row>
    <row r="26" spans="1:68" ht="17.25" customHeight="1">
      <c r="A26" s="631" t="s">
        <v>1094</v>
      </c>
      <c r="B26" s="81">
        <v>47682</v>
      </c>
      <c r="C26" s="833">
        <v>2041</v>
      </c>
      <c r="D26" s="833">
        <v>2214</v>
      </c>
      <c r="E26" s="833">
        <v>2294</v>
      </c>
      <c r="F26" s="833">
        <v>2278</v>
      </c>
      <c r="G26" s="833">
        <v>2126</v>
      </c>
      <c r="H26" s="833">
        <v>2265</v>
      </c>
      <c r="I26" s="833">
        <v>2811</v>
      </c>
      <c r="J26" s="833">
        <v>3130</v>
      </c>
      <c r="K26" s="834">
        <v>3354</v>
      </c>
      <c r="L26" s="835">
        <v>3208</v>
      </c>
      <c r="M26" s="833">
        <v>2783</v>
      </c>
      <c r="N26" s="833">
        <v>2794</v>
      </c>
      <c r="O26" s="833">
        <v>2912</v>
      </c>
      <c r="P26" s="833">
        <v>3274</v>
      </c>
      <c r="Q26" s="833">
        <v>2980</v>
      </c>
      <c r="R26" s="833">
        <v>2239</v>
      </c>
      <c r="S26" s="833">
        <v>2106</v>
      </c>
      <c r="T26" s="833">
        <v>1687</v>
      </c>
      <c r="U26" s="833">
        <v>1186</v>
      </c>
      <c r="V26" s="836">
        <v>0</v>
      </c>
      <c r="W26" s="632"/>
      <c r="X26" s="50"/>
      <c r="Y26" s="41"/>
      <c r="Z26" s="50"/>
      <c r="AA26" s="79"/>
      <c r="AB26" s="622"/>
      <c r="AC26" s="622"/>
      <c r="AD26" s="622"/>
      <c r="AE26" s="622"/>
      <c r="AF26" s="622"/>
      <c r="AG26" s="623"/>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85"/>
      <c r="BE26" s="610"/>
      <c r="BF26" s="610"/>
      <c r="BG26" s="610"/>
      <c r="BH26" s="610"/>
      <c r="BI26" s="610"/>
      <c r="BJ26" s="610"/>
      <c r="BK26" s="610"/>
      <c r="BL26" s="610"/>
      <c r="BM26" s="610"/>
      <c r="BN26" s="610"/>
      <c r="BO26" s="610"/>
      <c r="BP26" s="610"/>
    </row>
    <row r="27" spans="1:68" ht="17.25" customHeight="1">
      <c r="A27" s="631" t="s">
        <v>58</v>
      </c>
      <c r="B27" s="81">
        <v>14971</v>
      </c>
      <c r="C27" s="833">
        <v>382</v>
      </c>
      <c r="D27" s="833">
        <v>494</v>
      </c>
      <c r="E27" s="833">
        <v>583</v>
      </c>
      <c r="F27" s="833">
        <v>591</v>
      </c>
      <c r="G27" s="833">
        <v>360</v>
      </c>
      <c r="H27" s="833">
        <v>423</v>
      </c>
      <c r="I27" s="833">
        <v>520</v>
      </c>
      <c r="J27" s="833">
        <v>755</v>
      </c>
      <c r="K27" s="834">
        <v>834</v>
      </c>
      <c r="L27" s="835">
        <v>777</v>
      </c>
      <c r="M27" s="833">
        <v>742</v>
      </c>
      <c r="N27" s="833">
        <v>1005</v>
      </c>
      <c r="O27" s="833">
        <v>1273</v>
      </c>
      <c r="P27" s="833">
        <v>1512</v>
      </c>
      <c r="Q27" s="833">
        <v>1370</v>
      </c>
      <c r="R27" s="833">
        <v>874</v>
      </c>
      <c r="S27" s="833">
        <v>958</v>
      </c>
      <c r="T27" s="833">
        <v>893</v>
      </c>
      <c r="U27" s="833">
        <v>625</v>
      </c>
      <c r="V27" s="836">
        <v>0</v>
      </c>
      <c r="W27" s="632"/>
      <c r="X27" s="86"/>
      <c r="Y27" s="86"/>
      <c r="Z27" s="86"/>
      <c r="AA27" s="79"/>
      <c r="AB27" s="622"/>
      <c r="AC27" s="622"/>
      <c r="AD27" s="622"/>
      <c r="AE27" s="622"/>
      <c r="AF27" s="622"/>
      <c r="AG27" s="622"/>
      <c r="AH27" s="632"/>
      <c r="AI27" s="632"/>
      <c r="AJ27" s="632"/>
      <c r="AK27" s="632"/>
      <c r="AL27" s="632"/>
      <c r="AM27" s="632"/>
      <c r="AN27" s="632"/>
      <c r="AO27" s="632"/>
      <c r="AP27" s="632"/>
      <c r="AQ27" s="632"/>
      <c r="AR27" s="632"/>
      <c r="AS27" s="632"/>
      <c r="AT27" s="632"/>
      <c r="AU27" s="632"/>
      <c r="AV27" s="632"/>
      <c r="AW27" s="632"/>
      <c r="AX27" s="632"/>
      <c r="AY27" s="632"/>
      <c r="AZ27" s="632"/>
      <c r="BA27" s="632"/>
      <c r="BB27" s="632"/>
      <c r="BC27" s="632"/>
      <c r="BD27" s="632"/>
      <c r="BE27" s="632"/>
      <c r="BF27" s="632"/>
      <c r="BG27" s="632"/>
      <c r="BH27" s="632"/>
      <c r="BI27" s="632"/>
      <c r="BJ27" s="632"/>
      <c r="BK27" s="632"/>
      <c r="BL27" s="632"/>
      <c r="BM27" s="632"/>
      <c r="BN27" s="632"/>
      <c r="BO27" s="632"/>
      <c r="BP27" s="632"/>
    </row>
    <row r="28" spans="1:23" ht="17.25" customHeight="1">
      <c r="A28" s="631" t="s">
        <v>242</v>
      </c>
      <c r="B28" s="81">
        <v>30420</v>
      </c>
      <c r="C28" s="833">
        <v>1073</v>
      </c>
      <c r="D28" s="833">
        <v>1140</v>
      </c>
      <c r="E28" s="833">
        <v>1303</v>
      </c>
      <c r="F28" s="833">
        <v>1266</v>
      </c>
      <c r="G28" s="833">
        <v>1020</v>
      </c>
      <c r="H28" s="833">
        <v>1235</v>
      </c>
      <c r="I28" s="833">
        <v>1497</v>
      </c>
      <c r="J28" s="833">
        <v>1703</v>
      </c>
      <c r="K28" s="834">
        <v>1841</v>
      </c>
      <c r="L28" s="835">
        <v>1962</v>
      </c>
      <c r="M28" s="833">
        <v>1799</v>
      </c>
      <c r="N28" s="833">
        <v>2002</v>
      </c>
      <c r="O28" s="833">
        <v>2232</v>
      </c>
      <c r="P28" s="833">
        <v>2486</v>
      </c>
      <c r="Q28" s="833">
        <v>2418</v>
      </c>
      <c r="R28" s="833">
        <v>1754</v>
      </c>
      <c r="S28" s="833">
        <v>1573</v>
      </c>
      <c r="T28" s="833">
        <v>1225</v>
      </c>
      <c r="U28" s="833">
        <v>891</v>
      </c>
      <c r="V28" s="836">
        <v>0</v>
      </c>
      <c r="W28" s="632"/>
    </row>
    <row r="29" spans="1:23" ht="17.25" customHeight="1">
      <c r="A29" s="631" t="s">
        <v>1095</v>
      </c>
      <c r="B29" s="81">
        <v>13725</v>
      </c>
      <c r="C29" s="833">
        <v>397</v>
      </c>
      <c r="D29" s="833">
        <v>562</v>
      </c>
      <c r="E29" s="833">
        <v>667</v>
      </c>
      <c r="F29" s="833">
        <v>639</v>
      </c>
      <c r="G29" s="833">
        <v>392</v>
      </c>
      <c r="H29" s="833">
        <v>464</v>
      </c>
      <c r="I29" s="833">
        <v>608</v>
      </c>
      <c r="J29" s="833">
        <v>741</v>
      </c>
      <c r="K29" s="834">
        <v>893</v>
      </c>
      <c r="L29" s="835">
        <v>887</v>
      </c>
      <c r="M29" s="833">
        <v>787</v>
      </c>
      <c r="N29" s="833">
        <v>874</v>
      </c>
      <c r="O29" s="833">
        <v>1098</v>
      </c>
      <c r="P29" s="833">
        <v>1177</v>
      </c>
      <c r="Q29" s="833">
        <v>1100</v>
      </c>
      <c r="R29" s="833">
        <v>780</v>
      </c>
      <c r="S29" s="833">
        <v>648</v>
      </c>
      <c r="T29" s="833">
        <v>595</v>
      </c>
      <c r="U29" s="833">
        <v>416</v>
      </c>
      <c r="V29" s="836">
        <v>0</v>
      </c>
      <c r="W29" s="632"/>
    </row>
    <row r="30" spans="1:23" ht="17.25" customHeight="1">
      <c r="A30" s="631" t="s">
        <v>1096</v>
      </c>
      <c r="B30" s="81">
        <v>10746</v>
      </c>
      <c r="C30" s="833">
        <v>315</v>
      </c>
      <c r="D30" s="833">
        <v>382</v>
      </c>
      <c r="E30" s="833">
        <v>435</v>
      </c>
      <c r="F30" s="833">
        <v>474</v>
      </c>
      <c r="G30" s="833">
        <v>373</v>
      </c>
      <c r="H30" s="833">
        <v>377</v>
      </c>
      <c r="I30" s="833">
        <v>427</v>
      </c>
      <c r="J30" s="833">
        <v>594</v>
      </c>
      <c r="K30" s="834">
        <v>681</v>
      </c>
      <c r="L30" s="835">
        <v>566</v>
      </c>
      <c r="M30" s="833">
        <v>665</v>
      </c>
      <c r="N30" s="833">
        <v>738</v>
      </c>
      <c r="O30" s="833">
        <v>884</v>
      </c>
      <c r="P30" s="833">
        <v>978</v>
      </c>
      <c r="Q30" s="833">
        <v>900</v>
      </c>
      <c r="R30" s="833">
        <v>650</v>
      </c>
      <c r="S30" s="833">
        <v>583</v>
      </c>
      <c r="T30" s="833">
        <v>418</v>
      </c>
      <c r="U30" s="833">
        <v>306</v>
      </c>
      <c r="V30" s="836">
        <v>0</v>
      </c>
      <c r="W30" s="632"/>
    </row>
    <row r="31" spans="1:23" ht="17.25" customHeight="1">
      <c r="A31" s="631" t="s">
        <v>1097</v>
      </c>
      <c r="B31" s="81">
        <v>17641</v>
      </c>
      <c r="C31" s="833">
        <v>532</v>
      </c>
      <c r="D31" s="833">
        <v>636</v>
      </c>
      <c r="E31" s="833">
        <v>740</v>
      </c>
      <c r="F31" s="833">
        <v>710</v>
      </c>
      <c r="G31" s="833">
        <v>513</v>
      </c>
      <c r="H31" s="833">
        <v>525</v>
      </c>
      <c r="I31" s="833">
        <v>762</v>
      </c>
      <c r="J31" s="833">
        <v>947</v>
      </c>
      <c r="K31" s="834">
        <v>1098</v>
      </c>
      <c r="L31" s="835">
        <v>1007</v>
      </c>
      <c r="M31" s="833">
        <v>1009</v>
      </c>
      <c r="N31" s="833">
        <v>1133</v>
      </c>
      <c r="O31" s="833">
        <v>1385</v>
      </c>
      <c r="P31" s="833">
        <v>1550</v>
      </c>
      <c r="Q31" s="833">
        <v>1567</v>
      </c>
      <c r="R31" s="833">
        <v>1074</v>
      </c>
      <c r="S31" s="833">
        <v>972</v>
      </c>
      <c r="T31" s="833">
        <v>849</v>
      </c>
      <c r="U31" s="833">
        <v>632</v>
      </c>
      <c r="V31" s="836">
        <v>0</v>
      </c>
      <c r="W31" s="632"/>
    </row>
    <row r="32" spans="1:23" ht="17.25" customHeight="1">
      <c r="A32" s="631" t="s">
        <v>1098</v>
      </c>
      <c r="B32" s="81">
        <v>4956</v>
      </c>
      <c r="C32" s="833">
        <v>94</v>
      </c>
      <c r="D32" s="833">
        <v>134</v>
      </c>
      <c r="E32" s="833">
        <v>197</v>
      </c>
      <c r="F32" s="833">
        <v>181</v>
      </c>
      <c r="G32" s="833">
        <v>124</v>
      </c>
      <c r="H32" s="833">
        <v>140</v>
      </c>
      <c r="I32" s="833">
        <v>149</v>
      </c>
      <c r="J32" s="833">
        <v>200</v>
      </c>
      <c r="K32" s="834">
        <v>230</v>
      </c>
      <c r="L32" s="835">
        <v>258</v>
      </c>
      <c r="M32" s="833">
        <v>241</v>
      </c>
      <c r="N32" s="833">
        <v>356</v>
      </c>
      <c r="O32" s="833">
        <v>386</v>
      </c>
      <c r="P32" s="833">
        <v>530</v>
      </c>
      <c r="Q32" s="833">
        <v>468</v>
      </c>
      <c r="R32" s="833">
        <v>312</v>
      </c>
      <c r="S32" s="833">
        <v>399</v>
      </c>
      <c r="T32" s="833">
        <v>312</v>
      </c>
      <c r="U32" s="833">
        <v>245</v>
      </c>
      <c r="V32" s="836">
        <v>0</v>
      </c>
      <c r="W32" s="632"/>
    </row>
    <row r="33" spans="1:23" ht="17.25" customHeight="1">
      <c r="A33" s="631" t="s">
        <v>1099</v>
      </c>
      <c r="B33" s="81">
        <v>6366</v>
      </c>
      <c r="C33" s="833">
        <v>144</v>
      </c>
      <c r="D33" s="833">
        <v>180</v>
      </c>
      <c r="E33" s="833">
        <v>237</v>
      </c>
      <c r="F33" s="833">
        <v>235</v>
      </c>
      <c r="G33" s="833">
        <v>152</v>
      </c>
      <c r="H33" s="833">
        <v>193</v>
      </c>
      <c r="I33" s="833">
        <v>218</v>
      </c>
      <c r="J33" s="833">
        <v>253</v>
      </c>
      <c r="K33" s="834">
        <v>311</v>
      </c>
      <c r="L33" s="835">
        <v>313</v>
      </c>
      <c r="M33" s="833">
        <v>331</v>
      </c>
      <c r="N33" s="833">
        <v>452</v>
      </c>
      <c r="O33" s="833">
        <v>518</v>
      </c>
      <c r="P33" s="833">
        <v>643</v>
      </c>
      <c r="Q33" s="833">
        <v>591</v>
      </c>
      <c r="R33" s="833">
        <v>462</v>
      </c>
      <c r="S33" s="833">
        <v>431</v>
      </c>
      <c r="T33" s="833">
        <v>377</v>
      </c>
      <c r="U33" s="833">
        <v>325</v>
      </c>
      <c r="V33" s="836">
        <v>0</v>
      </c>
      <c r="W33" s="632"/>
    </row>
    <row r="34" spans="1:23" ht="17.25" customHeight="1">
      <c r="A34" s="631" t="s">
        <v>1100</v>
      </c>
      <c r="B34" s="81">
        <v>7646</v>
      </c>
      <c r="C34" s="833">
        <v>189</v>
      </c>
      <c r="D34" s="833">
        <v>269</v>
      </c>
      <c r="E34" s="833">
        <v>303</v>
      </c>
      <c r="F34" s="833">
        <v>303</v>
      </c>
      <c r="G34" s="833">
        <v>249</v>
      </c>
      <c r="H34" s="833">
        <v>283</v>
      </c>
      <c r="I34" s="833">
        <v>300</v>
      </c>
      <c r="J34" s="833">
        <v>338</v>
      </c>
      <c r="K34" s="834">
        <v>411</v>
      </c>
      <c r="L34" s="835">
        <v>416</v>
      </c>
      <c r="M34" s="833">
        <v>420</v>
      </c>
      <c r="N34" s="833">
        <v>546</v>
      </c>
      <c r="O34" s="833">
        <v>584</v>
      </c>
      <c r="P34" s="833">
        <v>696</v>
      </c>
      <c r="Q34" s="833">
        <v>720</v>
      </c>
      <c r="R34" s="833">
        <v>454</v>
      </c>
      <c r="S34" s="833">
        <v>483</v>
      </c>
      <c r="T34" s="833">
        <v>392</v>
      </c>
      <c r="U34" s="833">
        <v>290</v>
      </c>
      <c r="V34" s="836">
        <v>0</v>
      </c>
      <c r="W34" s="632"/>
    </row>
    <row r="35" spans="1:23" ht="17.25" customHeight="1">
      <c r="A35" s="631" t="s">
        <v>66</v>
      </c>
      <c r="B35" s="81">
        <v>6577</v>
      </c>
      <c r="C35" s="833">
        <v>147</v>
      </c>
      <c r="D35" s="833">
        <v>200</v>
      </c>
      <c r="E35" s="833">
        <v>256</v>
      </c>
      <c r="F35" s="833">
        <v>292</v>
      </c>
      <c r="G35" s="833">
        <v>209</v>
      </c>
      <c r="H35" s="833">
        <v>180</v>
      </c>
      <c r="I35" s="833">
        <v>227</v>
      </c>
      <c r="J35" s="833">
        <v>279</v>
      </c>
      <c r="K35" s="834">
        <v>409</v>
      </c>
      <c r="L35" s="835">
        <v>390</v>
      </c>
      <c r="M35" s="833">
        <v>345</v>
      </c>
      <c r="N35" s="833">
        <v>419</v>
      </c>
      <c r="O35" s="833">
        <v>592</v>
      </c>
      <c r="P35" s="833">
        <v>673</v>
      </c>
      <c r="Q35" s="833">
        <v>606</v>
      </c>
      <c r="R35" s="833">
        <v>410</v>
      </c>
      <c r="S35" s="833">
        <v>366</v>
      </c>
      <c r="T35" s="833">
        <v>330</v>
      </c>
      <c r="U35" s="833">
        <v>247</v>
      </c>
      <c r="V35" s="836">
        <v>0</v>
      </c>
      <c r="W35" s="632"/>
    </row>
    <row r="36" spans="1:23" ht="17.25" customHeight="1">
      <c r="A36" s="631" t="s">
        <v>1101</v>
      </c>
      <c r="B36" s="81">
        <v>5071</v>
      </c>
      <c r="C36" s="833">
        <v>145</v>
      </c>
      <c r="D36" s="833">
        <v>187</v>
      </c>
      <c r="E36" s="833">
        <v>215</v>
      </c>
      <c r="F36" s="833">
        <v>214</v>
      </c>
      <c r="G36" s="833">
        <v>144</v>
      </c>
      <c r="H36" s="833">
        <v>159</v>
      </c>
      <c r="I36" s="833">
        <v>219</v>
      </c>
      <c r="J36" s="833">
        <v>252</v>
      </c>
      <c r="K36" s="834">
        <v>281</v>
      </c>
      <c r="L36" s="835">
        <v>261</v>
      </c>
      <c r="M36" s="833">
        <v>262</v>
      </c>
      <c r="N36" s="833">
        <v>389</v>
      </c>
      <c r="O36" s="833">
        <v>465</v>
      </c>
      <c r="P36" s="833">
        <v>486</v>
      </c>
      <c r="Q36" s="833">
        <v>422</v>
      </c>
      <c r="R36" s="833">
        <v>281</v>
      </c>
      <c r="S36" s="833">
        <v>289</v>
      </c>
      <c r="T36" s="833">
        <v>209</v>
      </c>
      <c r="U36" s="833">
        <v>191</v>
      </c>
      <c r="V36" s="836">
        <v>0</v>
      </c>
      <c r="W36" s="632"/>
    </row>
    <row r="37" spans="1:23" ht="17.25" customHeight="1">
      <c r="A37" s="631" t="s">
        <v>1102</v>
      </c>
      <c r="B37" s="81">
        <v>8080</v>
      </c>
      <c r="C37" s="833">
        <v>219</v>
      </c>
      <c r="D37" s="833">
        <v>303</v>
      </c>
      <c r="E37" s="833">
        <v>316</v>
      </c>
      <c r="F37" s="833">
        <v>309</v>
      </c>
      <c r="G37" s="833">
        <v>166</v>
      </c>
      <c r="H37" s="833">
        <v>221</v>
      </c>
      <c r="I37" s="833">
        <v>303</v>
      </c>
      <c r="J37" s="833">
        <v>391</v>
      </c>
      <c r="K37" s="834">
        <v>446</v>
      </c>
      <c r="L37" s="835">
        <v>402</v>
      </c>
      <c r="M37" s="833">
        <v>431</v>
      </c>
      <c r="N37" s="833">
        <v>551</v>
      </c>
      <c r="O37" s="833">
        <v>762</v>
      </c>
      <c r="P37" s="833">
        <v>900</v>
      </c>
      <c r="Q37" s="833">
        <v>680</v>
      </c>
      <c r="R37" s="833">
        <v>475</v>
      </c>
      <c r="S37" s="833">
        <v>490</v>
      </c>
      <c r="T37" s="833">
        <v>431</v>
      </c>
      <c r="U37" s="833">
        <v>284</v>
      </c>
      <c r="V37" s="836">
        <v>0</v>
      </c>
      <c r="W37" s="632"/>
    </row>
    <row r="38" spans="1:23" ht="17.25" customHeight="1">
      <c r="A38" s="631" t="s">
        <v>250</v>
      </c>
      <c r="B38" s="81">
        <v>5007</v>
      </c>
      <c r="C38" s="833">
        <v>115</v>
      </c>
      <c r="D38" s="833">
        <v>165</v>
      </c>
      <c r="E38" s="833">
        <v>203</v>
      </c>
      <c r="F38" s="833">
        <v>173</v>
      </c>
      <c r="G38" s="833">
        <v>90</v>
      </c>
      <c r="H38" s="833">
        <v>128</v>
      </c>
      <c r="I38" s="833">
        <v>202</v>
      </c>
      <c r="J38" s="833">
        <v>248</v>
      </c>
      <c r="K38" s="836">
        <v>244</v>
      </c>
      <c r="L38" s="838">
        <v>257</v>
      </c>
      <c r="M38" s="839">
        <v>249</v>
      </c>
      <c r="N38" s="839">
        <v>338</v>
      </c>
      <c r="O38" s="839">
        <v>492</v>
      </c>
      <c r="P38" s="839">
        <v>538</v>
      </c>
      <c r="Q38" s="839">
        <v>437</v>
      </c>
      <c r="R38" s="839">
        <v>286</v>
      </c>
      <c r="S38" s="839">
        <v>307</v>
      </c>
      <c r="T38" s="839">
        <v>310</v>
      </c>
      <c r="U38" s="840">
        <v>225</v>
      </c>
      <c r="V38" s="836">
        <v>0</v>
      </c>
      <c r="W38" s="632"/>
    </row>
    <row r="39" spans="1:23" ht="17.25" customHeight="1">
      <c r="A39" s="631" t="s">
        <v>70</v>
      </c>
      <c r="B39" s="81">
        <v>7203</v>
      </c>
      <c r="C39" s="833">
        <v>191</v>
      </c>
      <c r="D39" s="833">
        <v>241</v>
      </c>
      <c r="E39" s="833">
        <v>257</v>
      </c>
      <c r="F39" s="833">
        <v>272</v>
      </c>
      <c r="G39" s="833">
        <v>143</v>
      </c>
      <c r="H39" s="833">
        <v>226</v>
      </c>
      <c r="I39" s="833">
        <v>264</v>
      </c>
      <c r="J39" s="833">
        <v>319</v>
      </c>
      <c r="K39" s="834">
        <v>389</v>
      </c>
      <c r="L39" s="835">
        <v>382</v>
      </c>
      <c r="M39" s="833">
        <v>407</v>
      </c>
      <c r="N39" s="833">
        <v>486</v>
      </c>
      <c r="O39" s="833">
        <v>620</v>
      </c>
      <c r="P39" s="833">
        <v>745</v>
      </c>
      <c r="Q39" s="833">
        <v>640</v>
      </c>
      <c r="R39" s="833">
        <v>488</v>
      </c>
      <c r="S39" s="833">
        <v>444</v>
      </c>
      <c r="T39" s="833">
        <v>415</v>
      </c>
      <c r="U39" s="833">
        <v>274</v>
      </c>
      <c r="V39" s="836">
        <v>0</v>
      </c>
      <c r="W39" s="632"/>
    </row>
    <row r="40" spans="1:23" ht="17.25" customHeight="1">
      <c r="A40" s="631" t="s">
        <v>1103</v>
      </c>
      <c r="B40" s="81">
        <v>3028</v>
      </c>
      <c r="C40" s="833">
        <v>86</v>
      </c>
      <c r="D40" s="833">
        <v>122</v>
      </c>
      <c r="E40" s="833">
        <v>127</v>
      </c>
      <c r="F40" s="833">
        <v>131</v>
      </c>
      <c r="G40" s="833">
        <v>56</v>
      </c>
      <c r="H40" s="833">
        <v>87</v>
      </c>
      <c r="I40" s="833">
        <v>127</v>
      </c>
      <c r="J40" s="833">
        <v>149</v>
      </c>
      <c r="K40" s="834">
        <v>169</v>
      </c>
      <c r="L40" s="835">
        <v>129</v>
      </c>
      <c r="M40" s="833">
        <v>155</v>
      </c>
      <c r="N40" s="833">
        <v>219</v>
      </c>
      <c r="O40" s="833">
        <v>283</v>
      </c>
      <c r="P40" s="833">
        <v>303</v>
      </c>
      <c r="Q40" s="833">
        <v>238</v>
      </c>
      <c r="R40" s="833">
        <v>191</v>
      </c>
      <c r="S40" s="833">
        <v>196</v>
      </c>
      <c r="T40" s="833">
        <v>157</v>
      </c>
      <c r="U40" s="833">
        <v>103</v>
      </c>
      <c r="V40" s="836">
        <v>0</v>
      </c>
      <c r="W40" s="632"/>
    </row>
    <row r="41" spans="1:23" ht="17.25" customHeight="1">
      <c r="A41" s="631" t="s">
        <v>1104</v>
      </c>
      <c r="B41" s="81">
        <v>3902</v>
      </c>
      <c r="C41" s="833">
        <v>109</v>
      </c>
      <c r="D41" s="833">
        <v>144</v>
      </c>
      <c r="E41" s="833">
        <v>127</v>
      </c>
      <c r="F41" s="833">
        <v>145</v>
      </c>
      <c r="G41" s="833">
        <v>94</v>
      </c>
      <c r="H41" s="833">
        <v>107</v>
      </c>
      <c r="I41" s="833">
        <v>141</v>
      </c>
      <c r="J41" s="841">
        <v>167</v>
      </c>
      <c r="K41" s="834">
        <v>213</v>
      </c>
      <c r="L41" s="835">
        <v>206</v>
      </c>
      <c r="M41" s="833">
        <v>221</v>
      </c>
      <c r="N41" s="833">
        <v>256</v>
      </c>
      <c r="O41" s="833">
        <v>392</v>
      </c>
      <c r="P41" s="833">
        <v>398</v>
      </c>
      <c r="Q41" s="833">
        <v>369</v>
      </c>
      <c r="R41" s="841">
        <v>227</v>
      </c>
      <c r="S41" s="833">
        <v>264</v>
      </c>
      <c r="T41" s="833">
        <v>192</v>
      </c>
      <c r="U41" s="833">
        <v>130</v>
      </c>
      <c r="V41" s="836">
        <v>0</v>
      </c>
      <c r="W41" s="632"/>
    </row>
    <row r="42" spans="1:23" ht="17.25" customHeight="1">
      <c r="A42" s="631" t="s">
        <v>1105</v>
      </c>
      <c r="B42" s="81">
        <v>4199</v>
      </c>
      <c r="C42" s="833">
        <v>107</v>
      </c>
      <c r="D42" s="833">
        <v>119</v>
      </c>
      <c r="E42" s="833">
        <v>141</v>
      </c>
      <c r="F42" s="833">
        <v>138</v>
      </c>
      <c r="G42" s="833">
        <v>110</v>
      </c>
      <c r="H42" s="833">
        <v>114</v>
      </c>
      <c r="I42" s="833">
        <v>161</v>
      </c>
      <c r="J42" s="833">
        <v>194</v>
      </c>
      <c r="K42" s="834">
        <v>260</v>
      </c>
      <c r="L42" s="835">
        <v>201</v>
      </c>
      <c r="M42" s="833">
        <v>215</v>
      </c>
      <c r="N42" s="833">
        <v>350</v>
      </c>
      <c r="O42" s="833">
        <v>385</v>
      </c>
      <c r="P42" s="833">
        <v>438</v>
      </c>
      <c r="Q42" s="833">
        <v>367</v>
      </c>
      <c r="R42" s="833">
        <v>258</v>
      </c>
      <c r="S42" s="833">
        <v>262</v>
      </c>
      <c r="T42" s="833">
        <v>211</v>
      </c>
      <c r="U42" s="833">
        <v>168</v>
      </c>
      <c r="V42" s="836">
        <v>0</v>
      </c>
      <c r="W42" s="632"/>
    </row>
    <row r="43" spans="1:23" ht="17.25" customHeight="1">
      <c r="A43" s="631" t="s">
        <v>1106</v>
      </c>
      <c r="B43" s="81">
        <v>22463</v>
      </c>
      <c r="C43" s="833">
        <v>707</v>
      </c>
      <c r="D43" s="833">
        <v>971</v>
      </c>
      <c r="E43" s="837">
        <v>1031</v>
      </c>
      <c r="F43" s="833">
        <v>974</v>
      </c>
      <c r="G43" s="833">
        <v>789</v>
      </c>
      <c r="H43" s="837">
        <v>837</v>
      </c>
      <c r="I43" s="833">
        <v>1031</v>
      </c>
      <c r="J43" s="833">
        <v>1228</v>
      </c>
      <c r="K43" s="834">
        <v>1472</v>
      </c>
      <c r="L43" s="624">
        <v>1444</v>
      </c>
      <c r="M43" s="833">
        <v>1299</v>
      </c>
      <c r="N43" s="833">
        <v>1444</v>
      </c>
      <c r="O43" s="837">
        <v>1639</v>
      </c>
      <c r="P43" s="833">
        <v>1935</v>
      </c>
      <c r="Q43" s="833">
        <v>1754</v>
      </c>
      <c r="R43" s="833">
        <v>1190</v>
      </c>
      <c r="S43" s="833">
        <v>1122</v>
      </c>
      <c r="T43" s="837">
        <v>908</v>
      </c>
      <c r="U43" s="833">
        <v>688</v>
      </c>
      <c r="V43" s="836">
        <v>0</v>
      </c>
      <c r="W43" s="632"/>
    </row>
    <row r="44" spans="1:23" ht="17.25" customHeight="1">
      <c r="A44" s="631" t="s">
        <v>1107</v>
      </c>
      <c r="B44" s="81">
        <v>14558</v>
      </c>
      <c r="C44" s="833">
        <v>396</v>
      </c>
      <c r="D44" s="833">
        <v>503</v>
      </c>
      <c r="E44" s="833">
        <v>599</v>
      </c>
      <c r="F44" s="833">
        <v>563</v>
      </c>
      <c r="G44" s="833">
        <v>391</v>
      </c>
      <c r="H44" s="833">
        <v>445</v>
      </c>
      <c r="I44" s="833">
        <v>581</v>
      </c>
      <c r="J44" s="833">
        <v>794</v>
      </c>
      <c r="K44" s="834">
        <v>845</v>
      </c>
      <c r="L44" s="835">
        <v>812</v>
      </c>
      <c r="M44" s="833">
        <v>749</v>
      </c>
      <c r="N44" s="833">
        <v>944</v>
      </c>
      <c r="O44" s="833">
        <v>1254</v>
      </c>
      <c r="P44" s="833">
        <v>1454</v>
      </c>
      <c r="Q44" s="833">
        <v>1237</v>
      </c>
      <c r="R44" s="833">
        <v>821</v>
      </c>
      <c r="S44" s="833">
        <v>840</v>
      </c>
      <c r="T44" s="833">
        <v>788</v>
      </c>
      <c r="U44" s="833">
        <v>542</v>
      </c>
      <c r="V44" s="836">
        <v>0</v>
      </c>
      <c r="W44" s="632"/>
    </row>
    <row r="45" spans="1:23" ht="17.25" customHeight="1">
      <c r="A45" s="631" t="s">
        <v>1108</v>
      </c>
      <c r="B45" s="81">
        <v>7107</v>
      </c>
      <c r="C45" s="833">
        <v>168</v>
      </c>
      <c r="D45" s="833">
        <v>244</v>
      </c>
      <c r="E45" s="833">
        <v>279</v>
      </c>
      <c r="F45" s="833">
        <v>306</v>
      </c>
      <c r="G45" s="833">
        <v>176</v>
      </c>
      <c r="H45" s="833">
        <v>232</v>
      </c>
      <c r="I45" s="833">
        <v>276</v>
      </c>
      <c r="J45" s="833">
        <v>308</v>
      </c>
      <c r="K45" s="834">
        <v>352</v>
      </c>
      <c r="L45" s="835">
        <v>399</v>
      </c>
      <c r="M45" s="833">
        <v>415</v>
      </c>
      <c r="N45" s="833">
        <v>531</v>
      </c>
      <c r="O45" s="833">
        <v>539</v>
      </c>
      <c r="P45" s="833">
        <v>654</v>
      </c>
      <c r="Q45" s="833">
        <v>603</v>
      </c>
      <c r="R45" s="833">
        <v>483</v>
      </c>
      <c r="S45" s="833">
        <v>505</v>
      </c>
      <c r="T45" s="833">
        <v>389</v>
      </c>
      <c r="U45" s="833">
        <v>248</v>
      </c>
      <c r="V45" s="836">
        <v>0</v>
      </c>
      <c r="W45" s="632"/>
    </row>
    <row r="46" spans="1:23" ht="17.25" customHeight="1">
      <c r="A46" s="631" t="s">
        <v>1109</v>
      </c>
      <c r="B46" s="81">
        <v>12890</v>
      </c>
      <c r="C46" s="833">
        <v>330</v>
      </c>
      <c r="D46" s="833">
        <v>482</v>
      </c>
      <c r="E46" s="833">
        <v>570</v>
      </c>
      <c r="F46" s="833">
        <v>497</v>
      </c>
      <c r="G46" s="833">
        <v>357</v>
      </c>
      <c r="H46" s="833">
        <v>379</v>
      </c>
      <c r="I46" s="833">
        <v>530</v>
      </c>
      <c r="J46" s="833">
        <v>627</v>
      </c>
      <c r="K46" s="834">
        <v>741</v>
      </c>
      <c r="L46" s="835">
        <v>761</v>
      </c>
      <c r="M46" s="833">
        <v>708</v>
      </c>
      <c r="N46" s="833">
        <v>834</v>
      </c>
      <c r="O46" s="833">
        <v>1084</v>
      </c>
      <c r="P46" s="833">
        <v>1258</v>
      </c>
      <c r="Q46" s="833">
        <v>1144</v>
      </c>
      <c r="R46" s="833">
        <v>773</v>
      </c>
      <c r="S46" s="833">
        <v>678</v>
      </c>
      <c r="T46" s="833">
        <v>632</v>
      </c>
      <c r="U46" s="833">
        <v>505</v>
      </c>
      <c r="V46" s="836">
        <v>0</v>
      </c>
      <c r="W46" s="632"/>
    </row>
    <row r="47" spans="1:23" ht="17.25" customHeight="1">
      <c r="A47" s="631" t="s">
        <v>1110</v>
      </c>
      <c r="B47" s="81">
        <v>6613</v>
      </c>
      <c r="C47" s="833">
        <v>211</v>
      </c>
      <c r="D47" s="833">
        <v>261</v>
      </c>
      <c r="E47" s="833">
        <v>283</v>
      </c>
      <c r="F47" s="833">
        <v>229</v>
      </c>
      <c r="G47" s="833">
        <v>180</v>
      </c>
      <c r="H47" s="833">
        <v>188</v>
      </c>
      <c r="I47" s="833">
        <v>297</v>
      </c>
      <c r="J47" s="833">
        <v>400</v>
      </c>
      <c r="K47" s="834">
        <v>363</v>
      </c>
      <c r="L47" s="835">
        <v>320</v>
      </c>
      <c r="M47" s="833">
        <v>334</v>
      </c>
      <c r="N47" s="833">
        <v>423</v>
      </c>
      <c r="O47" s="833">
        <v>567</v>
      </c>
      <c r="P47" s="833">
        <v>658</v>
      </c>
      <c r="Q47" s="833">
        <v>536</v>
      </c>
      <c r="R47" s="833">
        <v>364</v>
      </c>
      <c r="S47" s="833">
        <v>395</v>
      </c>
      <c r="T47" s="833">
        <v>344</v>
      </c>
      <c r="U47" s="833">
        <v>260</v>
      </c>
      <c r="V47" s="836">
        <v>0</v>
      </c>
      <c r="W47" s="632"/>
    </row>
    <row r="48" spans="1:23" ht="17.25" customHeight="1">
      <c r="A48" s="631" t="s">
        <v>258</v>
      </c>
      <c r="B48" s="81">
        <v>7601</v>
      </c>
      <c r="C48" s="833">
        <v>331</v>
      </c>
      <c r="D48" s="833">
        <v>333</v>
      </c>
      <c r="E48" s="833">
        <v>330</v>
      </c>
      <c r="F48" s="833">
        <v>295</v>
      </c>
      <c r="G48" s="833">
        <v>246</v>
      </c>
      <c r="H48" s="833">
        <v>292</v>
      </c>
      <c r="I48" s="833">
        <v>382</v>
      </c>
      <c r="J48" s="833">
        <v>402</v>
      </c>
      <c r="K48" s="834">
        <v>505</v>
      </c>
      <c r="L48" s="835">
        <v>460</v>
      </c>
      <c r="M48" s="833">
        <v>403</v>
      </c>
      <c r="N48" s="833">
        <v>438</v>
      </c>
      <c r="O48" s="833">
        <v>519</v>
      </c>
      <c r="P48" s="833">
        <v>616</v>
      </c>
      <c r="Q48" s="833">
        <v>612</v>
      </c>
      <c r="R48" s="833">
        <v>368</v>
      </c>
      <c r="S48" s="833">
        <v>425</v>
      </c>
      <c r="T48" s="833">
        <v>357</v>
      </c>
      <c r="U48" s="833">
        <v>287</v>
      </c>
      <c r="V48" s="836">
        <v>0</v>
      </c>
      <c r="W48" s="632"/>
    </row>
    <row r="49" spans="1:23" ht="17.25" customHeight="1">
      <c r="A49" s="631" t="s">
        <v>259</v>
      </c>
      <c r="B49" s="81">
        <v>20151</v>
      </c>
      <c r="C49" s="833">
        <v>585</v>
      </c>
      <c r="D49" s="833">
        <v>702</v>
      </c>
      <c r="E49" s="833">
        <v>880</v>
      </c>
      <c r="F49" s="833">
        <v>765</v>
      </c>
      <c r="G49" s="833">
        <v>574</v>
      </c>
      <c r="H49" s="833">
        <v>760</v>
      </c>
      <c r="I49" s="833">
        <v>840</v>
      </c>
      <c r="J49" s="833">
        <v>983</v>
      </c>
      <c r="K49" s="834">
        <v>1193</v>
      </c>
      <c r="L49" s="835">
        <v>1204</v>
      </c>
      <c r="M49" s="833">
        <v>1192</v>
      </c>
      <c r="N49" s="833">
        <v>1356</v>
      </c>
      <c r="O49" s="833">
        <v>1532</v>
      </c>
      <c r="P49" s="833">
        <v>1783</v>
      </c>
      <c r="Q49" s="833">
        <v>1740</v>
      </c>
      <c r="R49" s="833">
        <v>1228</v>
      </c>
      <c r="S49" s="833">
        <v>1190</v>
      </c>
      <c r="T49" s="833">
        <v>1014</v>
      </c>
      <c r="U49" s="833">
        <v>630</v>
      </c>
      <c r="V49" s="836">
        <v>0</v>
      </c>
      <c r="W49" s="632"/>
    </row>
    <row r="50" spans="1:23" ht="17.25" customHeight="1" thickBot="1">
      <c r="A50" s="633" t="s">
        <v>1111</v>
      </c>
      <c r="B50" s="842">
        <v>13032</v>
      </c>
      <c r="C50" s="843">
        <v>332</v>
      </c>
      <c r="D50" s="843">
        <v>404</v>
      </c>
      <c r="E50" s="843">
        <v>474</v>
      </c>
      <c r="F50" s="843">
        <v>455</v>
      </c>
      <c r="G50" s="843">
        <v>280</v>
      </c>
      <c r="H50" s="843">
        <v>359</v>
      </c>
      <c r="I50" s="843">
        <v>472</v>
      </c>
      <c r="J50" s="843">
        <v>564</v>
      </c>
      <c r="K50" s="844">
        <v>705</v>
      </c>
      <c r="L50" s="845">
        <v>765</v>
      </c>
      <c r="M50" s="843">
        <v>721</v>
      </c>
      <c r="N50" s="843">
        <v>878</v>
      </c>
      <c r="O50" s="843">
        <v>1115</v>
      </c>
      <c r="P50" s="843">
        <v>1360</v>
      </c>
      <c r="Q50" s="843">
        <v>1265</v>
      </c>
      <c r="R50" s="843">
        <v>876</v>
      </c>
      <c r="S50" s="843">
        <v>838</v>
      </c>
      <c r="T50" s="843">
        <v>672</v>
      </c>
      <c r="U50" s="843">
        <v>497</v>
      </c>
      <c r="V50" s="846">
        <v>0</v>
      </c>
      <c r="W50" s="632"/>
    </row>
    <row r="51" spans="1:22" s="89" customFormat="1" ht="15" customHeight="1">
      <c r="A51" s="66" t="s">
        <v>1078</v>
      </c>
      <c r="B51" s="87"/>
      <c r="C51" s="87"/>
      <c r="D51" s="87"/>
      <c r="E51" s="87"/>
      <c r="F51" s="87"/>
      <c r="G51" s="87"/>
      <c r="H51" s="87"/>
      <c r="I51" s="87"/>
      <c r="J51" s="87"/>
      <c r="K51" s="87"/>
      <c r="L51" s="87"/>
      <c r="M51" s="87"/>
      <c r="N51" s="87"/>
      <c r="O51" s="87"/>
      <c r="P51" s="87"/>
      <c r="Q51" s="87"/>
      <c r="R51" s="87"/>
      <c r="S51" s="87"/>
      <c r="T51" s="87"/>
      <c r="U51" s="87"/>
      <c r="V51" s="88"/>
    </row>
    <row r="52" spans="4:21" ht="12">
      <c r="D52" s="41"/>
      <c r="E52" s="41"/>
      <c r="F52" s="41"/>
      <c r="G52" s="41"/>
      <c r="H52" s="41"/>
      <c r="I52" s="41"/>
      <c r="J52" s="41"/>
      <c r="M52" s="41"/>
      <c r="N52" s="41"/>
      <c r="O52" s="41"/>
      <c r="P52" s="41"/>
      <c r="Q52" s="41"/>
      <c r="R52" s="41"/>
      <c r="S52" s="41"/>
      <c r="T52" s="41"/>
      <c r="U52" s="41"/>
    </row>
    <row r="53" spans="1:23" ht="12">
      <c r="A53" s="72"/>
      <c r="B53" s="74"/>
      <c r="C53" s="74"/>
      <c r="D53" s="74"/>
      <c r="E53" s="74"/>
      <c r="F53" s="74"/>
      <c r="G53" s="74"/>
      <c r="H53" s="74"/>
      <c r="I53" s="74"/>
      <c r="J53" s="74"/>
      <c r="K53" s="74"/>
      <c r="L53" s="74"/>
      <c r="M53" s="74"/>
      <c r="N53" s="74"/>
      <c r="O53" s="74"/>
      <c r="P53" s="74"/>
      <c r="Q53" s="74"/>
      <c r="R53" s="74"/>
      <c r="S53" s="74"/>
      <c r="T53" s="74"/>
      <c r="U53" s="74"/>
      <c r="V53" s="74"/>
      <c r="W53" s="41"/>
    </row>
    <row r="54" spans="1:23" ht="12">
      <c r="A54" s="590"/>
      <c r="B54" s="617"/>
      <c r="C54" s="619"/>
      <c r="D54" s="619"/>
      <c r="E54" s="619"/>
      <c r="F54" s="619"/>
      <c r="G54" s="619"/>
      <c r="H54" s="619"/>
      <c r="I54" s="619"/>
      <c r="J54" s="619"/>
      <c r="K54" s="619"/>
      <c r="L54" s="619"/>
      <c r="M54" s="619"/>
      <c r="N54" s="619"/>
      <c r="O54" s="619"/>
      <c r="P54" s="619"/>
      <c r="Q54" s="619"/>
      <c r="R54" s="619"/>
      <c r="S54" s="619"/>
      <c r="T54" s="619"/>
      <c r="U54" s="619"/>
      <c r="V54" s="619"/>
      <c r="W54" s="41"/>
    </row>
    <row r="55" spans="1:23" ht="12">
      <c r="A55" s="590"/>
      <c r="B55" s="617"/>
      <c r="C55" s="619"/>
      <c r="D55" s="619"/>
      <c r="E55" s="619"/>
      <c r="F55" s="619"/>
      <c r="G55" s="619"/>
      <c r="H55" s="619"/>
      <c r="I55" s="619"/>
      <c r="J55" s="619"/>
      <c r="K55" s="619"/>
      <c r="L55" s="619"/>
      <c r="M55" s="619"/>
      <c r="N55" s="619"/>
      <c r="O55" s="619"/>
      <c r="P55" s="619"/>
      <c r="Q55" s="619"/>
      <c r="R55" s="619"/>
      <c r="S55" s="619"/>
      <c r="T55" s="619"/>
      <c r="U55" s="619"/>
      <c r="V55" s="619"/>
      <c r="W55" s="41"/>
    </row>
    <row r="56" spans="1:23" ht="12">
      <c r="A56" s="590"/>
      <c r="B56" s="617"/>
      <c r="C56" s="619"/>
      <c r="D56" s="619"/>
      <c r="E56" s="619"/>
      <c r="F56" s="619"/>
      <c r="G56" s="619"/>
      <c r="H56" s="619"/>
      <c r="I56" s="619"/>
      <c r="J56" s="619"/>
      <c r="K56" s="619"/>
      <c r="L56" s="619"/>
      <c r="M56" s="619"/>
      <c r="N56" s="619"/>
      <c r="O56" s="619"/>
      <c r="P56" s="619"/>
      <c r="Q56" s="619"/>
      <c r="R56" s="619"/>
      <c r="S56" s="619"/>
      <c r="T56" s="619"/>
      <c r="U56" s="619"/>
      <c r="V56" s="619"/>
      <c r="W56" s="41"/>
    </row>
    <row r="57" spans="1:23" ht="12">
      <c r="A57" s="590"/>
      <c r="B57" s="617"/>
      <c r="C57" s="619"/>
      <c r="D57" s="619"/>
      <c r="E57" s="619"/>
      <c r="F57" s="619"/>
      <c r="G57" s="619"/>
      <c r="H57" s="619"/>
      <c r="I57" s="619"/>
      <c r="J57" s="619"/>
      <c r="K57" s="619"/>
      <c r="L57" s="619"/>
      <c r="M57" s="619"/>
      <c r="N57" s="619"/>
      <c r="O57" s="619"/>
      <c r="P57" s="619"/>
      <c r="Q57" s="619"/>
      <c r="R57" s="619"/>
      <c r="S57" s="619"/>
      <c r="T57" s="619"/>
      <c r="U57" s="619"/>
      <c r="V57" s="619"/>
      <c r="W57" s="41"/>
    </row>
    <row r="58" spans="1:23" ht="12">
      <c r="A58" s="590"/>
      <c r="B58" s="617"/>
      <c r="C58" s="619"/>
      <c r="D58" s="619"/>
      <c r="E58" s="619"/>
      <c r="F58" s="619"/>
      <c r="G58" s="619"/>
      <c r="H58" s="619"/>
      <c r="I58" s="619"/>
      <c r="J58" s="619"/>
      <c r="K58" s="619"/>
      <c r="L58" s="619"/>
      <c r="M58" s="619"/>
      <c r="N58" s="619"/>
      <c r="O58" s="619"/>
      <c r="P58" s="619"/>
      <c r="Q58" s="619"/>
      <c r="R58" s="619"/>
      <c r="S58" s="619"/>
      <c r="T58" s="619"/>
      <c r="U58" s="619"/>
      <c r="V58" s="619"/>
      <c r="W58" s="41"/>
    </row>
    <row r="59" spans="1:23" ht="12">
      <c r="A59" s="590"/>
      <c r="B59" s="617"/>
      <c r="C59" s="617"/>
      <c r="D59" s="617"/>
      <c r="E59" s="617"/>
      <c r="F59" s="617"/>
      <c r="G59" s="617"/>
      <c r="H59" s="617"/>
      <c r="I59" s="617"/>
      <c r="J59" s="617"/>
      <c r="K59" s="617"/>
      <c r="L59" s="617"/>
      <c r="M59" s="617"/>
      <c r="N59" s="617"/>
      <c r="O59" s="617"/>
      <c r="P59" s="617"/>
      <c r="Q59" s="617"/>
      <c r="R59" s="617"/>
      <c r="S59" s="617"/>
      <c r="T59" s="617"/>
      <c r="U59" s="617"/>
      <c r="V59" s="619"/>
      <c r="W59" s="41"/>
    </row>
    <row r="60" spans="1:23" ht="12">
      <c r="A60" s="616"/>
      <c r="B60" s="617"/>
      <c r="C60" s="620"/>
      <c r="D60" s="620"/>
      <c r="E60" s="620"/>
      <c r="F60" s="620"/>
      <c r="G60" s="620"/>
      <c r="H60" s="620"/>
      <c r="I60" s="620"/>
      <c r="J60" s="620"/>
      <c r="K60" s="620"/>
      <c r="L60" s="620"/>
      <c r="M60" s="620"/>
      <c r="N60" s="620"/>
      <c r="O60" s="620"/>
      <c r="P60" s="620"/>
      <c r="Q60" s="620"/>
      <c r="R60" s="620"/>
      <c r="S60" s="620"/>
      <c r="T60" s="620"/>
      <c r="U60" s="620"/>
      <c r="V60" s="634"/>
      <c r="W60" s="41"/>
    </row>
    <row r="61" spans="1:23" ht="12">
      <c r="A61" s="616"/>
      <c r="B61" s="617"/>
      <c r="C61" s="621"/>
      <c r="D61" s="621"/>
      <c r="E61" s="620"/>
      <c r="F61" s="620"/>
      <c r="G61" s="620"/>
      <c r="H61" s="620"/>
      <c r="I61" s="620"/>
      <c r="J61" s="620"/>
      <c r="K61" s="620"/>
      <c r="L61" s="620"/>
      <c r="M61" s="620"/>
      <c r="N61" s="620"/>
      <c r="O61" s="620"/>
      <c r="P61" s="620"/>
      <c r="Q61" s="620"/>
      <c r="R61" s="620"/>
      <c r="S61" s="620"/>
      <c r="T61" s="620"/>
      <c r="U61" s="620"/>
      <c r="V61" s="634"/>
      <c r="W61" s="41"/>
    </row>
    <row r="62" spans="1:23" ht="12">
      <c r="A62" s="616"/>
      <c r="B62" s="617"/>
      <c r="C62" s="620"/>
      <c r="D62" s="620"/>
      <c r="E62" s="620"/>
      <c r="F62" s="620"/>
      <c r="G62" s="620"/>
      <c r="H62" s="620"/>
      <c r="I62" s="620"/>
      <c r="J62" s="620"/>
      <c r="K62" s="620"/>
      <c r="L62" s="620"/>
      <c r="M62" s="620"/>
      <c r="N62" s="620"/>
      <c r="O62" s="620"/>
      <c r="P62" s="620"/>
      <c r="Q62" s="620"/>
      <c r="R62" s="620"/>
      <c r="S62" s="620"/>
      <c r="T62" s="620"/>
      <c r="U62" s="620"/>
      <c r="V62" s="634"/>
      <c r="W62" s="41"/>
    </row>
    <row r="63" spans="1:23" ht="12">
      <c r="A63" s="616"/>
      <c r="B63" s="617"/>
      <c r="C63" s="620"/>
      <c r="D63" s="620"/>
      <c r="E63" s="620"/>
      <c r="F63" s="620"/>
      <c r="G63" s="620"/>
      <c r="H63" s="620"/>
      <c r="I63" s="620"/>
      <c r="J63" s="620"/>
      <c r="K63" s="620"/>
      <c r="L63" s="620"/>
      <c r="M63" s="620"/>
      <c r="N63" s="620"/>
      <c r="O63" s="620"/>
      <c r="P63" s="620"/>
      <c r="Q63" s="620"/>
      <c r="R63" s="620"/>
      <c r="S63" s="620"/>
      <c r="T63" s="620"/>
      <c r="U63" s="620"/>
      <c r="V63" s="634"/>
      <c r="W63" s="41"/>
    </row>
    <row r="64" spans="1:23" ht="12">
      <c r="A64" s="616"/>
      <c r="B64" s="617"/>
      <c r="C64" s="620"/>
      <c r="D64" s="620"/>
      <c r="E64" s="620"/>
      <c r="F64" s="620"/>
      <c r="G64" s="620"/>
      <c r="H64" s="620"/>
      <c r="I64" s="620"/>
      <c r="J64" s="620"/>
      <c r="K64" s="620"/>
      <c r="L64" s="620"/>
      <c r="M64" s="620"/>
      <c r="N64" s="620"/>
      <c r="O64" s="620"/>
      <c r="P64" s="620"/>
      <c r="Q64" s="620"/>
      <c r="R64" s="620"/>
      <c r="S64" s="620"/>
      <c r="T64" s="620"/>
      <c r="U64" s="620"/>
      <c r="V64" s="634"/>
      <c r="W64" s="41"/>
    </row>
    <row r="65" spans="1:23" ht="12">
      <c r="A65" s="616"/>
      <c r="B65" s="617"/>
      <c r="C65" s="620"/>
      <c r="D65" s="620"/>
      <c r="E65" s="620"/>
      <c r="F65" s="620"/>
      <c r="G65" s="620"/>
      <c r="H65" s="620"/>
      <c r="I65" s="620"/>
      <c r="J65" s="620"/>
      <c r="K65" s="620"/>
      <c r="L65" s="620"/>
      <c r="M65" s="620"/>
      <c r="N65" s="620"/>
      <c r="O65" s="620"/>
      <c r="P65" s="620"/>
      <c r="Q65" s="620"/>
      <c r="R65" s="620"/>
      <c r="S65" s="620"/>
      <c r="T65" s="620"/>
      <c r="U65" s="620"/>
      <c r="V65" s="634"/>
      <c r="W65" s="41"/>
    </row>
    <row r="66" spans="1:23" ht="12">
      <c r="A66" s="616"/>
      <c r="B66" s="617"/>
      <c r="C66" s="620"/>
      <c r="D66" s="620"/>
      <c r="E66" s="620"/>
      <c r="F66" s="620"/>
      <c r="G66" s="620"/>
      <c r="H66" s="620"/>
      <c r="I66" s="620"/>
      <c r="J66" s="620"/>
      <c r="K66" s="620"/>
      <c r="L66" s="620"/>
      <c r="M66" s="620"/>
      <c r="N66" s="620"/>
      <c r="O66" s="620"/>
      <c r="P66" s="620"/>
      <c r="Q66" s="620"/>
      <c r="R66" s="620"/>
      <c r="S66" s="620"/>
      <c r="T66" s="620"/>
      <c r="U66" s="620"/>
      <c r="V66" s="634"/>
      <c r="W66" s="41"/>
    </row>
    <row r="67" spans="1:23" ht="12">
      <c r="A67" s="616"/>
      <c r="B67" s="617"/>
      <c r="C67" s="620"/>
      <c r="D67" s="620"/>
      <c r="E67" s="620"/>
      <c r="F67" s="620"/>
      <c r="G67" s="620"/>
      <c r="H67" s="620"/>
      <c r="I67" s="620"/>
      <c r="J67" s="620"/>
      <c r="K67" s="620"/>
      <c r="L67" s="620"/>
      <c r="M67" s="620"/>
      <c r="N67" s="620"/>
      <c r="O67" s="620"/>
      <c r="P67" s="620"/>
      <c r="Q67" s="620"/>
      <c r="R67" s="620"/>
      <c r="S67" s="620"/>
      <c r="T67" s="620"/>
      <c r="U67" s="620"/>
      <c r="V67" s="634"/>
      <c r="W67" s="41"/>
    </row>
    <row r="68" spans="1:23" ht="12">
      <c r="A68" s="616"/>
      <c r="B68" s="617"/>
      <c r="C68" s="620"/>
      <c r="D68" s="620"/>
      <c r="E68" s="620"/>
      <c r="F68" s="620"/>
      <c r="G68" s="620"/>
      <c r="H68" s="620"/>
      <c r="I68" s="620"/>
      <c r="J68" s="620"/>
      <c r="K68" s="620"/>
      <c r="L68" s="620"/>
      <c r="M68" s="620"/>
      <c r="N68" s="620"/>
      <c r="O68" s="620"/>
      <c r="P68" s="620"/>
      <c r="Q68" s="620"/>
      <c r="R68" s="620"/>
      <c r="S68" s="620"/>
      <c r="T68" s="620"/>
      <c r="U68" s="620"/>
      <c r="V68" s="634"/>
      <c r="W68" s="41"/>
    </row>
    <row r="69" spans="1:23" ht="12">
      <c r="A69" s="616"/>
      <c r="B69" s="617"/>
      <c r="C69" s="620"/>
      <c r="D69" s="620"/>
      <c r="E69" s="620"/>
      <c r="F69" s="620"/>
      <c r="G69" s="620"/>
      <c r="H69" s="620"/>
      <c r="I69" s="620"/>
      <c r="J69" s="620"/>
      <c r="K69" s="620"/>
      <c r="L69" s="620"/>
      <c r="M69" s="620"/>
      <c r="N69" s="620"/>
      <c r="O69" s="620"/>
      <c r="P69" s="620"/>
      <c r="Q69" s="620"/>
      <c r="R69" s="620"/>
      <c r="S69" s="620"/>
      <c r="T69" s="620"/>
      <c r="U69" s="620"/>
      <c r="V69" s="634"/>
      <c r="W69" s="41"/>
    </row>
    <row r="70" spans="1:23" ht="12">
      <c r="A70" s="616"/>
      <c r="B70" s="617"/>
      <c r="C70" s="620"/>
      <c r="D70" s="620"/>
      <c r="E70" s="620"/>
      <c r="F70" s="620"/>
      <c r="G70" s="620"/>
      <c r="H70" s="620"/>
      <c r="I70" s="620"/>
      <c r="J70" s="620"/>
      <c r="K70" s="620"/>
      <c r="L70" s="620"/>
      <c r="M70" s="620"/>
      <c r="N70" s="620"/>
      <c r="O70" s="620"/>
      <c r="P70" s="620"/>
      <c r="Q70" s="620"/>
      <c r="R70" s="620"/>
      <c r="S70" s="620"/>
      <c r="T70" s="620"/>
      <c r="U70" s="620"/>
      <c r="V70" s="634"/>
      <c r="W70" s="41"/>
    </row>
    <row r="71" spans="1:23" ht="12">
      <c r="A71" s="616"/>
      <c r="B71" s="617"/>
      <c r="C71" s="620"/>
      <c r="D71" s="620"/>
      <c r="E71" s="620"/>
      <c r="F71" s="620"/>
      <c r="G71" s="620"/>
      <c r="H71" s="620"/>
      <c r="I71" s="620"/>
      <c r="J71" s="620"/>
      <c r="K71" s="620"/>
      <c r="L71" s="620"/>
      <c r="M71" s="620"/>
      <c r="N71" s="620"/>
      <c r="O71" s="620"/>
      <c r="P71" s="620"/>
      <c r="Q71" s="620"/>
      <c r="R71" s="620"/>
      <c r="S71" s="620"/>
      <c r="T71" s="620"/>
      <c r="U71" s="620"/>
      <c r="V71" s="634"/>
      <c r="W71" s="41"/>
    </row>
    <row r="72" spans="1:23" ht="12">
      <c r="A72" s="616"/>
      <c r="B72" s="617"/>
      <c r="C72" s="620"/>
      <c r="D72" s="620"/>
      <c r="E72" s="620"/>
      <c r="F72" s="620"/>
      <c r="G72" s="620"/>
      <c r="H72" s="620"/>
      <c r="I72" s="620"/>
      <c r="J72" s="620"/>
      <c r="K72" s="620"/>
      <c r="L72" s="620"/>
      <c r="M72" s="620"/>
      <c r="N72" s="620"/>
      <c r="O72" s="620"/>
      <c r="P72" s="620"/>
      <c r="Q72" s="620"/>
      <c r="R72" s="620"/>
      <c r="S72" s="620"/>
      <c r="T72" s="620"/>
      <c r="U72" s="620"/>
      <c r="V72" s="634"/>
      <c r="W72" s="41"/>
    </row>
    <row r="73" spans="1:23" ht="12">
      <c r="A73" s="616"/>
      <c r="B73" s="617"/>
      <c r="C73" s="620"/>
      <c r="D73" s="620"/>
      <c r="E73" s="620"/>
      <c r="F73" s="620"/>
      <c r="G73" s="620"/>
      <c r="H73" s="620"/>
      <c r="I73" s="620"/>
      <c r="J73" s="620"/>
      <c r="K73" s="620"/>
      <c r="L73" s="620"/>
      <c r="M73" s="620"/>
      <c r="N73" s="620"/>
      <c r="O73" s="620"/>
      <c r="P73" s="620"/>
      <c r="Q73" s="620"/>
      <c r="R73" s="620"/>
      <c r="S73" s="620"/>
      <c r="T73" s="620"/>
      <c r="U73" s="620"/>
      <c r="V73" s="634"/>
      <c r="W73" s="41"/>
    </row>
    <row r="74" spans="1:23" ht="12">
      <c r="A74" s="616"/>
      <c r="B74" s="617"/>
      <c r="C74" s="620"/>
      <c r="D74" s="620"/>
      <c r="E74" s="620"/>
      <c r="F74" s="620"/>
      <c r="G74" s="620"/>
      <c r="H74" s="620"/>
      <c r="I74" s="620"/>
      <c r="J74" s="620"/>
      <c r="K74" s="620"/>
      <c r="L74" s="620"/>
      <c r="M74" s="620"/>
      <c r="N74" s="620"/>
      <c r="O74" s="620"/>
      <c r="P74" s="620"/>
      <c r="Q74" s="620"/>
      <c r="R74" s="620"/>
      <c r="S74" s="620"/>
      <c r="T74" s="620"/>
      <c r="U74" s="620"/>
      <c r="V74" s="634"/>
      <c r="W74" s="41"/>
    </row>
    <row r="75" spans="1:23" ht="12">
      <c r="A75" s="616"/>
      <c r="B75" s="617"/>
      <c r="C75" s="620"/>
      <c r="D75" s="620"/>
      <c r="E75" s="620"/>
      <c r="F75" s="620"/>
      <c r="G75" s="620"/>
      <c r="H75" s="620"/>
      <c r="I75" s="620"/>
      <c r="J75" s="620"/>
      <c r="K75" s="620"/>
      <c r="L75" s="620"/>
      <c r="M75" s="620"/>
      <c r="N75" s="620"/>
      <c r="O75" s="620"/>
      <c r="P75" s="620"/>
      <c r="Q75" s="620"/>
      <c r="R75" s="620"/>
      <c r="S75" s="620"/>
      <c r="T75" s="620"/>
      <c r="U75" s="620"/>
      <c r="V75" s="634"/>
      <c r="W75" s="41"/>
    </row>
    <row r="76" spans="1:23" ht="12">
      <c r="A76" s="616"/>
      <c r="B76" s="617"/>
      <c r="C76" s="620"/>
      <c r="D76" s="620"/>
      <c r="E76" s="620"/>
      <c r="F76" s="620"/>
      <c r="G76" s="620"/>
      <c r="H76" s="620"/>
      <c r="I76" s="620"/>
      <c r="J76" s="620"/>
      <c r="K76" s="620"/>
      <c r="L76" s="620"/>
      <c r="M76" s="620"/>
      <c r="N76" s="620"/>
      <c r="O76" s="620"/>
      <c r="P76" s="620"/>
      <c r="Q76" s="620"/>
      <c r="R76" s="620"/>
      <c r="S76" s="620"/>
      <c r="T76" s="620"/>
      <c r="U76" s="620"/>
      <c r="V76" s="634"/>
      <c r="W76" s="41"/>
    </row>
    <row r="77" spans="1:23" ht="12">
      <c r="A77" s="616"/>
      <c r="B77" s="617"/>
      <c r="C77" s="620"/>
      <c r="D77" s="620"/>
      <c r="E77" s="620"/>
      <c r="F77" s="620"/>
      <c r="G77" s="620"/>
      <c r="H77" s="620"/>
      <c r="I77" s="620"/>
      <c r="J77" s="620"/>
      <c r="K77" s="620"/>
      <c r="L77" s="620"/>
      <c r="M77" s="620"/>
      <c r="N77" s="620"/>
      <c r="O77" s="620"/>
      <c r="P77" s="620"/>
      <c r="Q77" s="620"/>
      <c r="R77" s="620"/>
      <c r="S77" s="620"/>
      <c r="T77" s="620"/>
      <c r="U77" s="620"/>
      <c r="V77" s="634"/>
      <c r="W77" s="41"/>
    </row>
    <row r="78" spans="1:23" ht="12">
      <c r="A78" s="616"/>
      <c r="B78" s="617"/>
      <c r="C78" s="620"/>
      <c r="D78" s="620"/>
      <c r="E78" s="620"/>
      <c r="F78" s="620"/>
      <c r="G78" s="620"/>
      <c r="H78" s="620"/>
      <c r="I78" s="620"/>
      <c r="J78" s="620"/>
      <c r="K78" s="620"/>
      <c r="L78" s="620"/>
      <c r="M78" s="620"/>
      <c r="N78" s="620"/>
      <c r="O78" s="620"/>
      <c r="P78" s="620"/>
      <c r="Q78" s="620"/>
      <c r="R78" s="620"/>
      <c r="S78" s="620"/>
      <c r="T78" s="620"/>
      <c r="U78" s="620"/>
      <c r="V78" s="634"/>
      <c r="W78" s="41"/>
    </row>
    <row r="79" spans="1:23" ht="12">
      <c r="A79" s="616"/>
      <c r="B79" s="617"/>
      <c r="C79" s="620"/>
      <c r="D79" s="620"/>
      <c r="E79" s="620"/>
      <c r="F79" s="620"/>
      <c r="G79" s="620"/>
      <c r="H79" s="620"/>
      <c r="I79" s="620"/>
      <c r="J79" s="620"/>
      <c r="K79" s="620"/>
      <c r="L79" s="620"/>
      <c r="M79" s="620"/>
      <c r="N79" s="620"/>
      <c r="O79" s="620"/>
      <c r="P79" s="620"/>
      <c r="Q79" s="620"/>
      <c r="R79" s="620"/>
      <c r="S79" s="620"/>
      <c r="T79" s="620"/>
      <c r="U79" s="620"/>
      <c r="V79" s="634"/>
      <c r="W79" s="41"/>
    </row>
    <row r="80" spans="1:23" ht="12">
      <c r="A80" s="616"/>
      <c r="B80" s="617"/>
      <c r="C80" s="620"/>
      <c r="D80" s="620"/>
      <c r="E80" s="620"/>
      <c r="F80" s="620"/>
      <c r="G80" s="620"/>
      <c r="H80" s="620"/>
      <c r="I80" s="620"/>
      <c r="J80" s="620"/>
      <c r="K80" s="620"/>
      <c r="L80" s="620"/>
      <c r="M80" s="620"/>
      <c r="N80" s="620"/>
      <c r="O80" s="620"/>
      <c r="P80" s="620"/>
      <c r="Q80" s="620"/>
      <c r="R80" s="620"/>
      <c r="S80" s="620"/>
      <c r="T80" s="620"/>
      <c r="U80" s="620"/>
      <c r="V80" s="634"/>
      <c r="W80" s="41"/>
    </row>
    <row r="81" spans="1:23" ht="12">
      <c r="A81" s="616"/>
      <c r="B81" s="617"/>
      <c r="C81" s="620"/>
      <c r="D81" s="620"/>
      <c r="E81" s="620"/>
      <c r="F81" s="620"/>
      <c r="G81" s="620"/>
      <c r="H81" s="620"/>
      <c r="I81" s="620"/>
      <c r="J81" s="620"/>
      <c r="K81" s="620"/>
      <c r="L81" s="620"/>
      <c r="M81" s="620"/>
      <c r="N81" s="620"/>
      <c r="O81" s="620"/>
      <c r="P81" s="620"/>
      <c r="Q81" s="620"/>
      <c r="R81" s="620"/>
      <c r="S81" s="620"/>
      <c r="T81" s="620"/>
      <c r="U81" s="620"/>
      <c r="V81" s="634"/>
      <c r="W81" s="41"/>
    </row>
    <row r="82" spans="1:23" ht="12">
      <c r="A82" s="616"/>
      <c r="B82" s="617"/>
      <c r="C82" s="620"/>
      <c r="D82" s="620"/>
      <c r="E82" s="620"/>
      <c r="F82" s="620"/>
      <c r="G82" s="620"/>
      <c r="H82" s="620"/>
      <c r="I82" s="620"/>
      <c r="J82" s="620"/>
      <c r="K82" s="634"/>
      <c r="L82" s="90"/>
      <c r="M82" s="90"/>
      <c r="N82" s="90"/>
      <c r="O82" s="90"/>
      <c r="P82" s="90"/>
      <c r="Q82" s="90"/>
      <c r="R82" s="90"/>
      <c r="S82" s="90"/>
      <c r="T82" s="90"/>
      <c r="U82" s="90"/>
      <c r="V82" s="634"/>
      <c r="W82" s="41"/>
    </row>
    <row r="83" spans="1:23" ht="12">
      <c r="A83" s="616"/>
      <c r="B83" s="617"/>
      <c r="C83" s="620"/>
      <c r="D83" s="620"/>
      <c r="E83" s="620"/>
      <c r="F83" s="620"/>
      <c r="G83" s="620"/>
      <c r="H83" s="620"/>
      <c r="I83" s="620"/>
      <c r="J83" s="620"/>
      <c r="K83" s="620"/>
      <c r="L83" s="620"/>
      <c r="M83" s="620"/>
      <c r="N83" s="620"/>
      <c r="O83" s="620"/>
      <c r="P83" s="620"/>
      <c r="Q83" s="620"/>
      <c r="R83" s="620"/>
      <c r="S83" s="620"/>
      <c r="T83" s="620"/>
      <c r="U83" s="620"/>
      <c r="V83" s="634"/>
      <c r="W83" s="41"/>
    </row>
    <row r="84" spans="1:23" ht="12">
      <c r="A84" s="616"/>
      <c r="B84" s="617"/>
      <c r="C84" s="620"/>
      <c r="D84" s="620"/>
      <c r="E84" s="620"/>
      <c r="F84" s="620"/>
      <c r="G84" s="620"/>
      <c r="H84" s="620"/>
      <c r="I84" s="620"/>
      <c r="J84" s="620"/>
      <c r="K84" s="620"/>
      <c r="L84" s="620"/>
      <c r="M84" s="620"/>
      <c r="N84" s="620"/>
      <c r="O84" s="620"/>
      <c r="P84" s="620"/>
      <c r="Q84" s="620"/>
      <c r="R84" s="620"/>
      <c r="S84" s="620"/>
      <c r="T84" s="620"/>
      <c r="U84" s="620"/>
      <c r="V84" s="634"/>
      <c r="W84" s="41"/>
    </row>
    <row r="85" spans="1:23" ht="12">
      <c r="A85" s="616"/>
      <c r="B85" s="617"/>
      <c r="C85" s="620"/>
      <c r="D85" s="620"/>
      <c r="E85" s="620"/>
      <c r="F85" s="620"/>
      <c r="G85" s="620"/>
      <c r="H85" s="620"/>
      <c r="I85" s="620"/>
      <c r="J85" s="620"/>
      <c r="K85" s="620"/>
      <c r="L85" s="620"/>
      <c r="M85" s="620"/>
      <c r="N85" s="620"/>
      <c r="O85" s="620"/>
      <c r="P85" s="620"/>
      <c r="Q85" s="620"/>
      <c r="R85" s="620"/>
      <c r="S85" s="620"/>
      <c r="T85" s="620"/>
      <c r="U85" s="620"/>
      <c r="V85" s="634"/>
      <c r="W85" s="41"/>
    </row>
    <row r="86" spans="1:23" ht="12">
      <c r="A86" s="616"/>
      <c r="B86" s="617"/>
      <c r="C86" s="620"/>
      <c r="D86" s="620"/>
      <c r="E86" s="620"/>
      <c r="F86" s="620"/>
      <c r="G86" s="620"/>
      <c r="H86" s="620"/>
      <c r="I86" s="620"/>
      <c r="J86" s="620"/>
      <c r="K86" s="620"/>
      <c r="L86" s="620"/>
      <c r="M86" s="620"/>
      <c r="N86" s="620"/>
      <c r="O86" s="620"/>
      <c r="P86" s="620"/>
      <c r="Q86" s="620"/>
      <c r="R86" s="620"/>
      <c r="S86" s="620"/>
      <c r="T86" s="620"/>
      <c r="U86" s="620"/>
      <c r="V86" s="634"/>
      <c r="W86" s="41"/>
    </row>
    <row r="87" spans="1:23" ht="12">
      <c r="A87" s="616"/>
      <c r="B87" s="617"/>
      <c r="C87" s="620"/>
      <c r="D87" s="620"/>
      <c r="E87" s="621"/>
      <c r="F87" s="620"/>
      <c r="G87" s="620"/>
      <c r="H87" s="621"/>
      <c r="I87" s="620"/>
      <c r="J87" s="620"/>
      <c r="K87" s="620"/>
      <c r="L87" s="621"/>
      <c r="M87" s="620"/>
      <c r="N87" s="620"/>
      <c r="O87" s="621"/>
      <c r="P87" s="620"/>
      <c r="Q87" s="620"/>
      <c r="R87" s="620"/>
      <c r="S87" s="620"/>
      <c r="T87" s="621"/>
      <c r="U87" s="620"/>
      <c r="V87" s="634"/>
      <c r="W87" s="41"/>
    </row>
    <row r="88" spans="1:23" ht="12">
      <c r="A88" s="616"/>
      <c r="B88" s="617"/>
      <c r="C88" s="620"/>
      <c r="D88" s="620"/>
      <c r="E88" s="620"/>
      <c r="F88" s="620"/>
      <c r="G88" s="620"/>
      <c r="H88" s="620"/>
      <c r="I88" s="620"/>
      <c r="J88" s="620"/>
      <c r="K88" s="620"/>
      <c r="L88" s="620"/>
      <c r="M88" s="620"/>
      <c r="N88" s="620"/>
      <c r="O88" s="620"/>
      <c r="P88" s="620"/>
      <c r="Q88" s="620"/>
      <c r="R88" s="620"/>
      <c r="S88" s="620"/>
      <c r="T88" s="620"/>
      <c r="U88" s="620"/>
      <c r="V88" s="634"/>
      <c r="W88" s="41"/>
    </row>
    <row r="89" spans="1:23" ht="12">
      <c r="A89" s="616"/>
      <c r="B89" s="617"/>
      <c r="C89" s="620"/>
      <c r="D89" s="620"/>
      <c r="E89" s="620"/>
      <c r="F89" s="620"/>
      <c r="G89" s="620"/>
      <c r="H89" s="620"/>
      <c r="I89" s="620"/>
      <c r="J89" s="620"/>
      <c r="K89" s="620"/>
      <c r="L89" s="620"/>
      <c r="M89" s="620"/>
      <c r="N89" s="620"/>
      <c r="O89" s="620"/>
      <c r="P89" s="620"/>
      <c r="Q89" s="620"/>
      <c r="R89" s="620"/>
      <c r="S89" s="620"/>
      <c r="T89" s="620"/>
      <c r="U89" s="620"/>
      <c r="V89" s="634"/>
      <c r="W89" s="41"/>
    </row>
    <row r="90" spans="1:23" ht="12">
      <c r="A90" s="616"/>
      <c r="B90" s="617"/>
      <c r="C90" s="620"/>
      <c r="D90" s="620"/>
      <c r="E90" s="620"/>
      <c r="F90" s="620"/>
      <c r="G90" s="620"/>
      <c r="H90" s="620"/>
      <c r="I90" s="620"/>
      <c r="J90" s="620"/>
      <c r="K90" s="620"/>
      <c r="L90" s="620"/>
      <c r="M90" s="620"/>
      <c r="N90" s="620"/>
      <c r="O90" s="620"/>
      <c r="P90" s="620"/>
      <c r="Q90" s="620"/>
      <c r="R90" s="620"/>
      <c r="S90" s="620"/>
      <c r="T90" s="620"/>
      <c r="U90" s="620"/>
      <c r="V90" s="634"/>
      <c r="W90" s="41"/>
    </row>
    <row r="91" spans="1:23" ht="12">
      <c r="A91" s="616"/>
      <c r="B91" s="617"/>
      <c r="C91" s="620"/>
      <c r="D91" s="620"/>
      <c r="E91" s="620"/>
      <c r="F91" s="620"/>
      <c r="G91" s="620"/>
      <c r="H91" s="620"/>
      <c r="I91" s="620"/>
      <c r="J91" s="620"/>
      <c r="K91" s="620"/>
      <c r="L91" s="620"/>
      <c r="M91" s="620"/>
      <c r="N91" s="620"/>
      <c r="O91" s="620"/>
      <c r="P91" s="620"/>
      <c r="Q91" s="620"/>
      <c r="R91" s="620"/>
      <c r="S91" s="620"/>
      <c r="T91" s="620"/>
      <c r="U91" s="620"/>
      <c r="V91" s="634"/>
      <c r="W91" s="41"/>
    </row>
    <row r="92" spans="1:23" ht="12">
      <c r="A92" s="616"/>
      <c r="B92" s="617"/>
      <c r="C92" s="620"/>
      <c r="D92" s="620"/>
      <c r="E92" s="620"/>
      <c r="F92" s="620"/>
      <c r="G92" s="620"/>
      <c r="H92" s="620"/>
      <c r="I92" s="620"/>
      <c r="J92" s="620"/>
      <c r="K92" s="620"/>
      <c r="L92" s="620"/>
      <c r="M92" s="620"/>
      <c r="N92" s="620"/>
      <c r="O92" s="620"/>
      <c r="P92" s="620"/>
      <c r="Q92" s="620"/>
      <c r="R92" s="620"/>
      <c r="S92" s="620"/>
      <c r="T92" s="620"/>
      <c r="U92" s="620"/>
      <c r="V92" s="634"/>
      <c r="W92" s="41"/>
    </row>
    <row r="93" spans="1:23" ht="12">
      <c r="A93" s="616"/>
      <c r="B93" s="617"/>
      <c r="C93" s="620"/>
      <c r="D93" s="620"/>
      <c r="E93" s="620"/>
      <c r="F93" s="620"/>
      <c r="G93" s="620"/>
      <c r="H93" s="620"/>
      <c r="I93" s="620"/>
      <c r="J93" s="620"/>
      <c r="K93" s="620"/>
      <c r="L93" s="620"/>
      <c r="M93" s="620"/>
      <c r="N93" s="620"/>
      <c r="O93" s="620"/>
      <c r="P93" s="620"/>
      <c r="Q93" s="620"/>
      <c r="R93" s="620"/>
      <c r="S93" s="620"/>
      <c r="T93" s="620"/>
      <c r="U93" s="620"/>
      <c r="V93" s="634"/>
      <c r="W93" s="41"/>
    </row>
    <row r="94" spans="1:23" ht="12">
      <c r="A94" s="616"/>
      <c r="B94" s="617"/>
      <c r="C94" s="620"/>
      <c r="D94" s="620"/>
      <c r="E94" s="620"/>
      <c r="F94" s="620"/>
      <c r="G94" s="620"/>
      <c r="H94" s="620"/>
      <c r="I94" s="620"/>
      <c r="J94" s="620"/>
      <c r="K94" s="620"/>
      <c r="L94" s="620"/>
      <c r="M94" s="620"/>
      <c r="N94" s="620"/>
      <c r="O94" s="620"/>
      <c r="P94" s="620"/>
      <c r="Q94" s="620"/>
      <c r="R94" s="620"/>
      <c r="S94" s="620"/>
      <c r="T94" s="620"/>
      <c r="U94" s="620"/>
      <c r="V94" s="634"/>
      <c r="W94" s="41"/>
    </row>
    <row r="95" spans="1:23" ht="12">
      <c r="A95" s="41"/>
      <c r="B95" s="41"/>
      <c r="C95" s="41"/>
      <c r="D95" s="41"/>
      <c r="E95" s="41"/>
      <c r="F95" s="41"/>
      <c r="G95" s="41"/>
      <c r="H95" s="41"/>
      <c r="I95" s="41"/>
      <c r="J95" s="41"/>
      <c r="M95" s="41"/>
      <c r="N95" s="41"/>
      <c r="O95" s="41"/>
      <c r="P95" s="41"/>
      <c r="Q95" s="41"/>
      <c r="R95" s="41"/>
      <c r="S95" s="41"/>
      <c r="T95" s="41"/>
      <c r="U95" s="41"/>
      <c r="V95" s="86"/>
      <c r="W95" s="41"/>
    </row>
  </sheetData>
  <sheetProtection/>
  <printOptions horizontalCentered="1"/>
  <pageMargins left="0.3937007874015748" right="0.3937007874015748" top="0.3937007874015748" bottom="0.3937007874015748" header="0.5118110236220472" footer="0.5118110236220472"/>
  <pageSetup fitToWidth="2" horizontalDpi="300" verticalDpi="300" orientation="portrait" paperSize="9" scale="97" r:id="rId1"/>
  <headerFooter alignWithMargins="0">
    <oddHeader>&amp;R&amp;D&amp;T</oddHeader>
  </headerFooter>
  <colBreaks count="2" manualBreakCount="2">
    <brk id="11" max="65535" man="1"/>
    <brk id="22" max="65535" man="1"/>
  </colBreaks>
</worksheet>
</file>

<file path=xl/worksheets/sheet8.xml><?xml version="1.0" encoding="utf-8"?>
<worksheet xmlns="http://schemas.openxmlformats.org/spreadsheetml/2006/main" xmlns:r="http://schemas.openxmlformats.org/officeDocument/2006/relationships">
  <dimension ref="A2:K70"/>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375" style="576" customWidth="1"/>
    <col min="2" max="10" width="9.625" style="576" customWidth="1"/>
    <col min="11" max="11" width="9.00390625" style="577" customWidth="1"/>
    <col min="12" max="16384" width="9.00390625" style="576" customWidth="1"/>
  </cols>
  <sheetData>
    <row r="1" ht="12" customHeight="1"/>
    <row r="2" ht="14.25">
      <c r="A2" s="578" t="s">
        <v>1201</v>
      </c>
    </row>
    <row r="3" spans="1:7" ht="9" customHeight="1">
      <c r="A3" s="578"/>
      <c r="D3" s="827"/>
      <c r="G3" s="827"/>
    </row>
    <row r="4" spans="1:11" s="580" customFormat="1" ht="15" customHeight="1" thickBot="1">
      <c r="A4" s="579" t="s">
        <v>261</v>
      </c>
      <c r="H4" s="93"/>
      <c r="I4" s="93"/>
      <c r="J4" s="93" t="s">
        <v>1009</v>
      </c>
      <c r="K4" s="579"/>
    </row>
    <row r="5" spans="1:11" s="37" customFormat="1" ht="18" customHeight="1" thickTop="1">
      <c r="A5" s="669" t="s">
        <v>37</v>
      </c>
      <c r="B5" s="671" t="s">
        <v>996</v>
      </c>
      <c r="C5" s="671"/>
      <c r="D5" s="671"/>
      <c r="E5" s="671" t="s">
        <v>263</v>
      </c>
      <c r="F5" s="671"/>
      <c r="G5" s="671"/>
      <c r="H5" s="671" t="s">
        <v>1010</v>
      </c>
      <c r="I5" s="671"/>
      <c r="J5" s="672"/>
      <c r="K5" s="41"/>
    </row>
    <row r="6" spans="1:11" s="37" customFormat="1" ht="18" customHeight="1">
      <c r="A6" s="670"/>
      <c r="B6" s="94" t="s">
        <v>990</v>
      </c>
      <c r="C6" s="94" t="s">
        <v>997</v>
      </c>
      <c r="D6" s="94" t="s">
        <v>1200</v>
      </c>
      <c r="E6" s="94" t="s">
        <v>990</v>
      </c>
      <c r="F6" s="94" t="s">
        <v>997</v>
      </c>
      <c r="G6" s="94" t="s">
        <v>1200</v>
      </c>
      <c r="H6" s="94" t="s">
        <v>990</v>
      </c>
      <c r="I6" s="94" t="s">
        <v>997</v>
      </c>
      <c r="J6" s="95" t="s">
        <v>1200</v>
      </c>
      <c r="K6" s="41"/>
    </row>
    <row r="7" spans="1:11" s="37" customFormat="1" ht="16.5" customHeight="1">
      <c r="A7" s="77" t="s">
        <v>265</v>
      </c>
      <c r="B7" s="96">
        <v>14092</v>
      </c>
      <c r="C7" s="96">
        <v>14426</v>
      </c>
      <c r="D7" s="96">
        <f>D9+D10</f>
        <v>13828</v>
      </c>
      <c r="E7" s="96">
        <v>14092</v>
      </c>
      <c r="F7" s="96">
        <v>14426</v>
      </c>
      <c r="G7" s="96">
        <f>G9+G10</f>
        <v>13828</v>
      </c>
      <c r="H7" s="96">
        <f>H9+H10</f>
        <v>0</v>
      </c>
      <c r="I7" s="96">
        <f>I9+I10</f>
        <v>0</v>
      </c>
      <c r="J7" s="828">
        <f>J9+J10</f>
        <v>0</v>
      </c>
      <c r="K7" s="41"/>
    </row>
    <row r="8" spans="1:11" s="37" customFormat="1" ht="7.5" customHeight="1">
      <c r="A8" s="80"/>
      <c r="B8" s="96"/>
      <c r="C8" s="96"/>
      <c r="D8" s="96"/>
      <c r="E8" s="96"/>
      <c r="F8" s="96"/>
      <c r="G8" s="96"/>
      <c r="H8" s="97"/>
      <c r="I8" s="97"/>
      <c r="J8" s="97"/>
      <c r="K8" s="41"/>
    </row>
    <row r="9" spans="1:11" s="37" customFormat="1" ht="16.5" customHeight="1">
      <c r="A9" s="581" t="s">
        <v>1011</v>
      </c>
      <c r="B9" s="96">
        <v>11544</v>
      </c>
      <c r="C9" s="96">
        <v>11801</v>
      </c>
      <c r="D9" s="96">
        <f>SUM(D17:D19)+SUM(D20:D29)</f>
        <v>11285</v>
      </c>
      <c r="E9" s="96">
        <v>10663</v>
      </c>
      <c r="F9" s="96">
        <v>10994</v>
      </c>
      <c r="G9" s="96">
        <f>SUM(G17:G19)+SUM(G20:G29)</f>
        <v>10420</v>
      </c>
      <c r="H9" s="98">
        <f>SUM(H17:H19)+SUM(H20:H29)</f>
        <v>881</v>
      </c>
      <c r="I9" s="98">
        <f>SUM(I17:I19)+SUM(I20:I29)</f>
        <v>807</v>
      </c>
      <c r="J9" s="98">
        <f>SUM(J17:J19)+SUM(J20:J29)</f>
        <v>865</v>
      </c>
      <c r="K9" s="41"/>
    </row>
    <row r="10" spans="1:11" s="37" customFormat="1" ht="16.5" customHeight="1">
      <c r="A10" s="581" t="s">
        <v>230</v>
      </c>
      <c r="B10" s="96">
        <v>2548</v>
      </c>
      <c r="C10" s="96">
        <v>2625</v>
      </c>
      <c r="D10" s="96">
        <f>SUM(D30:D50)+SUM(D51:D51)</f>
        <v>2543</v>
      </c>
      <c r="E10" s="96">
        <v>3429</v>
      </c>
      <c r="F10" s="96">
        <v>3432</v>
      </c>
      <c r="G10" s="96">
        <f>SUM(G30:G50)+SUM(G51:G51)</f>
        <v>3408</v>
      </c>
      <c r="H10" s="98">
        <f>SUM(H30:H50)+SUM(H51:H51)</f>
        <v>-881</v>
      </c>
      <c r="I10" s="98">
        <f>SUM(I30:I50)+SUM(I51:I51)</f>
        <v>-807</v>
      </c>
      <c r="J10" s="98">
        <f>SUM(J30:J50)+SUM(J51:J51)</f>
        <v>-865</v>
      </c>
      <c r="K10" s="41"/>
    </row>
    <row r="11" spans="1:11" s="37" customFormat="1" ht="9" customHeight="1">
      <c r="A11" s="581"/>
      <c r="B11" s="96"/>
      <c r="C11" s="96"/>
      <c r="D11" s="96"/>
      <c r="E11" s="96"/>
      <c r="F11" s="96"/>
      <c r="G11" s="96"/>
      <c r="H11" s="98"/>
      <c r="I11" s="98"/>
      <c r="J11" s="98"/>
      <c r="K11" s="41"/>
    </row>
    <row r="12" spans="1:11" s="37" customFormat="1" ht="16.5" customHeight="1">
      <c r="A12" s="581" t="s">
        <v>1012</v>
      </c>
      <c r="B12" s="96">
        <v>8098</v>
      </c>
      <c r="C12" s="96">
        <v>8189</v>
      </c>
      <c r="D12" s="96">
        <f>D17+D22+D23+D24+D26+D27+D28+SUM(D30:D36)</f>
        <v>7735</v>
      </c>
      <c r="E12" s="96">
        <v>7550</v>
      </c>
      <c r="F12" s="96">
        <v>7620</v>
      </c>
      <c r="G12" s="96">
        <f>G17+G22+G23+G24+G26+G27+G28+SUM(G30:G36)</f>
        <v>7239</v>
      </c>
      <c r="H12" s="98">
        <f>H17+H22+H23+H24+H26+H27+H28+SUM(H30:H36)</f>
        <v>548</v>
      </c>
      <c r="I12" s="98">
        <f>I17+I22+I23+I24+I26+I27+I28+SUM(I30:I36)</f>
        <v>569</v>
      </c>
      <c r="J12" s="98">
        <f>J17+J22+J23+J24+J26+J27+J28+SUM(J30:J36)</f>
        <v>496</v>
      </c>
      <c r="K12" s="41"/>
    </row>
    <row r="13" spans="1:11" s="37" customFormat="1" ht="16.5" customHeight="1">
      <c r="A13" s="581" t="s">
        <v>1013</v>
      </c>
      <c r="B13" s="96">
        <v>1020</v>
      </c>
      <c r="C13" s="96">
        <v>1070</v>
      </c>
      <c r="D13" s="96">
        <f>D21+SUM(D37:D43)</f>
        <v>953</v>
      </c>
      <c r="E13" s="96">
        <v>1292</v>
      </c>
      <c r="F13" s="96">
        <v>1389</v>
      </c>
      <c r="G13" s="96">
        <f>G21+SUM(G37:G43)</f>
        <v>1268</v>
      </c>
      <c r="H13" s="98">
        <f>H21+SUM(H37:H43)</f>
        <v>-272</v>
      </c>
      <c r="I13" s="98">
        <f>I21+SUM(I37:I43)</f>
        <v>-319</v>
      </c>
      <c r="J13" s="98">
        <f>J21+SUM(J37:J43)</f>
        <v>-315</v>
      </c>
      <c r="K13" s="41"/>
    </row>
    <row r="14" spans="1:11" s="37" customFormat="1" ht="16.5" customHeight="1">
      <c r="A14" s="581" t="s">
        <v>1014</v>
      </c>
      <c r="B14" s="96">
        <v>2593</v>
      </c>
      <c r="C14" s="96">
        <v>2691</v>
      </c>
      <c r="D14" s="96">
        <f>D18+D25+D29+SUM(D44:D48)</f>
        <v>2669</v>
      </c>
      <c r="E14" s="96">
        <v>2742</v>
      </c>
      <c r="F14" s="96">
        <v>2868</v>
      </c>
      <c r="G14" s="96">
        <f>G18+G25+G29+SUM(G44:G48)</f>
        <v>2886</v>
      </c>
      <c r="H14" s="98">
        <f>H18+H25+H29+SUM(H44:H48)</f>
        <v>-149</v>
      </c>
      <c r="I14" s="98">
        <f>I18+I25+I29+SUM(I44:I48)</f>
        <v>-177</v>
      </c>
      <c r="J14" s="98">
        <f>J18+J25+J29+SUM(J44:J48)</f>
        <v>-217</v>
      </c>
      <c r="K14" s="41"/>
    </row>
    <row r="15" spans="1:11" s="37" customFormat="1" ht="16.5" customHeight="1">
      <c r="A15" s="581" t="s">
        <v>269</v>
      </c>
      <c r="B15" s="96">
        <v>2381</v>
      </c>
      <c r="C15" s="96">
        <v>2476</v>
      </c>
      <c r="D15" s="96">
        <f>D19+D20+D49+D50+D51</f>
        <v>2471</v>
      </c>
      <c r="E15" s="96">
        <v>2508</v>
      </c>
      <c r="F15" s="96">
        <v>2549</v>
      </c>
      <c r="G15" s="96">
        <f>G19+G20+G49+G50+G51</f>
        <v>2435</v>
      </c>
      <c r="H15" s="98">
        <f>H19+H20+H49+H50+H51</f>
        <v>-127</v>
      </c>
      <c r="I15" s="98">
        <f>I19+I20+I49+I50+I51</f>
        <v>-73</v>
      </c>
      <c r="J15" s="98">
        <f>J19+J20+J49+J50+J51</f>
        <v>36</v>
      </c>
      <c r="K15" s="41"/>
    </row>
    <row r="16" spans="1:11" s="37" customFormat="1" ht="9" customHeight="1">
      <c r="A16" s="581"/>
      <c r="B16" s="96"/>
      <c r="C16" s="96"/>
      <c r="D16" s="96"/>
      <c r="E16" s="96"/>
      <c r="F16" s="96"/>
      <c r="G16" s="96"/>
      <c r="H16" s="98"/>
      <c r="I16" s="98"/>
      <c r="J16" s="98"/>
      <c r="K16" s="41"/>
    </row>
    <row r="17" spans="1:11" s="37" customFormat="1" ht="16.5" customHeight="1">
      <c r="A17" s="48" t="s">
        <v>1015</v>
      </c>
      <c r="B17" s="99">
        <v>3204</v>
      </c>
      <c r="C17" s="99">
        <v>3232</v>
      </c>
      <c r="D17" s="99">
        <v>3015</v>
      </c>
      <c r="E17" s="99">
        <v>2760</v>
      </c>
      <c r="F17" s="99">
        <v>2862</v>
      </c>
      <c r="G17" s="99">
        <v>2653</v>
      </c>
      <c r="H17" s="100">
        <f>B17-E17</f>
        <v>444</v>
      </c>
      <c r="I17" s="100">
        <f>C17-F17</f>
        <v>370</v>
      </c>
      <c r="J17" s="100">
        <f>D17-G17</f>
        <v>362</v>
      </c>
      <c r="K17" s="40"/>
    </row>
    <row r="18" spans="1:11" s="37" customFormat="1" ht="16.5" customHeight="1">
      <c r="A18" s="48" t="s">
        <v>1016</v>
      </c>
      <c r="B18" s="99">
        <v>965</v>
      </c>
      <c r="C18" s="99">
        <v>1104</v>
      </c>
      <c r="D18" s="99">
        <v>987</v>
      </c>
      <c r="E18" s="99">
        <v>887</v>
      </c>
      <c r="F18" s="99">
        <v>974</v>
      </c>
      <c r="G18" s="99">
        <v>875</v>
      </c>
      <c r="H18" s="100">
        <f aca="true" t="shared" si="0" ref="H18:J49">B18-E18</f>
        <v>78</v>
      </c>
      <c r="I18" s="100">
        <f t="shared" si="0"/>
        <v>130</v>
      </c>
      <c r="J18" s="100">
        <f t="shared" si="0"/>
        <v>112</v>
      </c>
      <c r="K18" s="40"/>
    </row>
    <row r="19" spans="1:11" s="37" customFormat="1" ht="16.5" customHeight="1">
      <c r="A19" s="48" t="s">
        <v>1017</v>
      </c>
      <c r="B19" s="99">
        <v>979</v>
      </c>
      <c r="C19" s="99">
        <v>1023</v>
      </c>
      <c r="D19" s="99">
        <v>942</v>
      </c>
      <c r="E19" s="99">
        <v>931</v>
      </c>
      <c r="F19" s="99">
        <v>1026</v>
      </c>
      <c r="G19" s="99">
        <v>905</v>
      </c>
      <c r="H19" s="100">
        <f t="shared" si="0"/>
        <v>48</v>
      </c>
      <c r="I19" s="100">
        <f t="shared" si="0"/>
        <v>-3</v>
      </c>
      <c r="J19" s="100">
        <f>D19-G19</f>
        <v>37</v>
      </c>
      <c r="K19" s="41"/>
    </row>
    <row r="20" spans="1:11" s="37" customFormat="1" ht="16.5" customHeight="1">
      <c r="A20" s="48" t="s">
        <v>1018</v>
      </c>
      <c r="B20" s="99">
        <v>869</v>
      </c>
      <c r="C20" s="99">
        <v>919</v>
      </c>
      <c r="D20" s="99">
        <v>973</v>
      </c>
      <c r="E20" s="99">
        <v>954</v>
      </c>
      <c r="F20" s="99">
        <v>893</v>
      </c>
      <c r="G20" s="99">
        <v>930</v>
      </c>
      <c r="H20" s="100">
        <f t="shared" si="0"/>
        <v>-85</v>
      </c>
      <c r="I20" s="100">
        <f t="shared" si="0"/>
        <v>26</v>
      </c>
      <c r="J20" s="100">
        <f t="shared" si="0"/>
        <v>43</v>
      </c>
      <c r="K20" s="41"/>
    </row>
    <row r="21" spans="1:11" s="37" customFormat="1" ht="16.5" customHeight="1">
      <c r="A21" s="48" t="s">
        <v>237</v>
      </c>
      <c r="B21" s="99">
        <v>645</v>
      </c>
      <c r="C21" s="99">
        <v>655</v>
      </c>
      <c r="D21" s="99">
        <v>589</v>
      </c>
      <c r="E21" s="99">
        <v>650</v>
      </c>
      <c r="F21" s="99">
        <v>697</v>
      </c>
      <c r="G21" s="99">
        <v>685</v>
      </c>
      <c r="H21" s="100">
        <f t="shared" si="0"/>
        <v>-5</v>
      </c>
      <c r="I21" s="100">
        <f t="shared" si="0"/>
        <v>-42</v>
      </c>
      <c r="J21" s="100">
        <f t="shared" si="0"/>
        <v>-96</v>
      </c>
      <c r="K21" s="41"/>
    </row>
    <row r="22" spans="1:11" s="37" customFormat="1" ht="16.5" customHeight="1">
      <c r="A22" s="48" t="s">
        <v>52</v>
      </c>
      <c r="B22" s="99">
        <v>690</v>
      </c>
      <c r="C22" s="99">
        <v>676</v>
      </c>
      <c r="D22" s="99">
        <v>692</v>
      </c>
      <c r="E22" s="99">
        <v>634</v>
      </c>
      <c r="F22" s="99">
        <v>599</v>
      </c>
      <c r="G22" s="99">
        <v>521</v>
      </c>
      <c r="H22" s="100">
        <f t="shared" si="0"/>
        <v>56</v>
      </c>
      <c r="I22" s="100">
        <f t="shared" si="0"/>
        <v>77</v>
      </c>
      <c r="J22" s="100">
        <f t="shared" si="0"/>
        <v>171</v>
      </c>
      <c r="K22" s="41"/>
    </row>
    <row r="23" spans="1:11" s="37" customFormat="1" ht="16.5" customHeight="1">
      <c r="A23" s="48" t="s">
        <v>238</v>
      </c>
      <c r="B23" s="99">
        <v>421</v>
      </c>
      <c r="C23" s="99">
        <v>438</v>
      </c>
      <c r="D23" s="99">
        <v>445</v>
      </c>
      <c r="E23" s="99">
        <v>473</v>
      </c>
      <c r="F23" s="99">
        <v>490</v>
      </c>
      <c r="G23" s="99">
        <v>485</v>
      </c>
      <c r="H23" s="100">
        <f t="shared" si="0"/>
        <v>-52</v>
      </c>
      <c r="I23" s="100">
        <f t="shared" si="0"/>
        <v>-52</v>
      </c>
      <c r="J23" s="100">
        <f t="shared" si="0"/>
        <v>-40</v>
      </c>
      <c r="K23" s="41"/>
    </row>
    <row r="24" spans="1:11" s="37" customFormat="1" ht="16.5" customHeight="1">
      <c r="A24" s="48" t="s">
        <v>239</v>
      </c>
      <c r="B24" s="99">
        <v>365</v>
      </c>
      <c r="C24" s="99">
        <v>302</v>
      </c>
      <c r="D24" s="99">
        <v>235</v>
      </c>
      <c r="E24" s="99">
        <v>416</v>
      </c>
      <c r="F24" s="99">
        <v>468</v>
      </c>
      <c r="G24" s="99">
        <v>379</v>
      </c>
      <c r="H24" s="100">
        <f t="shared" si="0"/>
        <v>-51</v>
      </c>
      <c r="I24" s="100">
        <f t="shared" si="0"/>
        <v>-166</v>
      </c>
      <c r="J24" s="100">
        <f t="shared" si="0"/>
        <v>-144</v>
      </c>
      <c r="K24" s="41"/>
    </row>
    <row r="25" spans="1:11" s="37" customFormat="1" ht="16.5" customHeight="1">
      <c r="A25" s="48" t="s">
        <v>1019</v>
      </c>
      <c r="B25" s="99">
        <v>393</v>
      </c>
      <c r="C25" s="99">
        <v>364</v>
      </c>
      <c r="D25" s="99">
        <v>427</v>
      </c>
      <c r="E25" s="99">
        <v>438</v>
      </c>
      <c r="F25" s="99">
        <v>449</v>
      </c>
      <c r="G25" s="99">
        <v>468</v>
      </c>
      <c r="H25" s="100">
        <f t="shared" si="0"/>
        <v>-45</v>
      </c>
      <c r="I25" s="100">
        <f t="shared" si="0"/>
        <v>-85</v>
      </c>
      <c r="J25" s="100">
        <f>D25-G25</f>
        <v>-41</v>
      </c>
      <c r="K25" s="41"/>
    </row>
    <row r="26" spans="1:11" s="37" customFormat="1" ht="16.5" customHeight="1">
      <c r="A26" s="48" t="s">
        <v>1020</v>
      </c>
      <c r="B26" s="99">
        <v>1295</v>
      </c>
      <c r="C26" s="99">
        <v>1355</v>
      </c>
      <c r="D26" s="99">
        <v>1305</v>
      </c>
      <c r="E26" s="99">
        <v>985</v>
      </c>
      <c r="F26" s="99">
        <v>1038</v>
      </c>
      <c r="G26" s="99">
        <v>925</v>
      </c>
      <c r="H26" s="100">
        <f t="shared" si="0"/>
        <v>310</v>
      </c>
      <c r="I26" s="100">
        <f t="shared" si="0"/>
        <v>317</v>
      </c>
      <c r="J26" s="100">
        <f>D26-G26</f>
        <v>380</v>
      </c>
      <c r="K26" s="41"/>
    </row>
    <row r="27" spans="1:11" s="37" customFormat="1" ht="16.5" customHeight="1">
      <c r="A27" s="48" t="s">
        <v>1021</v>
      </c>
      <c r="B27" s="99">
        <v>1064</v>
      </c>
      <c r="C27" s="99">
        <v>1083</v>
      </c>
      <c r="D27" s="99">
        <v>1039</v>
      </c>
      <c r="E27" s="99">
        <v>789</v>
      </c>
      <c r="F27" s="99">
        <v>732</v>
      </c>
      <c r="G27" s="99">
        <v>789</v>
      </c>
      <c r="H27" s="100">
        <f t="shared" si="0"/>
        <v>275</v>
      </c>
      <c r="I27" s="100">
        <f t="shared" si="0"/>
        <v>351</v>
      </c>
      <c r="J27" s="100">
        <f t="shared" si="0"/>
        <v>250</v>
      </c>
      <c r="K27" s="41"/>
    </row>
    <row r="28" spans="1:11" s="37" customFormat="1" ht="16.5" customHeight="1">
      <c r="A28" s="48" t="s">
        <v>58</v>
      </c>
      <c r="B28" s="99">
        <v>147</v>
      </c>
      <c r="C28" s="99">
        <v>142</v>
      </c>
      <c r="D28" s="99">
        <v>161</v>
      </c>
      <c r="E28" s="99">
        <v>281</v>
      </c>
      <c r="F28" s="99">
        <v>313</v>
      </c>
      <c r="G28" s="99">
        <v>303</v>
      </c>
      <c r="H28" s="100">
        <f t="shared" si="0"/>
        <v>-134</v>
      </c>
      <c r="I28" s="100">
        <f t="shared" si="0"/>
        <v>-171</v>
      </c>
      <c r="J28" s="100">
        <f t="shared" si="0"/>
        <v>-142</v>
      </c>
      <c r="K28" s="41"/>
    </row>
    <row r="29" spans="1:11" s="37" customFormat="1" ht="16.5" customHeight="1">
      <c r="A29" s="48" t="s">
        <v>242</v>
      </c>
      <c r="B29" s="99">
        <v>507</v>
      </c>
      <c r="C29" s="99">
        <v>508</v>
      </c>
      <c r="D29" s="99">
        <v>475</v>
      </c>
      <c r="E29" s="99">
        <v>465</v>
      </c>
      <c r="F29" s="99">
        <v>453</v>
      </c>
      <c r="G29" s="99">
        <v>502</v>
      </c>
      <c r="H29" s="100">
        <f t="shared" si="0"/>
        <v>42</v>
      </c>
      <c r="I29" s="100">
        <f t="shared" si="0"/>
        <v>55</v>
      </c>
      <c r="J29" s="100">
        <f t="shared" si="0"/>
        <v>-27</v>
      </c>
      <c r="K29" s="41"/>
    </row>
    <row r="30" spans="1:11" s="37" customFormat="1" ht="16.5" customHeight="1">
      <c r="A30" s="48" t="s">
        <v>243</v>
      </c>
      <c r="B30" s="99">
        <v>216</v>
      </c>
      <c r="C30" s="99">
        <v>222</v>
      </c>
      <c r="D30" s="99">
        <v>209</v>
      </c>
      <c r="E30" s="99">
        <v>231</v>
      </c>
      <c r="F30" s="99">
        <v>213</v>
      </c>
      <c r="G30" s="99">
        <v>192</v>
      </c>
      <c r="H30" s="100">
        <f t="shared" si="0"/>
        <v>-15</v>
      </c>
      <c r="I30" s="100">
        <f t="shared" si="0"/>
        <v>9</v>
      </c>
      <c r="J30" s="100">
        <f t="shared" si="0"/>
        <v>17</v>
      </c>
      <c r="K30" s="41"/>
    </row>
    <row r="31" spans="1:11" s="37" customFormat="1" ht="16.5" customHeight="1">
      <c r="A31" s="48" t="s">
        <v>1022</v>
      </c>
      <c r="B31" s="99">
        <v>188</v>
      </c>
      <c r="C31" s="99">
        <v>183</v>
      </c>
      <c r="D31" s="99">
        <v>139</v>
      </c>
      <c r="E31" s="99">
        <v>182</v>
      </c>
      <c r="F31" s="99">
        <v>169</v>
      </c>
      <c r="G31" s="99">
        <v>177</v>
      </c>
      <c r="H31" s="100">
        <f t="shared" si="0"/>
        <v>6</v>
      </c>
      <c r="I31" s="100">
        <f t="shared" si="0"/>
        <v>14</v>
      </c>
      <c r="J31" s="100">
        <f t="shared" si="0"/>
        <v>-38</v>
      </c>
      <c r="K31" s="41"/>
    </row>
    <row r="32" spans="1:11" s="37" customFormat="1" ht="16.5" customHeight="1">
      <c r="A32" s="48" t="s">
        <v>245</v>
      </c>
      <c r="B32" s="99">
        <v>226</v>
      </c>
      <c r="C32" s="99">
        <v>237</v>
      </c>
      <c r="D32" s="99">
        <v>214</v>
      </c>
      <c r="E32" s="99">
        <v>310</v>
      </c>
      <c r="F32" s="99">
        <v>293</v>
      </c>
      <c r="G32" s="99">
        <v>322</v>
      </c>
      <c r="H32" s="100">
        <f t="shared" si="0"/>
        <v>-84</v>
      </c>
      <c r="I32" s="100">
        <f t="shared" si="0"/>
        <v>-56</v>
      </c>
      <c r="J32" s="100">
        <f t="shared" si="0"/>
        <v>-108</v>
      </c>
      <c r="K32" s="41"/>
    </row>
    <row r="33" spans="1:11" s="37" customFormat="1" ht="16.5" customHeight="1">
      <c r="A33" s="48" t="s">
        <v>1023</v>
      </c>
      <c r="B33" s="99">
        <v>46</v>
      </c>
      <c r="C33" s="99">
        <v>49</v>
      </c>
      <c r="D33" s="99">
        <v>47</v>
      </c>
      <c r="E33" s="99">
        <v>100</v>
      </c>
      <c r="F33" s="99">
        <v>86</v>
      </c>
      <c r="G33" s="99">
        <v>86</v>
      </c>
      <c r="H33" s="100">
        <f t="shared" si="0"/>
        <v>-54</v>
      </c>
      <c r="I33" s="100">
        <f t="shared" si="0"/>
        <v>-37</v>
      </c>
      <c r="J33" s="100">
        <f t="shared" si="0"/>
        <v>-39</v>
      </c>
      <c r="K33" s="41"/>
    </row>
    <row r="34" spans="1:11" s="37" customFormat="1" ht="16.5" customHeight="1">
      <c r="A34" s="48" t="s">
        <v>246</v>
      </c>
      <c r="B34" s="99">
        <v>74</v>
      </c>
      <c r="C34" s="99">
        <v>81</v>
      </c>
      <c r="D34" s="99">
        <v>66</v>
      </c>
      <c r="E34" s="99">
        <v>132</v>
      </c>
      <c r="F34" s="99">
        <v>124</v>
      </c>
      <c r="G34" s="99">
        <v>123</v>
      </c>
      <c r="H34" s="100">
        <f t="shared" si="0"/>
        <v>-58</v>
      </c>
      <c r="I34" s="100">
        <f t="shared" si="0"/>
        <v>-43</v>
      </c>
      <c r="J34" s="100">
        <f t="shared" si="0"/>
        <v>-57</v>
      </c>
      <c r="K34" s="41"/>
    </row>
    <row r="35" spans="1:11" s="37" customFormat="1" ht="16.5" customHeight="1">
      <c r="A35" s="48" t="s">
        <v>1024</v>
      </c>
      <c r="B35" s="99">
        <v>90</v>
      </c>
      <c r="C35" s="99">
        <v>118</v>
      </c>
      <c r="D35" s="99">
        <v>108</v>
      </c>
      <c r="E35" s="99">
        <v>158</v>
      </c>
      <c r="F35" s="99">
        <v>125</v>
      </c>
      <c r="G35" s="99">
        <v>139</v>
      </c>
      <c r="H35" s="100">
        <f t="shared" si="0"/>
        <v>-68</v>
      </c>
      <c r="I35" s="100">
        <f t="shared" si="0"/>
        <v>-7</v>
      </c>
      <c r="J35" s="100">
        <f t="shared" si="0"/>
        <v>-31</v>
      </c>
      <c r="K35" s="41"/>
    </row>
    <row r="36" spans="1:11" s="37" customFormat="1" ht="16.5" customHeight="1">
      <c r="A36" s="48" t="s">
        <v>66</v>
      </c>
      <c r="B36" s="99">
        <v>72</v>
      </c>
      <c r="C36" s="99">
        <v>71</v>
      </c>
      <c r="D36" s="99">
        <v>60</v>
      </c>
      <c r="E36" s="99">
        <v>99</v>
      </c>
      <c r="F36" s="99">
        <v>108</v>
      </c>
      <c r="G36" s="99">
        <v>145</v>
      </c>
      <c r="H36" s="100">
        <f t="shared" si="0"/>
        <v>-27</v>
      </c>
      <c r="I36" s="100">
        <f t="shared" si="0"/>
        <v>-37</v>
      </c>
      <c r="J36" s="100">
        <f t="shared" si="0"/>
        <v>-85</v>
      </c>
      <c r="K36" s="41"/>
    </row>
    <row r="37" spans="1:11" s="37" customFormat="1" ht="16.5" customHeight="1">
      <c r="A37" s="48" t="s">
        <v>1025</v>
      </c>
      <c r="B37" s="99">
        <v>47</v>
      </c>
      <c r="C37" s="99">
        <v>33</v>
      </c>
      <c r="D37" s="99">
        <v>38</v>
      </c>
      <c r="E37" s="99">
        <v>87</v>
      </c>
      <c r="F37" s="99">
        <v>79</v>
      </c>
      <c r="G37" s="99">
        <v>86</v>
      </c>
      <c r="H37" s="100">
        <f t="shared" si="0"/>
        <v>-40</v>
      </c>
      <c r="I37" s="100">
        <f t="shared" si="0"/>
        <v>-46</v>
      </c>
      <c r="J37" s="100">
        <f t="shared" si="0"/>
        <v>-48</v>
      </c>
      <c r="K37" s="41"/>
    </row>
    <row r="38" spans="1:11" s="37" customFormat="1" ht="16.5" customHeight="1">
      <c r="A38" s="48" t="s">
        <v>249</v>
      </c>
      <c r="B38" s="99">
        <v>43</v>
      </c>
      <c r="C38" s="99">
        <v>66</v>
      </c>
      <c r="D38" s="99">
        <v>62</v>
      </c>
      <c r="E38" s="99">
        <v>92</v>
      </c>
      <c r="F38" s="99">
        <v>120</v>
      </c>
      <c r="G38" s="99">
        <v>103</v>
      </c>
      <c r="H38" s="100">
        <f t="shared" si="0"/>
        <v>-49</v>
      </c>
      <c r="I38" s="100">
        <f t="shared" si="0"/>
        <v>-54</v>
      </c>
      <c r="J38" s="100">
        <f t="shared" si="0"/>
        <v>-41</v>
      </c>
      <c r="K38" s="41"/>
    </row>
    <row r="39" spans="1:11" s="37" customFormat="1" ht="16.5" customHeight="1">
      <c r="A39" s="48" t="s">
        <v>1026</v>
      </c>
      <c r="B39" s="99">
        <v>63</v>
      </c>
      <c r="C39" s="99">
        <v>60</v>
      </c>
      <c r="D39" s="99">
        <v>84</v>
      </c>
      <c r="E39" s="99">
        <v>74</v>
      </c>
      <c r="F39" s="99">
        <v>101</v>
      </c>
      <c r="G39" s="99">
        <v>92</v>
      </c>
      <c r="H39" s="100">
        <f t="shared" si="0"/>
        <v>-11</v>
      </c>
      <c r="I39" s="100">
        <f t="shared" si="0"/>
        <v>-41</v>
      </c>
      <c r="J39" s="100">
        <f t="shared" si="0"/>
        <v>-8</v>
      </c>
      <c r="K39" s="41"/>
    </row>
    <row r="40" spans="1:11" s="37" customFormat="1" ht="16.5" customHeight="1">
      <c r="A40" s="48" t="s">
        <v>70</v>
      </c>
      <c r="B40" s="99">
        <v>79</v>
      </c>
      <c r="C40" s="99">
        <v>79</v>
      </c>
      <c r="D40" s="99">
        <v>63</v>
      </c>
      <c r="E40" s="99">
        <v>145</v>
      </c>
      <c r="F40" s="99">
        <v>147</v>
      </c>
      <c r="G40" s="99">
        <v>121</v>
      </c>
      <c r="H40" s="100">
        <f t="shared" si="0"/>
        <v>-66</v>
      </c>
      <c r="I40" s="100">
        <f t="shared" si="0"/>
        <v>-68</v>
      </c>
      <c r="J40" s="100">
        <f t="shared" si="0"/>
        <v>-58</v>
      </c>
      <c r="K40" s="41"/>
    </row>
    <row r="41" spans="1:11" s="37" customFormat="1" ht="16.5" customHeight="1">
      <c r="A41" s="48" t="s">
        <v>251</v>
      </c>
      <c r="B41" s="99">
        <v>49</v>
      </c>
      <c r="C41" s="99">
        <v>49</v>
      </c>
      <c r="D41" s="99">
        <v>38</v>
      </c>
      <c r="E41" s="99">
        <v>71</v>
      </c>
      <c r="F41" s="99">
        <v>81</v>
      </c>
      <c r="G41" s="99">
        <v>36</v>
      </c>
      <c r="H41" s="100">
        <f t="shared" si="0"/>
        <v>-22</v>
      </c>
      <c r="I41" s="100">
        <f t="shared" si="0"/>
        <v>-32</v>
      </c>
      <c r="J41" s="100">
        <f t="shared" si="0"/>
        <v>2</v>
      </c>
      <c r="K41" s="41"/>
    </row>
    <row r="42" spans="1:11" s="37" customFormat="1" ht="16.5" customHeight="1">
      <c r="A42" s="48" t="s">
        <v>1027</v>
      </c>
      <c r="B42" s="99">
        <v>60</v>
      </c>
      <c r="C42" s="99">
        <v>84</v>
      </c>
      <c r="D42" s="99">
        <v>34</v>
      </c>
      <c r="E42" s="99">
        <v>97</v>
      </c>
      <c r="F42" s="99">
        <v>75</v>
      </c>
      <c r="G42" s="99">
        <v>63</v>
      </c>
      <c r="H42" s="100">
        <f t="shared" si="0"/>
        <v>-37</v>
      </c>
      <c r="I42" s="100">
        <f t="shared" si="0"/>
        <v>9</v>
      </c>
      <c r="J42" s="100">
        <f t="shared" si="0"/>
        <v>-29</v>
      </c>
      <c r="K42" s="41"/>
    </row>
    <row r="43" spans="1:11" s="37" customFormat="1" ht="16.5" customHeight="1">
      <c r="A43" s="48" t="s">
        <v>253</v>
      </c>
      <c r="B43" s="99">
        <v>34</v>
      </c>
      <c r="C43" s="99">
        <v>44</v>
      </c>
      <c r="D43" s="99">
        <v>45</v>
      </c>
      <c r="E43" s="99">
        <v>76</v>
      </c>
      <c r="F43" s="99">
        <v>89</v>
      </c>
      <c r="G43" s="99">
        <v>82</v>
      </c>
      <c r="H43" s="100">
        <f t="shared" si="0"/>
        <v>-42</v>
      </c>
      <c r="I43" s="100">
        <f t="shared" si="0"/>
        <v>-45</v>
      </c>
      <c r="J43" s="100">
        <f t="shared" si="0"/>
        <v>-37</v>
      </c>
      <c r="K43" s="41"/>
    </row>
    <row r="44" spans="1:11" s="37" customFormat="1" ht="16.5" customHeight="1">
      <c r="A44" s="48" t="s">
        <v>1028</v>
      </c>
      <c r="B44" s="99">
        <v>303</v>
      </c>
      <c r="C44" s="99">
        <v>279</v>
      </c>
      <c r="D44" s="99">
        <v>301</v>
      </c>
      <c r="E44" s="99">
        <v>306</v>
      </c>
      <c r="F44" s="99">
        <v>355</v>
      </c>
      <c r="G44" s="99">
        <v>394</v>
      </c>
      <c r="H44" s="100">
        <f t="shared" si="0"/>
        <v>-3</v>
      </c>
      <c r="I44" s="100">
        <f t="shared" si="0"/>
        <v>-76</v>
      </c>
      <c r="J44" s="100">
        <f t="shared" si="0"/>
        <v>-93</v>
      </c>
      <c r="K44" s="41"/>
    </row>
    <row r="45" spans="1:11" s="37" customFormat="1" ht="16.5" customHeight="1">
      <c r="A45" s="48" t="s">
        <v>255</v>
      </c>
      <c r="B45" s="99">
        <v>166</v>
      </c>
      <c r="C45" s="99">
        <v>163</v>
      </c>
      <c r="D45" s="99">
        <v>178</v>
      </c>
      <c r="E45" s="99">
        <v>252</v>
      </c>
      <c r="F45" s="99">
        <v>227</v>
      </c>
      <c r="G45" s="99">
        <v>245</v>
      </c>
      <c r="H45" s="100">
        <f t="shared" si="0"/>
        <v>-86</v>
      </c>
      <c r="I45" s="100">
        <f t="shared" si="0"/>
        <v>-64</v>
      </c>
      <c r="J45" s="100">
        <f t="shared" si="0"/>
        <v>-67</v>
      </c>
      <c r="K45" s="41"/>
    </row>
    <row r="46" spans="1:11" s="37" customFormat="1" ht="16.5" customHeight="1">
      <c r="A46" s="48" t="s">
        <v>256</v>
      </c>
      <c r="B46" s="99">
        <v>46</v>
      </c>
      <c r="C46" s="99">
        <v>69</v>
      </c>
      <c r="D46" s="99">
        <v>74</v>
      </c>
      <c r="E46" s="99">
        <v>115</v>
      </c>
      <c r="F46" s="99">
        <v>100</v>
      </c>
      <c r="G46" s="99">
        <v>111</v>
      </c>
      <c r="H46" s="100">
        <f t="shared" si="0"/>
        <v>-69</v>
      </c>
      <c r="I46" s="100">
        <f t="shared" si="0"/>
        <v>-31</v>
      </c>
      <c r="J46" s="100">
        <f t="shared" si="0"/>
        <v>-37</v>
      </c>
      <c r="K46" s="41"/>
    </row>
    <row r="47" spans="1:11" s="37" customFormat="1" ht="16.5" customHeight="1">
      <c r="A47" s="48" t="s">
        <v>1029</v>
      </c>
      <c r="B47" s="99">
        <v>124</v>
      </c>
      <c r="C47" s="99">
        <v>128</v>
      </c>
      <c r="D47" s="99">
        <v>149</v>
      </c>
      <c r="E47" s="99">
        <v>167</v>
      </c>
      <c r="F47" s="99">
        <v>181</v>
      </c>
      <c r="G47" s="99">
        <v>187</v>
      </c>
      <c r="H47" s="100">
        <f t="shared" si="0"/>
        <v>-43</v>
      </c>
      <c r="I47" s="100">
        <f t="shared" si="0"/>
        <v>-53</v>
      </c>
      <c r="J47" s="100">
        <f t="shared" si="0"/>
        <v>-38</v>
      </c>
      <c r="K47" s="41"/>
    </row>
    <row r="48" spans="1:11" s="37" customFormat="1" ht="16.5" customHeight="1">
      <c r="A48" s="48" t="s">
        <v>257</v>
      </c>
      <c r="B48" s="99">
        <v>89</v>
      </c>
      <c r="C48" s="99">
        <v>76</v>
      </c>
      <c r="D48" s="99">
        <v>78</v>
      </c>
      <c r="E48" s="99">
        <v>112</v>
      </c>
      <c r="F48" s="99">
        <v>129</v>
      </c>
      <c r="G48" s="99">
        <v>104</v>
      </c>
      <c r="H48" s="100">
        <f t="shared" si="0"/>
        <v>-23</v>
      </c>
      <c r="I48" s="100">
        <f t="shared" si="0"/>
        <v>-53</v>
      </c>
      <c r="J48" s="100">
        <f t="shared" si="0"/>
        <v>-26</v>
      </c>
      <c r="K48" s="41"/>
    </row>
    <row r="49" spans="1:11" s="37" customFormat="1" ht="16.5" customHeight="1">
      <c r="A49" s="48" t="s">
        <v>258</v>
      </c>
      <c r="B49" s="99">
        <v>140</v>
      </c>
      <c r="C49" s="99">
        <v>164</v>
      </c>
      <c r="D49" s="99">
        <v>160</v>
      </c>
      <c r="E49" s="99">
        <v>138</v>
      </c>
      <c r="F49" s="99">
        <v>109</v>
      </c>
      <c r="G49" s="99">
        <v>101</v>
      </c>
      <c r="H49" s="100">
        <f t="shared" si="0"/>
        <v>2</v>
      </c>
      <c r="I49" s="100">
        <f t="shared" si="0"/>
        <v>55</v>
      </c>
      <c r="J49" s="100">
        <f t="shared" si="0"/>
        <v>59</v>
      </c>
      <c r="K49" s="41"/>
    </row>
    <row r="50" spans="1:11" s="37" customFormat="1" ht="16.5" customHeight="1">
      <c r="A50" s="48" t="s">
        <v>259</v>
      </c>
      <c r="B50" s="99">
        <v>266</v>
      </c>
      <c r="C50" s="99">
        <v>260</v>
      </c>
      <c r="D50" s="99">
        <v>278</v>
      </c>
      <c r="E50" s="99">
        <v>320</v>
      </c>
      <c r="F50" s="99">
        <v>367</v>
      </c>
      <c r="G50" s="99">
        <v>308</v>
      </c>
      <c r="H50" s="100">
        <f aca="true" t="shared" si="1" ref="H50:J51">B50-E50</f>
        <v>-54</v>
      </c>
      <c r="I50" s="100">
        <f t="shared" si="1"/>
        <v>-107</v>
      </c>
      <c r="J50" s="100">
        <f t="shared" si="1"/>
        <v>-30</v>
      </c>
      <c r="K50" s="41"/>
    </row>
    <row r="51" spans="1:11" s="37" customFormat="1" ht="16.5" customHeight="1" thickBot="1">
      <c r="A51" s="101" t="s">
        <v>1030</v>
      </c>
      <c r="B51" s="102">
        <v>127</v>
      </c>
      <c r="C51" s="102">
        <v>110</v>
      </c>
      <c r="D51" s="102">
        <v>118</v>
      </c>
      <c r="E51" s="103">
        <v>165</v>
      </c>
      <c r="F51" s="103">
        <v>154</v>
      </c>
      <c r="G51" s="103">
        <v>191</v>
      </c>
      <c r="H51" s="104">
        <f t="shared" si="1"/>
        <v>-38</v>
      </c>
      <c r="I51" s="104">
        <f t="shared" si="1"/>
        <v>-44</v>
      </c>
      <c r="J51" s="104">
        <f t="shared" si="1"/>
        <v>-73</v>
      </c>
      <c r="K51" s="41"/>
    </row>
    <row r="52" spans="1:11" s="89" customFormat="1" ht="15" customHeight="1">
      <c r="A52" s="89" t="s">
        <v>933</v>
      </c>
      <c r="B52" s="87"/>
      <c r="C52" s="87"/>
      <c r="E52" s="87"/>
      <c r="F52" s="87"/>
      <c r="G52" s="87"/>
      <c r="H52" s="87"/>
      <c r="J52" s="87"/>
      <c r="K52" s="87"/>
    </row>
    <row r="53" spans="2:10" ht="12">
      <c r="B53" s="577"/>
      <c r="C53" s="577"/>
      <c r="E53" s="577"/>
      <c r="F53" s="577"/>
      <c r="G53" s="577"/>
      <c r="H53" s="577"/>
      <c r="J53" s="577"/>
    </row>
    <row r="54" spans="2:10" ht="12">
      <c r="B54" s="577"/>
      <c r="C54" s="577"/>
      <c r="E54" s="577"/>
      <c r="F54" s="577"/>
      <c r="G54" s="577"/>
      <c r="H54" s="577"/>
      <c r="J54" s="577"/>
    </row>
    <row r="55" ht="12">
      <c r="H55" s="577"/>
    </row>
    <row r="56" ht="12">
      <c r="H56" s="577"/>
    </row>
    <row r="57" ht="12">
      <c r="H57" s="577"/>
    </row>
    <row r="58" ht="12">
      <c r="H58" s="577"/>
    </row>
    <row r="59" ht="12">
      <c r="H59" s="577"/>
    </row>
    <row r="60" ht="12">
      <c r="H60" s="577"/>
    </row>
    <row r="61" ht="12">
      <c r="H61" s="577"/>
    </row>
    <row r="62" ht="12">
      <c r="H62" s="577"/>
    </row>
    <row r="63" ht="12">
      <c r="H63" s="577"/>
    </row>
    <row r="64" ht="12">
      <c r="H64" s="577"/>
    </row>
    <row r="65" ht="12">
      <c r="H65" s="577"/>
    </row>
    <row r="66" ht="12">
      <c r="H66" s="577"/>
    </row>
    <row r="67" ht="12">
      <c r="H67" s="577"/>
    </row>
    <row r="68" ht="12">
      <c r="H68" s="577"/>
    </row>
    <row r="69" ht="12">
      <c r="H69" s="577"/>
    </row>
    <row r="70" ht="12">
      <c r="H70" s="577"/>
    </row>
  </sheetData>
  <sheetProtection/>
  <mergeCells count="4">
    <mergeCell ref="A5:A6"/>
    <mergeCell ref="B5:D5"/>
    <mergeCell ref="E5:G5"/>
    <mergeCell ref="H5:J5"/>
  </mergeCells>
  <printOptions horizontalCentered="1"/>
  <pageMargins left="0.3937007874015748" right="0.3937007874015748" top="0.5905511811023623" bottom="0.3937007874015748" header="0.3937007874015748" footer="0.5118110236220472"/>
  <pageSetup horizontalDpi="600" verticalDpi="600" orientation="portrait" paperSize="9"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1">
      <selection activeCell="A1" sqref="A1"/>
    </sheetView>
  </sheetViews>
  <sheetFormatPr defaultColWidth="9.00390625" defaultRowHeight="13.5"/>
  <cols>
    <col min="1" max="1" width="10.625" style="580" customWidth="1"/>
    <col min="2" max="10" width="9.625" style="580" customWidth="1"/>
    <col min="11" max="11" width="9.00390625" style="579" customWidth="1"/>
    <col min="12" max="16384" width="9.00390625" style="580" customWidth="1"/>
  </cols>
  <sheetData>
    <row r="1" spans="4:7" ht="18" customHeight="1">
      <c r="D1" s="827"/>
      <c r="G1" s="827"/>
    </row>
    <row r="2" spans="1:10" ht="15" customHeight="1" thickBot="1">
      <c r="A2" s="579" t="s">
        <v>270</v>
      </c>
      <c r="I2" s="93"/>
      <c r="J2" s="93" t="s">
        <v>262</v>
      </c>
    </row>
    <row r="3" spans="1:11" s="37" customFormat="1" ht="18" customHeight="1" thickTop="1">
      <c r="A3" s="669" t="s">
        <v>37</v>
      </c>
      <c r="B3" s="671" t="s">
        <v>271</v>
      </c>
      <c r="C3" s="671"/>
      <c r="D3" s="671"/>
      <c r="E3" s="671" t="s">
        <v>272</v>
      </c>
      <c r="F3" s="671"/>
      <c r="G3" s="671"/>
      <c r="H3" s="671" t="s">
        <v>264</v>
      </c>
      <c r="I3" s="671"/>
      <c r="J3" s="672"/>
      <c r="K3" s="41"/>
    </row>
    <row r="4" spans="1:11" s="37" customFormat="1" ht="18" customHeight="1">
      <c r="A4" s="670"/>
      <c r="B4" s="94" t="s">
        <v>990</v>
      </c>
      <c r="C4" s="94" t="s">
        <v>997</v>
      </c>
      <c r="D4" s="94" t="s">
        <v>1200</v>
      </c>
      <c r="E4" s="94" t="s">
        <v>990</v>
      </c>
      <c r="F4" s="94" t="s">
        <v>997</v>
      </c>
      <c r="G4" s="94" t="s">
        <v>1200</v>
      </c>
      <c r="H4" s="94" t="s">
        <v>990</v>
      </c>
      <c r="I4" s="94" t="s">
        <v>997</v>
      </c>
      <c r="J4" s="95" t="s">
        <v>1200</v>
      </c>
      <c r="K4" s="41"/>
    </row>
    <row r="5" spans="1:11" s="78" customFormat="1" ht="17.25" customHeight="1">
      <c r="A5" s="77" t="s">
        <v>265</v>
      </c>
      <c r="B5" s="96">
        <v>14763</v>
      </c>
      <c r="C5" s="96">
        <v>15209</v>
      </c>
      <c r="D5" s="96">
        <f>D7+D8</f>
        <v>13883</v>
      </c>
      <c r="E5" s="96">
        <v>18018</v>
      </c>
      <c r="F5" s="96">
        <v>18868</v>
      </c>
      <c r="G5" s="96">
        <f>G7+G8</f>
        <v>17070</v>
      </c>
      <c r="H5" s="98">
        <v>-3255</v>
      </c>
      <c r="I5" s="98">
        <v>-3659</v>
      </c>
      <c r="J5" s="98">
        <f>J7+J8</f>
        <v>-3187</v>
      </c>
      <c r="K5" s="105"/>
    </row>
    <row r="6" spans="1:11" s="78" customFormat="1" ht="7.5" customHeight="1">
      <c r="A6" s="80"/>
      <c r="B6" s="96"/>
      <c r="C6" s="96"/>
      <c r="D6" s="96"/>
      <c r="E6" s="96"/>
      <c r="F6" s="96"/>
      <c r="G6" s="96"/>
      <c r="H6" s="98"/>
      <c r="I6" s="98"/>
      <c r="J6" s="98"/>
      <c r="K6" s="105"/>
    </row>
    <row r="7" spans="1:11" s="78" customFormat="1" ht="17.25" customHeight="1">
      <c r="A7" s="84" t="s">
        <v>266</v>
      </c>
      <c r="B7" s="96">
        <v>13061</v>
      </c>
      <c r="C7" s="96">
        <v>13435</v>
      </c>
      <c r="D7" s="96">
        <f>SUM(D15:D17)+D18+SUM(D19:D27)</f>
        <v>12299</v>
      </c>
      <c r="E7" s="96">
        <v>15619</v>
      </c>
      <c r="F7" s="96">
        <v>16430</v>
      </c>
      <c r="G7" s="96">
        <f>SUM(G15:G17)+G18+SUM(G19:G27)</f>
        <v>14897</v>
      </c>
      <c r="H7" s="98">
        <v>-2558</v>
      </c>
      <c r="I7" s="98">
        <v>-2995</v>
      </c>
      <c r="J7" s="98">
        <f>SUM(J15:J17)+J18+SUM(J19:J27)</f>
        <v>-2598</v>
      </c>
      <c r="K7" s="105"/>
    </row>
    <row r="8" spans="1:11" s="78" customFormat="1" ht="17.25" customHeight="1">
      <c r="A8" s="84" t="s">
        <v>230</v>
      </c>
      <c r="B8" s="96">
        <v>1702</v>
      </c>
      <c r="C8" s="96">
        <v>1774</v>
      </c>
      <c r="D8" s="96">
        <f>SUM(D28:D48)+SUM(D49:D49)</f>
        <v>1584</v>
      </c>
      <c r="E8" s="96">
        <v>2399</v>
      </c>
      <c r="F8" s="96">
        <v>2438</v>
      </c>
      <c r="G8" s="96">
        <f>SUM(G28:G48)+SUM(G49:G49)</f>
        <v>2173</v>
      </c>
      <c r="H8" s="98">
        <v>-697</v>
      </c>
      <c r="I8" s="98">
        <v>-664</v>
      </c>
      <c r="J8" s="98">
        <f>SUM(J28:J48)+SUM(J49:J49)</f>
        <v>-589</v>
      </c>
      <c r="K8" s="105"/>
    </row>
    <row r="9" spans="1:11" s="78" customFormat="1" ht="9" customHeight="1">
      <c r="A9" s="84"/>
      <c r="B9" s="96"/>
      <c r="C9" s="96"/>
      <c r="D9" s="96"/>
      <c r="E9" s="96"/>
      <c r="F9" s="96"/>
      <c r="G9" s="96"/>
      <c r="H9" s="98"/>
      <c r="I9" s="98"/>
      <c r="J9" s="98"/>
      <c r="K9" s="105"/>
    </row>
    <row r="10" spans="1:11" s="78" customFormat="1" ht="17.25" customHeight="1">
      <c r="A10" s="84" t="s">
        <v>267</v>
      </c>
      <c r="B10" s="96">
        <v>8301</v>
      </c>
      <c r="C10" s="96">
        <v>8600</v>
      </c>
      <c r="D10" s="96">
        <f>D15+D20+D21+D22+D24+D25+D26+SUM(D28:D34)</f>
        <v>7816</v>
      </c>
      <c r="E10" s="96">
        <v>9613</v>
      </c>
      <c r="F10" s="96">
        <v>10028</v>
      </c>
      <c r="G10" s="96">
        <f>G15+G20+G21+G22+G24+G25+G26+SUM(G28:G34)</f>
        <v>9193</v>
      </c>
      <c r="H10" s="98">
        <v>-1312</v>
      </c>
      <c r="I10" s="98">
        <v>-1428</v>
      </c>
      <c r="J10" s="98">
        <f>J15+J20+J21+J22+J24+J25+J26+SUM(J28:J34)</f>
        <v>-1377</v>
      </c>
      <c r="K10" s="105"/>
    </row>
    <row r="11" spans="1:11" s="78" customFormat="1" ht="17.25" customHeight="1">
      <c r="A11" s="84" t="s">
        <v>1013</v>
      </c>
      <c r="B11" s="96">
        <v>764</v>
      </c>
      <c r="C11" s="96">
        <v>856</v>
      </c>
      <c r="D11" s="96">
        <f>D19+SUM(D35:D41)</f>
        <v>759</v>
      </c>
      <c r="E11" s="96">
        <v>1085</v>
      </c>
      <c r="F11" s="96">
        <v>1160</v>
      </c>
      <c r="G11" s="96">
        <f>G19+SUM(G35:G41)</f>
        <v>1045</v>
      </c>
      <c r="H11" s="98">
        <v>-321</v>
      </c>
      <c r="I11" s="98">
        <v>-304</v>
      </c>
      <c r="J11" s="98">
        <f>J19+SUM(J35:J41)</f>
        <v>-286</v>
      </c>
      <c r="K11" s="105"/>
    </row>
    <row r="12" spans="1:11" s="78" customFormat="1" ht="17.25" customHeight="1">
      <c r="A12" s="84" t="s">
        <v>268</v>
      </c>
      <c r="B12" s="96">
        <v>2538</v>
      </c>
      <c r="C12" s="96">
        <v>2520</v>
      </c>
      <c r="D12" s="96">
        <f>D16+D23+D27+SUM(D42:D46)</f>
        <v>2197</v>
      </c>
      <c r="E12" s="96">
        <v>3239</v>
      </c>
      <c r="F12" s="96">
        <v>3499</v>
      </c>
      <c r="G12" s="96">
        <f>G16+G23+G27+SUM(G42:G46)</f>
        <v>3018</v>
      </c>
      <c r="H12" s="98">
        <v>-701</v>
      </c>
      <c r="I12" s="98">
        <v>-979</v>
      </c>
      <c r="J12" s="98">
        <f>J16+J23+J27+SUM(J42:J46)</f>
        <v>-821</v>
      </c>
      <c r="K12" s="105"/>
    </row>
    <row r="13" spans="1:11" s="78" customFormat="1" ht="17.25" customHeight="1">
      <c r="A13" s="84" t="s">
        <v>269</v>
      </c>
      <c r="B13" s="96">
        <v>3160</v>
      </c>
      <c r="C13" s="96">
        <v>3233</v>
      </c>
      <c r="D13" s="96">
        <f>D17+D18+D47+D48+D49</f>
        <v>3111</v>
      </c>
      <c r="E13" s="96">
        <v>4081</v>
      </c>
      <c r="F13" s="96">
        <v>4181</v>
      </c>
      <c r="G13" s="96">
        <f>G17+G18+G47+G48+G49</f>
        <v>3814</v>
      </c>
      <c r="H13" s="98">
        <v>-921</v>
      </c>
      <c r="I13" s="98">
        <v>-948</v>
      </c>
      <c r="J13" s="98">
        <f>J17+J18+J47+J48+J49</f>
        <v>-703</v>
      </c>
      <c r="K13" s="105"/>
    </row>
    <row r="14" spans="1:11" s="78" customFormat="1" ht="9" customHeight="1">
      <c r="A14" s="84"/>
      <c r="B14" s="96"/>
      <c r="C14" s="96"/>
      <c r="D14" s="96"/>
      <c r="E14" s="96"/>
      <c r="F14" s="96"/>
      <c r="G14" s="96"/>
      <c r="H14" s="98"/>
      <c r="I14" s="98"/>
      <c r="J14" s="98"/>
      <c r="K14" s="105"/>
    </row>
    <row r="15" spans="1:11" s="37" customFormat="1" ht="17.25" customHeight="1">
      <c r="A15" s="48" t="s">
        <v>235</v>
      </c>
      <c r="B15" s="99">
        <v>4895</v>
      </c>
      <c r="C15" s="99">
        <v>5017</v>
      </c>
      <c r="D15" s="99">
        <v>4606</v>
      </c>
      <c r="E15" s="99">
        <v>5435</v>
      </c>
      <c r="F15" s="99">
        <v>5829</v>
      </c>
      <c r="G15" s="99">
        <v>5113</v>
      </c>
      <c r="H15" s="100">
        <v>-540</v>
      </c>
      <c r="I15" s="100">
        <v>-812</v>
      </c>
      <c r="J15" s="100">
        <f aca="true" t="shared" si="0" ref="J15:J49">D15-G15</f>
        <v>-507</v>
      </c>
      <c r="K15" s="41"/>
    </row>
    <row r="16" spans="1:11" s="37" customFormat="1" ht="17.25" customHeight="1">
      <c r="A16" s="48" t="s">
        <v>1016</v>
      </c>
      <c r="B16" s="99">
        <v>1371</v>
      </c>
      <c r="C16" s="99">
        <v>1349</v>
      </c>
      <c r="D16" s="99">
        <v>1155</v>
      </c>
      <c r="E16" s="99">
        <v>1796</v>
      </c>
      <c r="F16" s="99">
        <v>1864</v>
      </c>
      <c r="G16" s="99">
        <v>1601</v>
      </c>
      <c r="H16" s="100">
        <v>-425</v>
      </c>
      <c r="I16" s="100">
        <v>-515</v>
      </c>
      <c r="J16" s="100">
        <f t="shared" si="0"/>
        <v>-446</v>
      </c>
      <c r="K16" s="41"/>
    </row>
    <row r="17" spans="1:11" s="37" customFormat="1" ht="17.25" customHeight="1">
      <c r="A17" s="48" t="s">
        <v>1031</v>
      </c>
      <c r="B17" s="99">
        <v>1579</v>
      </c>
      <c r="C17" s="99">
        <v>1592</v>
      </c>
      <c r="D17" s="99">
        <v>1549</v>
      </c>
      <c r="E17" s="99">
        <v>1994</v>
      </c>
      <c r="F17" s="99">
        <v>2032</v>
      </c>
      <c r="G17" s="99">
        <v>1924</v>
      </c>
      <c r="H17" s="100">
        <v>-415</v>
      </c>
      <c r="I17" s="100">
        <v>-440</v>
      </c>
      <c r="J17" s="100">
        <f t="shared" si="0"/>
        <v>-375</v>
      </c>
      <c r="K17" s="41"/>
    </row>
    <row r="18" spans="1:11" s="37" customFormat="1" ht="17.25" customHeight="1">
      <c r="A18" s="48" t="s">
        <v>236</v>
      </c>
      <c r="B18" s="106">
        <v>1215</v>
      </c>
      <c r="C18" s="106">
        <v>1262</v>
      </c>
      <c r="D18" s="106">
        <v>1226</v>
      </c>
      <c r="E18" s="99">
        <v>1625</v>
      </c>
      <c r="F18" s="99">
        <v>1670</v>
      </c>
      <c r="G18" s="99">
        <v>1477</v>
      </c>
      <c r="H18" s="100">
        <v>-410</v>
      </c>
      <c r="I18" s="100">
        <v>-408</v>
      </c>
      <c r="J18" s="100">
        <f t="shared" si="0"/>
        <v>-251</v>
      </c>
      <c r="K18" s="41"/>
    </row>
    <row r="19" spans="1:11" s="37" customFormat="1" ht="17.25" customHeight="1">
      <c r="A19" s="48" t="s">
        <v>1032</v>
      </c>
      <c r="B19" s="99">
        <v>494</v>
      </c>
      <c r="C19" s="99">
        <v>537</v>
      </c>
      <c r="D19" s="99">
        <v>501</v>
      </c>
      <c r="E19" s="99">
        <v>667</v>
      </c>
      <c r="F19" s="99">
        <v>710</v>
      </c>
      <c r="G19" s="99">
        <v>644</v>
      </c>
      <c r="H19" s="100">
        <v>-173</v>
      </c>
      <c r="I19" s="100">
        <v>-173</v>
      </c>
      <c r="J19" s="100">
        <f t="shared" si="0"/>
        <v>-143</v>
      </c>
      <c r="K19" s="41"/>
    </row>
    <row r="20" spans="1:11" s="37" customFormat="1" ht="17.25" customHeight="1">
      <c r="A20" s="48" t="s">
        <v>52</v>
      </c>
      <c r="B20" s="99">
        <v>477</v>
      </c>
      <c r="C20" s="99">
        <v>473</v>
      </c>
      <c r="D20" s="99">
        <v>420</v>
      </c>
      <c r="E20" s="99">
        <v>562</v>
      </c>
      <c r="F20" s="99">
        <v>515</v>
      </c>
      <c r="G20" s="99">
        <v>518</v>
      </c>
      <c r="H20" s="100">
        <v>-85</v>
      </c>
      <c r="I20" s="100">
        <v>-42</v>
      </c>
      <c r="J20" s="100">
        <f t="shared" si="0"/>
        <v>-98</v>
      </c>
      <c r="K20" s="41"/>
    </row>
    <row r="21" spans="1:11" s="37" customFormat="1" ht="17.25" customHeight="1">
      <c r="A21" s="48" t="s">
        <v>1033</v>
      </c>
      <c r="B21" s="99">
        <v>267</v>
      </c>
      <c r="C21" s="99">
        <v>291</v>
      </c>
      <c r="D21" s="99">
        <v>257</v>
      </c>
      <c r="E21" s="99">
        <v>336</v>
      </c>
      <c r="F21" s="99">
        <v>299</v>
      </c>
      <c r="G21" s="99">
        <v>327</v>
      </c>
      <c r="H21" s="100">
        <v>-69</v>
      </c>
      <c r="I21" s="100">
        <v>-8</v>
      </c>
      <c r="J21" s="100">
        <f t="shared" si="0"/>
        <v>-70</v>
      </c>
      <c r="K21" s="41"/>
    </row>
    <row r="22" spans="1:11" s="37" customFormat="1" ht="17.25" customHeight="1">
      <c r="A22" s="48" t="s">
        <v>239</v>
      </c>
      <c r="B22" s="99">
        <v>172</v>
      </c>
      <c r="C22" s="99">
        <v>152</v>
      </c>
      <c r="D22" s="99">
        <v>162</v>
      </c>
      <c r="E22" s="99">
        <v>244</v>
      </c>
      <c r="F22" s="99">
        <v>264</v>
      </c>
      <c r="G22" s="99">
        <v>245</v>
      </c>
      <c r="H22" s="100">
        <v>-72</v>
      </c>
      <c r="I22" s="100">
        <v>-112</v>
      </c>
      <c r="J22" s="100">
        <f t="shared" si="0"/>
        <v>-83</v>
      </c>
      <c r="K22" s="41"/>
    </row>
    <row r="23" spans="1:11" s="37" customFormat="1" ht="17.25" customHeight="1">
      <c r="A23" s="48" t="s">
        <v>1034</v>
      </c>
      <c r="B23" s="99">
        <v>306</v>
      </c>
      <c r="C23" s="99">
        <v>315</v>
      </c>
      <c r="D23" s="99">
        <v>278</v>
      </c>
      <c r="E23" s="99">
        <v>308</v>
      </c>
      <c r="F23" s="99">
        <v>440</v>
      </c>
      <c r="G23" s="99">
        <v>330</v>
      </c>
      <c r="H23" s="100">
        <v>-2</v>
      </c>
      <c r="I23" s="100">
        <v>-125</v>
      </c>
      <c r="J23" s="100">
        <f t="shared" si="0"/>
        <v>-52</v>
      </c>
      <c r="K23" s="41"/>
    </row>
    <row r="24" spans="1:11" s="37" customFormat="1" ht="17.25" customHeight="1">
      <c r="A24" s="48" t="s">
        <v>240</v>
      </c>
      <c r="B24" s="99">
        <v>852</v>
      </c>
      <c r="C24" s="99">
        <v>878</v>
      </c>
      <c r="D24" s="99">
        <v>749</v>
      </c>
      <c r="E24" s="99">
        <v>995</v>
      </c>
      <c r="F24" s="99">
        <v>1010</v>
      </c>
      <c r="G24" s="99">
        <v>863</v>
      </c>
      <c r="H24" s="100">
        <v>-143</v>
      </c>
      <c r="I24" s="100">
        <v>-132</v>
      </c>
      <c r="J24" s="100">
        <f t="shared" si="0"/>
        <v>-114</v>
      </c>
      <c r="K24" s="41"/>
    </row>
    <row r="25" spans="1:11" s="37" customFormat="1" ht="17.25" customHeight="1">
      <c r="A25" s="48" t="s">
        <v>241</v>
      </c>
      <c r="B25" s="99">
        <v>993</v>
      </c>
      <c r="C25" s="99">
        <v>1180</v>
      </c>
      <c r="D25" s="99">
        <v>1053</v>
      </c>
      <c r="E25" s="99">
        <v>1163</v>
      </c>
      <c r="F25" s="99">
        <v>1190</v>
      </c>
      <c r="G25" s="99">
        <v>1342</v>
      </c>
      <c r="H25" s="100">
        <v>-170</v>
      </c>
      <c r="I25" s="100">
        <v>-10</v>
      </c>
      <c r="J25" s="100">
        <f t="shared" si="0"/>
        <v>-289</v>
      </c>
      <c r="K25" s="41"/>
    </row>
    <row r="26" spans="1:11" s="37" customFormat="1" ht="17.25" customHeight="1">
      <c r="A26" s="48" t="s">
        <v>58</v>
      </c>
      <c r="B26" s="99">
        <v>135</v>
      </c>
      <c r="C26" s="99">
        <v>105</v>
      </c>
      <c r="D26" s="99">
        <v>84</v>
      </c>
      <c r="E26" s="99">
        <v>148</v>
      </c>
      <c r="F26" s="99">
        <v>161</v>
      </c>
      <c r="G26" s="99">
        <v>144</v>
      </c>
      <c r="H26" s="100">
        <v>-13</v>
      </c>
      <c r="I26" s="100">
        <v>-56</v>
      </c>
      <c r="J26" s="100">
        <f t="shared" si="0"/>
        <v>-60</v>
      </c>
      <c r="K26" s="41"/>
    </row>
    <row r="27" spans="1:11" s="37" customFormat="1" ht="17.25" customHeight="1">
      <c r="A27" s="48" t="s">
        <v>242</v>
      </c>
      <c r="B27" s="99">
        <v>305</v>
      </c>
      <c r="C27" s="99">
        <v>284</v>
      </c>
      <c r="D27" s="99">
        <v>259</v>
      </c>
      <c r="E27" s="99">
        <v>346</v>
      </c>
      <c r="F27" s="99">
        <v>446</v>
      </c>
      <c r="G27" s="99">
        <v>369</v>
      </c>
      <c r="H27" s="100">
        <v>-41</v>
      </c>
      <c r="I27" s="100">
        <v>-162</v>
      </c>
      <c r="J27" s="100">
        <f t="shared" si="0"/>
        <v>-110</v>
      </c>
      <c r="K27" s="41"/>
    </row>
    <row r="28" spans="1:11" s="37" customFormat="1" ht="17.25" customHeight="1">
      <c r="A28" s="48" t="s">
        <v>1035</v>
      </c>
      <c r="B28" s="99">
        <v>94</v>
      </c>
      <c r="C28" s="99">
        <v>83</v>
      </c>
      <c r="D28" s="99">
        <v>87</v>
      </c>
      <c r="E28" s="99">
        <v>129</v>
      </c>
      <c r="F28" s="99">
        <v>116</v>
      </c>
      <c r="G28" s="99">
        <v>125</v>
      </c>
      <c r="H28" s="100">
        <v>-35</v>
      </c>
      <c r="I28" s="100">
        <v>-33</v>
      </c>
      <c r="J28" s="100">
        <f t="shared" si="0"/>
        <v>-38</v>
      </c>
      <c r="K28" s="41"/>
    </row>
    <row r="29" spans="1:11" s="37" customFormat="1" ht="17.25" customHeight="1">
      <c r="A29" s="48" t="s">
        <v>244</v>
      </c>
      <c r="B29" s="99">
        <v>65</v>
      </c>
      <c r="C29" s="99">
        <v>77</v>
      </c>
      <c r="D29" s="99">
        <v>80</v>
      </c>
      <c r="E29" s="99">
        <v>110</v>
      </c>
      <c r="F29" s="99">
        <v>104</v>
      </c>
      <c r="G29" s="99">
        <v>81</v>
      </c>
      <c r="H29" s="100">
        <v>-45</v>
      </c>
      <c r="I29" s="100">
        <v>-27</v>
      </c>
      <c r="J29" s="100">
        <f t="shared" si="0"/>
        <v>-1</v>
      </c>
      <c r="K29" s="41"/>
    </row>
    <row r="30" spans="1:11" s="37" customFormat="1" ht="17.25" customHeight="1">
      <c r="A30" s="48" t="s">
        <v>1036</v>
      </c>
      <c r="B30" s="99">
        <v>155</v>
      </c>
      <c r="C30" s="99">
        <v>154</v>
      </c>
      <c r="D30" s="99">
        <v>132</v>
      </c>
      <c r="E30" s="99">
        <v>226</v>
      </c>
      <c r="F30" s="99">
        <v>239</v>
      </c>
      <c r="G30" s="99">
        <v>185</v>
      </c>
      <c r="H30" s="100">
        <v>-71</v>
      </c>
      <c r="I30" s="100">
        <v>-85</v>
      </c>
      <c r="J30" s="100">
        <f t="shared" si="0"/>
        <v>-53</v>
      </c>
      <c r="K30" s="41"/>
    </row>
    <row r="31" spans="1:11" s="37" customFormat="1" ht="17.25" customHeight="1">
      <c r="A31" s="48" t="s">
        <v>1037</v>
      </c>
      <c r="B31" s="99">
        <v>32</v>
      </c>
      <c r="C31" s="99">
        <v>31</v>
      </c>
      <c r="D31" s="99">
        <v>24</v>
      </c>
      <c r="E31" s="99">
        <v>40</v>
      </c>
      <c r="F31" s="99">
        <v>41</v>
      </c>
      <c r="G31" s="99">
        <v>47</v>
      </c>
      <c r="H31" s="100">
        <v>-8</v>
      </c>
      <c r="I31" s="100">
        <v>-10</v>
      </c>
      <c r="J31" s="100">
        <f t="shared" si="0"/>
        <v>-23</v>
      </c>
      <c r="K31" s="41"/>
    </row>
    <row r="32" spans="1:11" s="37" customFormat="1" ht="17.25" customHeight="1">
      <c r="A32" s="48" t="s">
        <v>246</v>
      </c>
      <c r="B32" s="99">
        <v>37</v>
      </c>
      <c r="C32" s="99">
        <v>42</v>
      </c>
      <c r="D32" s="99">
        <v>38</v>
      </c>
      <c r="E32" s="99">
        <v>68</v>
      </c>
      <c r="F32" s="99">
        <v>52</v>
      </c>
      <c r="G32" s="99">
        <v>47</v>
      </c>
      <c r="H32" s="100">
        <v>-31</v>
      </c>
      <c r="I32" s="100">
        <v>-10</v>
      </c>
      <c r="J32" s="100">
        <f t="shared" si="0"/>
        <v>-9</v>
      </c>
      <c r="K32" s="41"/>
    </row>
    <row r="33" spans="1:11" s="37" customFormat="1" ht="17.25" customHeight="1">
      <c r="A33" s="48" t="s">
        <v>247</v>
      </c>
      <c r="B33" s="99">
        <v>75</v>
      </c>
      <c r="C33" s="99">
        <v>69</v>
      </c>
      <c r="D33" s="99">
        <v>73</v>
      </c>
      <c r="E33" s="99">
        <v>99</v>
      </c>
      <c r="F33" s="99">
        <v>137</v>
      </c>
      <c r="G33" s="99">
        <v>90</v>
      </c>
      <c r="H33" s="100">
        <v>-24</v>
      </c>
      <c r="I33" s="100">
        <v>-68</v>
      </c>
      <c r="J33" s="100">
        <f t="shared" si="0"/>
        <v>-17</v>
      </c>
      <c r="K33" s="41"/>
    </row>
    <row r="34" spans="1:11" s="37" customFormat="1" ht="17.25" customHeight="1">
      <c r="A34" s="48" t="s">
        <v>66</v>
      </c>
      <c r="B34" s="99">
        <v>52</v>
      </c>
      <c r="C34" s="99">
        <v>48</v>
      </c>
      <c r="D34" s="99">
        <v>51</v>
      </c>
      <c r="E34" s="99">
        <v>58</v>
      </c>
      <c r="F34" s="99">
        <v>71</v>
      </c>
      <c r="G34" s="99">
        <v>66</v>
      </c>
      <c r="H34" s="100">
        <v>-6</v>
      </c>
      <c r="I34" s="100">
        <v>-23</v>
      </c>
      <c r="J34" s="100">
        <f t="shared" si="0"/>
        <v>-15</v>
      </c>
      <c r="K34" s="41"/>
    </row>
    <row r="35" spans="1:11" s="37" customFormat="1" ht="17.25" customHeight="1">
      <c r="A35" s="48" t="s">
        <v>248</v>
      </c>
      <c r="B35" s="99">
        <v>43</v>
      </c>
      <c r="C35" s="99">
        <v>36</v>
      </c>
      <c r="D35" s="99">
        <v>43</v>
      </c>
      <c r="E35" s="99">
        <v>65</v>
      </c>
      <c r="F35" s="99">
        <v>55</v>
      </c>
      <c r="G35" s="99">
        <v>65</v>
      </c>
      <c r="H35" s="100">
        <v>-22</v>
      </c>
      <c r="I35" s="100">
        <v>-19</v>
      </c>
      <c r="J35" s="100">
        <f t="shared" si="0"/>
        <v>-22</v>
      </c>
      <c r="K35" s="41"/>
    </row>
    <row r="36" spans="1:11" s="37" customFormat="1" ht="17.25" customHeight="1">
      <c r="A36" s="48" t="s">
        <v>1038</v>
      </c>
      <c r="B36" s="99">
        <v>50</v>
      </c>
      <c r="C36" s="99">
        <v>101</v>
      </c>
      <c r="D36" s="99">
        <v>58</v>
      </c>
      <c r="E36" s="99">
        <v>106</v>
      </c>
      <c r="F36" s="99">
        <v>112</v>
      </c>
      <c r="G36" s="99">
        <v>74</v>
      </c>
      <c r="H36" s="100">
        <v>-56</v>
      </c>
      <c r="I36" s="100">
        <v>-11</v>
      </c>
      <c r="J36" s="100">
        <f t="shared" si="0"/>
        <v>-16</v>
      </c>
      <c r="K36" s="41"/>
    </row>
    <row r="37" spans="1:11" s="37" customFormat="1" ht="17.25" customHeight="1">
      <c r="A37" s="48" t="s">
        <v>250</v>
      </c>
      <c r="B37" s="99">
        <v>32</v>
      </c>
      <c r="C37" s="99">
        <v>26</v>
      </c>
      <c r="D37" s="99">
        <v>28</v>
      </c>
      <c r="E37" s="99">
        <v>34</v>
      </c>
      <c r="F37" s="99">
        <v>46</v>
      </c>
      <c r="G37" s="99">
        <v>55</v>
      </c>
      <c r="H37" s="100">
        <v>-2</v>
      </c>
      <c r="I37" s="100">
        <v>-20</v>
      </c>
      <c r="J37" s="100">
        <f t="shared" si="0"/>
        <v>-27</v>
      </c>
      <c r="K37" s="41"/>
    </row>
    <row r="38" spans="1:11" s="37" customFormat="1" ht="17.25" customHeight="1">
      <c r="A38" s="48" t="s">
        <v>70</v>
      </c>
      <c r="B38" s="99">
        <v>64</v>
      </c>
      <c r="C38" s="99">
        <v>69</v>
      </c>
      <c r="D38" s="99">
        <v>50</v>
      </c>
      <c r="E38" s="99">
        <v>91</v>
      </c>
      <c r="F38" s="99">
        <v>95</v>
      </c>
      <c r="G38" s="99">
        <v>96</v>
      </c>
      <c r="H38" s="100">
        <v>-27</v>
      </c>
      <c r="I38" s="100">
        <v>-26</v>
      </c>
      <c r="J38" s="100">
        <f t="shared" si="0"/>
        <v>-46</v>
      </c>
      <c r="K38" s="41"/>
    </row>
    <row r="39" spans="1:11" s="37" customFormat="1" ht="17.25" customHeight="1">
      <c r="A39" s="48" t="s">
        <v>1039</v>
      </c>
      <c r="B39" s="99">
        <v>14</v>
      </c>
      <c r="C39" s="99">
        <v>17</v>
      </c>
      <c r="D39" s="99">
        <v>13</v>
      </c>
      <c r="E39" s="99">
        <v>45</v>
      </c>
      <c r="F39" s="99">
        <v>35</v>
      </c>
      <c r="G39" s="99">
        <v>19</v>
      </c>
      <c r="H39" s="100">
        <v>-31</v>
      </c>
      <c r="I39" s="100">
        <v>-18</v>
      </c>
      <c r="J39" s="100">
        <f t="shared" si="0"/>
        <v>-6</v>
      </c>
      <c r="K39" s="41"/>
    </row>
    <row r="40" spans="1:11" s="37" customFormat="1" ht="17.25" customHeight="1">
      <c r="A40" s="48" t="s">
        <v>252</v>
      </c>
      <c r="B40" s="99">
        <v>16</v>
      </c>
      <c r="C40" s="99">
        <v>22</v>
      </c>
      <c r="D40" s="99">
        <v>28</v>
      </c>
      <c r="E40" s="99">
        <v>33</v>
      </c>
      <c r="F40" s="99">
        <v>47</v>
      </c>
      <c r="G40" s="99">
        <v>42</v>
      </c>
      <c r="H40" s="100">
        <v>-17</v>
      </c>
      <c r="I40" s="100">
        <v>-25</v>
      </c>
      <c r="J40" s="100">
        <f t="shared" si="0"/>
        <v>-14</v>
      </c>
      <c r="K40" s="41"/>
    </row>
    <row r="41" spans="1:11" s="37" customFormat="1" ht="17.25" customHeight="1">
      <c r="A41" s="48" t="s">
        <v>253</v>
      </c>
      <c r="B41" s="99">
        <v>51</v>
      </c>
      <c r="C41" s="99">
        <v>48</v>
      </c>
      <c r="D41" s="99">
        <v>38</v>
      </c>
      <c r="E41" s="99">
        <v>44</v>
      </c>
      <c r="F41" s="99">
        <v>60</v>
      </c>
      <c r="G41" s="99">
        <v>50</v>
      </c>
      <c r="H41" s="100">
        <v>7</v>
      </c>
      <c r="I41" s="100">
        <v>-12</v>
      </c>
      <c r="J41" s="100">
        <f t="shared" si="0"/>
        <v>-12</v>
      </c>
      <c r="K41" s="41"/>
    </row>
    <row r="42" spans="1:11" s="37" customFormat="1" ht="17.25" customHeight="1">
      <c r="A42" s="48" t="s">
        <v>254</v>
      </c>
      <c r="B42" s="99">
        <v>193</v>
      </c>
      <c r="C42" s="99">
        <v>198</v>
      </c>
      <c r="D42" s="99">
        <v>184</v>
      </c>
      <c r="E42" s="99">
        <v>257</v>
      </c>
      <c r="F42" s="99">
        <v>267</v>
      </c>
      <c r="G42" s="99">
        <v>235</v>
      </c>
      <c r="H42" s="100">
        <v>-64</v>
      </c>
      <c r="I42" s="100">
        <v>-69</v>
      </c>
      <c r="J42" s="100">
        <f t="shared" si="0"/>
        <v>-51</v>
      </c>
      <c r="K42" s="41"/>
    </row>
    <row r="43" spans="1:11" s="37" customFormat="1" ht="17.25" customHeight="1">
      <c r="A43" s="48" t="s">
        <v>255</v>
      </c>
      <c r="B43" s="99">
        <v>86</v>
      </c>
      <c r="C43" s="99">
        <v>112</v>
      </c>
      <c r="D43" s="99">
        <v>85</v>
      </c>
      <c r="E43" s="99">
        <v>146</v>
      </c>
      <c r="F43" s="99">
        <v>127</v>
      </c>
      <c r="G43" s="99">
        <v>138</v>
      </c>
      <c r="H43" s="100">
        <v>-60</v>
      </c>
      <c r="I43" s="100">
        <v>-15</v>
      </c>
      <c r="J43" s="100">
        <f t="shared" si="0"/>
        <v>-53</v>
      </c>
      <c r="K43" s="41"/>
    </row>
    <row r="44" spans="1:11" s="37" customFormat="1" ht="17.25" customHeight="1">
      <c r="A44" s="48" t="s">
        <v>256</v>
      </c>
      <c r="B44" s="99">
        <v>126</v>
      </c>
      <c r="C44" s="99">
        <v>121</v>
      </c>
      <c r="D44" s="99">
        <v>104</v>
      </c>
      <c r="E44" s="99">
        <v>163</v>
      </c>
      <c r="F44" s="99">
        <v>162</v>
      </c>
      <c r="G44" s="99">
        <v>123</v>
      </c>
      <c r="H44" s="100">
        <v>-37</v>
      </c>
      <c r="I44" s="100">
        <v>-41</v>
      </c>
      <c r="J44" s="100">
        <f t="shared" si="0"/>
        <v>-19</v>
      </c>
      <c r="K44" s="41"/>
    </row>
    <row r="45" spans="1:11" s="37" customFormat="1" ht="17.25" customHeight="1">
      <c r="A45" s="48" t="s">
        <v>1029</v>
      </c>
      <c r="B45" s="99">
        <v>102</v>
      </c>
      <c r="C45" s="99">
        <v>112</v>
      </c>
      <c r="D45" s="99">
        <v>85</v>
      </c>
      <c r="E45" s="99">
        <v>150</v>
      </c>
      <c r="F45" s="99">
        <v>133</v>
      </c>
      <c r="G45" s="99">
        <v>153</v>
      </c>
      <c r="H45" s="100">
        <v>-48</v>
      </c>
      <c r="I45" s="100">
        <v>-21</v>
      </c>
      <c r="J45" s="100">
        <f t="shared" si="0"/>
        <v>-68</v>
      </c>
      <c r="K45" s="41"/>
    </row>
    <row r="46" spans="1:11" s="37" customFormat="1" ht="17.25" customHeight="1">
      <c r="A46" s="48" t="s">
        <v>257</v>
      </c>
      <c r="B46" s="99">
        <v>49</v>
      </c>
      <c r="C46" s="99">
        <v>29</v>
      </c>
      <c r="D46" s="99">
        <v>47</v>
      </c>
      <c r="E46" s="99">
        <v>73</v>
      </c>
      <c r="F46" s="99">
        <v>60</v>
      </c>
      <c r="G46" s="99">
        <v>69</v>
      </c>
      <c r="H46" s="100">
        <v>-24</v>
      </c>
      <c r="I46" s="100">
        <v>-31</v>
      </c>
      <c r="J46" s="100">
        <f t="shared" si="0"/>
        <v>-22</v>
      </c>
      <c r="K46" s="41"/>
    </row>
    <row r="47" spans="1:11" s="37" customFormat="1" ht="17.25" customHeight="1">
      <c r="A47" s="48" t="s">
        <v>258</v>
      </c>
      <c r="B47" s="99">
        <v>69</v>
      </c>
      <c r="C47" s="99">
        <v>66</v>
      </c>
      <c r="D47" s="99">
        <v>47</v>
      </c>
      <c r="E47" s="99">
        <v>91</v>
      </c>
      <c r="F47" s="99">
        <v>73</v>
      </c>
      <c r="G47" s="99">
        <v>61</v>
      </c>
      <c r="H47" s="100">
        <v>-22</v>
      </c>
      <c r="I47" s="100">
        <v>-7</v>
      </c>
      <c r="J47" s="100">
        <f t="shared" si="0"/>
        <v>-14</v>
      </c>
      <c r="K47" s="41"/>
    </row>
    <row r="48" spans="1:11" s="37" customFormat="1" ht="17.25" customHeight="1">
      <c r="A48" s="48" t="s">
        <v>259</v>
      </c>
      <c r="B48" s="99">
        <v>189</v>
      </c>
      <c r="C48" s="99">
        <v>196</v>
      </c>
      <c r="D48" s="99">
        <v>168</v>
      </c>
      <c r="E48" s="99">
        <v>242</v>
      </c>
      <c r="F48" s="99">
        <v>273</v>
      </c>
      <c r="G48" s="99">
        <v>223</v>
      </c>
      <c r="H48" s="100">
        <v>-53</v>
      </c>
      <c r="I48" s="100">
        <v>-77</v>
      </c>
      <c r="J48" s="100">
        <f t="shared" si="0"/>
        <v>-55</v>
      </c>
      <c r="K48" s="41"/>
    </row>
    <row r="49" spans="1:11" s="37" customFormat="1" ht="17.25" customHeight="1" thickBot="1">
      <c r="A49" s="101" t="s">
        <v>260</v>
      </c>
      <c r="B49" s="103">
        <v>108</v>
      </c>
      <c r="C49" s="103">
        <v>117</v>
      </c>
      <c r="D49" s="103">
        <v>121</v>
      </c>
      <c r="E49" s="103">
        <v>129</v>
      </c>
      <c r="F49" s="103">
        <v>133</v>
      </c>
      <c r="G49" s="103">
        <v>129</v>
      </c>
      <c r="H49" s="104">
        <v>-21</v>
      </c>
      <c r="I49" s="104">
        <v>-16</v>
      </c>
      <c r="J49" s="104">
        <f t="shared" si="0"/>
        <v>-8</v>
      </c>
      <c r="K49" s="41"/>
    </row>
    <row r="50" spans="2:11" s="89" customFormat="1" ht="15" customHeight="1">
      <c r="B50" s="87"/>
      <c r="C50" s="87"/>
      <c r="D50" s="87"/>
      <c r="E50" s="87"/>
      <c r="F50" s="87"/>
      <c r="G50" s="87"/>
      <c r="H50" s="87"/>
      <c r="I50" s="87"/>
      <c r="J50" s="87"/>
      <c r="K50" s="87"/>
    </row>
    <row r="51" spans="1:11" s="89" customFormat="1" ht="15" customHeight="1">
      <c r="A51" s="580"/>
      <c r="C51" s="87"/>
      <c r="D51" s="87"/>
      <c r="E51" s="87"/>
      <c r="F51" s="87"/>
      <c r="G51" s="87"/>
      <c r="H51" s="87"/>
      <c r="I51" s="87"/>
      <c r="K51" s="87"/>
    </row>
    <row r="52" spans="3:9" ht="12">
      <c r="C52" s="579"/>
      <c r="D52" s="579"/>
      <c r="E52" s="579"/>
      <c r="F52" s="579"/>
      <c r="G52" s="579"/>
      <c r="H52" s="579"/>
      <c r="I52" s="579"/>
    </row>
    <row r="53" spans="3:9" ht="12">
      <c r="C53" s="579"/>
      <c r="D53" s="579"/>
      <c r="E53" s="579"/>
      <c r="F53" s="579"/>
      <c r="G53" s="579"/>
      <c r="H53" s="579"/>
      <c r="I53" s="579"/>
    </row>
    <row r="54" ht="12">
      <c r="I54" s="579"/>
    </row>
    <row r="55" ht="12">
      <c r="I55" s="579"/>
    </row>
  </sheetData>
  <sheetProtection/>
  <mergeCells count="4">
    <mergeCell ref="A3:A4"/>
    <mergeCell ref="B3:D3"/>
    <mergeCell ref="E3:G3"/>
    <mergeCell ref="H3:J3"/>
  </mergeCells>
  <printOptions/>
  <pageMargins left="0.3937007874015748" right="0.3937007874015748" top="0.5905511811023623" bottom="0.3937007874015748" header="0.3937007874015748" footer="0.5118110236220472"/>
  <pageSetup horizontalDpi="600" verticalDpi="600" orientation="portrait" paperSize="9" scale="98"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2022-04-27T07:21:55Z</dcterms:modified>
  <cp:category/>
  <cp:version/>
  <cp:contentType/>
  <cp:contentStatus/>
</cp:coreProperties>
</file>