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65" tabRatio="84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(1)" sheetId="10" r:id="rId10"/>
    <sheet name="9-9(2)" sheetId="11" r:id="rId11"/>
    <sheet name="9-10" sheetId="12" r:id="rId12"/>
    <sheet name="9-11(1)" sheetId="13" r:id="rId13"/>
    <sheet name="9-11(2)" sheetId="14" r:id="rId14"/>
    <sheet name="9-12" sheetId="15" r:id="rId15"/>
  </sheets>
  <definedNames/>
  <calcPr fullCalcOnLoad="1"/>
</workbook>
</file>

<file path=xl/sharedStrings.xml><?xml version="1.0" encoding="utf-8"?>
<sst xmlns="http://schemas.openxmlformats.org/spreadsheetml/2006/main" count="828" uniqueCount="493">
  <si>
    <t>９－１．発電所及び認可出力</t>
  </si>
  <si>
    <t xml:space="preserve">野川第一 </t>
  </si>
  <si>
    <t>ダム水路式</t>
  </si>
  <si>
    <t>野川第二</t>
  </si>
  <si>
    <t>〃</t>
  </si>
  <si>
    <t>朝日川第一</t>
  </si>
  <si>
    <t>朝日川第二</t>
  </si>
  <si>
    <t>水路式</t>
  </si>
  <si>
    <t>倉沢</t>
  </si>
  <si>
    <t>寿岡</t>
  </si>
  <si>
    <t>蘇岡</t>
  </si>
  <si>
    <t>大沢川</t>
  </si>
  <si>
    <t>ダム式</t>
  </si>
  <si>
    <t>肘折</t>
  </si>
  <si>
    <t>白川</t>
  </si>
  <si>
    <t>温海川</t>
  </si>
  <si>
    <t>鶴子</t>
  </si>
  <si>
    <t>黒瀬</t>
  </si>
  <si>
    <t>日向川</t>
  </si>
  <si>
    <t>草津</t>
  </si>
  <si>
    <t>月の沢</t>
  </si>
  <si>
    <t>梵字川</t>
  </si>
  <si>
    <t>名川</t>
  </si>
  <si>
    <t>八久和</t>
  </si>
  <si>
    <t>大針</t>
  </si>
  <si>
    <t>新落合</t>
  </si>
  <si>
    <t>落合</t>
  </si>
  <si>
    <t>柳渕</t>
  </si>
  <si>
    <t>瀬見</t>
  </si>
  <si>
    <t>沼山</t>
  </si>
  <si>
    <t>吉川</t>
  </si>
  <si>
    <t>白岩</t>
  </si>
  <si>
    <t>本道寺</t>
  </si>
  <si>
    <t>水ヶ瀞</t>
  </si>
  <si>
    <t>上郷</t>
  </si>
  <si>
    <t>旭</t>
  </si>
  <si>
    <t>館山</t>
  </si>
  <si>
    <t>内燃力</t>
  </si>
  <si>
    <t>汽力</t>
  </si>
  <si>
    <t>大越</t>
  </si>
  <si>
    <t>八幡町</t>
  </si>
  <si>
    <t>立川町</t>
  </si>
  <si>
    <t>朝日村</t>
  </si>
  <si>
    <t>大蔵村</t>
  </si>
  <si>
    <t>最上町</t>
  </si>
  <si>
    <t>西川町</t>
  </si>
  <si>
    <t>寒河江市</t>
  </si>
  <si>
    <t>朝日町</t>
  </si>
  <si>
    <t>米沢市</t>
  </si>
  <si>
    <t>温海町</t>
  </si>
  <si>
    <t>長井市</t>
  </si>
  <si>
    <t>真室川町</t>
  </si>
  <si>
    <t>飯豊町</t>
  </si>
  <si>
    <t>尾花沢市</t>
  </si>
  <si>
    <t>酒田市</t>
  </si>
  <si>
    <t>区 分</t>
  </si>
  <si>
    <t>種   別</t>
  </si>
  <si>
    <t>発 電 主 体</t>
  </si>
  <si>
    <t>所 在 地</t>
  </si>
  <si>
    <t>最大認可
出力（kW）</t>
  </si>
  <si>
    <t>運転開始
（届出）年月</t>
  </si>
  <si>
    <t>八幡町</t>
  </si>
  <si>
    <t>立川町</t>
  </si>
  <si>
    <t>朝日村</t>
  </si>
  <si>
    <t>電</t>
  </si>
  <si>
    <t>東北電力（株）</t>
  </si>
  <si>
    <t>大蔵村</t>
  </si>
  <si>
    <t>気</t>
  </si>
  <si>
    <t>最上町</t>
  </si>
  <si>
    <t>西川町</t>
  </si>
  <si>
    <t>事</t>
  </si>
  <si>
    <t>水力</t>
  </si>
  <si>
    <t>寒河江市</t>
  </si>
  <si>
    <t>水路式</t>
  </si>
  <si>
    <t>朝日町</t>
  </si>
  <si>
    <t>ダム式</t>
  </si>
  <si>
    <t>米沢市</t>
  </si>
  <si>
    <t>槇ノ代</t>
  </si>
  <si>
    <t>温海町</t>
  </si>
  <si>
    <t>業</t>
  </si>
  <si>
    <t>小計</t>
  </si>
  <si>
    <t>西川町</t>
  </si>
  <si>
    <t>長井市</t>
  </si>
  <si>
    <t>用</t>
  </si>
  <si>
    <t>県企業局</t>
  </si>
  <si>
    <t>真室川町</t>
  </si>
  <si>
    <t>大蔵村</t>
  </si>
  <si>
    <t>飯豊町</t>
  </si>
  <si>
    <t>尾花沢市</t>
  </si>
  <si>
    <t>計</t>
  </si>
  <si>
    <t>火力</t>
  </si>
  <si>
    <t>酒田市</t>
  </si>
  <si>
    <t>酒田共同火力発電（株）</t>
  </si>
  <si>
    <t>合　　　　　　計</t>
  </si>
  <si>
    <t>自　家</t>
  </si>
  <si>
    <t>発電用</t>
  </si>
  <si>
    <t>風力</t>
  </si>
  <si>
    <t>第９章　電気、ガス及び上水道</t>
  </si>
  <si>
    <t>平成８年度</t>
  </si>
  <si>
    <t>平成９年度</t>
  </si>
  <si>
    <t>総数</t>
  </si>
  <si>
    <t>資料：東北電力株式会社</t>
  </si>
  <si>
    <t>平成10年度</t>
  </si>
  <si>
    <t>産    業    別</t>
  </si>
  <si>
    <t>構成比</t>
  </si>
  <si>
    <t>-</t>
  </si>
  <si>
    <t>　　　　　電力量＝ｋＷｈ</t>
  </si>
  <si>
    <t>　　単位：伸び率＝％</t>
  </si>
  <si>
    <t>地    域    別</t>
  </si>
  <si>
    <t>区  分</t>
  </si>
  <si>
    <t>電力量</t>
  </si>
  <si>
    <t>伸び率</t>
  </si>
  <si>
    <t>村山 ・最上地域</t>
  </si>
  <si>
    <t>置賜地域</t>
  </si>
  <si>
    <t>庄内地域</t>
  </si>
  <si>
    <t>東北７県</t>
  </si>
  <si>
    <t>山形県</t>
  </si>
  <si>
    <t>青森県</t>
  </si>
  <si>
    <t>岩手県</t>
  </si>
  <si>
    <t>秋田県</t>
  </si>
  <si>
    <t>宮城県</t>
  </si>
  <si>
    <t>福島県</t>
  </si>
  <si>
    <t>新潟県</t>
  </si>
  <si>
    <t>単位：千ｋＷｈ</t>
  </si>
  <si>
    <t>年度別</t>
  </si>
  <si>
    <t>県外からの</t>
  </si>
  <si>
    <t>県外への</t>
  </si>
  <si>
    <t>県　　内　　使　　用　　量</t>
  </si>
  <si>
    <t>受電量</t>
  </si>
  <si>
    <t>送電量</t>
  </si>
  <si>
    <t>電灯</t>
  </si>
  <si>
    <t>電力</t>
  </si>
  <si>
    <t>供給地区</t>
  </si>
  <si>
    <t>ガス生産量・購入量</t>
  </si>
  <si>
    <t>送　　　　　　　　　　　　　　　出　　　　　　　　　　　　　　　量</t>
  </si>
  <si>
    <t>区分</t>
  </si>
  <si>
    <t>家庭用</t>
  </si>
  <si>
    <t>商業用</t>
  </si>
  <si>
    <t>工業用</t>
  </si>
  <si>
    <t>その他</t>
  </si>
  <si>
    <t>生産量</t>
  </si>
  <si>
    <t>購入量</t>
  </si>
  <si>
    <t>販　　　　　　　　　　売　　　　　　　　　　量</t>
  </si>
  <si>
    <t>自家</t>
  </si>
  <si>
    <t>勘定外</t>
  </si>
  <si>
    <t>内世帯数</t>
  </si>
  <si>
    <t>消費量</t>
  </si>
  <si>
    <t>ガス量</t>
  </si>
  <si>
    <t>山形県企業局</t>
  </si>
  <si>
    <t>余目町ガス事業所</t>
  </si>
  <si>
    <t>山形ガス</t>
  </si>
  <si>
    <t>鶴岡ガス</t>
  </si>
  <si>
    <t>酒田天然ガス</t>
  </si>
  <si>
    <t>寒河江ガス</t>
  </si>
  <si>
    <t>新庄都市ガス</t>
  </si>
  <si>
    <t>（％）</t>
  </si>
  <si>
    <t>山形市</t>
  </si>
  <si>
    <t>上山市</t>
  </si>
  <si>
    <t>天童市</t>
  </si>
  <si>
    <t>山辺町</t>
  </si>
  <si>
    <t>中山町</t>
  </si>
  <si>
    <t>河北町</t>
  </si>
  <si>
    <t>大江町</t>
  </si>
  <si>
    <t>村山市</t>
  </si>
  <si>
    <t>東根市</t>
  </si>
  <si>
    <t>大石田町</t>
  </si>
  <si>
    <t>新庄市</t>
  </si>
  <si>
    <t>金山町</t>
  </si>
  <si>
    <t>舟形町</t>
  </si>
  <si>
    <t>鮭川村</t>
  </si>
  <si>
    <t>戸沢村</t>
  </si>
  <si>
    <t>南陽市</t>
  </si>
  <si>
    <t>高畠町</t>
  </si>
  <si>
    <t>川西町</t>
  </si>
  <si>
    <t>小国町</t>
  </si>
  <si>
    <t>白鷹町</t>
  </si>
  <si>
    <t>鶴岡市</t>
  </si>
  <si>
    <t>藤島町</t>
  </si>
  <si>
    <t>羽黒町</t>
  </si>
  <si>
    <t>櫛引町</t>
  </si>
  <si>
    <t>三川町</t>
  </si>
  <si>
    <t>余目町</t>
  </si>
  <si>
    <t>遊佐町</t>
  </si>
  <si>
    <t>松山町</t>
  </si>
  <si>
    <t>平田町</t>
  </si>
  <si>
    <t>上水道</t>
  </si>
  <si>
    <t>簡易水道</t>
  </si>
  <si>
    <t>施設数</t>
  </si>
  <si>
    <t>平 成 ９ 年 度</t>
  </si>
  <si>
    <t>総    数</t>
  </si>
  <si>
    <t>１日最大
給 水 量</t>
  </si>
  <si>
    <t>１日平均
給 水 量</t>
  </si>
  <si>
    <t>実績年間
給 水 量</t>
  </si>
  <si>
    <r>
      <t>３月31日現在   単位：１日給水量＝ｍ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、年間給水量＝千ｍ</t>
    </r>
    <r>
      <rPr>
        <vertAlign val="superscript"/>
        <sz val="9"/>
        <rFont val="ＭＳ 明朝"/>
        <family val="1"/>
      </rPr>
      <t>3</t>
    </r>
  </si>
  <si>
    <t>（１）地区別</t>
  </si>
  <si>
    <t>実績年間
給水量</t>
  </si>
  <si>
    <t>実績年間
有収水量</t>
  </si>
  <si>
    <t>実績年間
有効水量</t>
  </si>
  <si>
    <t>実績年間
無効水量</t>
  </si>
  <si>
    <t>有収率</t>
  </si>
  <si>
    <t>有効率</t>
  </si>
  <si>
    <t>負荷率</t>
  </si>
  <si>
    <t>（２）内訳別</t>
  </si>
  <si>
    <t>給水量</t>
  </si>
  <si>
    <t>有効水量</t>
  </si>
  <si>
    <t>無効水量</t>
  </si>
  <si>
    <t>有収水量</t>
  </si>
  <si>
    <t>有効無</t>
  </si>
  <si>
    <t>生活用</t>
  </si>
  <si>
    <t>業務・営業用</t>
  </si>
  <si>
    <t>工場用</t>
  </si>
  <si>
    <t>収水量</t>
  </si>
  <si>
    <t>年度別</t>
  </si>
  <si>
    <t>注：上水道、簡易水道の合計である。</t>
  </si>
  <si>
    <r>
      <t>（千ｍ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</si>
  <si>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r>
      <t>実績１日給水量
（ｍ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>）</t>
    </r>
  </si>
  <si>
    <r>
      <t>単位：千ｍ</t>
    </r>
    <r>
      <rPr>
        <vertAlign val="superscript"/>
        <sz val="9"/>
        <rFont val="ＭＳ 明朝"/>
        <family val="1"/>
      </rPr>
      <t>3</t>
    </r>
  </si>
  <si>
    <t>供用年月</t>
  </si>
  <si>
    <t>行政人口</t>
  </si>
  <si>
    <t>普及率</t>
  </si>
  <si>
    <t>水洗化率</t>
  </si>
  <si>
    <t>認可面積</t>
  </si>
  <si>
    <t>整備率</t>
  </si>
  <si>
    <t>人</t>
  </si>
  <si>
    <t>％</t>
  </si>
  <si>
    <t>尾花沢・大石田</t>
  </si>
  <si>
    <t>単位：千ｋＷｈ、率＝％</t>
  </si>
  <si>
    <t>項    目</t>
  </si>
  <si>
    <t>上期</t>
  </si>
  <si>
    <t>下期</t>
  </si>
  <si>
    <t>出水率</t>
  </si>
  <si>
    <t>供給（送電端総数）</t>
  </si>
  <si>
    <t>発電量</t>
  </si>
  <si>
    <t>　水力発電</t>
  </si>
  <si>
    <t>　火力発電</t>
  </si>
  <si>
    <t>送電端実績(1)</t>
  </si>
  <si>
    <r>
      <t>県営発電所からの受電</t>
    </r>
    <r>
      <rPr>
        <sz val="9"/>
        <rFont val="ＭＳ 明朝"/>
        <family val="1"/>
      </rPr>
      <t>(2)</t>
    </r>
  </si>
  <si>
    <t>融通差引(3)</t>
  </si>
  <si>
    <t>発電所内電力(4)</t>
  </si>
  <si>
    <t>需要（二次端需要総数）</t>
  </si>
  <si>
    <t>　一般電灯電力</t>
  </si>
  <si>
    <t>　特別高圧大口</t>
  </si>
  <si>
    <t>　変電所内電力</t>
  </si>
  <si>
    <t>注：１）発電量から発電所内電力を差し引いたもの。   ２）他社受電分。</t>
  </si>
  <si>
    <t>　　３）店所間融通差引。   ４）自社発電所の所内用のもの。</t>
  </si>
  <si>
    <t>（平成14年３月31日現在）</t>
  </si>
  <si>
    <t>発 電 所 名</t>
  </si>
  <si>
    <t>発電所型式</t>
  </si>
  <si>
    <t>昭 29. 4</t>
  </si>
  <si>
    <t>〃</t>
  </si>
  <si>
    <t>昭 38.12</t>
  </si>
  <si>
    <t>昭 60. 4</t>
  </si>
  <si>
    <t>昭 28. 1</t>
  </si>
  <si>
    <t>立谷沢川第一</t>
  </si>
  <si>
    <t>昭 14. 2</t>
  </si>
  <si>
    <t>立谷沢川第二</t>
  </si>
  <si>
    <t>昭 17. 2</t>
  </si>
  <si>
    <t>昭  8.10</t>
  </si>
  <si>
    <t>〃</t>
  </si>
  <si>
    <t>昭 17. 8</t>
  </si>
  <si>
    <t>〃</t>
  </si>
  <si>
    <t>昭 33.3</t>
  </si>
  <si>
    <t>昭 35. 3</t>
  </si>
  <si>
    <t>昭 33. 1</t>
  </si>
  <si>
    <t>昭 11. 8</t>
  </si>
  <si>
    <t>月山</t>
  </si>
  <si>
    <t>〃</t>
  </si>
  <si>
    <t>平 13．4</t>
  </si>
  <si>
    <t>昭 52.11</t>
  </si>
  <si>
    <t>明 45. 1</t>
  </si>
  <si>
    <t>大 14. 2</t>
  </si>
  <si>
    <t>〃</t>
  </si>
  <si>
    <t>大  8. 7</t>
  </si>
  <si>
    <t>平  2. 6</t>
  </si>
  <si>
    <t>明 33. 6</t>
  </si>
  <si>
    <t>昭 37. 2</t>
  </si>
  <si>
    <t>〃</t>
  </si>
  <si>
    <t>大  3. 2</t>
  </si>
  <si>
    <t>大  9. 1</t>
  </si>
  <si>
    <t>昭 58.10</t>
  </si>
  <si>
    <t>２４ヵ所</t>
  </si>
  <si>
    <t>東星興業（株）</t>
  </si>
  <si>
    <t>昭 59.4</t>
  </si>
  <si>
    <t>昭 29. 4</t>
  </si>
  <si>
    <t>〃</t>
  </si>
  <si>
    <t>昭 36. 8</t>
  </si>
  <si>
    <t>昭 33.11</t>
  </si>
  <si>
    <t>昭 35. 1</t>
  </si>
  <si>
    <t>昭 31. 1</t>
  </si>
  <si>
    <t>昭 37.12</t>
  </si>
  <si>
    <t>昭 40.12</t>
  </si>
  <si>
    <t>昭 42. 1</t>
  </si>
  <si>
    <t>昭 45. 2</t>
  </si>
  <si>
    <t>昭 55. 2</t>
  </si>
  <si>
    <t>昭 61. 4</t>
  </si>
  <si>
    <t>平  5. 4</t>
  </si>
  <si>
    <t>１２ヵ所</t>
  </si>
  <si>
    <t>３７ヵ所</t>
  </si>
  <si>
    <t>飛島</t>
  </si>
  <si>
    <t>昭 32. 4</t>
  </si>
  <si>
    <t>酒田共同火力</t>
  </si>
  <si>
    <t>昭 53.10</t>
  </si>
  <si>
    <t>２ヵ所</t>
  </si>
  <si>
    <t>３９ヵ所</t>
  </si>
  <si>
    <t>9ヵ所</t>
  </si>
  <si>
    <t>6ヵ所</t>
  </si>
  <si>
    <t>4ヵ所</t>
  </si>
  <si>
    <t>19ヵ所</t>
  </si>
  <si>
    <t>注：自家発電用は、移動用及び10,000ｋＷ未満の内燃力及び1,000kW未満のガスタービンを除く。</t>
  </si>
  <si>
    <t>資料：各発電主体、東北経済産業局</t>
  </si>
  <si>
    <t>９－２．電力需給実績  (平成11～13年度)</t>
  </si>
  <si>
    <t>平　　成　　11　　年　　度</t>
  </si>
  <si>
    <t>平　　成　　12　　年　　度</t>
  </si>
  <si>
    <t>平　　成　　13　　年　　度</t>
  </si>
  <si>
    <t>９－３．用途別使用電力量(平成12,13年度)</t>
  </si>
  <si>
    <t>単位：百万kWｈ</t>
  </si>
  <si>
    <t>用途別</t>
  </si>
  <si>
    <t>平成12年度</t>
  </si>
  <si>
    <t>平成13年度</t>
  </si>
  <si>
    <t>合                 計</t>
  </si>
  <si>
    <t>特定規模需要以外の需要</t>
  </si>
  <si>
    <t>電灯・電力合計</t>
  </si>
  <si>
    <t>電灯合計</t>
  </si>
  <si>
    <t>電力合計</t>
  </si>
  <si>
    <t>業務用</t>
  </si>
  <si>
    <t>小口</t>
  </si>
  <si>
    <t>大口</t>
  </si>
  <si>
    <t>その他</t>
  </si>
  <si>
    <t>特定規模需要</t>
  </si>
  <si>
    <t>９－４．産業別使用電力量（平成12、13年度)</t>
  </si>
  <si>
    <t xml:space="preserve">  単位：電力量＝百万ｋＷｈ</t>
  </si>
  <si>
    <t xml:space="preserve">       構成比＝％</t>
  </si>
  <si>
    <t>使用電力量</t>
  </si>
  <si>
    <t>平成12年度</t>
  </si>
  <si>
    <t>平成12年度</t>
  </si>
  <si>
    <t>平成13年度</t>
  </si>
  <si>
    <t>平成13年度</t>
  </si>
  <si>
    <t>合計</t>
  </si>
  <si>
    <t>鉱工業計</t>
  </si>
  <si>
    <t>鉱業</t>
  </si>
  <si>
    <t>製造業計</t>
  </si>
  <si>
    <t>食料品</t>
  </si>
  <si>
    <t>繊維</t>
  </si>
  <si>
    <t>パ ル プ ・ 紙</t>
  </si>
  <si>
    <t>化学</t>
  </si>
  <si>
    <t>窯  業・土 石</t>
  </si>
  <si>
    <t>鉄鋼</t>
  </si>
  <si>
    <t>非鉄金属</t>
  </si>
  <si>
    <t>機械</t>
  </si>
  <si>
    <t>その他</t>
  </si>
  <si>
    <t>注：大口電力需要の業種毎使用電力量</t>
  </si>
  <si>
    <t>９－５．地域別の一般家庭１戸当たり月平均使用電力量(平成8～13年度)</t>
  </si>
  <si>
    <t>平成11年度</t>
  </si>
  <si>
    <t>注：従量電灯Ａ・Ｂの月平均使用量</t>
  </si>
  <si>
    <t>９－６．東北７県別使用電力量(平成13年度)</t>
  </si>
  <si>
    <t>９－６．東北７県別使用電力量(平成13年度)</t>
  </si>
  <si>
    <t>単位：百万ｋＷｈ</t>
  </si>
  <si>
    <t>県　　　別</t>
  </si>
  <si>
    <t>使　　用　　電　　力　　量</t>
  </si>
  <si>
    <t>合      計</t>
  </si>
  <si>
    <t>電　　　灯</t>
  </si>
  <si>
    <t>電　　　力</t>
  </si>
  <si>
    <t>９－７．電力需給状況の推移(平成8～13年度)</t>
  </si>
  <si>
    <t>発電電力量</t>
  </si>
  <si>
    <t>平成12年度</t>
  </si>
  <si>
    <t>平成13年度</t>
  </si>
  <si>
    <t>９－８．都市ガスの事業所別需要家メーター数、生産量、購入量及び送出量</t>
  </si>
  <si>
    <t>　　　　(平成12、13年)</t>
  </si>
  <si>
    <r>
      <t>単位：ガス量＝ｍ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（1,000MJ/ｍ</t>
    </r>
    <r>
      <rPr>
        <vertAlign val="superscript"/>
        <sz val="10"/>
        <rFont val="ＭＳ 明朝"/>
        <family val="1"/>
      </rPr>
      <t>３</t>
    </r>
  </si>
  <si>
    <t>用途別調定メーター数　　（個）</t>
  </si>
  <si>
    <t>合計</t>
  </si>
  <si>
    <t>（平成12年）</t>
  </si>
  <si>
    <t>公営</t>
  </si>
  <si>
    <t>民営</t>
  </si>
  <si>
    <t>-</t>
  </si>
  <si>
    <t>（平成13年）</t>
  </si>
  <si>
    <t>庄内中部ガス</t>
  </si>
  <si>
    <t>資料：東北経済産業局</t>
  </si>
  <si>
    <t>９－９．市町村別の水道普及状況</t>
  </si>
  <si>
    <t>９－９．市町村別の水道普及状況</t>
  </si>
  <si>
    <t>（１）計画給水人口及び普及率</t>
  </si>
  <si>
    <t>3月31日現在  単位：人口＝人、率＝％</t>
  </si>
  <si>
    <t xml:space="preserve">地  域  別 
市 町 村 別 </t>
  </si>
  <si>
    <t>行政区域内      総人口（Ａ）</t>
  </si>
  <si>
    <t>給水区域内      現在人口（B）</t>
  </si>
  <si>
    <t>B/A     （％）</t>
  </si>
  <si>
    <t>計画給水人口（C)</t>
  </si>
  <si>
    <t>C/A     （％）</t>
  </si>
  <si>
    <t>現在給水人口（D)</t>
  </si>
  <si>
    <t>普及率D/A     （％）</t>
  </si>
  <si>
    <t>平 成 12 年 度</t>
  </si>
  <si>
    <t>平 成 13 年 度</t>
  </si>
  <si>
    <t>村山地域</t>
  </si>
  <si>
    <t>最上地域</t>
  </si>
  <si>
    <t>置賜地域</t>
  </si>
  <si>
    <t>庄内地域</t>
  </si>
  <si>
    <t>資料：県保健薬務課</t>
  </si>
  <si>
    <t>（２）給水施設数及び給水人口</t>
  </si>
  <si>
    <t>地域別　　　　　　　市町村別</t>
  </si>
  <si>
    <t>計</t>
  </si>
  <si>
    <t>上　　水　　道</t>
  </si>
  <si>
    <t>簡 易 水 道</t>
  </si>
  <si>
    <t>専 用 水 道</t>
  </si>
  <si>
    <t>現在給水</t>
  </si>
  <si>
    <t>自己水源のみによるもの</t>
  </si>
  <si>
    <t>左記以外　　　のもの</t>
  </si>
  <si>
    <t>人口</t>
  </si>
  <si>
    <t>現在給水　人口</t>
  </si>
  <si>
    <t>（人）</t>
  </si>
  <si>
    <t>平成１2年度</t>
  </si>
  <si>
    <t>平成１３年度</t>
  </si>
  <si>
    <t>村山地域</t>
  </si>
  <si>
    <t>最上地域</t>
  </si>
  <si>
    <t>注：「専用水道  左記以外のもの 現在給水人口」については、「上水道  現在給水人口」に含まれており、再掲である。</t>
  </si>
  <si>
    <t>資料：県保健薬務課</t>
  </si>
  <si>
    <t xml:space="preserve">９－１０．市町村別の給水状況（実績）（平成12、13年度） </t>
  </si>
  <si>
    <t xml:space="preserve">地 域 別
市町村別  </t>
  </si>
  <si>
    <t>平 成 12 年 度</t>
  </si>
  <si>
    <t>平 成 13 年 度</t>
  </si>
  <si>
    <t>資料：県保健薬務課</t>
  </si>
  <si>
    <t>９－１１．年間給水量（実績）（平成9～13年度）</t>
  </si>
  <si>
    <t>年　度　別</t>
  </si>
  <si>
    <t>地域別内訳</t>
  </si>
  <si>
    <t>最　　大</t>
  </si>
  <si>
    <t>平　　均</t>
  </si>
  <si>
    <t>平 成 10 年 度</t>
  </si>
  <si>
    <t>平 成 11 年 度</t>
  </si>
  <si>
    <t>平 成 12 年 度</t>
  </si>
  <si>
    <t>村        山</t>
  </si>
  <si>
    <t>最        上</t>
  </si>
  <si>
    <t>置        賜</t>
  </si>
  <si>
    <t>庄        内</t>
  </si>
  <si>
    <t>注：上水道、簡易水道の合計である。</t>
  </si>
  <si>
    <t>平成12年度</t>
  </si>
  <si>
    <t>9-12．下水道の現況（平成13年度）</t>
  </si>
  <si>
    <t>処理区域内</t>
  </si>
  <si>
    <t>水洗化人口</t>
  </si>
  <si>
    <t>整備済面積</t>
  </si>
  <si>
    <t>（参考）</t>
  </si>
  <si>
    <t>市町村名</t>
  </si>
  <si>
    <t>Ｈ12年度末</t>
  </si>
  <si>
    <t>（Ａ）</t>
  </si>
  <si>
    <t>（Ｂ）</t>
  </si>
  <si>
    <t>（Ｃ）</t>
  </si>
  <si>
    <t>Ｂ／Ａ</t>
  </si>
  <si>
    <t>Ｃ／Ｂ</t>
  </si>
  <si>
    <t>（Ｄ）</t>
  </si>
  <si>
    <t>（Ｅ）</t>
  </si>
  <si>
    <t>Ｅ／Ｄ</t>
  </si>
  <si>
    <t>ha</t>
  </si>
  <si>
    <t>県全体</t>
  </si>
  <si>
    <t>着手計</t>
  </si>
  <si>
    <t>S40.11</t>
  </si>
  <si>
    <t>S61. 3</t>
  </si>
  <si>
    <t>S55. 5</t>
  </si>
  <si>
    <t>S54.10</t>
  </si>
  <si>
    <t>H 1.10</t>
  </si>
  <si>
    <t>S58.10</t>
  </si>
  <si>
    <t>S56.11</t>
  </si>
  <si>
    <t>S62.10</t>
  </si>
  <si>
    <t>S63. 4</t>
  </si>
  <si>
    <t>S49. 4</t>
  </si>
  <si>
    <t>S62. 7</t>
  </si>
  <si>
    <t>H 4. 3</t>
  </si>
  <si>
    <t>S63. 9</t>
  </si>
  <si>
    <t>H13. 3</t>
  </si>
  <si>
    <t>H14. 3</t>
  </si>
  <si>
    <t>－</t>
  </si>
  <si>
    <t>（尾花沢市）</t>
  </si>
  <si>
    <t>（未供用）</t>
  </si>
  <si>
    <t>－</t>
  </si>
  <si>
    <t>－</t>
  </si>
  <si>
    <t>（大石田町）</t>
  </si>
  <si>
    <t>（H14. 3）</t>
  </si>
  <si>
    <t>未供用</t>
  </si>
  <si>
    <t>S59. 4</t>
  </si>
  <si>
    <t>H11. 4</t>
  </si>
  <si>
    <t>S62. 3</t>
  </si>
  <si>
    <t>H11. 3</t>
  </si>
  <si>
    <t>S60. 6</t>
  </si>
  <si>
    <t>H 7.11</t>
  </si>
  <si>
    <t>H12. 7</t>
  </si>
  <si>
    <t>H 1. 4</t>
  </si>
  <si>
    <t>H 7.10</t>
  </si>
  <si>
    <t>H 6.10</t>
  </si>
  <si>
    <t>注：行政人口は住民基本台帳人口調べ</t>
  </si>
  <si>
    <t>資料：県都市計画課</t>
  </si>
  <si>
    <t>９－１．発電所及び認可出力</t>
  </si>
  <si>
    <t>（２）給水施設数及び給水人口</t>
  </si>
  <si>
    <t>９－１１．年間給水量（実績）（平成9～13年度）</t>
  </si>
  <si>
    <t>（１）地区別</t>
  </si>
  <si>
    <t>（２）内訳別</t>
  </si>
  <si>
    <t>９－１２．下水道の現況（平成13年度）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</si>
</sst>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;&quot;△ &quot;#,##0"/>
    <numFmt numFmtId="179" formatCode="\(#,##0\)"/>
    <numFmt numFmtId="180" formatCode="_ * #,##0.0_ ;_ * \-#,##0.0_ ;_ * &quot;-&quot;?_ ;_ @_ "/>
    <numFmt numFmtId="181" formatCode="#,##0.0;&quot;△ &quot;#,##0.0"/>
    <numFmt numFmtId="182" formatCode="#,##0_ "/>
    <numFmt numFmtId="183" formatCode="_ * #,##0.0_ ;_ * \-#,##0.0_ ;_ * &quot;-&quot;_ ;_ @_ "/>
    <numFmt numFmtId="184" formatCode="0.0_ "/>
    <numFmt numFmtId="185" formatCode="\(###,###\)"/>
    <numFmt numFmtId="186" formatCode="\(###,###.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vertAlign val="superscript"/>
      <sz val="10"/>
      <name val="ＭＳ 明朝"/>
      <family val="1"/>
    </font>
    <font>
      <vertAlign val="superscript"/>
      <sz val="9"/>
      <name val="ＭＳ 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06">
    <xf numFmtId="0" fontId="0" fillId="0" borderId="0" xfId="0" applyAlignment="1">
      <alignment vertical="center"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0" xfId="16" applyFont="1" applyFill="1" applyAlignment="1">
      <alignment horizontal="right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right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4" xfId="16" applyFont="1" applyFill="1" applyBorder="1" applyAlignment="1">
      <alignment/>
    </xf>
    <xf numFmtId="38" fontId="2" fillId="0" borderId="0" xfId="16" applyFont="1" applyFill="1" applyBorder="1" applyAlignment="1">
      <alignment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38" fontId="2" fillId="0" borderId="0" xfId="16" applyFont="1" applyFill="1" applyBorder="1" applyAlignment="1">
      <alignment horizontal="centerContinuous"/>
    </xf>
    <xf numFmtId="38" fontId="2" fillId="0" borderId="0" xfId="16" applyFont="1" applyFill="1" applyBorder="1" applyAlignment="1">
      <alignment horizontal="right"/>
    </xf>
    <xf numFmtId="38" fontId="2" fillId="0" borderId="3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distributed" vertical="center"/>
    </xf>
    <xf numFmtId="38" fontId="2" fillId="0" borderId="6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distributed" vertical="center"/>
    </xf>
    <xf numFmtId="38" fontId="2" fillId="0" borderId="7" xfId="16" applyFont="1" applyFill="1" applyBorder="1" applyAlignment="1">
      <alignment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center" vertical="center"/>
    </xf>
    <xf numFmtId="38" fontId="4" fillId="0" borderId="3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0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38" fontId="2" fillId="0" borderId="6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right" vertical="center"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distributed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10" xfId="16" applyFont="1" applyFill="1" applyBorder="1" applyAlignment="1">
      <alignment vertical="center"/>
    </xf>
    <xf numFmtId="38" fontId="2" fillId="0" borderId="10" xfId="16" applyFont="1" applyFill="1" applyBorder="1" applyAlignment="1">
      <alignment horizontal="distributed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11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distributed" vertical="center"/>
    </xf>
    <xf numFmtId="176" fontId="4" fillId="0" borderId="4" xfId="16" applyNumberFormat="1" applyFont="1" applyFill="1" applyBorder="1" applyAlignment="1">
      <alignment vertical="center"/>
    </xf>
    <xf numFmtId="176" fontId="4" fillId="0" borderId="13" xfId="16" applyNumberFormat="1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38" fontId="4" fillId="0" borderId="13" xfId="16" applyFont="1" applyFill="1" applyBorder="1" applyAlignment="1">
      <alignment vertical="center"/>
    </xf>
    <xf numFmtId="38" fontId="4" fillId="0" borderId="1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14" xfId="16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5" xfId="16" applyFont="1" applyFill="1" applyBorder="1" applyAlignment="1">
      <alignment horizontal="centerContinuous" vertical="center"/>
    </xf>
    <xf numFmtId="38" fontId="2" fillId="0" borderId="16" xfId="16" applyFont="1" applyFill="1" applyBorder="1" applyAlignment="1">
      <alignment horizontal="centerContinuous" vertical="center"/>
    </xf>
    <xf numFmtId="38" fontId="2" fillId="0" borderId="17" xfId="16" applyFont="1" applyFill="1" applyBorder="1" applyAlignment="1">
      <alignment horizontal="centerContinuous"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2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left" vertical="center"/>
    </xf>
    <xf numFmtId="38" fontId="12" fillId="0" borderId="18" xfId="16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38" fontId="2" fillId="0" borderId="20" xfId="16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38" fontId="2" fillId="0" borderId="5" xfId="16" applyFont="1" applyFill="1" applyBorder="1" applyAlignment="1">
      <alignment horizontal="left" vertical="center"/>
    </xf>
    <xf numFmtId="38" fontId="2" fillId="0" borderId="22" xfId="16" applyFont="1" applyFill="1" applyBorder="1" applyAlignment="1">
      <alignment horizontal="center" vertical="center"/>
    </xf>
    <xf numFmtId="38" fontId="2" fillId="0" borderId="23" xfId="16" applyFont="1" applyFill="1" applyBorder="1" applyAlignment="1">
      <alignment horizontal="center" vertical="center"/>
    </xf>
    <xf numFmtId="38" fontId="12" fillId="0" borderId="9" xfId="16" applyFont="1" applyFill="1" applyBorder="1" applyAlignment="1">
      <alignment horizontal="right" vertical="center"/>
    </xf>
    <xf numFmtId="38" fontId="12" fillId="0" borderId="24" xfId="16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38" fontId="12" fillId="0" borderId="0" xfId="16" applyFont="1" applyFill="1" applyAlignment="1">
      <alignment vertical="center"/>
    </xf>
    <xf numFmtId="0" fontId="0" fillId="0" borderId="13" xfId="0" applyFill="1" applyBorder="1" applyAlignment="1">
      <alignment vertical="center"/>
    </xf>
    <xf numFmtId="38" fontId="12" fillId="0" borderId="3" xfId="16" applyFont="1" applyFill="1" applyBorder="1" applyAlignment="1">
      <alignment horizontal="distributed" vertical="center"/>
    </xf>
    <xf numFmtId="38" fontId="12" fillId="0" borderId="25" xfId="16" applyFont="1" applyFill="1" applyBorder="1" applyAlignment="1">
      <alignment vertical="center"/>
    </xf>
    <xf numFmtId="0" fontId="0" fillId="0" borderId="25" xfId="0" applyFill="1" applyBorder="1" applyAlignment="1">
      <alignment horizontal="distributed"/>
    </xf>
    <xf numFmtId="38" fontId="2" fillId="0" borderId="13" xfId="16" applyFont="1" applyFill="1" applyBorder="1" applyAlignment="1">
      <alignment horizontal="distributed" vertical="distributed"/>
    </xf>
    <xf numFmtId="38" fontId="2" fillId="0" borderId="25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0" fontId="0" fillId="0" borderId="26" xfId="0" applyFill="1" applyBorder="1" applyAlignment="1">
      <alignment horizontal="distributed"/>
    </xf>
    <xf numFmtId="38" fontId="2" fillId="0" borderId="27" xfId="16" applyFont="1" applyFill="1" applyBorder="1" applyAlignment="1">
      <alignment horizontal="distributed" vertical="distributed"/>
    </xf>
    <xf numFmtId="38" fontId="2" fillId="0" borderId="26" xfId="16" applyFont="1" applyFill="1" applyBorder="1" applyAlignment="1">
      <alignment vertical="center"/>
    </xf>
    <xf numFmtId="38" fontId="12" fillId="0" borderId="11" xfId="16" applyFont="1" applyFill="1" applyBorder="1" applyAlignment="1">
      <alignment vertical="center"/>
    </xf>
    <xf numFmtId="38" fontId="12" fillId="0" borderId="28" xfId="16" applyFont="1" applyFill="1" applyBorder="1" applyAlignment="1">
      <alignment vertical="center"/>
    </xf>
    <xf numFmtId="38" fontId="12" fillId="0" borderId="29" xfId="16" applyFont="1" applyFill="1" applyBorder="1" applyAlignment="1">
      <alignment vertical="center"/>
    </xf>
    <xf numFmtId="176" fontId="12" fillId="0" borderId="30" xfId="16" applyNumberFormat="1" applyFont="1" applyFill="1" applyBorder="1" applyAlignment="1">
      <alignment vertical="center"/>
    </xf>
    <xf numFmtId="38" fontId="12" fillId="0" borderId="31" xfId="16" applyFont="1" applyFill="1" applyBorder="1" applyAlignment="1">
      <alignment vertical="center"/>
    </xf>
    <xf numFmtId="176" fontId="12" fillId="0" borderId="32" xfId="16" applyNumberFormat="1" applyFont="1" applyFill="1" applyBorder="1" applyAlignment="1">
      <alignment vertical="center"/>
    </xf>
    <xf numFmtId="38" fontId="12" fillId="0" borderId="33" xfId="16" applyFont="1" applyFill="1" applyBorder="1" applyAlignment="1">
      <alignment vertical="center"/>
    </xf>
    <xf numFmtId="176" fontId="12" fillId="0" borderId="34" xfId="16" applyNumberFormat="1" applyFont="1" applyFill="1" applyBorder="1" applyAlignment="1">
      <alignment vertical="center"/>
    </xf>
    <xf numFmtId="38" fontId="12" fillId="0" borderId="4" xfId="16" applyFont="1" applyFill="1" applyBorder="1" applyAlignment="1">
      <alignment vertical="center"/>
    </xf>
    <xf numFmtId="176" fontId="12" fillId="0" borderId="13" xfId="16" applyNumberFormat="1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176" fontId="2" fillId="0" borderId="34" xfId="16" applyNumberFormat="1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176" fontId="2" fillId="0" borderId="13" xfId="16" applyNumberFormat="1" applyFont="1" applyFill="1" applyBorder="1" applyAlignment="1">
      <alignment vertical="center"/>
    </xf>
    <xf numFmtId="38" fontId="12" fillId="0" borderId="14" xfId="16" applyFont="1" applyFill="1" applyBorder="1" applyAlignment="1">
      <alignment vertical="center"/>
    </xf>
    <xf numFmtId="176" fontId="12" fillId="0" borderId="35" xfId="16" applyNumberFormat="1" applyFont="1" applyFill="1" applyBorder="1" applyAlignment="1">
      <alignment vertical="center"/>
    </xf>
    <xf numFmtId="38" fontId="12" fillId="0" borderId="1" xfId="16" applyFont="1" applyFill="1" applyBorder="1" applyAlignment="1">
      <alignment vertical="center"/>
    </xf>
    <xf numFmtId="176" fontId="12" fillId="0" borderId="2" xfId="16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24" xfId="16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38" fontId="2" fillId="0" borderId="14" xfId="16" applyFont="1" applyFill="1" applyBorder="1" applyAlignment="1">
      <alignment horizontal="distributed" vertical="center"/>
    </xf>
    <xf numFmtId="38" fontId="2" fillId="0" borderId="36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6" fillId="0" borderId="0" xfId="16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left" vertical="center"/>
    </xf>
    <xf numFmtId="38" fontId="6" fillId="0" borderId="0" xfId="16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34" xfId="0" applyNumberFormat="1" applyFont="1" applyFill="1" applyBorder="1" applyAlignment="1">
      <alignment horizontal="right" vertical="center"/>
    </xf>
    <xf numFmtId="180" fontId="12" fillId="0" borderId="3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1" fontId="12" fillId="0" borderId="1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horizontal="right" vertical="center"/>
    </xf>
    <xf numFmtId="180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180" fontId="2" fillId="0" borderId="1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181" fontId="2" fillId="0" borderId="2" xfId="0" applyNumberFormat="1" applyFont="1" applyFill="1" applyBorder="1" applyAlignment="1">
      <alignment horizontal="right" vertical="center"/>
    </xf>
    <xf numFmtId="38" fontId="12" fillId="0" borderId="4" xfId="16" applyFont="1" applyFill="1" applyBorder="1" applyAlignment="1">
      <alignment horizontal="right" vertical="center"/>
    </xf>
    <xf numFmtId="38" fontId="12" fillId="0" borderId="13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righ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36" xfId="16" applyFont="1" applyFill="1" applyBorder="1" applyAlignment="1">
      <alignment horizontal="center" vertical="center"/>
    </xf>
    <xf numFmtId="38" fontId="12" fillId="0" borderId="0" xfId="16" applyFont="1" applyFill="1" applyAlignment="1">
      <alignment/>
    </xf>
    <xf numFmtId="38" fontId="2" fillId="0" borderId="8" xfId="16" applyFont="1" applyFill="1" applyBorder="1" applyAlignment="1">
      <alignment horizontal="distributed"/>
    </xf>
    <xf numFmtId="38" fontId="2" fillId="0" borderId="31" xfId="16" applyFont="1" applyFill="1" applyBorder="1" applyAlignment="1">
      <alignment horizontal="distributed"/>
    </xf>
    <xf numFmtId="38" fontId="2" fillId="0" borderId="31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13" xfId="16" applyFont="1" applyFill="1" applyBorder="1" applyAlignment="1">
      <alignment vertical="center"/>
    </xf>
    <xf numFmtId="38" fontId="12" fillId="0" borderId="5" xfId="16" applyFont="1" applyFill="1" applyBorder="1" applyAlignment="1">
      <alignment horizontal="distributed" vertical="center"/>
    </xf>
    <xf numFmtId="38" fontId="12" fillId="0" borderId="2" xfId="16" applyFont="1" applyFill="1" applyBorder="1" applyAlignment="1">
      <alignment vertical="center"/>
    </xf>
    <xf numFmtId="38" fontId="15" fillId="0" borderId="3" xfId="16" applyFont="1" applyFill="1" applyBorder="1" applyAlignment="1">
      <alignment horizontal="distributed" vertical="center"/>
    </xf>
    <xf numFmtId="38" fontId="14" fillId="0" borderId="0" xfId="16" applyFont="1" applyFill="1" applyAlignment="1">
      <alignment/>
    </xf>
    <xf numFmtId="38" fontId="2" fillId="0" borderId="8" xfId="16" applyFont="1" applyFill="1" applyBorder="1" applyAlignment="1">
      <alignment/>
    </xf>
    <xf numFmtId="38" fontId="14" fillId="0" borderId="8" xfId="16" applyFont="1" applyFill="1" applyBorder="1" applyAlignment="1">
      <alignment/>
    </xf>
    <xf numFmtId="38" fontId="2" fillId="0" borderId="4" xfId="16" applyFont="1" applyFill="1" applyBorder="1" applyAlignment="1">
      <alignment horizontal="distributed"/>
    </xf>
    <xf numFmtId="38" fontId="2" fillId="0" borderId="4" xfId="16" applyFont="1" applyFill="1" applyBorder="1" applyAlignment="1">
      <alignment horizontal="distributed" vertical="center"/>
    </xf>
    <xf numFmtId="38" fontId="2" fillId="0" borderId="40" xfId="16" applyFont="1" applyFill="1" applyBorder="1" applyAlignment="1">
      <alignment horizontal="centerContinuous" vertical="center"/>
    </xf>
    <xf numFmtId="38" fontId="2" fillId="0" borderId="41" xfId="16" applyFont="1" applyFill="1" applyBorder="1" applyAlignment="1">
      <alignment horizontal="centerContinuous" vertical="center"/>
    </xf>
    <xf numFmtId="38" fontId="2" fillId="0" borderId="13" xfId="16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distributed" vertical="top"/>
    </xf>
    <xf numFmtId="38" fontId="14" fillId="0" borderId="5" xfId="16" applyFont="1" applyFill="1" applyBorder="1" applyAlignment="1">
      <alignment/>
    </xf>
    <xf numFmtId="38" fontId="15" fillId="0" borderId="3" xfId="16" applyFont="1" applyFill="1" applyBorder="1" applyAlignment="1">
      <alignment/>
    </xf>
    <xf numFmtId="38" fontId="12" fillId="0" borderId="13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1" fontId="2" fillId="0" borderId="4" xfId="16" applyNumberFormat="1" applyFont="1" applyFill="1" applyBorder="1" applyAlignment="1">
      <alignment horizontal="distributed" vertical="top"/>
    </xf>
    <xf numFmtId="41" fontId="2" fillId="0" borderId="4" xfId="16" applyNumberFormat="1" applyFont="1" applyFill="1" applyBorder="1" applyAlignment="1">
      <alignment/>
    </xf>
    <xf numFmtId="41" fontId="2" fillId="0" borderId="4" xfId="16" applyNumberFormat="1" applyFont="1" applyFill="1" applyBorder="1" applyAlignment="1">
      <alignment horizontal="distributed" vertical="center"/>
    </xf>
    <xf numFmtId="41" fontId="2" fillId="0" borderId="13" xfId="16" applyNumberFormat="1" applyFont="1" applyFill="1" applyBorder="1" applyAlignment="1">
      <alignment horizontal="distributed" vertical="center"/>
    </xf>
    <xf numFmtId="38" fontId="16" fillId="0" borderId="3" xfId="16" applyFont="1" applyFill="1" applyBorder="1" applyAlignment="1">
      <alignment horizontal="distributed" vertical="center"/>
    </xf>
    <xf numFmtId="41" fontId="5" fillId="0" borderId="4" xfId="16" applyNumberFormat="1" applyFont="1" applyFill="1" applyBorder="1" applyAlignment="1">
      <alignment vertical="center"/>
    </xf>
    <xf numFmtId="41" fontId="5" fillId="0" borderId="4" xfId="16" applyNumberFormat="1" applyFont="1" applyFill="1" applyBorder="1" applyAlignment="1">
      <alignment horizontal="right" vertical="center"/>
    </xf>
    <xf numFmtId="41" fontId="5" fillId="0" borderId="13" xfId="16" applyNumberFormat="1" applyFont="1" applyFill="1" applyBorder="1" applyAlignment="1">
      <alignment vertical="center"/>
    </xf>
    <xf numFmtId="38" fontId="14" fillId="0" borderId="3" xfId="16" applyFont="1" applyFill="1" applyBorder="1" applyAlignment="1">
      <alignment horizontal="distributed" vertical="center"/>
    </xf>
    <xf numFmtId="41" fontId="2" fillId="0" borderId="4" xfId="16" applyNumberFormat="1" applyFont="1" applyFill="1" applyBorder="1" applyAlignment="1">
      <alignment vertical="center"/>
    </xf>
    <xf numFmtId="41" fontId="2" fillId="0" borderId="4" xfId="16" applyNumberFormat="1" applyFont="1" applyFill="1" applyBorder="1" applyAlignment="1">
      <alignment horizontal="right" vertical="center"/>
    </xf>
    <xf numFmtId="41" fontId="14" fillId="0" borderId="3" xfId="16" applyNumberFormat="1" applyFont="1" applyFill="1" applyBorder="1" applyAlignment="1">
      <alignment horizontal="distributed" vertical="center"/>
    </xf>
    <xf numFmtId="41" fontId="2" fillId="0" borderId="13" xfId="16" applyNumberFormat="1" applyFont="1" applyFill="1" applyBorder="1" applyAlignment="1">
      <alignment vertical="center"/>
    </xf>
    <xf numFmtId="41" fontId="2" fillId="0" borderId="13" xfId="16" applyNumberFormat="1" applyFont="1" applyFill="1" applyBorder="1" applyAlignment="1">
      <alignment horizontal="right" vertical="center"/>
    </xf>
    <xf numFmtId="38" fontId="14" fillId="0" borderId="5" xfId="16" applyFont="1" applyFill="1" applyBorder="1" applyAlignment="1">
      <alignment horizontal="distributed" vertical="center"/>
    </xf>
    <xf numFmtId="41" fontId="2" fillId="0" borderId="1" xfId="16" applyNumberFormat="1" applyFont="1" applyFill="1" applyBorder="1" applyAlignment="1">
      <alignment vertical="center"/>
    </xf>
    <xf numFmtId="41" fontId="14" fillId="0" borderId="5" xfId="16" applyNumberFormat="1" applyFont="1" applyFill="1" applyBorder="1" applyAlignment="1">
      <alignment horizontal="distributed" vertical="center"/>
    </xf>
    <xf numFmtId="41" fontId="2" fillId="0" borderId="2" xfId="16" applyNumberFormat="1" applyFont="1" applyFill="1" applyBorder="1" applyAlignment="1">
      <alignment vertical="center"/>
    </xf>
    <xf numFmtId="41" fontId="5" fillId="0" borderId="42" xfId="16" applyNumberFormat="1" applyFont="1" applyFill="1" applyBorder="1" applyAlignment="1">
      <alignment vertical="center"/>
    </xf>
    <xf numFmtId="41" fontId="2" fillId="0" borderId="1" xfId="16" applyNumberFormat="1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3" xfId="16" applyFont="1" applyFill="1" applyBorder="1" applyAlignment="1" quotePrefix="1">
      <alignment horizontal="right" vertical="center"/>
    </xf>
    <xf numFmtId="176" fontId="2" fillId="0" borderId="3" xfId="16" applyNumberFormat="1" applyFont="1" applyFill="1" applyBorder="1" applyAlignment="1">
      <alignment horizontal="right" vertical="center"/>
    </xf>
    <xf numFmtId="177" fontId="2" fillId="0" borderId="3" xfId="16" applyNumberFormat="1" applyFont="1" applyFill="1" applyBorder="1" applyAlignment="1" quotePrefix="1">
      <alignment horizontal="right" vertical="center"/>
    </xf>
    <xf numFmtId="176" fontId="2" fillId="0" borderId="8" xfId="16" applyNumberFormat="1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 quotePrefix="1">
      <alignment horizontal="right" vertical="center"/>
    </xf>
    <xf numFmtId="38" fontId="6" fillId="0" borderId="3" xfId="16" applyFont="1" applyFill="1" applyBorder="1" applyAlignment="1" quotePrefix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176" fontId="2" fillId="0" borderId="5" xfId="16" applyNumberFormat="1" applyFont="1" applyFill="1" applyBorder="1" applyAlignment="1">
      <alignment horizontal="right" vertical="center"/>
    </xf>
    <xf numFmtId="177" fontId="6" fillId="0" borderId="5" xfId="16" applyNumberFormat="1" applyFont="1" applyFill="1" applyBorder="1" applyAlignment="1" quotePrefix="1">
      <alignment horizontal="right" vertical="center"/>
    </xf>
    <xf numFmtId="38" fontId="4" fillId="0" borderId="0" xfId="16" applyFont="1" applyFill="1" applyAlignment="1">
      <alignment vertical="center"/>
    </xf>
    <xf numFmtId="182" fontId="13" fillId="0" borderId="0" xfId="20" applyNumberFormat="1" applyFont="1" applyFill="1">
      <alignment vertical="center"/>
      <protection/>
    </xf>
    <xf numFmtId="0" fontId="13" fillId="0" borderId="0" xfId="20" applyFont="1" applyFill="1">
      <alignment vertical="center"/>
      <protection/>
    </xf>
    <xf numFmtId="182" fontId="13" fillId="0" borderId="43" xfId="20" applyNumberFormat="1" applyFont="1" applyFill="1" applyBorder="1" applyAlignment="1">
      <alignment horizontal="distributed"/>
      <protection/>
    </xf>
    <xf numFmtId="182" fontId="13" fillId="0" borderId="8" xfId="20" applyNumberFormat="1" applyFont="1" applyFill="1" applyBorder="1" applyAlignment="1">
      <alignment horizontal="distributed"/>
      <protection/>
    </xf>
    <xf numFmtId="182" fontId="13" fillId="0" borderId="44" xfId="20" applyNumberFormat="1" applyFont="1" applyFill="1" applyBorder="1" applyAlignment="1">
      <alignment horizontal="distributed"/>
      <protection/>
    </xf>
    <xf numFmtId="182" fontId="13" fillId="0" borderId="3" xfId="20" applyNumberFormat="1" applyFont="1" applyFill="1" applyBorder="1" applyAlignment="1">
      <alignment horizontal="distributed"/>
      <protection/>
    </xf>
    <xf numFmtId="182" fontId="6" fillId="0" borderId="3" xfId="20" applyNumberFormat="1" applyFont="1" applyFill="1" applyBorder="1" applyAlignment="1">
      <alignment horizontal="distributed"/>
      <protection/>
    </xf>
    <xf numFmtId="182" fontId="13" fillId="0" borderId="44" xfId="20" applyNumberFormat="1" applyFont="1" applyFill="1" applyBorder="1" applyAlignment="1">
      <alignment horizontal="right"/>
      <protection/>
    </xf>
    <xf numFmtId="182" fontId="13" fillId="0" borderId="3" xfId="20" applyNumberFormat="1" applyFont="1" applyFill="1" applyBorder="1" applyAlignment="1">
      <alignment horizontal="right"/>
      <protection/>
    </xf>
    <xf numFmtId="182" fontId="0" fillId="0" borderId="45" xfId="20" applyNumberFormat="1" applyFont="1" applyFill="1" applyBorder="1">
      <alignment vertical="center"/>
      <protection/>
    </xf>
    <xf numFmtId="179" fontId="0" fillId="0" borderId="46" xfId="20" applyNumberFormat="1" applyFont="1" applyFill="1" applyBorder="1">
      <alignment vertical="center"/>
      <protection/>
    </xf>
    <xf numFmtId="182" fontId="0" fillId="0" borderId="47" xfId="20" applyNumberFormat="1" applyFont="1" applyFill="1" applyBorder="1">
      <alignment vertical="center"/>
      <protection/>
    </xf>
    <xf numFmtId="41" fontId="0" fillId="0" borderId="48" xfId="20" applyNumberFormat="1" applyFont="1" applyFill="1" applyBorder="1">
      <alignment vertical="center"/>
      <protection/>
    </xf>
    <xf numFmtId="41" fontId="0" fillId="0" borderId="49" xfId="20" applyNumberFormat="1" applyFont="1" applyFill="1" applyBorder="1">
      <alignment vertical="center"/>
      <protection/>
    </xf>
    <xf numFmtId="41" fontId="0" fillId="0" borderId="45" xfId="20" applyNumberFormat="1" applyFont="1" applyFill="1" applyBorder="1">
      <alignment vertical="center"/>
      <protection/>
    </xf>
    <xf numFmtId="182" fontId="0" fillId="0" borderId="49" xfId="20" applyNumberFormat="1" applyFont="1" applyFill="1" applyBorder="1">
      <alignment vertical="center"/>
      <protection/>
    </xf>
    <xf numFmtId="182" fontId="0" fillId="0" borderId="25" xfId="20" applyNumberFormat="1" applyFont="1" applyFill="1" applyBorder="1">
      <alignment vertical="center"/>
      <protection/>
    </xf>
    <xf numFmtId="182" fontId="0" fillId="0" borderId="44" xfId="20" applyNumberFormat="1" applyFont="1" applyFill="1" applyBorder="1">
      <alignment vertical="center"/>
      <protection/>
    </xf>
    <xf numFmtId="41" fontId="0" fillId="0" borderId="25" xfId="20" applyNumberFormat="1" applyFont="1" applyFill="1" applyBorder="1">
      <alignment vertical="center"/>
      <protection/>
    </xf>
    <xf numFmtId="179" fontId="0" fillId="0" borderId="13" xfId="20" applyNumberFormat="1" applyFont="1" applyFill="1" applyBorder="1">
      <alignment vertical="center"/>
      <protection/>
    </xf>
    <xf numFmtId="41" fontId="0" fillId="0" borderId="3" xfId="20" applyNumberFormat="1" applyFont="1" applyFill="1" applyBorder="1">
      <alignment vertical="center"/>
      <protection/>
    </xf>
    <xf numFmtId="182" fontId="0" fillId="0" borderId="3" xfId="20" applyNumberFormat="1" applyFont="1" applyFill="1" applyBorder="1">
      <alignment vertical="center"/>
      <protection/>
    </xf>
    <xf numFmtId="182" fontId="0" fillId="0" borderId="50" xfId="20" applyNumberFormat="1" applyFont="1" applyFill="1" applyBorder="1">
      <alignment vertical="center"/>
      <protection/>
    </xf>
    <xf numFmtId="41" fontId="0" fillId="0" borderId="0" xfId="20" applyNumberFormat="1" applyFont="1" applyFill="1" applyBorder="1">
      <alignment vertical="center"/>
      <protection/>
    </xf>
    <xf numFmtId="182" fontId="13" fillId="0" borderId="51" xfId="20" applyNumberFormat="1" applyFont="1" applyFill="1" applyBorder="1">
      <alignment vertical="center"/>
      <protection/>
    </xf>
    <xf numFmtId="182" fontId="13" fillId="0" borderId="13" xfId="20" applyNumberFormat="1" applyFont="1" applyFill="1" applyBorder="1" applyAlignment="1">
      <alignment horizontal="distributed"/>
      <protection/>
    </xf>
    <xf numFmtId="182" fontId="13" fillId="0" borderId="0" xfId="20" applyNumberFormat="1" applyFont="1" applyFill="1" applyBorder="1">
      <alignment vertical="center"/>
      <protection/>
    </xf>
    <xf numFmtId="179" fontId="13" fillId="0" borderId="13" xfId="20" applyNumberFormat="1" applyFont="1" applyFill="1" applyBorder="1">
      <alignment vertical="center"/>
      <protection/>
    </xf>
    <xf numFmtId="182" fontId="13" fillId="0" borderId="50" xfId="20" applyNumberFormat="1" applyFont="1" applyFill="1" applyBorder="1">
      <alignment vertical="center"/>
      <protection/>
    </xf>
    <xf numFmtId="41" fontId="13" fillId="0" borderId="0" xfId="20" applyNumberFormat="1" applyFont="1" applyFill="1" applyBorder="1">
      <alignment vertical="center"/>
      <protection/>
    </xf>
    <xf numFmtId="41" fontId="13" fillId="0" borderId="3" xfId="20" applyNumberFormat="1" applyFont="1" applyFill="1" applyBorder="1">
      <alignment vertical="center"/>
      <protection/>
    </xf>
    <xf numFmtId="182" fontId="13" fillId="0" borderId="3" xfId="20" applyNumberFormat="1" applyFont="1" applyFill="1" applyBorder="1">
      <alignment vertical="center"/>
      <protection/>
    </xf>
    <xf numFmtId="182" fontId="13" fillId="0" borderId="52" xfId="20" applyNumberFormat="1" applyFont="1" applyFill="1" applyBorder="1">
      <alignment vertical="center"/>
      <protection/>
    </xf>
    <xf numFmtId="182" fontId="13" fillId="0" borderId="53" xfId="20" applyNumberFormat="1" applyFont="1" applyFill="1" applyBorder="1" applyAlignment="1">
      <alignment horizontal="distributed"/>
      <protection/>
    </xf>
    <xf numFmtId="182" fontId="13" fillId="0" borderId="54" xfId="20" applyNumberFormat="1" applyFont="1" applyFill="1" applyBorder="1">
      <alignment vertical="center"/>
      <protection/>
    </xf>
    <xf numFmtId="179" fontId="13" fillId="0" borderId="53" xfId="20" applyNumberFormat="1" applyFont="1" applyFill="1" applyBorder="1">
      <alignment vertical="center"/>
      <protection/>
    </xf>
    <xf numFmtId="182" fontId="13" fillId="0" borderId="55" xfId="20" applyNumberFormat="1" applyFont="1" applyFill="1" applyBorder="1">
      <alignment vertical="center"/>
      <protection/>
    </xf>
    <xf numFmtId="41" fontId="13" fillId="0" borderId="54" xfId="20" applyNumberFormat="1" applyFont="1" applyFill="1" applyBorder="1">
      <alignment vertical="center"/>
      <protection/>
    </xf>
    <xf numFmtId="41" fontId="13" fillId="0" borderId="56" xfId="20" applyNumberFormat="1" applyFont="1" applyFill="1" applyBorder="1">
      <alignment vertical="center"/>
      <protection/>
    </xf>
    <xf numFmtId="38" fontId="3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41" fontId="18" fillId="0" borderId="4" xfId="16" applyNumberFormat="1" applyFont="1" applyFill="1" applyBorder="1" applyAlignment="1">
      <alignment horizontal="right" vertical="center"/>
    </xf>
    <xf numFmtId="41" fontId="18" fillId="0" borderId="57" xfId="16" applyNumberFormat="1" applyFont="1" applyFill="1" applyBorder="1" applyAlignment="1">
      <alignment horizontal="right" vertical="center"/>
    </xf>
    <xf numFmtId="38" fontId="12" fillId="0" borderId="0" xfId="16" applyFont="1" applyFill="1" applyAlignment="1">
      <alignment horizontal="right" vertical="center"/>
    </xf>
    <xf numFmtId="41" fontId="18" fillId="0" borderId="58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41" fontId="4" fillId="0" borderId="58" xfId="16" applyNumberFormat="1" applyFont="1" applyFill="1" applyBorder="1" applyAlignment="1">
      <alignment horizontal="right" vertical="center"/>
    </xf>
    <xf numFmtId="38" fontId="2" fillId="0" borderId="0" xfId="16" applyFont="1" applyFill="1" applyBorder="1" applyAlignment="1">
      <alignment horizontal="distributed" vertical="center"/>
    </xf>
    <xf numFmtId="41" fontId="4" fillId="0" borderId="14" xfId="16" applyNumberFormat="1" applyFont="1" applyFill="1" applyBorder="1" applyAlignment="1">
      <alignment horizontal="right" vertical="center"/>
    </xf>
    <xf numFmtId="41" fontId="4" fillId="0" borderId="1" xfId="16" applyNumberFormat="1" applyFont="1" applyFill="1" applyBorder="1" applyAlignment="1">
      <alignment horizontal="right" vertical="center"/>
    </xf>
    <xf numFmtId="41" fontId="4" fillId="0" borderId="59" xfId="16" applyNumberFormat="1" applyFont="1" applyFill="1" applyBorder="1" applyAlignment="1">
      <alignment horizontal="right" vertical="center"/>
    </xf>
    <xf numFmtId="41" fontId="12" fillId="0" borderId="4" xfId="16" applyNumberFormat="1" applyFont="1" applyFill="1" applyBorder="1" applyAlignment="1">
      <alignment vertical="center"/>
    </xf>
    <xf numFmtId="183" fontId="12" fillId="0" borderId="4" xfId="16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180" fontId="2" fillId="0" borderId="2" xfId="0" applyNumberFormat="1" applyFont="1" applyFill="1" applyBorder="1" applyAlignment="1">
      <alignment vertical="center"/>
    </xf>
    <xf numFmtId="38" fontId="2" fillId="0" borderId="42" xfId="16" applyFont="1" applyFill="1" applyBorder="1" applyAlignment="1">
      <alignment vertical="center"/>
    </xf>
    <xf numFmtId="38" fontId="12" fillId="0" borderId="42" xfId="16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60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62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 wrapText="1"/>
    </xf>
    <xf numFmtId="0" fontId="2" fillId="0" borderId="64" xfId="0" applyFont="1" applyFill="1" applyBorder="1" applyAlignment="1">
      <alignment horizontal="distributed" vertical="center" wrapText="1"/>
    </xf>
    <xf numFmtId="0" fontId="2" fillId="0" borderId="65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 wrapText="1"/>
    </xf>
    <xf numFmtId="0" fontId="2" fillId="0" borderId="36" xfId="0" applyFont="1" applyFill="1" applyBorder="1" applyAlignment="1">
      <alignment horizontal="distributed" vertical="center"/>
    </xf>
    <xf numFmtId="0" fontId="10" fillId="0" borderId="66" xfId="0" applyFont="1" applyFill="1" applyBorder="1" applyAlignment="1">
      <alignment horizontal="distributed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67" xfId="16" applyFont="1" applyFill="1" applyBorder="1" applyAlignment="1">
      <alignment vertical="center"/>
    </xf>
    <xf numFmtId="58" fontId="0" fillId="0" borderId="0" xfId="0" applyNumberFormat="1" applyFill="1" applyAlignment="1">
      <alignment vertical="center"/>
    </xf>
    <xf numFmtId="0" fontId="0" fillId="0" borderId="0" xfId="0" applyFill="1" applyAlignment="1">
      <alignment horizontal="distributed" vertical="distributed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82" fontId="0" fillId="0" borderId="3" xfId="0" applyNumberFormat="1" applyFill="1" applyBorder="1" applyAlignment="1">
      <alignment vertical="center"/>
    </xf>
    <xf numFmtId="184" fontId="0" fillId="0" borderId="3" xfId="0" applyNumberFormat="1" applyFill="1" applyBorder="1" applyAlignment="1">
      <alignment vertical="center"/>
    </xf>
    <xf numFmtId="184" fontId="0" fillId="0" borderId="25" xfId="0" applyNumberFormat="1" applyFill="1" applyBorder="1" applyAlignment="1">
      <alignment vertical="center"/>
    </xf>
    <xf numFmtId="184" fontId="0" fillId="0" borderId="69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82" fontId="0" fillId="0" borderId="3" xfId="0" applyNumberFormat="1" applyFill="1" applyBorder="1" applyAlignment="1">
      <alignment horizontal="right" vertical="center"/>
    </xf>
    <xf numFmtId="184" fontId="0" fillId="0" borderId="3" xfId="0" applyNumberFormat="1" applyFill="1" applyBorder="1" applyAlignment="1">
      <alignment horizontal="right" vertical="center"/>
    </xf>
    <xf numFmtId="184" fontId="0" fillId="0" borderId="69" xfId="0" applyNumberFormat="1" applyFill="1" applyBorder="1" applyAlignment="1">
      <alignment horizontal="right" vertical="center"/>
    </xf>
    <xf numFmtId="18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8" fontId="12" fillId="0" borderId="13" xfId="16" applyFont="1" applyFill="1" applyBorder="1" applyAlignment="1">
      <alignment horizontal="distributed" vertical="distributed"/>
    </xf>
    <xf numFmtId="185" fontId="0" fillId="0" borderId="3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vertical="center"/>
    </xf>
    <xf numFmtId="185" fontId="0" fillId="0" borderId="69" xfId="0" applyNumberFormat="1" applyFill="1" applyBorder="1" applyAlignment="1">
      <alignment horizontal="right" vertical="center"/>
    </xf>
    <xf numFmtId="186" fontId="0" fillId="0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2" fontId="0" fillId="0" borderId="5" xfId="0" applyNumberFormat="1" applyFill="1" applyBorder="1" applyAlignment="1">
      <alignment vertical="center"/>
    </xf>
    <xf numFmtId="184" fontId="0" fillId="0" borderId="5" xfId="0" applyNumberFormat="1" applyFill="1" applyBorder="1" applyAlignment="1">
      <alignment vertical="center"/>
    </xf>
    <xf numFmtId="184" fontId="0" fillId="0" borderId="18" xfId="0" applyNumberFormat="1" applyFill="1" applyBorder="1" applyAlignment="1">
      <alignment vertical="center"/>
    </xf>
    <xf numFmtId="184" fontId="0" fillId="0" borderId="70" xfId="0" applyNumberFormat="1" applyFill="1" applyBorder="1" applyAlignment="1">
      <alignment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71" xfId="16" applyFont="1" applyFill="1" applyBorder="1" applyAlignment="1">
      <alignment horizontal="center" vertical="center"/>
    </xf>
    <xf numFmtId="38" fontId="2" fillId="0" borderId="72" xfId="16" applyFont="1" applyFill="1" applyBorder="1" applyAlignment="1">
      <alignment horizontal="center" vertical="center"/>
    </xf>
    <xf numFmtId="38" fontId="2" fillId="0" borderId="39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12" fillId="0" borderId="73" xfId="16" applyFont="1" applyFill="1" applyBorder="1" applyAlignment="1">
      <alignment horizontal="distributed" vertical="distributed"/>
    </xf>
    <xf numFmtId="0" fontId="11" fillId="0" borderId="11" xfId="0" applyFont="1" applyFill="1" applyBorder="1" applyAlignment="1">
      <alignment horizontal="distributed" vertical="distributed"/>
    </xf>
    <xf numFmtId="38" fontId="2" fillId="0" borderId="74" xfId="16" applyFont="1" applyFill="1" applyBorder="1" applyAlignment="1">
      <alignment horizontal="distributed" vertical="center"/>
    </xf>
    <xf numFmtId="38" fontId="2" fillId="0" borderId="22" xfId="16" applyFont="1" applyFill="1" applyBorder="1" applyAlignment="1">
      <alignment horizontal="distributed" vertical="center"/>
    </xf>
    <xf numFmtId="38" fontId="12" fillId="0" borderId="17" xfId="16" applyFont="1" applyFill="1" applyBorder="1" applyAlignment="1">
      <alignment vertical="center"/>
    </xf>
    <xf numFmtId="38" fontId="12" fillId="0" borderId="9" xfId="16" applyFont="1" applyFill="1" applyBorder="1" applyAlignment="1">
      <alignment vertical="center"/>
    </xf>
    <xf numFmtId="38" fontId="12" fillId="0" borderId="13" xfId="16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38" fontId="12" fillId="0" borderId="3" xfId="16" applyFont="1" applyFill="1" applyBorder="1" applyAlignment="1">
      <alignment horizontal="distributed" vertical="distributed"/>
    </xf>
    <xf numFmtId="38" fontId="12" fillId="0" borderId="3" xfId="16" applyFont="1" applyFill="1" applyBorder="1" applyAlignment="1">
      <alignment horizontal="distributed" vertical="center"/>
    </xf>
    <xf numFmtId="38" fontId="12" fillId="0" borderId="25" xfId="16" applyFont="1" applyFill="1" applyBorder="1" applyAlignment="1">
      <alignment horizontal="distributed" vertical="distributed" wrapText="1"/>
    </xf>
    <xf numFmtId="0" fontId="0" fillId="0" borderId="13" xfId="0" applyFill="1" applyBorder="1" applyAlignment="1">
      <alignment horizontal="distributed" vertical="distributed"/>
    </xf>
    <xf numFmtId="38" fontId="12" fillId="0" borderId="2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38" fontId="12" fillId="0" borderId="20" xfId="16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20" xfId="16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38" fontId="2" fillId="0" borderId="8" xfId="16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38" fontId="2" fillId="0" borderId="5" xfId="16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75" xfId="20" applyNumberFormat="1" applyFont="1" applyFill="1" applyBorder="1" applyAlignment="1">
      <alignment horizontal="distributed"/>
      <protection/>
    </xf>
    <xf numFmtId="182" fontId="0" fillId="0" borderId="76" xfId="20" applyNumberFormat="1" applyFont="1" applyFill="1" applyBorder="1" applyAlignment="1">
      <alignment horizontal="distributed"/>
      <protection/>
    </xf>
    <xf numFmtId="182" fontId="13" fillId="0" borderId="77" xfId="20" applyNumberFormat="1" applyFont="1" applyFill="1" applyBorder="1" applyAlignment="1">
      <alignment horizontal="right" vertical="center"/>
      <protection/>
    </xf>
    <xf numFmtId="182" fontId="0" fillId="0" borderId="48" xfId="20" applyNumberFormat="1" applyFont="1" applyFill="1" applyBorder="1" applyAlignment="1">
      <alignment horizontal="distributed"/>
      <protection/>
    </xf>
    <xf numFmtId="182" fontId="0" fillId="0" borderId="46" xfId="20" applyNumberFormat="1" applyFont="1" applyFill="1" applyBorder="1" applyAlignment="1">
      <alignment horizontal="distributed"/>
      <protection/>
    </xf>
    <xf numFmtId="182" fontId="0" fillId="0" borderId="51" xfId="20" applyNumberFormat="1" applyFont="1" applyFill="1" applyBorder="1" applyAlignment="1">
      <alignment horizontal="distributed"/>
      <protection/>
    </xf>
    <xf numFmtId="182" fontId="0" fillId="0" borderId="13" xfId="20" applyNumberFormat="1" applyFont="1" applyFill="1" applyBorder="1" applyAlignment="1">
      <alignment horizontal="distributed"/>
      <protection/>
    </xf>
    <xf numFmtId="182" fontId="13" fillId="0" borderId="78" xfId="20" applyNumberFormat="1" applyFont="1" applyFill="1" applyBorder="1" applyAlignment="1">
      <alignment horizontal="center"/>
      <protection/>
    </xf>
    <xf numFmtId="182" fontId="13" fillId="0" borderId="79" xfId="20" applyNumberFormat="1" applyFont="1" applyFill="1" applyBorder="1" applyAlignment="1">
      <alignment horizontal="center"/>
      <protection/>
    </xf>
    <xf numFmtId="182" fontId="0" fillId="0" borderId="79" xfId="20" applyNumberFormat="1" applyFill="1" applyBorder="1" applyAlignment="1">
      <alignment horizontal="center"/>
      <protection/>
    </xf>
    <xf numFmtId="182" fontId="0" fillId="0" borderId="80" xfId="20" applyNumberFormat="1" applyFill="1" applyBorder="1" applyAlignment="1">
      <alignment horizontal="center"/>
      <protection/>
    </xf>
    <xf numFmtId="182" fontId="13" fillId="0" borderId="20" xfId="20" applyNumberFormat="1" applyFont="1" applyFill="1" applyBorder="1" applyAlignment="1">
      <alignment horizontal="center" vertical="center" textRotation="255"/>
      <protection/>
    </xf>
    <xf numFmtId="182" fontId="13" fillId="0" borderId="32" xfId="20" applyNumberFormat="1" applyFont="1" applyFill="1" applyBorder="1" applyAlignment="1">
      <alignment horizontal="center" vertical="center" textRotation="255"/>
      <protection/>
    </xf>
    <xf numFmtId="182" fontId="13" fillId="0" borderId="25" xfId="20" applyNumberFormat="1" applyFont="1" applyFill="1" applyBorder="1" applyAlignment="1">
      <alignment horizontal="center" vertical="center" textRotation="255"/>
      <protection/>
    </xf>
    <xf numFmtId="182" fontId="13" fillId="0" borderId="13" xfId="20" applyNumberFormat="1" applyFont="1" applyFill="1" applyBorder="1" applyAlignment="1">
      <alignment horizontal="center" vertical="center" textRotation="255"/>
      <protection/>
    </xf>
    <xf numFmtId="182" fontId="6" fillId="0" borderId="71" xfId="20" applyNumberFormat="1" applyFont="1" applyFill="1" applyBorder="1" applyAlignment="1">
      <alignment horizontal="distributed"/>
      <protection/>
    </xf>
    <xf numFmtId="182" fontId="17" fillId="0" borderId="39" xfId="20" applyNumberFormat="1" applyFont="1" applyFill="1" applyBorder="1" applyAlignment="1">
      <alignment vertical="center"/>
      <protection/>
    </xf>
    <xf numFmtId="182" fontId="13" fillId="0" borderId="3" xfId="20" applyNumberFormat="1" applyFont="1" applyFill="1" applyBorder="1" applyAlignment="1">
      <alignment horizontal="center" vertical="center" textRotation="255"/>
      <protection/>
    </xf>
    <xf numFmtId="182" fontId="13" fillId="0" borderId="48" xfId="20" applyNumberFormat="1" applyFont="1" applyFill="1" applyBorder="1" applyAlignment="1">
      <alignment horizontal="distributed" vertical="center" wrapText="1"/>
      <protection/>
    </xf>
    <xf numFmtId="182" fontId="13" fillId="0" borderId="46" xfId="20" applyNumberFormat="1" applyFont="1" applyFill="1" applyBorder="1" applyAlignment="1">
      <alignment horizontal="distributed" vertical="center" wrapText="1"/>
      <protection/>
    </xf>
    <xf numFmtId="182" fontId="13" fillId="0" borderId="51" xfId="20" applyNumberFormat="1" applyFont="1" applyFill="1" applyBorder="1" applyAlignment="1">
      <alignment horizontal="distributed" vertical="center" wrapText="1"/>
      <protection/>
    </xf>
    <xf numFmtId="182" fontId="13" fillId="0" borderId="13" xfId="20" applyNumberFormat="1" applyFont="1" applyFill="1" applyBorder="1" applyAlignment="1">
      <alignment horizontal="distributed" vertical="center" wrapText="1"/>
      <protection/>
    </xf>
    <xf numFmtId="182" fontId="13" fillId="0" borderId="81" xfId="20" applyNumberFormat="1" applyFont="1" applyFill="1" applyBorder="1" applyAlignment="1">
      <alignment horizontal="center"/>
      <protection/>
    </xf>
    <xf numFmtId="182" fontId="13" fillId="0" borderId="80" xfId="20" applyNumberFormat="1" applyFont="1" applyFill="1" applyBorder="1" applyAlignment="1">
      <alignment horizontal="center"/>
      <protection/>
    </xf>
    <xf numFmtId="38" fontId="2" fillId="0" borderId="24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82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山形県統計年鑑資料（H１３年度水道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</xdr:row>
      <xdr:rowOff>76200</xdr:rowOff>
    </xdr:from>
    <xdr:to>
      <xdr:col>12</xdr:col>
      <xdr:colOff>733425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247650"/>
          <a:ext cx="1628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平成14年3月31日現在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1" ht="13.5">
      <c r="A1" s="15" t="s">
        <v>97</v>
      </c>
    </row>
    <row r="3" ht="13.5">
      <c r="A3" s="15" t="s">
        <v>487</v>
      </c>
    </row>
    <row r="4" ht="13.5">
      <c r="A4" s="15" t="s">
        <v>310</v>
      </c>
    </row>
    <row r="5" ht="13.5">
      <c r="A5" s="15" t="s">
        <v>314</v>
      </c>
    </row>
    <row r="6" ht="13.5">
      <c r="A6" s="15" t="s">
        <v>329</v>
      </c>
    </row>
    <row r="7" ht="13.5">
      <c r="A7" s="15" t="s">
        <v>351</v>
      </c>
    </row>
    <row r="8" ht="13.5">
      <c r="A8" s="15" t="s">
        <v>354</v>
      </c>
    </row>
    <row r="9" ht="13.5">
      <c r="A9" s="15" t="s">
        <v>362</v>
      </c>
    </row>
    <row r="10" ht="13.5">
      <c r="A10" s="15" t="s">
        <v>366</v>
      </c>
    </row>
    <row r="11" ht="13.5">
      <c r="A11" s="15" t="s">
        <v>378</v>
      </c>
    </row>
    <row r="12" ht="13.5">
      <c r="B12" s="15" t="s">
        <v>380</v>
      </c>
    </row>
    <row r="13" ht="13.5">
      <c r="B13" s="15" t="s">
        <v>488</v>
      </c>
    </row>
    <row r="14" ht="13.5">
      <c r="A14" s="15" t="s">
        <v>489</v>
      </c>
    </row>
    <row r="15" ht="13.5">
      <c r="B15" s="15" t="s">
        <v>490</v>
      </c>
    </row>
    <row r="16" ht="13.5">
      <c r="B16" s="15" t="s">
        <v>491</v>
      </c>
    </row>
    <row r="17" ht="13.5">
      <c r="A17" s="15" t="s">
        <v>492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"/>
    </sheetView>
  </sheetViews>
  <sheetFormatPr defaultColWidth="9.00390625" defaultRowHeight="13.5"/>
  <cols>
    <col min="1" max="1" width="12.25390625" style="193" customWidth="1"/>
    <col min="2" max="3" width="11.50390625" style="193" customWidth="1"/>
    <col min="4" max="4" width="7.375" style="193" customWidth="1"/>
    <col min="5" max="5" width="11.50390625" style="193" customWidth="1"/>
    <col min="6" max="6" width="7.375" style="193" customWidth="1"/>
    <col min="7" max="7" width="11.50390625" style="193" customWidth="1"/>
    <col min="8" max="8" width="9.50390625" style="193" customWidth="1"/>
    <col min="9" max="16384" width="9.00390625" style="193" customWidth="1"/>
  </cols>
  <sheetData>
    <row r="1" spans="1:8" ht="14.25">
      <c r="A1" s="101" t="s">
        <v>379</v>
      </c>
      <c r="B1" s="79"/>
      <c r="C1" s="79"/>
      <c r="D1" s="79"/>
      <c r="E1" s="79"/>
      <c r="F1" s="79"/>
      <c r="G1" s="79"/>
      <c r="H1" s="79"/>
    </row>
    <row r="2" spans="1:8" ht="13.5">
      <c r="A2" s="79" t="s">
        <v>380</v>
      </c>
      <c r="B2" s="79"/>
      <c r="C2" s="79"/>
      <c r="D2" s="79"/>
      <c r="E2" s="79" t="s">
        <v>381</v>
      </c>
      <c r="F2" s="79"/>
      <c r="G2" s="79"/>
      <c r="H2" s="79"/>
    </row>
    <row r="3" spans="1:8" ht="13.5">
      <c r="A3" s="368" t="s">
        <v>382</v>
      </c>
      <c r="B3" s="368" t="s">
        <v>383</v>
      </c>
      <c r="C3" s="368" t="s">
        <v>384</v>
      </c>
      <c r="D3" s="368" t="s">
        <v>385</v>
      </c>
      <c r="E3" s="366" t="s">
        <v>386</v>
      </c>
      <c r="F3" s="368" t="s">
        <v>387</v>
      </c>
      <c r="G3" s="366" t="s">
        <v>388</v>
      </c>
      <c r="H3" s="368" t="s">
        <v>389</v>
      </c>
    </row>
    <row r="4" spans="1:8" ht="20.25" customHeight="1">
      <c r="A4" s="370"/>
      <c r="B4" s="371"/>
      <c r="C4" s="371"/>
      <c r="D4" s="369"/>
      <c r="E4" s="367"/>
      <c r="F4" s="369"/>
      <c r="G4" s="367"/>
      <c r="H4" s="369"/>
    </row>
    <row r="5" spans="1:8" ht="13.5">
      <c r="A5" s="6" t="s">
        <v>390</v>
      </c>
      <c r="B5" s="194">
        <v>1240044</v>
      </c>
      <c r="C5" s="195">
        <v>1228922</v>
      </c>
      <c r="D5" s="196">
        <v>99.1</v>
      </c>
      <c r="E5" s="194">
        <v>1335128</v>
      </c>
      <c r="F5" s="197">
        <v>107.7</v>
      </c>
      <c r="G5" s="194">
        <v>1200412</v>
      </c>
      <c r="H5" s="198">
        <v>96.8</v>
      </c>
    </row>
    <row r="6" spans="1:8" ht="13.5">
      <c r="A6" s="192" t="s">
        <v>391</v>
      </c>
      <c r="B6" s="199">
        <f>SUM(B7:B10)</f>
        <v>1235493</v>
      </c>
      <c r="C6" s="199">
        <f>SUM(C7:C10)</f>
        <v>1224511</v>
      </c>
      <c r="D6" s="196">
        <f aca="true" t="shared" si="0" ref="D6:D54">C6/B6*100</f>
        <v>99.11112406140707</v>
      </c>
      <c r="E6" s="199">
        <f>SUM(E7:E10)</f>
        <v>1329950</v>
      </c>
      <c r="F6" s="200">
        <f aca="true" t="shared" si="1" ref="F6:F54">E6/B6*100</f>
        <v>107.64528815622589</v>
      </c>
      <c r="G6" s="199">
        <f>SUM(G7:G10)</f>
        <v>1196579</v>
      </c>
      <c r="H6" s="196">
        <f aca="true" t="shared" si="2" ref="H6:H54">G6/B6*100</f>
        <v>96.85032614510969</v>
      </c>
    </row>
    <row r="7" spans="1:8" ht="13.5">
      <c r="A7" s="74" t="s">
        <v>392</v>
      </c>
      <c r="B7" s="199">
        <f>SUM(B11:B24)</f>
        <v>579467</v>
      </c>
      <c r="C7" s="199">
        <f>SUM(C11:C24)</f>
        <v>576292</v>
      </c>
      <c r="D7" s="196">
        <f t="shared" si="0"/>
        <v>99.45208268978216</v>
      </c>
      <c r="E7" s="199">
        <f>SUM(E11:E24)</f>
        <v>627544</v>
      </c>
      <c r="F7" s="200">
        <f t="shared" si="1"/>
        <v>108.29676236955686</v>
      </c>
      <c r="G7" s="199">
        <f>SUM(G11:G24)</f>
        <v>572340</v>
      </c>
      <c r="H7" s="196">
        <f t="shared" si="2"/>
        <v>98.77007663939447</v>
      </c>
    </row>
    <row r="8" spans="1:8" ht="13.5">
      <c r="A8" s="74" t="s">
        <v>393</v>
      </c>
      <c r="B8" s="199">
        <f>SUM(B25:B32)</f>
        <v>94122</v>
      </c>
      <c r="C8" s="199">
        <f>SUM(C25:C32)</f>
        <v>92640</v>
      </c>
      <c r="D8" s="196">
        <f t="shared" si="0"/>
        <v>98.42544782303818</v>
      </c>
      <c r="E8" s="199">
        <f>SUM(E25:E32)</f>
        <v>106444</v>
      </c>
      <c r="F8" s="200">
        <f t="shared" si="1"/>
        <v>113.09151951722234</v>
      </c>
      <c r="G8" s="199">
        <f>SUM(G25:G32)</f>
        <v>86552</v>
      </c>
      <c r="H8" s="196">
        <f t="shared" si="2"/>
        <v>91.9572469773273</v>
      </c>
    </row>
    <row r="9" spans="1:8" ht="13.5">
      <c r="A9" s="74" t="s">
        <v>394</v>
      </c>
      <c r="B9" s="199">
        <f>SUM(B33:B40)</f>
        <v>243931</v>
      </c>
      <c r="C9" s="199">
        <f>SUM(C33:C40)</f>
        <v>238482</v>
      </c>
      <c r="D9" s="196">
        <f t="shared" si="0"/>
        <v>97.76617158130783</v>
      </c>
      <c r="E9" s="199">
        <f>SUM(E33:E40)</f>
        <v>248693</v>
      </c>
      <c r="F9" s="200">
        <f t="shared" si="1"/>
        <v>101.95219139838724</v>
      </c>
      <c r="G9" s="199">
        <f>SUM(G33:G40)</f>
        <v>222291</v>
      </c>
      <c r="H9" s="196">
        <f t="shared" si="2"/>
        <v>91.12863883639226</v>
      </c>
    </row>
    <row r="10" spans="1:8" ht="13.5">
      <c r="A10" s="74" t="s">
        <v>395</v>
      </c>
      <c r="B10" s="199">
        <f>SUM(B41:B54)</f>
        <v>317973</v>
      </c>
      <c r="C10" s="199">
        <f>SUM(C41:C54)</f>
        <v>317097</v>
      </c>
      <c r="D10" s="196">
        <f t="shared" si="0"/>
        <v>99.72450491079431</v>
      </c>
      <c r="E10" s="199">
        <f>SUM(E41:E54)</f>
        <v>347269</v>
      </c>
      <c r="F10" s="200">
        <f t="shared" si="1"/>
        <v>109.21336088284225</v>
      </c>
      <c r="G10" s="199">
        <f>SUM(G41:G54)</f>
        <v>315396</v>
      </c>
      <c r="H10" s="196">
        <f t="shared" si="2"/>
        <v>99.18955383004217</v>
      </c>
    </row>
    <row r="11" spans="1:8" ht="13.5">
      <c r="A11" s="8" t="s">
        <v>156</v>
      </c>
      <c r="B11" s="194">
        <v>254553</v>
      </c>
      <c r="C11" s="201">
        <v>252828</v>
      </c>
      <c r="D11" s="196">
        <f t="shared" si="0"/>
        <v>99.32234151630506</v>
      </c>
      <c r="E11" s="194">
        <v>273795</v>
      </c>
      <c r="F11" s="200">
        <f t="shared" si="1"/>
        <v>107.55913306855547</v>
      </c>
      <c r="G11" s="194">
        <v>252406</v>
      </c>
      <c r="H11" s="196">
        <f t="shared" si="2"/>
        <v>99.1565607162359</v>
      </c>
    </row>
    <row r="12" spans="1:8" ht="13.5">
      <c r="A12" s="8" t="s">
        <v>46</v>
      </c>
      <c r="B12" s="194">
        <v>43420</v>
      </c>
      <c r="C12" s="201">
        <v>43055</v>
      </c>
      <c r="D12" s="196">
        <f t="shared" si="0"/>
        <v>99.15937356057117</v>
      </c>
      <c r="E12" s="194">
        <v>46570</v>
      </c>
      <c r="F12" s="200">
        <f t="shared" si="1"/>
        <v>107.25472132657761</v>
      </c>
      <c r="G12" s="194">
        <v>42821</v>
      </c>
      <c r="H12" s="196">
        <f t="shared" si="2"/>
        <v>98.62045140488254</v>
      </c>
    </row>
    <row r="13" spans="1:8" ht="13.5">
      <c r="A13" s="8" t="s">
        <v>157</v>
      </c>
      <c r="B13" s="194">
        <v>36650</v>
      </c>
      <c r="C13" s="202">
        <v>36160</v>
      </c>
      <c r="D13" s="196">
        <f t="shared" si="0"/>
        <v>98.66302864938609</v>
      </c>
      <c r="E13" s="194">
        <v>38760</v>
      </c>
      <c r="F13" s="200">
        <f t="shared" si="1"/>
        <v>105.75716234652116</v>
      </c>
      <c r="G13" s="194">
        <v>35602</v>
      </c>
      <c r="H13" s="196">
        <f t="shared" si="2"/>
        <v>97.14051841746249</v>
      </c>
    </row>
    <row r="14" spans="1:8" ht="13.5">
      <c r="A14" s="8" t="s">
        <v>163</v>
      </c>
      <c r="B14" s="194">
        <v>29131</v>
      </c>
      <c r="C14" s="202">
        <v>29131</v>
      </c>
      <c r="D14" s="196">
        <f t="shared" si="0"/>
        <v>100</v>
      </c>
      <c r="E14" s="194">
        <v>37070</v>
      </c>
      <c r="F14" s="200">
        <f t="shared" si="1"/>
        <v>127.25275479729498</v>
      </c>
      <c r="G14" s="194">
        <v>28942</v>
      </c>
      <c r="H14" s="196">
        <f t="shared" si="2"/>
        <v>99.35120661837905</v>
      </c>
    </row>
    <row r="15" spans="1:8" ht="13.5">
      <c r="A15" s="8" t="s">
        <v>158</v>
      </c>
      <c r="B15" s="194">
        <v>63303</v>
      </c>
      <c r="C15" s="202">
        <v>63303</v>
      </c>
      <c r="D15" s="196">
        <f t="shared" si="0"/>
        <v>100</v>
      </c>
      <c r="E15" s="194">
        <v>67780</v>
      </c>
      <c r="F15" s="200">
        <f t="shared" si="1"/>
        <v>107.07233464448763</v>
      </c>
      <c r="G15" s="194">
        <v>62367</v>
      </c>
      <c r="H15" s="196">
        <f t="shared" si="2"/>
        <v>98.5213970901853</v>
      </c>
    </row>
    <row r="16" spans="1:8" ht="13.5">
      <c r="A16" s="8" t="s">
        <v>164</v>
      </c>
      <c r="B16" s="194">
        <v>45252</v>
      </c>
      <c r="C16" s="202">
        <v>45252</v>
      </c>
      <c r="D16" s="196">
        <f t="shared" si="0"/>
        <v>100</v>
      </c>
      <c r="E16" s="194">
        <v>42437</v>
      </c>
      <c r="F16" s="200">
        <f t="shared" si="1"/>
        <v>93.77928047379122</v>
      </c>
      <c r="G16" s="194">
        <v>44292</v>
      </c>
      <c r="H16" s="196">
        <f t="shared" si="2"/>
        <v>97.87854680456113</v>
      </c>
    </row>
    <row r="17" spans="1:8" ht="13.5">
      <c r="A17" s="8" t="s">
        <v>53</v>
      </c>
      <c r="B17" s="194">
        <v>21693</v>
      </c>
      <c r="C17" s="202">
        <v>21698</v>
      </c>
      <c r="D17" s="196">
        <f t="shared" si="0"/>
        <v>100.02304890978657</v>
      </c>
      <c r="E17" s="194">
        <v>25990</v>
      </c>
      <c r="F17" s="200">
        <f t="shared" si="1"/>
        <v>119.80823307057575</v>
      </c>
      <c r="G17" s="194">
        <v>21468</v>
      </c>
      <c r="H17" s="196">
        <f t="shared" si="2"/>
        <v>98.96279905960448</v>
      </c>
    </row>
    <row r="18" spans="1:8" ht="13.5">
      <c r="A18" s="8" t="s">
        <v>159</v>
      </c>
      <c r="B18" s="194">
        <v>15439</v>
      </c>
      <c r="C18" s="202">
        <v>15234</v>
      </c>
      <c r="D18" s="196">
        <f t="shared" si="0"/>
        <v>98.6721937949349</v>
      </c>
      <c r="E18" s="194">
        <v>15843</v>
      </c>
      <c r="F18" s="200">
        <f t="shared" si="1"/>
        <v>102.61674978949414</v>
      </c>
      <c r="G18" s="194">
        <v>15176</v>
      </c>
      <c r="H18" s="196">
        <f t="shared" si="2"/>
        <v>98.29652179545307</v>
      </c>
    </row>
    <row r="19" spans="1:8" ht="13.5">
      <c r="A19" s="8" t="s">
        <v>160</v>
      </c>
      <c r="B19" s="194">
        <v>12652</v>
      </c>
      <c r="C19" s="201">
        <v>12652</v>
      </c>
      <c r="D19" s="196">
        <f t="shared" si="0"/>
        <v>100</v>
      </c>
      <c r="E19" s="194">
        <v>13508</v>
      </c>
      <c r="F19" s="200">
        <f t="shared" si="1"/>
        <v>106.76572873853935</v>
      </c>
      <c r="G19" s="194">
        <v>12652</v>
      </c>
      <c r="H19" s="196">
        <f t="shared" si="2"/>
        <v>100</v>
      </c>
    </row>
    <row r="20" spans="1:8" ht="13.5">
      <c r="A20" s="8" t="s">
        <v>161</v>
      </c>
      <c r="B20" s="194">
        <v>21382</v>
      </c>
      <c r="C20" s="201">
        <v>21295</v>
      </c>
      <c r="D20" s="196">
        <f t="shared" si="0"/>
        <v>99.59311570479844</v>
      </c>
      <c r="E20" s="194">
        <v>23500</v>
      </c>
      <c r="F20" s="200">
        <f t="shared" si="1"/>
        <v>109.90552801421755</v>
      </c>
      <c r="G20" s="194">
        <v>21295</v>
      </c>
      <c r="H20" s="196">
        <f t="shared" si="2"/>
        <v>99.59311570479844</v>
      </c>
    </row>
    <row r="21" spans="1:8" ht="13.5">
      <c r="A21" s="8" t="s">
        <v>45</v>
      </c>
      <c r="B21" s="194">
        <v>7273</v>
      </c>
      <c r="C21" s="201">
        <v>7265</v>
      </c>
      <c r="D21" s="196">
        <f t="shared" si="0"/>
        <v>99.89000412484532</v>
      </c>
      <c r="E21" s="194">
        <v>10616</v>
      </c>
      <c r="F21" s="200">
        <f t="shared" si="1"/>
        <v>145.96452633026263</v>
      </c>
      <c r="G21" s="194">
        <v>7246</v>
      </c>
      <c r="H21" s="196">
        <f t="shared" si="2"/>
        <v>99.62876392135294</v>
      </c>
    </row>
    <row r="22" spans="1:8" ht="13.5">
      <c r="A22" s="8" t="s">
        <v>47</v>
      </c>
      <c r="B22" s="194">
        <v>9090</v>
      </c>
      <c r="C22" s="201">
        <v>8823</v>
      </c>
      <c r="D22" s="196">
        <f t="shared" si="0"/>
        <v>97.06270627062706</v>
      </c>
      <c r="E22" s="194">
        <v>9645</v>
      </c>
      <c r="F22" s="200">
        <f t="shared" si="1"/>
        <v>106.1056105610561</v>
      </c>
      <c r="G22" s="194">
        <v>8593</v>
      </c>
      <c r="H22" s="196">
        <f t="shared" si="2"/>
        <v>94.53245324532453</v>
      </c>
    </row>
    <row r="23" spans="1:8" ht="13.5">
      <c r="A23" s="8" t="s">
        <v>162</v>
      </c>
      <c r="B23" s="194">
        <v>10368</v>
      </c>
      <c r="C23" s="202">
        <v>10332</v>
      </c>
      <c r="D23" s="196">
        <f t="shared" si="0"/>
        <v>99.65277777777779</v>
      </c>
      <c r="E23" s="194">
        <v>10700</v>
      </c>
      <c r="F23" s="200">
        <f t="shared" si="1"/>
        <v>103.20216049382715</v>
      </c>
      <c r="G23" s="194">
        <v>10294</v>
      </c>
      <c r="H23" s="196">
        <f t="shared" si="2"/>
        <v>99.28626543209876</v>
      </c>
    </row>
    <row r="24" spans="1:8" ht="13.5">
      <c r="A24" s="8" t="s">
        <v>165</v>
      </c>
      <c r="B24" s="194">
        <v>9261</v>
      </c>
      <c r="C24" s="201">
        <v>9264</v>
      </c>
      <c r="D24" s="196">
        <f t="shared" si="0"/>
        <v>100.03239390994494</v>
      </c>
      <c r="E24" s="194">
        <v>11330</v>
      </c>
      <c r="F24" s="200">
        <f t="shared" si="1"/>
        <v>122.34099989202029</v>
      </c>
      <c r="G24" s="194">
        <v>9186</v>
      </c>
      <c r="H24" s="196">
        <f t="shared" si="2"/>
        <v>99.19015225137674</v>
      </c>
    </row>
    <row r="25" spans="1:8" ht="13.5">
      <c r="A25" s="8" t="s">
        <v>166</v>
      </c>
      <c r="B25" s="194">
        <v>41850</v>
      </c>
      <c r="C25" s="202">
        <v>41367</v>
      </c>
      <c r="D25" s="196">
        <f t="shared" si="0"/>
        <v>98.84587813620071</v>
      </c>
      <c r="E25" s="194">
        <v>48714</v>
      </c>
      <c r="F25" s="200">
        <f t="shared" si="1"/>
        <v>116.40143369175627</v>
      </c>
      <c r="G25" s="194">
        <v>36671</v>
      </c>
      <c r="H25" s="196">
        <f t="shared" si="2"/>
        <v>87.62485065710872</v>
      </c>
    </row>
    <row r="26" spans="1:8" ht="13.5">
      <c r="A26" s="8" t="s">
        <v>167</v>
      </c>
      <c r="B26" s="194">
        <v>7295</v>
      </c>
      <c r="C26" s="202">
        <v>7295</v>
      </c>
      <c r="D26" s="196">
        <f t="shared" si="0"/>
        <v>100</v>
      </c>
      <c r="E26" s="194">
        <v>8000</v>
      </c>
      <c r="F26" s="200">
        <f t="shared" si="1"/>
        <v>109.66415352981494</v>
      </c>
      <c r="G26" s="194">
        <v>7269</v>
      </c>
      <c r="H26" s="196">
        <f t="shared" si="2"/>
        <v>99.64359150102811</v>
      </c>
    </row>
    <row r="27" spans="1:8" ht="13.5">
      <c r="A27" s="8" t="s">
        <v>44</v>
      </c>
      <c r="B27" s="194">
        <v>11276</v>
      </c>
      <c r="C27" s="202">
        <v>11080</v>
      </c>
      <c r="D27" s="196">
        <f t="shared" si="0"/>
        <v>98.26179496275275</v>
      </c>
      <c r="E27" s="194">
        <v>12000</v>
      </c>
      <c r="F27" s="200">
        <f t="shared" si="1"/>
        <v>106.42071656615822</v>
      </c>
      <c r="G27" s="194">
        <v>10810</v>
      </c>
      <c r="H27" s="196">
        <f t="shared" si="2"/>
        <v>95.86732884001418</v>
      </c>
    </row>
    <row r="28" spans="1:8" ht="13.5">
      <c r="A28" s="8" t="s">
        <v>168</v>
      </c>
      <c r="B28" s="194">
        <v>6826</v>
      </c>
      <c r="C28" s="202">
        <v>6784</v>
      </c>
      <c r="D28" s="196">
        <f t="shared" si="0"/>
        <v>99.38470553765016</v>
      </c>
      <c r="E28" s="194">
        <v>7730</v>
      </c>
      <c r="F28" s="200">
        <f t="shared" si="1"/>
        <v>113.24348080867273</v>
      </c>
      <c r="G28" s="194">
        <v>6760</v>
      </c>
      <c r="H28" s="196">
        <f t="shared" si="2"/>
        <v>99.03310870202168</v>
      </c>
    </row>
    <row r="29" spans="1:8" ht="13.5">
      <c r="A29" s="8" t="s">
        <v>51</v>
      </c>
      <c r="B29" s="194">
        <v>10381</v>
      </c>
      <c r="C29" s="202">
        <v>10254</v>
      </c>
      <c r="D29" s="196">
        <f t="shared" si="0"/>
        <v>98.77661111646276</v>
      </c>
      <c r="E29" s="194">
        <v>12920</v>
      </c>
      <c r="F29" s="200">
        <f t="shared" si="1"/>
        <v>124.4581446874097</v>
      </c>
      <c r="G29" s="194">
        <v>9375</v>
      </c>
      <c r="H29" s="196">
        <f t="shared" si="2"/>
        <v>90.30921876505154</v>
      </c>
    </row>
    <row r="30" spans="1:8" ht="13.5">
      <c r="A30" s="8" t="s">
        <v>43</v>
      </c>
      <c r="B30" s="194">
        <v>4424</v>
      </c>
      <c r="C30" s="202">
        <v>4225</v>
      </c>
      <c r="D30" s="196">
        <f t="shared" si="0"/>
        <v>95.50180831826401</v>
      </c>
      <c r="E30" s="194">
        <v>5260</v>
      </c>
      <c r="F30" s="200">
        <f t="shared" si="1"/>
        <v>118.89692585895118</v>
      </c>
      <c r="G30" s="194">
        <v>4134</v>
      </c>
      <c r="H30" s="196">
        <f t="shared" si="2"/>
        <v>93.44484629294756</v>
      </c>
    </row>
    <row r="31" spans="1:8" ht="13.5">
      <c r="A31" s="8" t="s">
        <v>169</v>
      </c>
      <c r="B31" s="194">
        <v>5735</v>
      </c>
      <c r="C31" s="202">
        <v>5536</v>
      </c>
      <c r="D31" s="196">
        <f t="shared" si="0"/>
        <v>96.53007846556234</v>
      </c>
      <c r="E31" s="194">
        <v>5500</v>
      </c>
      <c r="F31" s="200">
        <f t="shared" si="1"/>
        <v>95.9023539668701</v>
      </c>
      <c r="G31" s="194">
        <v>5434</v>
      </c>
      <c r="H31" s="196">
        <f t="shared" si="2"/>
        <v>94.75152571926766</v>
      </c>
    </row>
    <row r="32" spans="1:8" ht="13.5">
      <c r="A32" s="8" t="s">
        <v>170</v>
      </c>
      <c r="B32" s="194">
        <v>6335</v>
      </c>
      <c r="C32" s="201">
        <v>6099</v>
      </c>
      <c r="D32" s="196">
        <f t="shared" si="0"/>
        <v>96.27466456195738</v>
      </c>
      <c r="E32" s="194">
        <v>6320</v>
      </c>
      <c r="F32" s="200">
        <f t="shared" si="1"/>
        <v>99.76322020520915</v>
      </c>
      <c r="G32" s="194">
        <v>6099</v>
      </c>
      <c r="H32" s="196">
        <f t="shared" si="2"/>
        <v>96.27466456195738</v>
      </c>
    </row>
    <row r="33" spans="1:8" ht="13.5">
      <c r="A33" s="8" t="s">
        <v>48</v>
      </c>
      <c r="B33" s="194">
        <v>94384</v>
      </c>
      <c r="C33" s="202">
        <v>92592</v>
      </c>
      <c r="D33" s="196">
        <f t="shared" si="0"/>
        <v>98.10137311408712</v>
      </c>
      <c r="E33" s="194">
        <v>88286</v>
      </c>
      <c r="F33" s="200">
        <f t="shared" si="1"/>
        <v>93.53915917952196</v>
      </c>
      <c r="G33" s="194">
        <v>82038</v>
      </c>
      <c r="H33" s="196">
        <f t="shared" si="2"/>
        <v>86.91939311747754</v>
      </c>
    </row>
    <row r="34" spans="1:8" ht="13.5">
      <c r="A34" s="8" t="s">
        <v>50</v>
      </c>
      <c r="B34" s="194">
        <v>31553</v>
      </c>
      <c r="C34" s="202">
        <v>31503</v>
      </c>
      <c r="D34" s="196">
        <f t="shared" si="0"/>
        <v>99.84153646245998</v>
      </c>
      <c r="E34" s="194">
        <v>37600</v>
      </c>
      <c r="F34" s="200">
        <f t="shared" si="1"/>
        <v>119.16458023008904</v>
      </c>
      <c r="G34" s="194">
        <v>30492</v>
      </c>
      <c r="H34" s="196">
        <f t="shared" si="2"/>
        <v>96.63740373340094</v>
      </c>
    </row>
    <row r="35" spans="1:8" ht="13.5">
      <c r="A35" s="8" t="s">
        <v>171</v>
      </c>
      <c r="B35" s="194">
        <v>35801</v>
      </c>
      <c r="C35" s="202">
        <v>35646</v>
      </c>
      <c r="D35" s="196">
        <f t="shared" si="0"/>
        <v>99.56705119968716</v>
      </c>
      <c r="E35" s="194">
        <v>36350</v>
      </c>
      <c r="F35" s="200">
        <f t="shared" si="1"/>
        <v>101.53347671852741</v>
      </c>
      <c r="G35" s="194">
        <v>33871</v>
      </c>
      <c r="H35" s="196">
        <f t="shared" si="2"/>
        <v>94.6090891315885</v>
      </c>
    </row>
    <row r="36" spans="1:8" ht="13.5">
      <c r="A36" s="8" t="s">
        <v>172</v>
      </c>
      <c r="B36" s="194">
        <v>26745</v>
      </c>
      <c r="C36" s="202">
        <v>26148</v>
      </c>
      <c r="D36" s="196">
        <f t="shared" si="0"/>
        <v>97.76780706674145</v>
      </c>
      <c r="E36" s="194">
        <v>24080</v>
      </c>
      <c r="F36" s="200">
        <f t="shared" si="1"/>
        <v>90.03552065806693</v>
      </c>
      <c r="G36" s="194">
        <v>24102</v>
      </c>
      <c r="H36" s="196">
        <f t="shared" si="2"/>
        <v>90.11777902411666</v>
      </c>
    </row>
    <row r="37" spans="1:8" ht="13.5">
      <c r="A37" s="8" t="s">
        <v>173</v>
      </c>
      <c r="B37" s="194">
        <v>19398</v>
      </c>
      <c r="C37" s="201">
        <v>19342</v>
      </c>
      <c r="D37" s="196">
        <f t="shared" si="0"/>
        <v>99.71131044437571</v>
      </c>
      <c r="E37" s="194">
        <v>22752</v>
      </c>
      <c r="F37" s="200">
        <f t="shared" si="1"/>
        <v>117.29044231364058</v>
      </c>
      <c r="G37" s="194">
        <v>19342</v>
      </c>
      <c r="H37" s="196">
        <f t="shared" si="2"/>
        <v>99.71131044437571</v>
      </c>
    </row>
    <row r="38" spans="1:8" ht="13.5">
      <c r="A38" s="8" t="s">
        <v>174</v>
      </c>
      <c r="B38" s="194">
        <v>10079</v>
      </c>
      <c r="C38" s="202">
        <v>7345</v>
      </c>
      <c r="D38" s="196">
        <f t="shared" si="0"/>
        <v>72.87429308463142</v>
      </c>
      <c r="E38" s="194">
        <v>9600</v>
      </c>
      <c r="F38" s="200">
        <f t="shared" si="1"/>
        <v>95.24754439924595</v>
      </c>
      <c r="G38" s="194">
        <v>6735</v>
      </c>
      <c r="H38" s="196">
        <f t="shared" si="2"/>
        <v>66.822105367596</v>
      </c>
    </row>
    <row r="39" spans="1:8" ht="13.5">
      <c r="A39" s="8" t="s">
        <v>175</v>
      </c>
      <c r="B39" s="194">
        <v>16907</v>
      </c>
      <c r="C39" s="202">
        <v>16872</v>
      </c>
      <c r="D39" s="196">
        <f t="shared" si="0"/>
        <v>99.7929851540782</v>
      </c>
      <c r="E39" s="194">
        <v>20745</v>
      </c>
      <c r="F39" s="200">
        <f t="shared" si="1"/>
        <v>122.70065653279707</v>
      </c>
      <c r="G39" s="194">
        <v>16823</v>
      </c>
      <c r="H39" s="196">
        <f t="shared" si="2"/>
        <v>99.50316436978767</v>
      </c>
    </row>
    <row r="40" spans="1:8" ht="13.5">
      <c r="A40" s="8" t="s">
        <v>52</v>
      </c>
      <c r="B40" s="194">
        <v>9064</v>
      </c>
      <c r="C40" s="202">
        <v>9034</v>
      </c>
      <c r="D40" s="196">
        <f t="shared" si="0"/>
        <v>99.66902030008826</v>
      </c>
      <c r="E40" s="194">
        <v>9280</v>
      </c>
      <c r="F40" s="200">
        <f t="shared" si="1"/>
        <v>102.38305383936452</v>
      </c>
      <c r="G40" s="194">
        <v>8888</v>
      </c>
      <c r="H40" s="196">
        <f t="shared" si="2"/>
        <v>98.05825242718447</v>
      </c>
    </row>
    <row r="41" spans="1:8" ht="13.5">
      <c r="A41" s="8" t="s">
        <v>176</v>
      </c>
      <c r="B41" s="194">
        <v>100148</v>
      </c>
      <c r="C41" s="201">
        <v>99957</v>
      </c>
      <c r="D41" s="196">
        <f t="shared" si="0"/>
        <v>99.80928226225187</v>
      </c>
      <c r="E41" s="194">
        <v>107050</v>
      </c>
      <c r="F41" s="200">
        <f t="shared" si="1"/>
        <v>106.89180013579902</v>
      </c>
      <c r="G41" s="194">
        <v>99569</v>
      </c>
      <c r="H41" s="196">
        <f t="shared" si="2"/>
        <v>99.42185565363263</v>
      </c>
    </row>
    <row r="42" spans="1:8" ht="13.5">
      <c r="A42" s="8" t="s">
        <v>54</v>
      </c>
      <c r="B42" s="194">
        <v>100760</v>
      </c>
      <c r="C42" s="202">
        <v>100534</v>
      </c>
      <c r="D42" s="196">
        <f t="shared" si="0"/>
        <v>99.77570464470028</v>
      </c>
      <c r="E42" s="194">
        <v>103600</v>
      </c>
      <c r="F42" s="200">
        <f t="shared" si="1"/>
        <v>102.81857880111156</v>
      </c>
      <c r="G42" s="194">
        <v>100005</v>
      </c>
      <c r="H42" s="196">
        <f t="shared" si="2"/>
        <v>99.25069472012703</v>
      </c>
    </row>
    <row r="43" spans="1:8" ht="13.5">
      <c r="A43" s="8" t="s">
        <v>41</v>
      </c>
      <c r="B43" s="194">
        <v>6826</v>
      </c>
      <c r="C43" s="202">
        <v>6826</v>
      </c>
      <c r="D43" s="196">
        <f t="shared" si="0"/>
        <v>100</v>
      </c>
      <c r="E43" s="194">
        <v>8346</v>
      </c>
      <c r="F43" s="200">
        <f t="shared" si="1"/>
        <v>122.2677995898037</v>
      </c>
      <c r="G43" s="194">
        <v>6741</v>
      </c>
      <c r="H43" s="196">
        <f t="shared" si="2"/>
        <v>98.75476120714913</v>
      </c>
    </row>
    <row r="44" spans="1:8" ht="13.5">
      <c r="A44" s="8" t="s">
        <v>181</v>
      </c>
      <c r="B44" s="194">
        <v>18356</v>
      </c>
      <c r="C44" s="202">
        <v>18356</v>
      </c>
      <c r="D44" s="196">
        <f t="shared" si="0"/>
        <v>100</v>
      </c>
      <c r="E44" s="194">
        <v>21300</v>
      </c>
      <c r="F44" s="200">
        <f t="shared" si="1"/>
        <v>116.03835258226194</v>
      </c>
      <c r="G44" s="194">
        <v>18044</v>
      </c>
      <c r="H44" s="196">
        <f t="shared" si="2"/>
        <v>98.30028328611898</v>
      </c>
    </row>
    <row r="45" spans="1:8" ht="13.5">
      <c r="A45" s="8" t="s">
        <v>177</v>
      </c>
      <c r="B45" s="194">
        <v>12152</v>
      </c>
      <c r="C45" s="201">
        <v>12147</v>
      </c>
      <c r="D45" s="196">
        <f t="shared" si="0"/>
        <v>99.95885450954576</v>
      </c>
      <c r="E45" s="194">
        <v>13034</v>
      </c>
      <c r="F45" s="200">
        <f t="shared" si="1"/>
        <v>107.25806451612902</v>
      </c>
      <c r="G45" s="194">
        <v>12141</v>
      </c>
      <c r="H45" s="196">
        <f t="shared" si="2"/>
        <v>99.90947992100065</v>
      </c>
    </row>
    <row r="46" spans="1:8" ht="13.5">
      <c r="A46" s="8" t="s">
        <v>178</v>
      </c>
      <c r="B46" s="194">
        <v>9546</v>
      </c>
      <c r="C46" s="202">
        <v>9546</v>
      </c>
      <c r="D46" s="196">
        <f t="shared" si="0"/>
        <v>100</v>
      </c>
      <c r="E46" s="194">
        <v>10166</v>
      </c>
      <c r="F46" s="200">
        <f t="shared" si="1"/>
        <v>106.49486695998324</v>
      </c>
      <c r="G46" s="194">
        <v>9489</v>
      </c>
      <c r="H46" s="196">
        <f t="shared" si="2"/>
        <v>99.40289126335638</v>
      </c>
    </row>
    <row r="47" spans="1:8" ht="13.5">
      <c r="A47" s="8" t="s">
        <v>179</v>
      </c>
      <c r="B47" s="194">
        <v>8443</v>
      </c>
      <c r="C47" s="202">
        <v>8443</v>
      </c>
      <c r="D47" s="196">
        <f t="shared" si="0"/>
        <v>100</v>
      </c>
      <c r="E47" s="194">
        <v>9020</v>
      </c>
      <c r="F47" s="200">
        <f t="shared" si="1"/>
        <v>106.83406372142603</v>
      </c>
      <c r="G47" s="194">
        <v>8426</v>
      </c>
      <c r="H47" s="196">
        <f t="shared" si="2"/>
        <v>99.79864976903944</v>
      </c>
    </row>
    <row r="48" spans="1:8" ht="13.5">
      <c r="A48" s="8" t="s">
        <v>180</v>
      </c>
      <c r="B48" s="194">
        <v>7884</v>
      </c>
      <c r="C48" s="201">
        <v>7884</v>
      </c>
      <c r="D48" s="196">
        <f t="shared" si="0"/>
        <v>100</v>
      </c>
      <c r="E48" s="194">
        <v>8250</v>
      </c>
      <c r="F48" s="200">
        <f t="shared" si="1"/>
        <v>104.64231354642313</v>
      </c>
      <c r="G48" s="194">
        <v>7884</v>
      </c>
      <c r="H48" s="196">
        <f t="shared" si="2"/>
        <v>100</v>
      </c>
    </row>
    <row r="49" spans="1:8" ht="13.5">
      <c r="A49" s="8" t="s">
        <v>42</v>
      </c>
      <c r="B49" s="194">
        <v>5723</v>
      </c>
      <c r="C49" s="202">
        <v>5587</v>
      </c>
      <c r="D49" s="196">
        <f t="shared" si="0"/>
        <v>97.6236239734405</v>
      </c>
      <c r="E49" s="194">
        <v>6440</v>
      </c>
      <c r="F49" s="200">
        <f t="shared" si="1"/>
        <v>112.52839419884675</v>
      </c>
      <c r="G49" s="194">
        <v>5417</v>
      </c>
      <c r="H49" s="196">
        <f t="shared" si="2"/>
        <v>94.65315394024113</v>
      </c>
    </row>
    <row r="50" spans="1:8" ht="13.5">
      <c r="A50" s="8" t="s">
        <v>49</v>
      </c>
      <c r="B50" s="194">
        <v>10348</v>
      </c>
      <c r="C50" s="202">
        <v>10252</v>
      </c>
      <c r="D50" s="196">
        <f t="shared" si="0"/>
        <v>99.07228449942018</v>
      </c>
      <c r="E50" s="194">
        <v>14466</v>
      </c>
      <c r="F50" s="200">
        <f t="shared" si="1"/>
        <v>139.79512949362197</v>
      </c>
      <c r="G50" s="194">
        <v>10236</v>
      </c>
      <c r="H50" s="196">
        <f t="shared" si="2"/>
        <v>98.91766524932353</v>
      </c>
    </row>
    <row r="51" spans="1:8" ht="13.5">
      <c r="A51" s="8" t="s">
        <v>182</v>
      </c>
      <c r="B51" s="194">
        <v>17717</v>
      </c>
      <c r="C51" s="202">
        <v>17573</v>
      </c>
      <c r="D51" s="196">
        <f t="shared" si="0"/>
        <v>99.18722131286334</v>
      </c>
      <c r="E51" s="194">
        <v>22347</v>
      </c>
      <c r="F51" s="200">
        <f t="shared" si="1"/>
        <v>126.13309251001863</v>
      </c>
      <c r="G51" s="194">
        <v>17617</v>
      </c>
      <c r="H51" s="196">
        <f t="shared" si="2"/>
        <v>99.4355703561551</v>
      </c>
    </row>
    <row r="52" spans="1:8" ht="13.5">
      <c r="A52" s="8" t="s">
        <v>40</v>
      </c>
      <c r="B52" s="194">
        <v>7313</v>
      </c>
      <c r="C52" s="201">
        <v>7261</v>
      </c>
      <c r="D52" s="196">
        <f t="shared" si="0"/>
        <v>99.28893750854643</v>
      </c>
      <c r="E52" s="194">
        <v>8600</v>
      </c>
      <c r="F52" s="200">
        <f t="shared" si="1"/>
        <v>117.598796663476</v>
      </c>
      <c r="G52" s="194">
        <v>7134</v>
      </c>
      <c r="H52" s="196">
        <f t="shared" si="2"/>
        <v>97.5523041159579</v>
      </c>
    </row>
    <row r="53" spans="1:8" ht="13.5">
      <c r="A53" s="8" t="s">
        <v>183</v>
      </c>
      <c r="B53" s="194">
        <v>5569</v>
      </c>
      <c r="C53" s="202">
        <v>5543</v>
      </c>
      <c r="D53" s="196">
        <f t="shared" si="0"/>
        <v>99.5331298258215</v>
      </c>
      <c r="E53" s="194">
        <v>6450</v>
      </c>
      <c r="F53" s="200">
        <f t="shared" si="1"/>
        <v>115.81971628658647</v>
      </c>
      <c r="G53" s="194">
        <v>5519</v>
      </c>
      <c r="H53" s="196">
        <f t="shared" si="2"/>
        <v>99.10217274196444</v>
      </c>
    </row>
    <row r="54" spans="1:8" ht="13.5">
      <c r="A54" s="9" t="s">
        <v>184</v>
      </c>
      <c r="B54" s="19">
        <v>7188</v>
      </c>
      <c r="C54" s="203">
        <v>7188</v>
      </c>
      <c r="D54" s="204">
        <f t="shared" si="0"/>
        <v>100</v>
      </c>
      <c r="E54" s="19">
        <v>8200</v>
      </c>
      <c r="F54" s="205">
        <f t="shared" si="1"/>
        <v>114.079020589872</v>
      </c>
      <c r="G54" s="19">
        <v>7174</v>
      </c>
      <c r="H54" s="204">
        <f t="shared" si="2"/>
        <v>99.80523094045631</v>
      </c>
    </row>
    <row r="55" spans="1:8" ht="13.5">
      <c r="A55" s="206" t="s">
        <v>396</v>
      </c>
      <c r="B55" s="79"/>
      <c r="C55" s="79"/>
      <c r="D55" s="79"/>
      <c r="E55" s="79"/>
      <c r="F55" s="79"/>
      <c r="G55" s="79"/>
      <c r="H55" s="79"/>
    </row>
  </sheetData>
  <mergeCells count="8"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"/>
    </sheetView>
  </sheetViews>
  <sheetFormatPr defaultColWidth="9.00390625" defaultRowHeight="13.5"/>
  <cols>
    <col min="1" max="1" width="3.625" style="208" customWidth="1"/>
    <col min="2" max="2" width="10.625" style="208" customWidth="1"/>
    <col min="3" max="3" width="5.625" style="208" customWidth="1"/>
    <col min="4" max="4" width="5.50390625" style="208" customWidth="1"/>
    <col min="5" max="5" width="10.625" style="208" customWidth="1"/>
    <col min="6" max="7" width="4.625" style="208" customWidth="1"/>
    <col min="8" max="8" width="10.625" style="208" customWidth="1"/>
    <col min="9" max="9" width="5.125" style="208" customWidth="1"/>
    <col min="10" max="10" width="4.625" style="208" customWidth="1"/>
    <col min="11" max="11" width="10.625" style="208" customWidth="1"/>
    <col min="12" max="12" width="5.75390625" style="208" customWidth="1"/>
    <col min="13" max="13" width="8.625" style="208" customWidth="1"/>
    <col min="14" max="14" width="4.375" style="208" bestFit="1" customWidth="1"/>
    <col min="15" max="15" width="8.625" style="208" customWidth="1"/>
    <col min="16" max="16384" width="9.00390625" style="208" customWidth="1"/>
  </cols>
  <sheetData>
    <row r="1" spans="1:15" ht="24" customHeight="1" thickBot="1">
      <c r="A1" s="207" t="s">
        <v>397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27" customHeight="1">
      <c r="A2" s="390" t="s">
        <v>398</v>
      </c>
      <c r="B2" s="391"/>
      <c r="C2" s="379" t="s">
        <v>399</v>
      </c>
      <c r="D2" s="380"/>
      <c r="E2" s="394"/>
      <c r="F2" s="379" t="s">
        <v>400</v>
      </c>
      <c r="G2" s="380"/>
      <c r="H2" s="395"/>
      <c r="I2" s="379" t="s">
        <v>401</v>
      </c>
      <c r="J2" s="380"/>
      <c r="K2" s="395"/>
      <c r="L2" s="379" t="s">
        <v>402</v>
      </c>
      <c r="M2" s="380"/>
      <c r="N2" s="381"/>
      <c r="O2" s="382"/>
    </row>
    <row r="3" spans="1:15" ht="27" customHeight="1">
      <c r="A3" s="392"/>
      <c r="B3" s="393"/>
      <c r="C3" s="383" t="s">
        <v>187</v>
      </c>
      <c r="D3" s="384"/>
      <c r="E3" s="209" t="s">
        <v>403</v>
      </c>
      <c r="F3" s="383" t="s">
        <v>187</v>
      </c>
      <c r="G3" s="384"/>
      <c r="H3" s="210" t="s">
        <v>403</v>
      </c>
      <c r="I3" s="383" t="s">
        <v>187</v>
      </c>
      <c r="J3" s="384"/>
      <c r="K3" s="210" t="s">
        <v>403</v>
      </c>
      <c r="L3" s="387" t="s">
        <v>404</v>
      </c>
      <c r="M3" s="388"/>
      <c r="N3" s="387" t="s">
        <v>405</v>
      </c>
      <c r="O3" s="388"/>
    </row>
    <row r="4" spans="1:15" ht="27" customHeight="1">
      <c r="A4" s="392"/>
      <c r="B4" s="393"/>
      <c r="C4" s="385"/>
      <c r="D4" s="386"/>
      <c r="E4" s="211" t="s">
        <v>406</v>
      </c>
      <c r="F4" s="385"/>
      <c r="G4" s="386"/>
      <c r="H4" s="212" t="s">
        <v>406</v>
      </c>
      <c r="I4" s="385"/>
      <c r="J4" s="386"/>
      <c r="K4" s="212" t="s">
        <v>406</v>
      </c>
      <c r="L4" s="389" t="s">
        <v>187</v>
      </c>
      <c r="M4" s="213" t="s">
        <v>407</v>
      </c>
      <c r="N4" s="389" t="s">
        <v>187</v>
      </c>
      <c r="O4" s="213" t="s">
        <v>407</v>
      </c>
    </row>
    <row r="5" spans="1:15" ht="27" customHeight="1" thickBot="1">
      <c r="A5" s="392"/>
      <c r="B5" s="393"/>
      <c r="C5" s="385"/>
      <c r="D5" s="386"/>
      <c r="E5" s="214" t="s">
        <v>408</v>
      </c>
      <c r="F5" s="385"/>
      <c r="G5" s="386"/>
      <c r="H5" s="215" t="s">
        <v>408</v>
      </c>
      <c r="I5" s="385"/>
      <c r="J5" s="386"/>
      <c r="K5" s="215" t="s">
        <v>408</v>
      </c>
      <c r="L5" s="389"/>
      <c r="M5" s="215" t="s">
        <v>408</v>
      </c>
      <c r="N5" s="389"/>
      <c r="O5" s="215" t="s">
        <v>408</v>
      </c>
    </row>
    <row r="6" spans="1:15" ht="27" customHeight="1">
      <c r="A6" s="375" t="s">
        <v>409</v>
      </c>
      <c r="B6" s="376"/>
      <c r="C6" s="216">
        <v>182</v>
      </c>
      <c r="D6" s="217">
        <v>15</v>
      </c>
      <c r="E6" s="218">
        <v>1200412</v>
      </c>
      <c r="F6" s="219">
        <v>47</v>
      </c>
      <c r="G6" s="217">
        <v>14</v>
      </c>
      <c r="H6" s="220">
        <v>1121992</v>
      </c>
      <c r="I6" s="221">
        <v>125</v>
      </c>
      <c r="J6" s="217">
        <v>1</v>
      </c>
      <c r="K6" s="220">
        <v>75938</v>
      </c>
      <c r="L6" s="220">
        <v>10</v>
      </c>
      <c r="M6" s="222">
        <v>2482</v>
      </c>
      <c r="N6" s="220">
        <v>0</v>
      </c>
      <c r="O6" s="220">
        <v>0</v>
      </c>
    </row>
    <row r="7" spans="1:15" ht="24" customHeight="1">
      <c r="A7" s="377" t="s">
        <v>410</v>
      </c>
      <c r="B7" s="378"/>
      <c r="C7" s="223">
        <v>181</v>
      </c>
      <c r="D7" s="226">
        <v>16</v>
      </c>
      <c r="E7" s="224">
        <v>1196579</v>
      </c>
      <c r="F7" s="225">
        <v>48</v>
      </c>
      <c r="G7" s="226">
        <v>15</v>
      </c>
      <c r="H7" s="227">
        <v>1120294</v>
      </c>
      <c r="I7" s="225">
        <v>123</v>
      </c>
      <c r="J7" s="226">
        <v>1</v>
      </c>
      <c r="K7" s="227">
        <v>74887</v>
      </c>
      <c r="L7" s="227">
        <v>9</v>
      </c>
      <c r="M7" s="228">
        <v>1398</v>
      </c>
      <c r="N7" s="225">
        <v>1</v>
      </c>
      <c r="O7" s="228">
        <v>1035</v>
      </c>
    </row>
    <row r="8" spans="1:15" ht="24" customHeight="1">
      <c r="A8" s="372" t="s">
        <v>411</v>
      </c>
      <c r="B8" s="373"/>
      <c r="C8" s="223">
        <v>62</v>
      </c>
      <c r="D8" s="226">
        <v>9</v>
      </c>
      <c r="E8" s="229">
        <v>572340</v>
      </c>
      <c r="F8" s="230">
        <v>19</v>
      </c>
      <c r="G8" s="226">
        <v>9</v>
      </c>
      <c r="H8" s="227">
        <v>549754</v>
      </c>
      <c r="I8" s="225">
        <v>38</v>
      </c>
      <c r="J8" s="226"/>
      <c r="K8" s="227">
        <v>21479</v>
      </c>
      <c r="L8" s="227">
        <v>4</v>
      </c>
      <c r="M8" s="228">
        <v>1107</v>
      </c>
      <c r="N8" s="227">
        <v>1</v>
      </c>
      <c r="O8" s="228">
        <v>1035</v>
      </c>
    </row>
    <row r="9" spans="1:15" ht="24" customHeight="1">
      <c r="A9" s="372" t="s">
        <v>412</v>
      </c>
      <c r="B9" s="373"/>
      <c r="C9" s="223">
        <v>31</v>
      </c>
      <c r="D9" s="226">
        <v>1</v>
      </c>
      <c r="E9" s="229">
        <v>86552</v>
      </c>
      <c r="F9" s="230">
        <v>4</v>
      </c>
      <c r="G9" s="226"/>
      <c r="H9" s="227">
        <v>52108</v>
      </c>
      <c r="I9" s="225">
        <v>27</v>
      </c>
      <c r="J9" s="226">
        <v>1</v>
      </c>
      <c r="K9" s="227">
        <v>34444</v>
      </c>
      <c r="L9" s="227">
        <v>0</v>
      </c>
      <c r="M9" s="227">
        <v>0</v>
      </c>
      <c r="N9" s="227">
        <v>0</v>
      </c>
      <c r="O9" s="227">
        <v>0</v>
      </c>
    </row>
    <row r="10" spans="1:15" ht="24" customHeight="1">
      <c r="A10" s="372" t="s">
        <v>113</v>
      </c>
      <c r="B10" s="373"/>
      <c r="C10" s="223">
        <v>36</v>
      </c>
      <c r="D10" s="226">
        <v>1</v>
      </c>
      <c r="E10" s="229">
        <v>222291</v>
      </c>
      <c r="F10" s="230">
        <v>9</v>
      </c>
      <c r="G10" s="226">
        <v>1</v>
      </c>
      <c r="H10" s="227">
        <v>216031</v>
      </c>
      <c r="I10" s="225">
        <v>24</v>
      </c>
      <c r="J10" s="226"/>
      <c r="K10" s="227">
        <v>6160</v>
      </c>
      <c r="L10" s="227">
        <v>3</v>
      </c>
      <c r="M10" s="228">
        <v>100</v>
      </c>
      <c r="N10" s="227">
        <v>0</v>
      </c>
      <c r="O10" s="227">
        <v>0</v>
      </c>
    </row>
    <row r="11" spans="1:15" ht="24" customHeight="1">
      <c r="A11" s="372" t="s">
        <v>114</v>
      </c>
      <c r="B11" s="373"/>
      <c r="C11" s="223">
        <v>52</v>
      </c>
      <c r="D11" s="226">
        <v>5</v>
      </c>
      <c r="E11" s="229">
        <v>315396</v>
      </c>
      <c r="F11" s="230">
        <v>16</v>
      </c>
      <c r="G11" s="226">
        <v>5</v>
      </c>
      <c r="H11" s="227">
        <v>302401</v>
      </c>
      <c r="I11" s="225">
        <v>34</v>
      </c>
      <c r="J11" s="226"/>
      <c r="K11" s="227">
        <v>12804</v>
      </c>
      <c r="L11" s="227">
        <v>2</v>
      </c>
      <c r="M11" s="228">
        <v>191</v>
      </c>
      <c r="N11" s="227">
        <v>0</v>
      </c>
      <c r="O11" s="227">
        <v>0</v>
      </c>
    </row>
    <row r="12" spans="1:15" ht="24" customHeight="1">
      <c r="A12" s="231"/>
      <c r="B12" s="232" t="s">
        <v>156</v>
      </c>
      <c r="C12" s="233">
        <v>13</v>
      </c>
      <c r="D12" s="234">
        <v>1</v>
      </c>
      <c r="E12" s="235">
        <v>252406</v>
      </c>
      <c r="F12" s="236">
        <v>2</v>
      </c>
      <c r="G12" s="234">
        <v>1</v>
      </c>
      <c r="H12" s="237">
        <v>248711</v>
      </c>
      <c r="I12" s="236">
        <v>8</v>
      </c>
      <c r="J12" s="234"/>
      <c r="K12" s="237">
        <v>3048</v>
      </c>
      <c r="L12" s="237">
        <v>3</v>
      </c>
      <c r="M12" s="238">
        <v>647</v>
      </c>
      <c r="N12" s="227">
        <v>0</v>
      </c>
      <c r="O12" s="227">
        <v>0</v>
      </c>
    </row>
    <row r="13" spans="1:15" ht="24" customHeight="1">
      <c r="A13" s="231"/>
      <c r="B13" s="232" t="s">
        <v>46</v>
      </c>
      <c r="C13" s="233">
        <v>2</v>
      </c>
      <c r="D13" s="234"/>
      <c r="E13" s="235">
        <v>42821</v>
      </c>
      <c r="F13" s="236">
        <v>1</v>
      </c>
      <c r="G13" s="234"/>
      <c r="H13" s="237">
        <v>42417</v>
      </c>
      <c r="I13" s="236">
        <v>1</v>
      </c>
      <c r="J13" s="234"/>
      <c r="K13" s="237">
        <v>404</v>
      </c>
      <c r="L13" s="237">
        <v>0</v>
      </c>
      <c r="M13" s="227">
        <v>0</v>
      </c>
      <c r="N13" s="227">
        <v>0</v>
      </c>
      <c r="O13" s="227">
        <v>0</v>
      </c>
    </row>
    <row r="14" spans="1:15" ht="24" customHeight="1">
      <c r="A14" s="231"/>
      <c r="B14" s="232" t="s">
        <v>157</v>
      </c>
      <c r="C14" s="233">
        <v>3</v>
      </c>
      <c r="D14" s="234"/>
      <c r="E14" s="235">
        <v>35602</v>
      </c>
      <c r="F14" s="236">
        <v>1</v>
      </c>
      <c r="G14" s="234"/>
      <c r="H14" s="237">
        <v>34320</v>
      </c>
      <c r="I14" s="236">
        <v>1</v>
      </c>
      <c r="J14" s="234"/>
      <c r="K14" s="237">
        <v>822</v>
      </c>
      <c r="L14" s="237">
        <v>1</v>
      </c>
      <c r="M14" s="238">
        <v>460</v>
      </c>
      <c r="N14" s="227">
        <v>0</v>
      </c>
      <c r="O14" s="227">
        <v>0</v>
      </c>
    </row>
    <row r="15" spans="1:15" ht="24" customHeight="1">
      <c r="A15" s="231"/>
      <c r="B15" s="232" t="s">
        <v>163</v>
      </c>
      <c r="C15" s="233">
        <v>5</v>
      </c>
      <c r="D15" s="234"/>
      <c r="E15" s="235">
        <v>28942</v>
      </c>
      <c r="F15" s="236">
        <v>1</v>
      </c>
      <c r="G15" s="234"/>
      <c r="H15" s="237">
        <v>26965</v>
      </c>
      <c r="I15" s="236">
        <v>4</v>
      </c>
      <c r="J15" s="234"/>
      <c r="K15" s="237">
        <v>1977</v>
      </c>
      <c r="L15" s="237">
        <v>0</v>
      </c>
      <c r="M15" s="227">
        <v>0</v>
      </c>
      <c r="N15" s="227">
        <v>0</v>
      </c>
      <c r="O15" s="227">
        <v>0</v>
      </c>
    </row>
    <row r="16" spans="1:15" ht="24" customHeight="1">
      <c r="A16" s="231"/>
      <c r="B16" s="232" t="s">
        <v>158</v>
      </c>
      <c r="C16" s="233">
        <v>3</v>
      </c>
      <c r="D16" s="234">
        <v>1</v>
      </c>
      <c r="E16" s="235">
        <v>62367</v>
      </c>
      <c r="F16" s="236">
        <v>2</v>
      </c>
      <c r="G16" s="234">
        <v>1</v>
      </c>
      <c r="H16" s="237">
        <v>62091</v>
      </c>
      <c r="I16" s="236">
        <v>1</v>
      </c>
      <c r="J16" s="234"/>
      <c r="K16" s="237">
        <v>276</v>
      </c>
      <c r="L16" s="237">
        <v>0</v>
      </c>
      <c r="M16" s="227">
        <v>0</v>
      </c>
      <c r="N16" s="227">
        <v>0</v>
      </c>
      <c r="O16" s="227">
        <v>0</v>
      </c>
    </row>
    <row r="17" spans="1:15" ht="24" customHeight="1">
      <c r="A17" s="231"/>
      <c r="B17" s="232" t="s">
        <v>164</v>
      </c>
      <c r="C17" s="233">
        <v>4</v>
      </c>
      <c r="D17" s="234"/>
      <c r="E17" s="235">
        <v>44292</v>
      </c>
      <c r="F17" s="236">
        <v>1</v>
      </c>
      <c r="G17" s="234"/>
      <c r="H17" s="237">
        <v>43340</v>
      </c>
      <c r="I17" s="236">
        <v>2</v>
      </c>
      <c r="J17" s="234"/>
      <c r="K17" s="237">
        <v>952</v>
      </c>
      <c r="L17" s="237">
        <v>0</v>
      </c>
      <c r="M17" s="227">
        <v>0</v>
      </c>
      <c r="N17" s="237">
        <v>1</v>
      </c>
      <c r="O17" s="238">
        <v>1035</v>
      </c>
    </row>
    <row r="18" spans="1:15" ht="24" customHeight="1">
      <c r="A18" s="231"/>
      <c r="B18" s="232" t="s">
        <v>53</v>
      </c>
      <c r="C18" s="233">
        <v>6</v>
      </c>
      <c r="D18" s="234">
        <v>2</v>
      </c>
      <c r="E18" s="235">
        <v>21468</v>
      </c>
      <c r="F18" s="236">
        <v>2</v>
      </c>
      <c r="G18" s="234">
        <v>2</v>
      </c>
      <c r="H18" s="237">
        <v>12951</v>
      </c>
      <c r="I18" s="236">
        <v>4</v>
      </c>
      <c r="J18" s="234"/>
      <c r="K18" s="237">
        <v>8517</v>
      </c>
      <c r="L18" s="237">
        <v>0</v>
      </c>
      <c r="M18" s="227">
        <v>0</v>
      </c>
      <c r="N18" s="237">
        <v>0</v>
      </c>
      <c r="O18" s="237">
        <v>0</v>
      </c>
    </row>
    <row r="19" spans="1:15" ht="24" customHeight="1">
      <c r="A19" s="231"/>
      <c r="B19" s="232" t="s">
        <v>159</v>
      </c>
      <c r="C19" s="233">
        <v>4</v>
      </c>
      <c r="D19" s="234">
        <v>1</v>
      </c>
      <c r="E19" s="235">
        <v>15176</v>
      </c>
      <c r="F19" s="236">
        <v>1</v>
      </c>
      <c r="G19" s="234">
        <v>1</v>
      </c>
      <c r="H19" s="237">
        <v>14350</v>
      </c>
      <c r="I19" s="236">
        <v>3</v>
      </c>
      <c r="J19" s="234"/>
      <c r="K19" s="237">
        <v>826</v>
      </c>
      <c r="L19" s="237">
        <v>0</v>
      </c>
      <c r="M19" s="227">
        <v>0</v>
      </c>
      <c r="N19" s="237">
        <v>0</v>
      </c>
      <c r="O19" s="237">
        <v>0</v>
      </c>
    </row>
    <row r="20" spans="1:15" ht="24" customHeight="1">
      <c r="A20" s="231"/>
      <c r="B20" s="232" t="s">
        <v>160</v>
      </c>
      <c r="C20" s="233">
        <v>4</v>
      </c>
      <c r="D20" s="234">
        <v>2</v>
      </c>
      <c r="E20" s="235">
        <v>12652</v>
      </c>
      <c r="F20" s="236">
        <v>2</v>
      </c>
      <c r="G20" s="234">
        <v>2</v>
      </c>
      <c r="H20" s="237">
        <v>11033</v>
      </c>
      <c r="I20" s="236">
        <v>2</v>
      </c>
      <c r="J20" s="234"/>
      <c r="K20" s="237">
        <v>1619</v>
      </c>
      <c r="L20" s="237">
        <v>0</v>
      </c>
      <c r="M20" s="227">
        <v>0</v>
      </c>
      <c r="N20" s="237">
        <v>0</v>
      </c>
      <c r="O20" s="237">
        <v>0</v>
      </c>
    </row>
    <row r="21" spans="1:15" ht="24" customHeight="1">
      <c r="A21" s="231"/>
      <c r="B21" s="232" t="s">
        <v>161</v>
      </c>
      <c r="C21" s="233">
        <v>1</v>
      </c>
      <c r="D21" s="234"/>
      <c r="E21" s="235">
        <v>21295</v>
      </c>
      <c r="F21" s="236">
        <v>1</v>
      </c>
      <c r="G21" s="234"/>
      <c r="H21" s="237">
        <v>21295</v>
      </c>
      <c r="I21" s="236">
        <v>0</v>
      </c>
      <c r="J21" s="234"/>
      <c r="K21" s="237">
        <v>0</v>
      </c>
      <c r="L21" s="237">
        <v>0</v>
      </c>
      <c r="M21" s="227">
        <v>0</v>
      </c>
      <c r="N21" s="237">
        <v>0</v>
      </c>
      <c r="O21" s="237">
        <v>0</v>
      </c>
    </row>
    <row r="22" spans="1:15" ht="24" customHeight="1">
      <c r="A22" s="231"/>
      <c r="B22" s="232" t="s">
        <v>45</v>
      </c>
      <c r="C22" s="233">
        <v>6</v>
      </c>
      <c r="D22" s="234"/>
      <c r="E22" s="235">
        <v>7246</v>
      </c>
      <c r="F22" s="236">
        <v>1</v>
      </c>
      <c r="G22" s="234"/>
      <c r="H22" s="237">
        <v>6295</v>
      </c>
      <c r="I22" s="236">
        <v>5</v>
      </c>
      <c r="J22" s="234"/>
      <c r="K22" s="237">
        <v>951</v>
      </c>
      <c r="L22" s="237">
        <v>0</v>
      </c>
      <c r="M22" s="227">
        <v>0</v>
      </c>
      <c r="N22" s="237">
        <v>0</v>
      </c>
      <c r="O22" s="237">
        <v>0</v>
      </c>
    </row>
    <row r="23" spans="1:15" ht="24" customHeight="1">
      <c r="A23" s="231"/>
      <c r="B23" s="232" t="s">
        <v>47</v>
      </c>
      <c r="C23" s="233">
        <v>5</v>
      </c>
      <c r="D23" s="234"/>
      <c r="E23" s="235">
        <v>8593</v>
      </c>
      <c r="F23" s="236">
        <v>1</v>
      </c>
      <c r="G23" s="234"/>
      <c r="H23" s="237">
        <v>8179</v>
      </c>
      <c r="I23" s="236">
        <v>4</v>
      </c>
      <c r="J23" s="234"/>
      <c r="K23" s="237">
        <v>414</v>
      </c>
      <c r="L23" s="237">
        <v>0</v>
      </c>
      <c r="M23" s="227">
        <v>0</v>
      </c>
      <c r="N23" s="237">
        <v>0</v>
      </c>
      <c r="O23" s="237">
        <v>0</v>
      </c>
    </row>
    <row r="24" spans="1:15" ht="24" customHeight="1">
      <c r="A24" s="231"/>
      <c r="B24" s="232" t="s">
        <v>162</v>
      </c>
      <c r="C24" s="233">
        <v>4</v>
      </c>
      <c r="D24" s="234">
        <v>1</v>
      </c>
      <c r="E24" s="235">
        <v>10294</v>
      </c>
      <c r="F24" s="236">
        <v>2</v>
      </c>
      <c r="G24" s="234">
        <v>1</v>
      </c>
      <c r="H24" s="237">
        <v>8759</v>
      </c>
      <c r="I24" s="236">
        <v>2</v>
      </c>
      <c r="J24" s="234"/>
      <c r="K24" s="237">
        <v>1535</v>
      </c>
      <c r="L24" s="237">
        <v>0</v>
      </c>
      <c r="M24" s="227">
        <v>0</v>
      </c>
      <c r="N24" s="237">
        <v>0</v>
      </c>
      <c r="O24" s="237">
        <v>0</v>
      </c>
    </row>
    <row r="25" spans="1:15" ht="24" customHeight="1">
      <c r="A25" s="231"/>
      <c r="B25" s="232" t="s">
        <v>165</v>
      </c>
      <c r="C25" s="233">
        <v>2</v>
      </c>
      <c r="D25" s="234">
        <v>1</v>
      </c>
      <c r="E25" s="235">
        <v>9186</v>
      </c>
      <c r="F25" s="236">
        <v>1</v>
      </c>
      <c r="G25" s="234">
        <v>1</v>
      </c>
      <c r="H25" s="237">
        <v>9048</v>
      </c>
      <c r="I25" s="236">
        <v>1</v>
      </c>
      <c r="J25" s="234"/>
      <c r="K25" s="237">
        <v>138</v>
      </c>
      <c r="L25" s="237">
        <v>0</v>
      </c>
      <c r="M25" s="227">
        <v>0</v>
      </c>
      <c r="N25" s="237">
        <v>0</v>
      </c>
      <c r="O25" s="237">
        <v>0</v>
      </c>
    </row>
    <row r="26" spans="1:15" ht="24" customHeight="1">
      <c r="A26" s="231"/>
      <c r="B26" s="232" t="s">
        <v>166</v>
      </c>
      <c r="C26" s="233">
        <v>5</v>
      </c>
      <c r="D26" s="234"/>
      <c r="E26" s="235">
        <v>36671</v>
      </c>
      <c r="F26" s="236">
        <v>1</v>
      </c>
      <c r="G26" s="234"/>
      <c r="H26" s="237">
        <v>34647</v>
      </c>
      <c r="I26" s="236">
        <v>4</v>
      </c>
      <c r="J26" s="234"/>
      <c r="K26" s="237">
        <v>2024</v>
      </c>
      <c r="L26" s="237">
        <v>0</v>
      </c>
      <c r="M26" s="227">
        <v>0</v>
      </c>
      <c r="N26" s="237">
        <v>0</v>
      </c>
      <c r="O26" s="237">
        <v>0</v>
      </c>
    </row>
    <row r="27" spans="1:15" ht="24" customHeight="1">
      <c r="A27" s="231"/>
      <c r="B27" s="232" t="s">
        <v>167</v>
      </c>
      <c r="C27" s="233">
        <v>1</v>
      </c>
      <c r="D27" s="234"/>
      <c r="E27" s="235">
        <v>7269</v>
      </c>
      <c r="F27" s="236">
        <v>1</v>
      </c>
      <c r="G27" s="234"/>
      <c r="H27" s="237">
        <v>7269</v>
      </c>
      <c r="I27" s="236">
        <v>0</v>
      </c>
      <c r="J27" s="234"/>
      <c r="K27" s="237">
        <v>0</v>
      </c>
      <c r="L27" s="237">
        <v>0</v>
      </c>
      <c r="M27" s="227">
        <v>0</v>
      </c>
      <c r="N27" s="237">
        <v>0</v>
      </c>
      <c r="O27" s="237">
        <v>0</v>
      </c>
    </row>
    <row r="28" spans="1:15" ht="24" customHeight="1">
      <c r="A28" s="231"/>
      <c r="B28" s="232" t="s">
        <v>44</v>
      </c>
      <c r="C28" s="233">
        <v>5</v>
      </c>
      <c r="D28" s="234"/>
      <c r="E28" s="235">
        <v>10810</v>
      </c>
      <c r="F28" s="236">
        <v>1</v>
      </c>
      <c r="G28" s="234"/>
      <c r="H28" s="237">
        <v>5151</v>
      </c>
      <c r="I28" s="236">
        <v>4</v>
      </c>
      <c r="J28" s="234"/>
      <c r="K28" s="237">
        <v>5659</v>
      </c>
      <c r="L28" s="237">
        <v>0</v>
      </c>
      <c r="M28" s="227">
        <v>0</v>
      </c>
      <c r="N28" s="237">
        <v>0</v>
      </c>
      <c r="O28" s="237">
        <v>0</v>
      </c>
    </row>
    <row r="29" spans="1:15" ht="24" customHeight="1">
      <c r="A29" s="231"/>
      <c r="B29" s="232" t="s">
        <v>168</v>
      </c>
      <c r="C29" s="233">
        <v>2</v>
      </c>
      <c r="D29" s="234"/>
      <c r="E29" s="235">
        <v>6760</v>
      </c>
      <c r="F29" s="236">
        <v>0</v>
      </c>
      <c r="G29" s="234"/>
      <c r="H29" s="237">
        <v>0</v>
      </c>
      <c r="I29" s="236">
        <v>2</v>
      </c>
      <c r="J29" s="234"/>
      <c r="K29" s="237">
        <v>6760</v>
      </c>
      <c r="L29" s="237">
        <v>0</v>
      </c>
      <c r="M29" s="227">
        <v>0</v>
      </c>
      <c r="N29" s="237">
        <v>0</v>
      </c>
      <c r="O29" s="237">
        <v>0</v>
      </c>
    </row>
    <row r="30" spans="1:15" ht="24" customHeight="1">
      <c r="A30" s="231"/>
      <c r="B30" s="232" t="s">
        <v>51</v>
      </c>
      <c r="C30" s="233">
        <v>4</v>
      </c>
      <c r="D30" s="234"/>
      <c r="E30" s="235">
        <v>9375</v>
      </c>
      <c r="F30" s="236">
        <v>1</v>
      </c>
      <c r="G30" s="234"/>
      <c r="H30" s="237">
        <v>5041</v>
      </c>
      <c r="I30" s="236">
        <v>3</v>
      </c>
      <c r="J30" s="234"/>
      <c r="K30" s="237">
        <v>4334</v>
      </c>
      <c r="L30" s="237">
        <v>0</v>
      </c>
      <c r="M30" s="227">
        <v>0</v>
      </c>
      <c r="N30" s="237">
        <v>0</v>
      </c>
      <c r="O30" s="237">
        <v>0</v>
      </c>
    </row>
    <row r="31" spans="1:15" ht="24" customHeight="1">
      <c r="A31" s="231"/>
      <c r="B31" s="232" t="s">
        <v>43</v>
      </c>
      <c r="C31" s="233">
        <v>7</v>
      </c>
      <c r="D31" s="234">
        <v>1</v>
      </c>
      <c r="E31" s="235">
        <v>4134</v>
      </c>
      <c r="F31" s="236">
        <v>0</v>
      </c>
      <c r="G31" s="234"/>
      <c r="H31" s="237">
        <v>0</v>
      </c>
      <c r="I31" s="236">
        <v>7</v>
      </c>
      <c r="J31" s="234">
        <v>1</v>
      </c>
      <c r="K31" s="237">
        <v>4134</v>
      </c>
      <c r="L31" s="237">
        <v>0</v>
      </c>
      <c r="M31" s="227">
        <v>0</v>
      </c>
      <c r="N31" s="237">
        <v>0</v>
      </c>
      <c r="O31" s="237">
        <v>0</v>
      </c>
    </row>
    <row r="32" spans="1:15" ht="24" customHeight="1">
      <c r="A32" s="231"/>
      <c r="B32" s="232" t="s">
        <v>169</v>
      </c>
      <c r="C32" s="233">
        <v>4</v>
      </c>
      <c r="D32" s="234"/>
      <c r="E32" s="235">
        <v>5434</v>
      </c>
      <c r="F32" s="236">
        <v>0</v>
      </c>
      <c r="G32" s="234"/>
      <c r="H32" s="237">
        <v>0</v>
      </c>
      <c r="I32" s="236">
        <v>4</v>
      </c>
      <c r="J32" s="234"/>
      <c r="K32" s="237">
        <v>5434</v>
      </c>
      <c r="L32" s="237">
        <v>0</v>
      </c>
      <c r="M32" s="227">
        <v>0</v>
      </c>
      <c r="N32" s="237">
        <v>0</v>
      </c>
      <c r="O32" s="237">
        <v>0</v>
      </c>
    </row>
    <row r="33" spans="1:15" ht="24" customHeight="1">
      <c r="A33" s="231"/>
      <c r="B33" s="232" t="s">
        <v>170</v>
      </c>
      <c r="C33" s="233">
        <v>3</v>
      </c>
      <c r="D33" s="234"/>
      <c r="E33" s="235">
        <v>6099</v>
      </c>
      <c r="F33" s="236">
        <v>0</v>
      </c>
      <c r="G33" s="234"/>
      <c r="H33" s="237">
        <v>0</v>
      </c>
      <c r="I33" s="236">
        <v>3</v>
      </c>
      <c r="J33" s="234"/>
      <c r="K33" s="237">
        <v>6099</v>
      </c>
      <c r="L33" s="237">
        <v>0</v>
      </c>
      <c r="M33" s="227">
        <v>0</v>
      </c>
      <c r="N33" s="237">
        <v>0</v>
      </c>
      <c r="O33" s="237">
        <v>0</v>
      </c>
    </row>
    <row r="34" spans="1:15" ht="24" customHeight="1">
      <c r="A34" s="231"/>
      <c r="B34" s="232" t="s">
        <v>48</v>
      </c>
      <c r="C34" s="233">
        <v>14</v>
      </c>
      <c r="D34" s="234"/>
      <c r="E34" s="235">
        <v>82038</v>
      </c>
      <c r="F34" s="236">
        <v>1</v>
      </c>
      <c r="G34" s="234"/>
      <c r="H34" s="237">
        <v>79898</v>
      </c>
      <c r="I34" s="236">
        <v>12</v>
      </c>
      <c r="J34" s="234"/>
      <c r="K34" s="237">
        <v>2040</v>
      </c>
      <c r="L34" s="237">
        <v>1</v>
      </c>
      <c r="M34" s="238">
        <v>100</v>
      </c>
      <c r="N34" s="237">
        <v>0</v>
      </c>
      <c r="O34" s="237">
        <v>0</v>
      </c>
    </row>
    <row r="35" spans="1:15" ht="24" customHeight="1">
      <c r="A35" s="231"/>
      <c r="B35" s="232" t="s">
        <v>50</v>
      </c>
      <c r="C35" s="233">
        <v>1</v>
      </c>
      <c r="D35" s="234"/>
      <c r="E35" s="235">
        <v>30492</v>
      </c>
      <c r="F35" s="236">
        <v>1</v>
      </c>
      <c r="G35" s="234"/>
      <c r="H35" s="237">
        <v>30492</v>
      </c>
      <c r="I35" s="236">
        <v>0</v>
      </c>
      <c r="J35" s="234"/>
      <c r="K35" s="237">
        <v>0</v>
      </c>
      <c r="L35" s="237">
        <v>0</v>
      </c>
      <c r="M35" s="227">
        <v>0</v>
      </c>
      <c r="N35" s="237">
        <v>0</v>
      </c>
      <c r="O35" s="237">
        <v>0</v>
      </c>
    </row>
    <row r="36" spans="1:15" ht="24" customHeight="1">
      <c r="A36" s="231"/>
      <c r="B36" s="232" t="s">
        <v>171</v>
      </c>
      <c r="C36" s="233">
        <v>2</v>
      </c>
      <c r="D36" s="234"/>
      <c r="E36" s="235">
        <v>33871</v>
      </c>
      <c r="F36" s="236">
        <v>1</v>
      </c>
      <c r="G36" s="234"/>
      <c r="H36" s="237">
        <v>33569</v>
      </c>
      <c r="I36" s="236">
        <v>1</v>
      </c>
      <c r="J36" s="234"/>
      <c r="K36" s="237">
        <v>302</v>
      </c>
      <c r="L36" s="237">
        <v>0</v>
      </c>
      <c r="M36" s="227">
        <v>0</v>
      </c>
      <c r="N36" s="237">
        <v>0</v>
      </c>
      <c r="O36" s="237">
        <v>0</v>
      </c>
    </row>
    <row r="37" spans="1:15" ht="24" customHeight="1">
      <c r="A37" s="231"/>
      <c r="B37" s="232" t="s">
        <v>172</v>
      </c>
      <c r="C37" s="233">
        <v>3</v>
      </c>
      <c r="D37" s="234">
        <v>1</v>
      </c>
      <c r="E37" s="235">
        <v>24102</v>
      </c>
      <c r="F37" s="236">
        <v>2</v>
      </c>
      <c r="G37" s="234">
        <v>1</v>
      </c>
      <c r="H37" s="237">
        <v>21798</v>
      </c>
      <c r="I37" s="236">
        <v>1</v>
      </c>
      <c r="J37" s="234"/>
      <c r="K37" s="237">
        <v>2304</v>
      </c>
      <c r="L37" s="237">
        <v>0</v>
      </c>
      <c r="M37" s="227">
        <v>0</v>
      </c>
      <c r="N37" s="237">
        <v>0</v>
      </c>
      <c r="O37" s="237">
        <v>0</v>
      </c>
    </row>
    <row r="38" spans="1:15" ht="24" customHeight="1">
      <c r="A38" s="231"/>
      <c r="B38" s="232" t="s">
        <v>173</v>
      </c>
      <c r="C38" s="233">
        <v>2</v>
      </c>
      <c r="D38" s="234"/>
      <c r="E38" s="235">
        <v>19342</v>
      </c>
      <c r="F38" s="236">
        <v>1</v>
      </c>
      <c r="G38" s="234"/>
      <c r="H38" s="237">
        <v>19342</v>
      </c>
      <c r="I38" s="236">
        <v>0</v>
      </c>
      <c r="J38" s="234"/>
      <c r="K38" s="237">
        <v>0</v>
      </c>
      <c r="L38" s="237">
        <v>1</v>
      </c>
      <c r="M38" s="227">
        <v>0</v>
      </c>
      <c r="N38" s="237">
        <v>0</v>
      </c>
      <c r="O38" s="237">
        <v>0</v>
      </c>
    </row>
    <row r="39" spans="1:15" ht="24" customHeight="1">
      <c r="A39" s="231"/>
      <c r="B39" s="232" t="s">
        <v>174</v>
      </c>
      <c r="C39" s="233">
        <v>9</v>
      </c>
      <c r="D39" s="234"/>
      <c r="E39" s="235">
        <v>6735</v>
      </c>
      <c r="F39" s="236">
        <v>1</v>
      </c>
      <c r="G39" s="234"/>
      <c r="H39" s="237">
        <v>5714</v>
      </c>
      <c r="I39" s="236">
        <v>7</v>
      </c>
      <c r="J39" s="234"/>
      <c r="K39" s="237">
        <v>1021</v>
      </c>
      <c r="L39" s="237">
        <v>1</v>
      </c>
      <c r="M39" s="227">
        <v>0</v>
      </c>
      <c r="N39" s="237">
        <v>0</v>
      </c>
      <c r="O39" s="237">
        <v>0</v>
      </c>
    </row>
    <row r="40" spans="1:15" ht="24" customHeight="1">
      <c r="A40" s="231"/>
      <c r="B40" s="232" t="s">
        <v>175</v>
      </c>
      <c r="C40" s="233">
        <v>2</v>
      </c>
      <c r="D40" s="234"/>
      <c r="E40" s="235">
        <v>16823</v>
      </c>
      <c r="F40" s="236">
        <v>1</v>
      </c>
      <c r="G40" s="234"/>
      <c r="H40" s="237">
        <v>16702</v>
      </c>
      <c r="I40" s="236">
        <v>1</v>
      </c>
      <c r="J40" s="234"/>
      <c r="K40" s="237">
        <v>121</v>
      </c>
      <c r="L40" s="237">
        <v>0</v>
      </c>
      <c r="M40" s="227">
        <v>0</v>
      </c>
      <c r="N40" s="237">
        <v>0</v>
      </c>
      <c r="O40" s="237">
        <v>0</v>
      </c>
    </row>
    <row r="41" spans="1:15" ht="24" customHeight="1">
      <c r="A41" s="231"/>
      <c r="B41" s="232" t="s">
        <v>52</v>
      </c>
      <c r="C41" s="233">
        <v>3</v>
      </c>
      <c r="D41" s="234"/>
      <c r="E41" s="235">
        <v>8888</v>
      </c>
      <c r="F41" s="236">
        <v>1</v>
      </c>
      <c r="G41" s="234"/>
      <c r="H41" s="237">
        <v>8516</v>
      </c>
      <c r="I41" s="236">
        <v>2</v>
      </c>
      <c r="J41" s="234"/>
      <c r="K41" s="237">
        <v>372</v>
      </c>
      <c r="L41" s="237">
        <v>0</v>
      </c>
      <c r="M41" s="227">
        <v>0</v>
      </c>
      <c r="N41" s="237">
        <v>0</v>
      </c>
      <c r="O41" s="237">
        <v>0</v>
      </c>
    </row>
    <row r="42" spans="1:15" ht="24" customHeight="1">
      <c r="A42" s="231"/>
      <c r="B42" s="232" t="s">
        <v>176</v>
      </c>
      <c r="C42" s="233">
        <v>3</v>
      </c>
      <c r="D42" s="234">
        <v>1</v>
      </c>
      <c r="E42" s="235">
        <v>99569</v>
      </c>
      <c r="F42" s="236">
        <v>2</v>
      </c>
      <c r="G42" s="234">
        <v>1</v>
      </c>
      <c r="H42" s="237">
        <v>99336</v>
      </c>
      <c r="I42" s="236">
        <v>1</v>
      </c>
      <c r="J42" s="234"/>
      <c r="K42" s="237">
        <v>233</v>
      </c>
      <c r="L42" s="237">
        <v>0</v>
      </c>
      <c r="M42" s="227">
        <v>0</v>
      </c>
      <c r="N42" s="237">
        <v>0</v>
      </c>
      <c r="O42" s="237">
        <v>0</v>
      </c>
    </row>
    <row r="43" spans="1:15" ht="24" customHeight="1">
      <c r="A43" s="231"/>
      <c r="B43" s="232" t="s">
        <v>54</v>
      </c>
      <c r="C43" s="233">
        <v>2</v>
      </c>
      <c r="D43" s="234"/>
      <c r="E43" s="235">
        <v>100005</v>
      </c>
      <c r="F43" s="236">
        <v>1</v>
      </c>
      <c r="G43" s="234"/>
      <c r="H43" s="237">
        <v>99671</v>
      </c>
      <c r="I43" s="236">
        <v>1</v>
      </c>
      <c r="J43" s="234"/>
      <c r="K43" s="237">
        <v>334</v>
      </c>
      <c r="L43" s="237">
        <v>0</v>
      </c>
      <c r="M43" s="227">
        <v>0</v>
      </c>
      <c r="N43" s="237">
        <v>0</v>
      </c>
      <c r="O43" s="237">
        <v>0</v>
      </c>
    </row>
    <row r="44" spans="1:15" ht="24" customHeight="1">
      <c r="A44" s="231"/>
      <c r="B44" s="232" t="s">
        <v>41</v>
      </c>
      <c r="C44" s="233">
        <v>10</v>
      </c>
      <c r="D44" s="234"/>
      <c r="E44" s="235">
        <v>6741</v>
      </c>
      <c r="F44" s="236">
        <v>1</v>
      </c>
      <c r="G44" s="234"/>
      <c r="H44" s="237">
        <v>5608</v>
      </c>
      <c r="I44" s="236">
        <v>9</v>
      </c>
      <c r="J44" s="234"/>
      <c r="K44" s="237">
        <v>1133</v>
      </c>
      <c r="L44" s="237">
        <v>0</v>
      </c>
      <c r="M44" s="227">
        <v>0</v>
      </c>
      <c r="N44" s="237">
        <v>0</v>
      </c>
      <c r="O44" s="237">
        <v>0</v>
      </c>
    </row>
    <row r="45" spans="1:15" ht="24" customHeight="1">
      <c r="A45" s="231"/>
      <c r="B45" s="232" t="s">
        <v>181</v>
      </c>
      <c r="C45" s="233">
        <v>1</v>
      </c>
      <c r="D45" s="234"/>
      <c r="E45" s="235">
        <v>18044</v>
      </c>
      <c r="F45" s="236">
        <v>1</v>
      </c>
      <c r="G45" s="234"/>
      <c r="H45" s="237">
        <v>18044</v>
      </c>
      <c r="I45" s="236">
        <v>0</v>
      </c>
      <c r="J45" s="234"/>
      <c r="K45" s="237">
        <v>0</v>
      </c>
      <c r="L45" s="237">
        <v>0</v>
      </c>
      <c r="M45" s="227">
        <v>0</v>
      </c>
      <c r="N45" s="237">
        <v>0</v>
      </c>
      <c r="O45" s="237">
        <v>0</v>
      </c>
    </row>
    <row r="46" spans="1:15" ht="24" customHeight="1">
      <c r="A46" s="231"/>
      <c r="B46" s="232" t="s">
        <v>177</v>
      </c>
      <c r="C46" s="233">
        <v>2</v>
      </c>
      <c r="D46" s="234">
        <v>2</v>
      </c>
      <c r="E46" s="235">
        <v>12141</v>
      </c>
      <c r="F46" s="236">
        <v>2</v>
      </c>
      <c r="G46" s="234">
        <v>2</v>
      </c>
      <c r="H46" s="237">
        <v>12141</v>
      </c>
      <c r="I46" s="236">
        <v>0</v>
      </c>
      <c r="J46" s="234"/>
      <c r="K46" s="237">
        <v>0</v>
      </c>
      <c r="L46" s="237">
        <v>0</v>
      </c>
      <c r="M46" s="227">
        <v>0</v>
      </c>
      <c r="N46" s="237">
        <v>0</v>
      </c>
      <c r="O46" s="237">
        <v>0</v>
      </c>
    </row>
    <row r="47" spans="1:15" ht="24" customHeight="1">
      <c r="A47" s="231"/>
      <c r="B47" s="232" t="s">
        <v>178</v>
      </c>
      <c r="C47" s="233">
        <v>1</v>
      </c>
      <c r="D47" s="234"/>
      <c r="E47" s="235">
        <v>9489</v>
      </c>
      <c r="F47" s="236">
        <v>1</v>
      </c>
      <c r="G47" s="234"/>
      <c r="H47" s="237">
        <v>9489</v>
      </c>
      <c r="I47" s="236">
        <v>0</v>
      </c>
      <c r="J47" s="234"/>
      <c r="K47" s="237">
        <v>0</v>
      </c>
      <c r="L47" s="237">
        <v>0</v>
      </c>
      <c r="M47" s="227">
        <v>0</v>
      </c>
      <c r="N47" s="237">
        <v>0</v>
      </c>
      <c r="O47" s="237">
        <v>0</v>
      </c>
    </row>
    <row r="48" spans="1:15" ht="24" customHeight="1">
      <c r="A48" s="231"/>
      <c r="B48" s="232" t="s">
        <v>179</v>
      </c>
      <c r="C48" s="233">
        <v>2</v>
      </c>
      <c r="D48" s="234"/>
      <c r="E48" s="235">
        <v>8426</v>
      </c>
      <c r="F48" s="236">
        <v>1</v>
      </c>
      <c r="G48" s="234"/>
      <c r="H48" s="237">
        <v>8162</v>
      </c>
      <c r="I48" s="236">
        <v>1</v>
      </c>
      <c r="J48" s="234"/>
      <c r="K48" s="237">
        <v>264</v>
      </c>
      <c r="L48" s="237">
        <v>0</v>
      </c>
      <c r="M48" s="227">
        <v>0</v>
      </c>
      <c r="N48" s="237">
        <v>0</v>
      </c>
      <c r="O48" s="237">
        <v>0</v>
      </c>
    </row>
    <row r="49" spans="1:15" ht="24" customHeight="1">
      <c r="A49" s="231"/>
      <c r="B49" s="232" t="s">
        <v>180</v>
      </c>
      <c r="C49" s="233">
        <v>1</v>
      </c>
      <c r="D49" s="234">
        <v>1</v>
      </c>
      <c r="E49" s="235">
        <v>7884</v>
      </c>
      <c r="F49" s="236">
        <v>1</v>
      </c>
      <c r="G49" s="234">
        <v>1</v>
      </c>
      <c r="H49" s="237">
        <v>7884</v>
      </c>
      <c r="I49" s="236">
        <v>0</v>
      </c>
      <c r="J49" s="234"/>
      <c r="K49" s="237">
        <v>0</v>
      </c>
      <c r="L49" s="237">
        <v>0</v>
      </c>
      <c r="M49" s="227">
        <v>0</v>
      </c>
      <c r="N49" s="237">
        <v>0</v>
      </c>
      <c r="O49" s="237">
        <v>0</v>
      </c>
    </row>
    <row r="50" spans="1:15" ht="24" customHeight="1">
      <c r="A50" s="231"/>
      <c r="B50" s="232" t="s">
        <v>42</v>
      </c>
      <c r="C50" s="233">
        <v>4</v>
      </c>
      <c r="D50" s="234"/>
      <c r="E50" s="235">
        <v>5417</v>
      </c>
      <c r="F50" s="236">
        <v>1</v>
      </c>
      <c r="G50" s="234"/>
      <c r="H50" s="237">
        <v>4743</v>
      </c>
      <c r="I50" s="236">
        <v>3</v>
      </c>
      <c r="J50" s="234"/>
      <c r="K50" s="237">
        <v>674</v>
      </c>
      <c r="L50" s="237">
        <v>0</v>
      </c>
      <c r="M50" s="227">
        <v>0</v>
      </c>
      <c r="N50" s="237">
        <v>0</v>
      </c>
      <c r="O50" s="237">
        <v>0</v>
      </c>
    </row>
    <row r="51" spans="1:15" ht="24" customHeight="1">
      <c r="A51" s="231"/>
      <c r="B51" s="232" t="s">
        <v>49</v>
      </c>
      <c r="C51" s="233">
        <v>14</v>
      </c>
      <c r="D51" s="234"/>
      <c r="E51" s="235">
        <v>10236</v>
      </c>
      <c r="F51" s="236">
        <v>1</v>
      </c>
      <c r="G51" s="234"/>
      <c r="H51" s="237">
        <v>6474</v>
      </c>
      <c r="I51" s="236">
        <v>13</v>
      </c>
      <c r="J51" s="234"/>
      <c r="K51" s="237">
        <v>3762</v>
      </c>
      <c r="L51" s="237">
        <v>0</v>
      </c>
      <c r="M51" s="227">
        <v>0</v>
      </c>
      <c r="N51" s="237">
        <v>0</v>
      </c>
      <c r="O51" s="237">
        <v>0</v>
      </c>
    </row>
    <row r="52" spans="1:15" ht="24" customHeight="1">
      <c r="A52" s="231"/>
      <c r="B52" s="232" t="s">
        <v>182</v>
      </c>
      <c r="C52" s="233">
        <v>7</v>
      </c>
      <c r="D52" s="234"/>
      <c r="E52" s="235">
        <v>17617</v>
      </c>
      <c r="F52" s="236">
        <v>1</v>
      </c>
      <c r="G52" s="234"/>
      <c r="H52" s="237">
        <v>13169</v>
      </c>
      <c r="I52" s="236">
        <v>4</v>
      </c>
      <c r="J52" s="234"/>
      <c r="K52" s="237">
        <v>4257</v>
      </c>
      <c r="L52" s="237">
        <v>2</v>
      </c>
      <c r="M52" s="238">
        <v>191</v>
      </c>
      <c r="N52" s="237">
        <v>0</v>
      </c>
      <c r="O52" s="237">
        <v>0</v>
      </c>
    </row>
    <row r="53" spans="1:15" ht="24" customHeight="1">
      <c r="A53" s="231"/>
      <c r="B53" s="232" t="s">
        <v>40</v>
      </c>
      <c r="C53" s="233">
        <v>2</v>
      </c>
      <c r="D53" s="234">
        <v>1</v>
      </c>
      <c r="E53" s="235">
        <v>7134</v>
      </c>
      <c r="F53" s="236">
        <v>1</v>
      </c>
      <c r="G53" s="234">
        <v>1</v>
      </c>
      <c r="H53" s="237">
        <v>5046</v>
      </c>
      <c r="I53" s="236">
        <v>1</v>
      </c>
      <c r="J53" s="234"/>
      <c r="K53" s="237">
        <v>2088</v>
      </c>
      <c r="L53" s="237">
        <v>0</v>
      </c>
      <c r="M53" s="237">
        <v>0</v>
      </c>
      <c r="N53" s="237">
        <v>0</v>
      </c>
      <c r="O53" s="237">
        <v>0</v>
      </c>
    </row>
    <row r="54" spans="1:15" ht="24" customHeight="1">
      <c r="A54" s="231"/>
      <c r="B54" s="232" t="s">
        <v>183</v>
      </c>
      <c r="C54" s="233">
        <v>1</v>
      </c>
      <c r="D54" s="234"/>
      <c r="E54" s="235">
        <v>5519</v>
      </c>
      <c r="F54" s="236">
        <v>1</v>
      </c>
      <c r="G54" s="234"/>
      <c r="H54" s="237">
        <v>5519</v>
      </c>
      <c r="I54" s="236">
        <v>0</v>
      </c>
      <c r="J54" s="234"/>
      <c r="K54" s="237">
        <v>0</v>
      </c>
      <c r="L54" s="237">
        <v>0</v>
      </c>
      <c r="M54" s="237">
        <v>0</v>
      </c>
      <c r="N54" s="237">
        <v>0</v>
      </c>
      <c r="O54" s="237">
        <v>0</v>
      </c>
    </row>
    <row r="55" spans="1:15" ht="24" customHeight="1" thickBot="1">
      <c r="A55" s="239"/>
      <c r="B55" s="240" t="s">
        <v>184</v>
      </c>
      <c r="C55" s="241">
        <v>2</v>
      </c>
      <c r="D55" s="242"/>
      <c r="E55" s="243">
        <v>7174</v>
      </c>
      <c r="F55" s="244">
        <v>1</v>
      </c>
      <c r="G55" s="242"/>
      <c r="H55" s="245">
        <v>7115</v>
      </c>
      <c r="I55" s="244">
        <v>1</v>
      </c>
      <c r="J55" s="242"/>
      <c r="K55" s="245">
        <v>59</v>
      </c>
      <c r="L55" s="245">
        <v>0</v>
      </c>
      <c r="M55" s="237">
        <v>0</v>
      </c>
      <c r="N55" s="237">
        <v>0</v>
      </c>
      <c r="O55" s="237">
        <v>0</v>
      </c>
    </row>
    <row r="56" spans="1:15" ht="13.5">
      <c r="A56" s="207" t="s">
        <v>413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374"/>
      <c r="N56" s="374"/>
      <c r="O56" s="374"/>
    </row>
    <row r="57" ht="13.5">
      <c r="A57" s="208" t="s">
        <v>414</v>
      </c>
    </row>
  </sheetData>
  <mergeCells count="19">
    <mergeCell ref="A2:B5"/>
    <mergeCell ref="C2:E2"/>
    <mergeCell ref="F2:H2"/>
    <mergeCell ref="I2:K2"/>
    <mergeCell ref="L2:O2"/>
    <mergeCell ref="C3:D5"/>
    <mergeCell ref="F3:G5"/>
    <mergeCell ref="I3:J5"/>
    <mergeCell ref="L3:M3"/>
    <mergeCell ref="N3:O3"/>
    <mergeCell ref="L4:L5"/>
    <mergeCell ref="N4:N5"/>
    <mergeCell ref="A10:B10"/>
    <mergeCell ref="A11:B11"/>
    <mergeCell ref="M56:O56"/>
    <mergeCell ref="A6:B6"/>
    <mergeCell ref="A7:B7"/>
    <mergeCell ref="A8:B8"/>
    <mergeCell ref="A9:B9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5"/>
  <sheetViews>
    <sheetView workbookViewId="0" topLeftCell="A1">
      <selection activeCell="A1" sqref="A1"/>
    </sheetView>
  </sheetViews>
  <sheetFormatPr defaultColWidth="9.00390625" defaultRowHeight="13.5"/>
  <cols>
    <col min="1" max="1" width="1.625" style="79" customWidth="1"/>
    <col min="2" max="2" width="13.625" style="79" customWidth="1"/>
    <col min="3" max="4" width="8.625" style="79" customWidth="1"/>
    <col min="5" max="5" width="10.625" style="79" customWidth="1"/>
    <col min="6" max="7" width="8.625" style="79" customWidth="1"/>
    <col min="8" max="8" width="10.625" style="79" customWidth="1"/>
    <col min="9" max="10" width="8.625" style="79" customWidth="1"/>
    <col min="11" max="11" width="10.625" style="79" customWidth="1"/>
    <col min="12" max="16384" width="9.00390625" style="79" customWidth="1"/>
  </cols>
  <sheetData>
    <row r="1" ht="18" customHeight="1">
      <c r="B1" s="246" t="s">
        <v>415</v>
      </c>
    </row>
    <row r="2" spans="2:11" ht="13.5" customHeight="1">
      <c r="B2" s="103"/>
      <c r="C2" s="23"/>
      <c r="D2" s="23"/>
      <c r="E2" s="23"/>
      <c r="F2" s="23"/>
      <c r="G2" s="23"/>
      <c r="H2" s="23"/>
      <c r="J2" s="23"/>
      <c r="K2" s="247" t="s">
        <v>193</v>
      </c>
    </row>
    <row r="3" spans="2:11" ht="15" customHeight="1">
      <c r="B3" s="368" t="s">
        <v>416</v>
      </c>
      <c r="C3" s="396" t="s">
        <v>189</v>
      </c>
      <c r="D3" s="397"/>
      <c r="E3" s="398"/>
      <c r="F3" s="399" t="s">
        <v>185</v>
      </c>
      <c r="G3" s="397"/>
      <c r="H3" s="398"/>
      <c r="I3" s="399" t="s">
        <v>186</v>
      </c>
      <c r="J3" s="397"/>
      <c r="K3" s="400"/>
    </row>
    <row r="4" spans="2:11" ht="30" customHeight="1">
      <c r="B4" s="370"/>
      <c r="C4" s="13" t="s">
        <v>190</v>
      </c>
      <c r="D4" s="13" t="s">
        <v>191</v>
      </c>
      <c r="E4" s="13" t="s">
        <v>192</v>
      </c>
      <c r="F4" s="13" t="s">
        <v>190</v>
      </c>
      <c r="G4" s="13" t="s">
        <v>191</v>
      </c>
      <c r="H4" s="13" t="s">
        <v>192</v>
      </c>
      <c r="I4" s="13" t="s">
        <v>190</v>
      </c>
      <c r="J4" s="13" t="s">
        <v>191</v>
      </c>
      <c r="K4" s="14" t="s">
        <v>192</v>
      </c>
    </row>
    <row r="5" spans="2:11" ht="15" customHeight="1">
      <c r="B5" s="192" t="s">
        <v>417</v>
      </c>
      <c r="C5" s="248">
        <v>545135</v>
      </c>
      <c r="D5" s="248">
        <v>425127</v>
      </c>
      <c r="E5" s="248">
        <v>155172</v>
      </c>
      <c r="F5" s="248">
        <v>507147</v>
      </c>
      <c r="G5" s="248">
        <v>400980</v>
      </c>
      <c r="H5" s="248">
        <v>146358</v>
      </c>
      <c r="I5" s="248">
        <v>37988</v>
      </c>
      <c r="J5" s="248">
        <v>24147</v>
      </c>
      <c r="K5" s="249">
        <v>8814</v>
      </c>
    </row>
    <row r="6" spans="2:11" s="250" customFormat="1" ht="15" customHeight="1">
      <c r="B6" s="192" t="s">
        <v>418</v>
      </c>
      <c r="C6" s="248">
        <v>525626</v>
      </c>
      <c r="D6" s="248">
        <v>418958</v>
      </c>
      <c r="E6" s="248">
        <v>152777</v>
      </c>
      <c r="F6" s="248">
        <v>488812</v>
      </c>
      <c r="G6" s="248">
        <v>395050</v>
      </c>
      <c r="H6" s="248">
        <v>144046</v>
      </c>
      <c r="I6" s="248">
        <v>36814</v>
      </c>
      <c r="J6" s="248">
        <v>23908</v>
      </c>
      <c r="K6" s="251">
        <v>8731</v>
      </c>
    </row>
    <row r="7" spans="2:11" s="72" customFormat="1" ht="15" customHeight="1">
      <c r="B7" s="74" t="s">
        <v>392</v>
      </c>
      <c r="C7" s="248">
        <v>237692</v>
      </c>
      <c r="D7" s="248">
        <v>198855</v>
      </c>
      <c r="E7" s="248">
        <v>72433</v>
      </c>
      <c r="F7" s="248">
        <v>226672</v>
      </c>
      <c r="G7" s="248">
        <v>191601</v>
      </c>
      <c r="H7" s="248">
        <v>69785</v>
      </c>
      <c r="I7" s="248">
        <v>11020</v>
      </c>
      <c r="J7" s="248">
        <v>7254</v>
      </c>
      <c r="K7" s="251">
        <v>2648</v>
      </c>
    </row>
    <row r="8" spans="2:11" s="72" customFormat="1" ht="15" customHeight="1">
      <c r="B8" s="74" t="s">
        <v>393</v>
      </c>
      <c r="C8" s="248">
        <v>39999</v>
      </c>
      <c r="D8" s="248">
        <v>27098</v>
      </c>
      <c r="E8" s="248">
        <v>9889</v>
      </c>
      <c r="F8" s="248">
        <v>24161</v>
      </c>
      <c r="G8" s="248">
        <v>16194</v>
      </c>
      <c r="H8" s="248">
        <v>5911</v>
      </c>
      <c r="I8" s="248">
        <v>15838</v>
      </c>
      <c r="J8" s="248">
        <v>10904</v>
      </c>
      <c r="K8" s="251">
        <v>3978</v>
      </c>
    </row>
    <row r="9" spans="2:11" s="72" customFormat="1" ht="15" customHeight="1">
      <c r="B9" s="74" t="s">
        <v>394</v>
      </c>
      <c r="C9" s="248">
        <v>91344</v>
      </c>
      <c r="D9" s="248">
        <v>75488</v>
      </c>
      <c r="E9" s="248">
        <v>27557</v>
      </c>
      <c r="F9" s="248">
        <v>87796</v>
      </c>
      <c r="G9" s="248">
        <v>73351</v>
      </c>
      <c r="H9" s="248">
        <v>26774</v>
      </c>
      <c r="I9" s="248">
        <v>3548</v>
      </c>
      <c r="J9" s="248">
        <v>2137</v>
      </c>
      <c r="K9" s="251">
        <v>783</v>
      </c>
    </row>
    <row r="10" spans="2:11" s="72" customFormat="1" ht="15" customHeight="1">
      <c r="B10" s="74" t="s">
        <v>395</v>
      </c>
      <c r="C10" s="248">
        <v>156591</v>
      </c>
      <c r="D10" s="248">
        <v>117517</v>
      </c>
      <c r="E10" s="248">
        <v>42898</v>
      </c>
      <c r="F10" s="248">
        <v>150183</v>
      </c>
      <c r="G10" s="248">
        <v>113904</v>
      </c>
      <c r="H10" s="248">
        <v>41576</v>
      </c>
      <c r="I10" s="248">
        <v>6408</v>
      </c>
      <c r="J10" s="248">
        <v>3613</v>
      </c>
      <c r="K10" s="251">
        <v>1322</v>
      </c>
    </row>
    <row r="11" spans="2:11" ht="15" customHeight="1">
      <c r="B11" s="8" t="s">
        <v>156</v>
      </c>
      <c r="C11" s="252">
        <v>104188</v>
      </c>
      <c r="D11" s="252">
        <v>87766</v>
      </c>
      <c r="E11" s="252">
        <v>32036</v>
      </c>
      <c r="F11" s="252">
        <v>99859</v>
      </c>
      <c r="G11" s="252">
        <v>85358</v>
      </c>
      <c r="H11" s="252">
        <v>31158</v>
      </c>
      <c r="I11" s="252">
        <v>4329</v>
      </c>
      <c r="J11" s="252">
        <v>2408</v>
      </c>
      <c r="K11" s="253">
        <v>878</v>
      </c>
    </row>
    <row r="12" spans="2:11" ht="15" customHeight="1">
      <c r="B12" s="8" t="s">
        <v>46</v>
      </c>
      <c r="C12" s="252">
        <v>22671</v>
      </c>
      <c r="D12" s="252">
        <v>19088</v>
      </c>
      <c r="E12" s="252">
        <v>6967</v>
      </c>
      <c r="F12" s="252">
        <v>22582</v>
      </c>
      <c r="G12" s="252">
        <v>19017</v>
      </c>
      <c r="H12" s="252">
        <v>6941</v>
      </c>
      <c r="I12" s="252">
        <v>89</v>
      </c>
      <c r="J12" s="252">
        <v>71</v>
      </c>
      <c r="K12" s="253">
        <v>26</v>
      </c>
    </row>
    <row r="13" spans="2:11" ht="15" customHeight="1">
      <c r="B13" s="8" t="s">
        <v>157</v>
      </c>
      <c r="C13" s="252">
        <v>12513</v>
      </c>
      <c r="D13" s="252">
        <v>11164</v>
      </c>
      <c r="E13" s="252">
        <v>3976</v>
      </c>
      <c r="F13" s="252">
        <v>12328</v>
      </c>
      <c r="G13" s="252">
        <v>11008</v>
      </c>
      <c r="H13" s="252">
        <v>3919</v>
      </c>
      <c r="I13" s="252">
        <v>185</v>
      </c>
      <c r="J13" s="252">
        <v>156</v>
      </c>
      <c r="K13" s="253">
        <v>57</v>
      </c>
    </row>
    <row r="14" spans="2:11" ht="15" customHeight="1">
      <c r="B14" s="8" t="s">
        <v>163</v>
      </c>
      <c r="C14" s="252">
        <v>10611</v>
      </c>
      <c r="D14" s="252">
        <v>8566</v>
      </c>
      <c r="E14" s="252">
        <v>3126</v>
      </c>
      <c r="F14" s="252">
        <v>10198</v>
      </c>
      <c r="G14" s="252">
        <v>8225</v>
      </c>
      <c r="H14" s="252">
        <v>3002</v>
      </c>
      <c r="I14" s="252">
        <v>413</v>
      </c>
      <c r="J14" s="252">
        <v>341</v>
      </c>
      <c r="K14" s="253">
        <v>124</v>
      </c>
    </row>
    <row r="15" spans="2:11" ht="15" customHeight="1">
      <c r="B15" s="8" t="s">
        <v>158</v>
      </c>
      <c r="C15" s="252">
        <v>25704</v>
      </c>
      <c r="D15" s="252">
        <v>21688</v>
      </c>
      <c r="E15" s="252">
        <v>7916</v>
      </c>
      <c r="F15" s="252">
        <v>25535</v>
      </c>
      <c r="G15" s="252">
        <v>21583</v>
      </c>
      <c r="H15" s="252">
        <v>7878</v>
      </c>
      <c r="I15" s="252">
        <v>169</v>
      </c>
      <c r="J15" s="252">
        <v>105</v>
      </c>
      <c r="K15" s="253">
        <v>38</v>
      </c>
    </row>
    <row r="16" spans="2:11" ht="15" customHeight="1">
      <c r="B16" s="8" t="s">
        <v>164</v>
      </c>
      <c r="C16" s="252">
        <v>15911</v>
      </c>
      <c r="D16" s="252">
        <v>14185</v>
      </c>
      <c r="E16" s="252">
        <v>5176</v>
      </c>
      <c r="F16" s="252">
        <v>15653</v>
      </c>
      <c r="G16" s="252">
        <v>14000</v>
      </c>
      <c r="H16" s="252">
        <v>5109</v>
      </c>
      <c r="I16" s="252">
        <v>258</v>
      </c>
      <c r="J16" s="252">
        <v>185</v>
      </c>
      <c r="K16" s="253">
        <v>67</v>
      </c>
    </row>
    <row r="17" spans="2:11" ht="15" customHeight="1">
      <c r="B17" s="8" t="s">
        <v>53</v>
      </c>
      <c r="C17" s="252">
        <v>10228</v>
      </c>
      <c r="D17" s="252">
        <v>7651</v>
      </c>
      <c r="E17" s="252">
        <v>2764</v>
      </c>
      <c r="F17" s="252">
        <v>6867</v>
      </c>
      <c r="G17" s="252">
        <v>5107</v>
      </c>
      <c r="H17" s="252">
        <v>1836</v>
      </c>
      <c r="I17" s="252">
        <v>3361</v>
      </c>
      <c r="J17" s="252">
        <v>2544</v>
      </c>
      <c r="K17" s="253">
        <v>928</v>
      </c>
    </row>
    <row r="18" spans="2:11" ht="15" customHeight="1">
      <c r="B18" s="8" t="s">
        <v>159</v>
      </c>
      <c r="C18" s="252">
        <v>5437</v>
      </c>
      <c r="D18" s="252">
        <v>4423</v>
      </c>
      <c r="E18" s="252">
        <v>1689</v>
      </c>
      <c r="F18" s="252">
        <v>5158</v>
      </c>
      <c r="G18" s="252">
        <v>4241</v>
      </c>
      <c r="H18" s="252">
        <v>1622</v>
      </c>
      <c r="I18" s="252">
        <v>279</v>
      </c>
      <c r="J18" s="252">
        <v>182</v>
      </c>
      <c r="K18" s="253">
        <v>67</v>
      </c>
    </row>
    <row r="19" spans="2:11" ht="15" customHeight="1">
      <c r="B19" s="8" t="s">
        <v>160</v>
      </c>
      <c r="C19" s="252">
        <v>4328</v>
      </c>
      <c r="D19" s="252">
        <v>3865</v>
      </c>
      <c r="E19" s="252">
        <v>1335</v>
      </c>
      <c r="F19" s="252">
        <v>3956</v>
      </c>
      <c r="G19" s="252">
        <v>3494</v>
      </c>
      <c r="H19" s="252">
        <v>1199</v>
      </c>
      <c r="I19" s="252">
        <v>372</v>
      </c>
      <c r="J19" s="252">
        <v>371</v>
      </c>
      <c r="K19" s="253">
        <v>136</v>
      </c>
    </row>
    <row r="20" spans="2:11" ht="15" customHeight="1">
      <c r="B20" s="8" t="s">
        <v>161</v>
      </c>
      <c r="C20" s="252">
        <v>10434</v>
      </c>
      <c r="D20" s="252">
        <v>8458</v>
      </c>
      <c r="E20" s="252">
        <v>3087</v>
      </c>
      <c r="F20" s="252">
        <v>10434</v>
      </c>
      <c r="G20" s="252">
        <v>8458</v>
      </c>
      <c r="H20" s="252">
        <v>3087</v>
      </c>
      <c r="I20" s="252">
        <v>0</v>
      </c>
      <c r="J20" s="252">
        <v>0</v>
      </c>
      <c r="K20" s="253">
        <v>0</v>
      </c>
    </row>
    <row r="21" spans="2:11" ht="15" customHeight="1">
      <c r="B21" s="8" t="s">
        <v>45</v>
      </c>
      <c r="C21" s="252">
        <v>3599</v>
      </c>
      <c r="D21" s="252">
        <v>2527</v>
      </c>
      <c r="E21" s="252">
        <v>922</v>
      </c>
      <c r="F21" s="252">
        <v>2859</v>
      </c>
      <c r="G21" s="252">
        <v>2227</v>
      </c>
      <c r="H21" s="252">
        <v>813</v>
      </c>
      <c r="I21" s="252">
        <v>740</v>
      </c>
      <c r="J21" s="252">
        <v>300</v>
      </c>
      <c r="K21" s="253">
        <v>109</v>
      </c>
    </row>
    <row r="22" spans="2:11" ht="15" customHeight="1">
      <c r="B22" s="8" t="s">
        <v>47</v>
      </c>
      <c r="C22" s="252">
        <v>3035</v>
      </c>
      <c r="D22" s="252">
        <v>2526</v>
      </c>
      <c r="E22" s="252">
        <v>923</v>
      </c>
      <c r="F22" s="252">
        <v>2909</v>
      </c>
      <c r="G22" s="252">
        <v>2458</v>
      </c>
      <c r="H22" s="252">
        <v>897</v>
      </c>
      <c r="I22" s="252">
        <v>126</v>
      </c>
      <c r="J22" s="252">
        <v>68</v>
      </c>
      <c r="K22" s="253">
        <v>26</v>
      </c>
    </row>
    <row r="23" spans="2:11" ht="15" customHeight="1">
      <c r="B23" s="8" t="s">
        <v>162</v>
      </c>
      <c r="C23" s="252">
        <v>4079</v>
      </c>
      <c r="D23" s="252">
        <v>3252</v>
      </c>
      <c r="E23" s="252">
        <v>1187</v>
      </c>
      <c r="F23" s="252">
        <v>3426</v>
      </c>
      <c r="G23" s="252">
        <v>2775</v>
      </c>
      <c r="H23" s="252">
        <v>1013</v>
      </c>
      <c r="I23" s="252">
        <v>653</v>
      </c>
      <c r="J23" s="252">
        <v>477</v>
      </c>
      <c r="K23" s="253">
        <v>174</v>
      </c>
    </row>
    <row r="24" spans="2:11" ht="15" customHeight="1">
      <c r="B24" s="8" t="s">
        <v>165</v>
      </c>
      <c r="C24" s="252">
        <v>4954</v>
      </c>
      <c r="D24" s="252">
        <v>3696</v>
      </c>
      <c r="E24" s="252">
        <v>1329</v>
      </c>
      <c r="F24" s="252">
        <v>4908</v>
      </c>
      <c r="G24" s="252">
        <v>3650</v>
      </c>
      <c r="H24" s="252">
        <v>1311</v>
      </c>
      <c r="I24" s="252">
        <v>46</v>
      </c>
      <c r="J24" s="252">
        <v>46</v>
      </c>
      <c r="K24" s="253">
        <v>18</v>
      </c>
    </row>
    <row r="25" spans="2:11" ht="15" customHeight="1">
      <c r="B25" s="8" t="s">
        <v>166</v>
      </c>
      <c r="C25" s="252">
        <v>18938</v>
      </c>
      <c r="D25" s="252">
        <v>12307</v>
      </c>
      <c r="E25" s="252">
        <v>4492</v>
      </c>
      <c r="F25" s="252">
        <v>18187</v>
      </c>
      <c r="G25" s="252">
        <v>11997</v>
      </c>
      <c r="H25" s="252">
        <v>4379</v>
      </c>
      <c r="I25" s="252">
        <v>751</v>
      </c>
      <c r="J25" s="252">
        <v>310</v>
      </c>
      <c r="K25" s="253">
        <v>113</v>
      </c>
    </row>
    <row r="26" spans="2:11" ht="15" customHeight="1">
      <c r="B26" s="8" t="s">
        <v>167</v>
      </c>
      <c r="C26" s="252">
        <v>1683</v>
      </c>
      <c r="D26" s="252">
        <v>1334</v>
      </c>
      <c r="E26" s="252">
        <v>487</v>
      </c>
      <c r="F26" s="252">
        <v>1683</v>
      </c>
      <c r="G26" s="252">
        <v>1334</v>
      </c>
      <c r="H26" s="252">
        <v>487</v>
      </c>
      <c r="I26" s="252">
        <v>0</v>
      </c>
      <c r="J26" s="252">
        <v>0</v>
      </c>
      <c r="K26" s="253">
        <v>0</v>
      </c>
    </row>
    <row r="27" spans="2:11" ht="15" customHeight="1">
      <c r="B27" s="8" t="s">
        <v>44</v>
      </c>
      <c r="C27" s="252">
        <v>5484</v>
      </c>
      <c r="D27" s="252">
        <v>4034</v>
      </c>
      <c r="E27" s="252">
        <v>1472</v>
      </c>
      <c r="F27" s="252">
        <v>2482</v>
      </c>
      <c r="G27" s="252">
        <v>1605</v>
      </c>
      <c r="H27" s="252">
        <v>586</v>
      </c>
      <c r="I27" s="252">
        <v>3002</v>
      </c>
      <c r="J27" s="252">
        <v>2429</v>
      </c>
      <c r="K27" s="253">
        <v>886</v>
      </c>
    </row>
    <row r="28" spans="2:11" ht="15" customHeight="1">
      <c r="B28" s="8" t="s">
        <v>168</v>
      </c>
      <c r="C28" s="252">
        <v>4040</v>
      </c>
      <c r="D28" s="252">
        <v>2264</v>
      </c>
      <c r="E28" s="252">
        <v>826</v>
      </c>
      <c r="F28" s="252">
        <v>0</v>
      </c>
      <c r="G28" s="252">
        <v>0</v>
      </c>
      <c r="H28" s="252">
        <v>0</v>
      </c>
      <c r="I28" s="252">
        <v>4040</v>
      </c>
      <c r="J28" s="252">
        <v>2264</v>
      </c>
      <c r="K28" s="253">
        <v>826</v>
      </c>
    </row>
    <row r="29" spans="2:11" ht="15" customHeight="1">
      <c r="B29" s="8" t="s">
        <v>51</v>
      </c>
      <c r="C29" s="252">
        <v>3452</v>
      </c>
      <c r="D29" s="252">
        <v>2068</v>
      </c>
      <c r="E29" s="252">
        <v>754</v>
      </c>
      <c r="F29" s="252">
        <v>1809</v>
      </c>
      <c r="G29" s="252">
        <v>1258</v>
      </c>
      <c r="H29" s="252">
        <v>459</v>
      </c>
      <c r="I29" s="252">
        <v>1643</v>
      </c>
      <c r="J29" s="252">
        <v>810</v>
      </c>
      <c r="K29" s="253">
        <v>295</v>
      </c>
    </row>
    <row r="30" spans="2:11" ht="15" customHeight="1">
      <c r="B30" s="8" t="s">
        <v>43</v>
      </c>
      <c r="C30" s="252">
        <v>1935</v>
      </c>
      <c r="D30" s="252">
        <v>1484</v>
      </c>
      <c r="E30" s="252">
        <v>541</v>
      </c>
      <c r="F30" s="252">
        <v>0</v>
      </c>
      <c r="G30" s="252">
        <v>0</v>
      </c>
      <c r="H30" s="252">
        <v>0</v>
      </c>
      <c r="I30" s="252">
        <v>1935</v>
      </c>
      <c r="J30" s="252">
        <v>1484</v>
      </c>
      <c r="K30" s="253">
        <v>541</v>
      </c>
    </row>
    <row r="31" spans="2:11" ht="15" customHeight="1">
      <c r="B31" s="8" t="s">
        <v>169</v>
      </c>
      <c r="C31" s="252">
        <v>1868</v>
      </c>
      <c r="D31" s="252">
        <v>1626</v>
      </c>
      <c r="E31" s="252">
        <v>594</v>
      </c>
      <c r="F31" s="252">
        <v>0</v>
      </c>
      <c r="G31" s="252">
        <v>0</v>
      </c>
      <c r="H31" s="252">
        <v>0</v>
      </c>
      <c r="I31" s="252">
        <v>1868</v>
      </c>
      <c r="J31" s="252">
        <v>1626</v>
      </c>
      <c r="K31" s="253">
        <v>594</v>
      </c>
    </row>
    <row r="32" spans="2:11" ht="15" customHeight="1">
      <c r="B32" s="8" t="s">
        <v>170</v>
      </c>
      <c r="C32" s="252">
        <v>2599</v>
      </c>
      <c r="D32" s="252">
        <v>1981</v>
      </c>
      <c r="E32" s="252">
        <v>723</v>
      </c>
      <c r="F32" s="252">
        <v>0</v>
      </c>
      <c r="G32" s="252">
        <v>0</v>
      </c>
      <c r="H32" s="252">
        <v>0</v>
      </c>
      <c r="I32" s="252">
        <v>2599</v>
      </c>
      <c r="J32" s="252">
        <v>1981</v>
      </c>
      <c r="K32" s="253">
        <v>723</v>
      </c>
    </row>
    <row r="33" spans="2:11" ht="15" customHeight="1">
      <c r="B33" s="8" t="s">
        <v>48</v>
      </c>
      <c r="C33" s="252">
        <v>34207</v>
      </c>
      <c r="D33" s="252">
        <v>28402</v>
      </c>
      <c r="E33" s="252">
        <v>10367</v>
      </c>
      <c r="F33" s="252">
        <v>31989</v>
      </c>
      <c r="G33" s="252">
        <v>27186</v>
      </c>
      <c r="H33" s="252">
        <v>9924</v>
      </c>
      <c r="I33" s="252">
        <v>2218</v>
      </c>
      <c r="J33" s="252">
        <v>1216</v>
      </c>
      <c r="K33" s="253">
        <v>443</v>
      </c>
    </row>
    <row r="34" spans="2:11" ht="15" customHeight="1">
      <c r="B34" s="8" t="s">
        <v>50</v>
      </c>
      <c r="C34" s="252">
        <v>11905</v>
      </c>
      <c r="D34" s="252">
        <v>9877</v>
      </c>
      <c r="E34" s="252">
        <v>3605</v>
      </c>
      <c r="F34" s="252">
        <v>11905</v>
      </c>
      <c r="G34" s="252">
        <v>9877</v>
      </c>
      <c r="H34" s="252">
        <v>3605</v>
      </c>
      <c r="I34" s="252">
        <v>0</v>
      </c>
      <c r="J34" s="252">
        <v>0</v>
      </c>
      <c r="K34" s="253">
        <v>0</v>
      </c>
    </row>
    <row r="35" spans="2:11" ht="15" customHeight="1">
      <c r="B35" s="8" t="s">
        <v>171</v>
      </c>
      <c r="C35" s="252">
        <v>13934</v>
      </c>
      <c r="D35" s="252">
        <v>11841</v>
      </c>
      <c r="E35" s="252">
        <v>4323</v>
      </c>
      <c r="F35" s="252">
        <v>13851</v>
      </c>
      <c r="G35" s="252">
        <v>11778</v>
      </c>
      <c r="H35" s="252">
        <v>4299</v>
      </c>
      <c r="I35" s="252">
        <v>83</v>
      </c>
      <c r="J35" s="252">
        <v>63</v>
      </c>
      <c r="K35" s="253">
        <v>24</v>
      </c>
    </row>
    <row r="36" spans="2:11" ht="15" customHeight="1">
      <c r="B36" s="8" t="s">
        <v>172</v>
      </c>
      <c r="C36" s="252">
        <v>8834</v>
      </c>
      <c r="D36" s="252">
        <v>7416</v>
      </c>
      <c r="E36" s="252">
        <v>2707</v>
      </c>
      <c r="F36" s="252">
        <v>8286</v>
      </c>
      <c r="G36" s="252">
        <v>7003</v>
      </c>
      <c r="H36" s="252">
        <v>2556</v>
      </c>
      <c r="I36" s="252">
        <v>548</v>
      </c>
      <c r="J36" s="252">
        <v>413</v>
      </c>
      <c r="K36" s="253">
        <v>151</v>
      </c>
    </row>
    <row r="37" spans="2:11" ht="15" customHeight="1">
      <c r="B37" s="8" t="s">
        <v>173</v>
      </c>
      <c r="C37" s="252">
        <v>8445</v>
      </c>
      <c r="D37" s="252">
        <v>6658</v>
      </c>
      <c r="E37" s="252">
        <v>2430</v>
      </c>
      <c r="F37" s="252">
        <v>8445</v>
      </c>
      <c r="G37" s="252">
        <v>6658</v>
      </c>
      <c r="H37" s="252">
        <v>2430</v>
      </c>
      <c r="I37" s="252">
        <v>0</v>
      </c>
      <c r="J37" s="252">
        <v>0</v>
      </c>
      <c r="K37" s="253">
        <v>0</v>
      </c>
    </row>
    <row r="38" spans="2:11" ht="15" customHeight="1">
      <c r="B38" s="8" t="s">
        <v>174</v>
      </c>
      <c r="C38" s="252">
        <v>3101</v>
      </c>
      <c r="D38" s="252">
        <v>2420</v>
      </c>
      <c r="E38" s="252">
        <v>885</v>
      </c>
      <c r="F38" s="252">
        <v>2763</v>
      </c>
      <c r="G38" s="252">
        <v>2167</v>
      </c>
      <c r="H38" s="252">
        <v>791</v>
      </c>
      <c r="I38" s="252">
        <v>338</v>
      </c>
      <c r="J38" s="252">
        <v>253</v>
      </c>
      <c r="K38" s="253">
        <v>94</v>
      </c>
    </row>
    <row r="39" spans="2:11" ht="15" customHeight="1">
      <c r="B39" s="8" t="s">
        <v>175</v>
      </c>
      <c r="C39" s="252">
        <v>6900</v>
      </c>
      <c r="D39" s="252">
        <v>5696</v>
      </c>
      <c r="E39" s="252">
        <v>2080</v>
      </c>
      <c r="F39" s="252">
        <v>6869</v>
      </c>
      <c r="G39" s="252">
        <v>5679</v>
      </c>
      <c r="H39" s="252">
        <v>2073</v>
      </c>
      <c r="I39" s="252">
        <v>31</v>
      </c>
      <c r="J39" s="252">
        <v>17</v>
      </c>
      <c r="K39" s="253">
        <v>7</v>
      </c>
    </row>
    <row r="40" spans="2:11" ht="15" customHeight="1">
      <c r="B40" s="8" t="s">
        <v>52</v>
      </c>
      <c r="C40" s="252">
        <v>4018</v>
      </c>
      <c r="D40" s="252">
        <v>3178</v>
      </c>
      <c r="E40" s="252">
        <v>1160</v>
      </c>
      <c r="F40" s="252">
        <v>3688</v>
      </c>
      <c r="G40" s="252">
        <v>3003</v>
      </c>
      <c r="H40" s="252">
        <v>1096</v>
      </c>
      <c r="I40" s="252">
        <v>330</v>
      </c>
      <c r="J40" s="252">
        <v>175</v>
      </c>
      <c r="K40" s="253">
        <v>64</v>
      </c>
    </row>
    <row r="41" spans="2:13" ht="15" customHeight="1">
      <c r="B41" s="8" t="s">
        <v>176</v>
      </c>
      <c r="C41" s="252">
        <v>46181</v>
      </c>
      <c r="D41" s="252">
        <v>37779</v>
      </c>
      <c r="E41" s="252">
        <v>13790</v>
      </c>
      <c r="F41" s="252">
        <v>46081</v>
      </c>
      <c r="G41" s="252">
        <v>37703</v>
      </c>
      <c r="H41" s="252">
        <v>13761</v>
      </c>
      <c r="I41" s="252">
        <v>100</v>
      </c>
      <c r="J41" s="252">
        <v>76</v>
      </c>
      <c r="K41" s="253">
        <v>29</v>
      </c>
      <c r="M41" s="254"/>
    </row>
    <row r="42" spans="2:13" ht="15" customHeight="1">
      <c r="B42" s="8" t="s">
        <v>54</v>
      </c>
      <c r="C42" s="252">
        <v>51881</v>
      </c>
      <c r="D42" s="252">
        <v>37623</v>
      </c>
      <c r="E42" s="252">
        <v>13733</v>
      </c>
      <c r="F42" s="252">
        <v>51618</v>
      </c>
      <c r="G42" s="252">
        <v>37542</v>
      </c>
      <c r="H42" s="252">
        <v>13703</v>
      </c>
      <c r="I42" s="252">
        <v>263</v>
      </c>
      <c r="J42" s="252">
        <v>81</v>
      </c>
      <c r="K42" s="253">
        <v>30</v>
      </c>
      <c r="M42" s="254"/>
    </row>
    <row r="43" spans="2:13" ht="15" customHeight="1">
      <c r="B43" s="8" t="s">
        <v>41</v>
      </c>
      <c r="C43" s="252">
        <v>2920</v>
      </c>
      <c r="D43" s="252">
        <v>2297</v>
      </c>
      <c r="E43" s="252">
        <v>838</v>
      </c>
      <c r="F43" s="252">
        <v>2445</v>
      </c>
      <c r="G43" s="252">
        <v>1995</v>
      </c>
      <c r="H43" s="252">
        <v>728</v>
      </c>
      <c r="I43" s="252">
        <v>475</v>
      </c>
      <c r="J43" s="252">
        <v>302</v>
      </c>
      <c r="K43" s="253">
        <v>110</v>
      </c>
      <c r="M43" s="254"/>
    </row>
    <row r="44" spans="2:13" ht="15" customHeight="1">
      <c r="B44" s="8" t="s">
        <v>181</v>
      </c>
      <c r="C44" s="252">
        <v>9328</v>
      </c>
      <c r="D44" s="252">
        <v>6575</v>
      </c>
      <c r="E44" s="252">
        <v>2400</v>
      </c>
      <c r="F44" s="252">
        <v>9328</v>
      </c>
      <c r="G44" s="252">
        <v>6575</v>
      </c>
      <c r="H44" s="252">
        <v>2400</v>
      </c>
      <c r="I44" s="252">
        <v>0</v>
      </c>
      <c r="J44" s="252">
        <v>0</v>
      </c>
      <c r="K44" s="253">
        <v>0</v>
      </c>
      <c r="M44" s="254"/>
    </row>
    <row r="45" spans="2:13" ht="15" customHeight="1">
      <c r="B45" s="8" t="s">
        <v>177</v>
      </c>
      <c r="C45" s="252">
        <v>5119</v>
      </c>
      <c r="D45" s="252">
        <v>3784</v>
      </c>
      <c r="E45" s="252">
        <v>1377</v>
      </c>
      <c r="F45" s="252">
        <v>5119</v>
      </c>
      <c r="G45" s="252">
        <v>3784</v>
      </c>
      <c r="H45" s="252">
        <v>1377</v>
      </c>
      <c r="I45" s="252">
        <v>0</v>
      </c>
      <c r="J45" s="252">
        <v>0</v>
      </c>
      <c r="K45" s="253">
        <v>0</v>
      </c>
      <c r="M45" s="254"/>
    </row>
    <row r="46" spans="2:13" ht="15" customHeight="1">
      <c r="B46" s="8" t="s">
        <v>178</v>
      </c>
      <c r="C46" s="252">
        <v>4581</v>
      </c>
      <c r="D46" s="252">
        <v>3465</v>
      </c>
      <c r="E46" s="252">
        <v>1265</v>
      </c>
      <c r="F46" s="252">
        <v>4581</v>
      </c>
      <c r="G46" s="252">
        <v>3465</v>
      </c>
      <c r="H46" s="252">
        <v>1265</v>
      </c>
      <c r="I46" s="252">
        <v>0</v>
      </c>
      <c r="J46" s="252">
        <v>0</v>
      </c>
      <c r="K46" s="253">
        <v>0</v>
      </c>
      <c r="M46" s="254"/>
    </row>
    <row r="47" spans="2:13" ht="15" customHeight="1">
      <c r="B47" s="8" t="s">
        <v>179</v>
      </c>
      <c r="C47" s="252">
        <v>3559</v>
      </c>
      <c r="D47" s="252">
        <v>2713</v>
      </c>
      <c r="E47" s="252">
        <v>991</v>
      </c>
      <c r="F47" s="252">
        <v>3423</v>
      </c>
      <c r="G47" s="252">
        <v>2625</v>
      </c>
      <c r="H47" s="252">
        <v>958</v>
      </c>
      <c r="I47" s="252">
        <v>136</v>
      </c>
      <c r="J47" s="252">
        <v>88</v>
      </c>
      <c r="K47" s="253">
        <v>33</v>
      </c>
      <c r="M47" s="254"/>
    </row>
    <row r="48" spans="2:11" ht="15" customHeight="1">
      <c r="B48" s="8" t="s">
        <v>180</v>
      </c>
      <c r="C48" s="252">
        <v>3710</v>
      </c>
      <c r="D48" s="252">
        <v>2742</v>
      </c>
      <c r="E48" s="252">
        <v>1007</v>
      </c>
      <c r="F48" s="252">
        <v>3710</v>
      </c>
      <c r="G48" s="252">
        <v>2742</v>
      </c>
      <c r="H48" s="252">
        <v>1007</v>
      </c>
      <c r="I48" s="252">
        <v>0</v>
      </c>
      <c r="J48" s="252">
        <v>0</v>
      </c>
      <c r="K48" s="253">
        <v>0</v>
      </c>
    </row>
    <row r="49" spans="2:11" ht="15" customHeight="1">
      <c r="B49" s="8" t="s">
        <v>42</v>
      </c>
      <c r="C49" s="252">
        <v>2220</v>
      </c>
      <c r="D49" s="252">
        <v>1709</v>
      </c>
      <c r="E49" s="252">
        <v>623</v>
      </c>
      <c r="F49" s="252">
        <v>1924</v>
      </c>
      <c r="G49" s="252">
        <v>1510</v>
      </c>
      <c r="H49" s="252">
        <v>551</v>
      </c>
      <c r="I49" s="252">
        <v>296</v>
      </c>
      <c r="J49" s="252">
        <v>199</v>
      </c>
      <c r="K49" s="253">
        <v>72</v>
      </c>
    </row>
    <row r="50" spans="2:11" ht="15" customHeight="1">
      <c r="B50" s="8" t="s">
        <v>49</v>
      </c>
      <c r="C50" s="252">
        <v>8957</v>
      </c>
      <c r="D50" s="252">
        <v>6645</v>
      </c>
      <c r="E50" s="252">
        <v>2426</v>
      </c>
      <c r="F50" s="252">
        <v>7404</v>
      </c>
      <c r="G50" s="252">
        <v>5612</v>
      </c>
      <c r="H50" s="252">
        <v>2047</v>
      </c>
      <c r="I50" s="252">
        <v>1553</v>
      </c>
      <c r="J50" s="252">
        <v>1033</v>
      </c>
      <c r="K50" s="253">
        <v>379</v>
      </c>
    </row>
    <row r="51" spans="2:11" ht="15" customHeight="1">
      <c r="B51" s="8" t="s">
        <v>182</v>
      </c>
      <c r="C51" s="252">
        <v>9484</v>
      </c>
      <c r="D51" s="252">
        <v>5570</v>
      </c>
      <c r="E51" s="252">
        <v>2032</v>
      </c>
      <c r="F51" s="252">
        <v>6854</v>
      </c>
      <c r="G51" s="252">
        <v>4222</v>
      </c>
      <c r="H51" s="252">
        <v>1541</v>
      </c>
      <c r="I51" s="252">
        <v>2630</v>
      </c>
      <c r="J51" s="252">
        <v>1348</v>
      </c>
      <c r="K51" s="253">
        <v>491</v>
      </c>
    </row>
    <row r="52" spans="2:11" ht="15" customHeight="1">
      <c r="B52" s="8" t="s">
        <v>40</v>
      </c>
      <c r="C52" s="252">
        <v>2971</v>
      </c>
      <c r="D52" s="252">
        <v>2102</v>
      </c>
      <c r="E52" s="252">
        <v>768</v>
      </c>
      <c r="F52" s="252">
        <v>2066</v>
      </c>
      <c r="G52" s="252">
        <v>1639</v>
      </c>
      <c r="H52" s="252">
        <v>599</v>
      </c>
      <c r="I52" s="252">
        <v>905</v>
      </c>
      <c r="J52" s="252">
        <v>463</v>
      </c>
      <c r="K52" s="253">
        <v>169</v>
      </c>
    </row>
    <row r="53" spans="2:11" ht="15" customHeight="1">
      <c r="B53" s="8" t="s">
        <v>183</v>
      </c>
      <c r="C53" s="252">
        <v>2407</v>
      </c>
      <c r="D53" s="252">
        <v>1838</v>
      </c>
      <c r="E53" s="252">
        <v>671</v>
      </c>
      <c r="F53" s="252">
        <v>2407</v>
      </c>
      <c r="G53" s="252">
        <v>1838</v>
      </c>
      <c r="H53" s="252">
        <v>671</v>
      </c>
      <c r="I53" s="252">
        <v>0</v>
      </c>
      <c r="J53" s="252">
        <v>0</v>
      </c>
      <c r="K53" s="253">
        <v>0</v>
      </c>
    </row>
    <row r="54" spans="2:11" ht="15" customHeight="1">
      <c r="B54" s="9" t="s">
        <v>184</v>
      </c>
      <c r="C54" s="255">
        <v>3273</v>
      </c>
      <c r="D54" s="256">
        <v>2675</v>
      </c>
      <c r="E54" s="256">
        <v>977</v>
      </c>
      <c r="F54" s="256">
        <v>3223</v>
      </c>
      <c r="G54" s="256">
        <v>2652</v>
      </c>
      <c r="H54" s="256">
        <v>968</v>
      </c>
      <c r="I54" s="256">
        <v>50</v>
      </c>
      <c r="J54" s="256">
        <v>23</v>
      </c>
      <c r="K54" s="257">
        <v>9</v>
      </c>
    </row>
    <row r="55" ht="15" customHeight="1">
      <c r="B55" s="206" t="s">
        <v>419</v>
      </c>
    </row>
  </sheetData>
  <mergeCells count="4">
    <mergeCell ref="B3:B4"/>
    <mergeCell ref="C3:E3"/>
    <mergeCell ref="F3:H3"/>
    <mergeCell ref="I3:K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5"/>
  <sheetViews>
    <sheetView workbookViewId="0" topLeftCell="A1">
      <selection activeCell="A1" sqref="A1"/>
    </sheetView>
  </sheetViews>
  <sheetFormatPr defaultColWidth="9.00390625" defaultRowHeight="13.5"/>
  <cols>
    <col min="1" max="1" width="2.625" style="103" customWidth="1"/>
    <col min="2" max="2" width="14.625" style="103" customWidth="1"/>
    <col min="3" max="8" width="9.125" style="103" customWidth="1"/>
    <col min="9" max="11" width="6.625" style="103" customWidth="1"/>
    <col min="12" max="16384" width="9.00390625" style="103" customWidth="1"/>
  </cols>
  <sheetData>
    <row r="1" ht="20.25" customHeight="1">
      <c r="B1" s="113" t="s">
        <v>420</v>
      </c>
    </row>
    <row r="2" ht="17.25" customHeight="1">
      <c r="B2" s="103" t="s">
        <v>194</v>
      </c>
    </row>
    <row r="3" spans="2:11" ht="27" customHeight="1">
      <c r="B3" s="260" t="s">
        <v>421</v>
      </c>
      <c r="C3" s="401" t="s">
        <v>215</v>
      </c>
      <c r="D3" s="402"/>
      <c r="E3" s="261" t="s">
        <v>195</v>
      </c>
      <c r="F3" s="261" t="s">
        <v>196</v>
      </c>
      <c r="G3" s="261" t="s">
        <v>197</v>
      </c>
      <c r="H3" s="261" t="s">
        <v>198</v>
      </c>
      <c r="I3" s="262" t="s">
        <v>199</v>
      </c>
      <c r="J3" s="262" t="s">
        <v>200</v>
      </c>
      <c r="K3" s="263" t="s">
        <v>201</v>
      </c>
    </row>
    <row r="4" spans="2:11" ht="24" customHeight="1">
      <c r="B4" s="264" t="s">
        <v>422</v>
      </c>
      <c r="C4" s="265" t="s">
        <v>423</v>
      </c>
      <c r="D4" s="265" t="s">
        <v>424</v>
      </c>
      <c r="E4" s="265" t="s">
        <v>214</v>
      </c>
      <c r="F4" s="265" t="s">
        <v>214</v>
      </c>
      <c r="G4" s="265" t="s">
        <v>214</v>
      </c>
      <c r="H4" s="265" t="s">
        <v>214</v>
      </c>
      <c r="I4" s="265" t="s">
        <v>155</v>
      </c>
      <c r="J4" s="265" t="s">
        <v>155</v>
      </c>
      <c r="K4" s="266" t="s">
        <v>155</v>
      </c>
    </row>
    <row r="5" spans="2:11" ht="15" customHeight="1">
      <c r="B5" s="267" t="s">
        <v>188</v>
      </c>
      <c r="C5" s="181">
        <v>540363</v>
      </c>
      <c r="D5" s="181">
        <v>424188</v>
      </c>
      <c r="E5" s="181">
        <v>156589</v>
      </c>
      <c r="F5" s="181">
        <v>133021</v>
      </c>
      <c r="G5" s="181">
        <v>137917</v>
      </c>
      <c r="H5" s="181">
        <v>18672</v>
      </c>
      <c r="I5" s="268">
        <v>84.94913435809667</v>
      </c>
      <c r="J5" s="268">
        <v>88.07579076435765</v>
      </c>
      <c r="K5" s="134">
        <v>78.5</v>
      </c>
    </row>
    <row r="6" spans="2:11" ht="15" customHeight="1">
      <c r="B6" s="267" t="s">
        <v>425</v>
      </c>
      <c r="C6" s="181">
        <v>524547</v>
      </c>
      <c r="D6" s="181">
        <v>419780</v>
      </c>
      <c r="E6" s="181">
        <v>155187</v>
      </c>
      <c r="F6" s="181">
        <v>132430</v>
      </c>
      <c r="G6" s="181">
        <v>137249</v>
      </c>
      <c r="H6" s="181">
        <v>17938</v>
      </c>
      <c r="I6" s="268">
        <v>85.3</v>
      </c>
      <c r="J6" s="268">
        <v>88.44026690619788</v>
      </c>
      <c r="K6" s="134">
        <v>80</v>
      </c>
    </row>
    <row r="7" spans="2:11" ht="15" customHeight="1">
      <c r="B7" s="267" t="s">
        <v>426</v>
      </c>
      <c r="C7" s="181">
        <v>550906</v>
      </c>
      <c r="D7" s="181">
        <v>421956</v>
      </c>
      <c r="E7" s="181">
        <v>156170</v>
      </c>
      <c r="F7" s="181">
        <v>133237</v>
      </c>
      <c r="G7" s="181">
        <v>137843</v>
      </c>
      <c r="H7" s="181">
        <v>18327</v>
      </c>
      <c r="I7" s="268">
        <v>85.3</v>
      </c>
      <c r="J7" s="268">
        <v>88.3</v>
      </c>
      <c r="K7" s="134">
        <v>76.6</v>
      </c>
    </row>
    <row r="8" spans="2:11" ht="15" customHeight="1">
      <c r="B8" s="267" t="s">
        <v>427</v>
      </c>
      <c r="C8" s="181">
        <v>545135</v>
      </c>
      <c r="D8" s="181">
        <v>425127</v>
      </c>
      <c r="E8" s="181">
        <v>155172</v>
      </c>
      <c r="F8" s="181">
        <v>133316</v>
      </c>
      <c r="G8" s="181">
        <v>138207</v>
      </c>
      <c r="H8" s="181">
        <v>16965</v>
      </c>
      <c r="I8" s="268">
        <v>85.9</v>
      </c>
      <c r="J8" s="268">
        <v>89.1</v>
      </c>
      <c r="K8" s="134">
        <v>78</v>
      </c>
    </row>
    <row r="9" spans="2:11" s="122" customFormat="1" ht="30" customHeight="1">
      <c r="B9" s="269" t="s">
        <v>391</v>
      </c>
      <c r="C9" s="258">
        <v>525626</v>
      </c>
      <c r="D9" s="258">
        <v>418958</v>
      </c>
      <c r="E9" s="258">
        <v>152777</v>
      </c>
      <c r="F9" s="258">
        <v>132648</v>
      </c>
      <c r="G9" s="258">
        <v>137236</v>
      </c>
      <c r="H9" s="258">
        <v>15541</v>
      </c>
      <c r="I9" s="259">
        <v>86.8</v>
      </c>
      <c r="J9" s="259">
        <v>89.8</v>
      </c>
      <c r="K9" s="259">
        <v>79.7</v>
      </c>
    </row>
    <row r="10" spans="2:11" ht="15" customHeight="1">
      <c r="B10" s="267" t="s">
        <v>428</v>
      </c>
      <c r="C10" s="181">
        <v>237692</v>
      </c>
      <c r="D10" s="181">
        <v>198855</v>
      </c>
      <c r="E10" s="181">
        <v>72433</v>
      </c>
      <c r="F10" s="181">
        <v>62942</v>
      </c>
      <c r="G10" s="181">
        <v>65188</v>
      </c>
      <c r="H10" s="181">
        <v>7245</v>
      </c>
      <c r="I10" s="133">
        <v>86.9</v>
      </c>
      <c r="J10" s="268">
        <v>90</v>
      </c>
      <c r="K10" s="134">
        <v>83.7</v>
      </c>
    </row>
    <row r="11" spans="2:11" ht="15" customHeight="1">
      <c r="B11" s="267" t="s">
        <v>429</v>
      </c>
      <c r="C11" s="181">
        <v>39999</v>
      </c>
      <c r="D11" s="181">
        <v>27098</v>
      </c>
      <c r="E11" s="181">
        <v>9889</v>
      </c>
      <c r="F11" s="181">
        <v>8002</v>
      </c>
      <c r="G11" s="181">
        <v>8228</v>
      </c>
      <c r="H11" s="181">
        <v>1661</v>
      </c>
      <c r="I11" s="133">
        <v>80.9</v>
      </c>
      <c r="J11" s="268">
        <v>83.2</v>
      </c>
      <c r="K11" s="134">
        <v>67.7</v>
      </c>
    </row>
    <row r="12" spans="2:11" ht="15" customHeight="1">
      <c r="B12" s="267" t="s">
        <v>430</v>
      </c>
      <c r="C12" s="181">
        <v>91344</v>
      </c>
      <c r="D12" s="181">
        <v>75488</v>
      </c>
      <c r="E12" s="181">
        <v>27557</v>
      </c>
      <c r="F12" s="181">
        <v>23706</v>
      </c>
      <c r="G12" s="181">
        <v>24217</v>
      </c>
      <c r="H12" s="181">
        <v>3340</v>
      </c>
      <c r="I12" s="133">
        <v>86</v>
      </c>
      <c r="J12" s="268">
        <v>87.9</v>
      </c>
      <c r="K12" s="134">
        <v>82.6</v>
      </c>
    </row>
    <row r="13" spans="2:11" ht="15" customHeight="1">
      <c r="B13" s="264" t="s">
        <v>431</v>
      </c>
      <c r="C13" s="187">
        <v>156591</v>
      </c>
      <c r="D13" s="187">
        <v>117517</v>
      </c>
      <c r="E13" s="187">
        <v>42898</v>
      </c>
      <c r="F13" s="187">
        <v>37998</v>
      </c>
      <c r="G13" s="187">
        <v>39603</v>
      </c>
      <c r="H13" s="187">
        <v>3295</v>
      </c>
      <c r="I13" s="270">
        <v>88.6</v>
      </c>
      <c r="J13" s="271">
        <v>92.3</v>
      </c>
      <c r="K13" s="272">
        <v>75</v>
      </c>
    </row>
    <row r="14" ht="15" customHeight="1">
      <c r="B14" s="103" t="s">
        <v>432</v>
      </c>
    </row>
    <row r="15" ht="15" customHeight="1">
      <c r="B15" s="103" t="s">
        <v>419</v>
      </c>
    </row>
  </sheetData>
  <mergeCells count="1">
    <mergeCell ref="C3:D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6"/>
  <sheetViews>
    <sheetView workbookViewId="0" topLeftCell="A1">
      <selection activeCell="A1" sqref="A1"/>
    </sheetView>
  </sheetViews>
  <sheetFormatPr defaultColWidth="9.00390625" defaultRowHeight="13.5"/>
  <cols>
    <col min="1" max="1" width="2.625" style="103" customWidth="1"/>
    <col min="2" max="2" width="10.625" style="103" customWidth="1"/>
    <col min="3" max="6" width="9.125" style="103" customWidth="1"/>
    <col min="7" max="7" width="10.125" style="103" customWidth="1"/>
    <col min="8" max="11" width="9.125" style="103" customWidth="1"/>
    <col min="12" max="16384" width="9.00390625" style="103" customWidth="1"/>
  </cols>
  <sheetData>
    <row r="2" ht="14.25">
      <c r="B2" s="113" t="s">
        <v>420</v>
      </c>
    </row>
    <row r="3" ht="12" customHeight="1">
      <c r="B3" s="113"/>
    </row>
    <row r="4" spans="2:11" ht="13.5">
      <c r="B4" s="103" t="s">
        <v>202</v>
      </c>
      <c r="K4" s="275" t="s">
        <v>216</v>
      </c>
    </row>
    <row r="5" spans="2:11" ht="15" customHeight="1">
      <c r="B5" s="403" t="s">
        <v>212</v>
      </c>
      <c r="C5" s="276" t="s">
        <v>203</v>
      </c>
      <c r="D5" s="277"/>
      <c r="E5" s="278"/>
      <c r="F5" s="278"/>
      <c r="G5" s="278"/>
      <c r="H5" s="278"/>
      <c r="I5" s="278"/>
      <c r="J5" s="278"/>
      <c r="K5" s="279"/>
    </row>
    <row r="6" spans="2:11" ht="15" customHeight="1">
      <c r="B6" s="404"/>
      <c r="C6" s="280"/>
      <c r="D6" s="281" t="s">
        <v>204</v>
      </c>
      <c r="E6" s="282"/>
      <c r="F6" s="282"/>
      <c r="G6" s="282"/>
      <c r="H6" s="282"/>
      <c r="I6" s="282"/>
      <c r="J6" s="283"/>
      <c r="K6" s="284" t="s">
        <v>205</v>
      </c>
    </row>
    <row r="7" spans="2:11" ht="15" customHeight="1">
      <c r="B7" s="404"/>
      <c r="C7" s="280"/>
      <c r="D7" s="280"/>
      <c r="E7" s="285" t="s">
        <v>206</v>
      </c>
      <c r="F7" s="282"/>
      <c r="G7" s="282"/>
      <c r="H7" s="282"/>
      <c r="I7" s="286"/>
      <c r="J7" s="287" t="s">
        <v>207</v>
      </c>
      <c r="K7" s="288"/>
    </row>
    <row r="8" spans="2:11" ht="15" customHeight="1">
      <c r="B8" s="405"/>
      <c r="C8" s="139"/>
      <c r="D8" s="139"/>
      <c r="E8" s="139"/>
      <c r="F8" s="289" t="s">
        <v>208</v>
      </c>
      <c r="G8" s="290" t="s">
        <v>209</v>
      </c>
      <c r="H8" s="291" t="s">
        <v>210</v>
      </c>
      <c r="I8" s="291" t="s">
        <v>139</v>
      </c>
      <c r="J8" s="292" t="s">
        <v>211</v>
      </c>
      <c r="K8" s="293"/>
    </row>
    <row r="9" spans="2:11" ht="19.5" customHeight="1">
      <c r="B9" s="130" t="s">
        <v>99</v>
      </c>
      <c r="C9" s="95">
        <v>156589</v>
      </c>
      <c r="D9" s="95">
        <v>137917</v>
      </c>
      <c r="E9" s="95">
        <v>133021</v>
      </c>
      <c r="F9" s="95">
        <v>92050</v>
      </c>
      <c r="G9" s="95">
        <v>27246</v>
      </c>
      <c r="H9" s="95">
        <v>6691</v>
      </c>
      <c r="I9" s="95">
        <v>7034</v>
      </c>
      <c r="J9" s="95">
        <v>4896</v>
      </c>
      <c r="K9" s="273">
        <v>18672</v>
      </c>
    </row>
    <row r="10" spans="2:11" ht="19.5" customHeight="1">
      <c r="B10" s="130" t="s">
        <v>102</v>
      </c>
      <c r="C10" s="95">
        <v>155187</v>
      </c>
      <c r="D10" s="95">
        <v>137249</v>
      </c>
      <c r="E10" s="95">
        <v>132430</v>
      </c>
      <c r="F10" s="95">
        <v>92846</v>
      </c>
      <c r="G10" s="95">
        <v>27317</v>
      </c>
      <c r="H10" s="95">
        <v>6439</v>
      </c>
      <c r="I10" s="95">
        <v>5828</v>
      </c>
      <c r="J10" s="95">
        <v>4819</v>
      </c>
      <c r="K10" s="273">
        <v>17938</v>
      </c>
    </row>
    <row r="11" spans="2:11" ht="19.5" customHeight="1">
      <c r="B11" s="130" t="s">
        <v>352</v>
      </c>
      <c r="C11" s="95">
        <v>156170</v>
      </c>
      <c r="D11" s="95">
        <v>137843</v>
      </c>
      <c r="E11" s="95">
        <v>133237</v>
      </c>
      <c r="F11" s="95">
        <v>93074</v>
      </c>
      <c r="G11" s="95">
        <v>28071</v>
      </c>
      <c r="H11" s="95">
        <v>6593</v>
      </c>
      <c r="I11" s="95">
        <v>5499</v>
      </c>
      <c r="J11" s="95">
        <v>4606</v>
      </c>
      <c r="K11" s="273">
        <v>18327</v>
      </c>
    </row>
    <row r="12" spans="2:11" ht="19.5" customHeight="1">
      <c r="B12" s="130" t="s">
        <v>433</v>
      </c>
      <c r="C12" s="95">
        <v>155172</v>
      </c>
      <c r="D12" s="95">
        <v>138207</v>
      </c>
      <c r="E12" s="95">
        <v>133316</v>
      </c>
      <c r="F12" s="95">
        <v>93244</v>
      </c>
      <c r="G12" s="95">
        <v>27935</v>
      </c>
      <c r="H12" s="95">
        <v>6682</v>
      </c>
      <c r="I12" s="95">
        <v>5455</v>
      </c>
      <c r="J12" s="95">
        <v>4891</v>
      </c>
      <c r="K12" s="273">
        <v>16965</v>
      </c>
    </row>
    <row r="13" spans="2:11" s="122" customFormat="1" ht="19.5" customHeight="1">
      <c r="B13" s="123" t="s">
        <v>335</v>
      </c>
      <c r="C13" s="91">
        <v>152777</v>
      </c>
      <c r="D13" s="91">
        <v>137236</v>
      </c>
      <c r="E13" s="91">
        <v>132648</v>
      </c>
      <c r="F13" s="91">
        <v>93363</v>
      </c>
      <c r="G13" s="91">
        <v>27847</v>
      </c>
      <c r="H13" s="91">
        <v>6564</v>
      </c>
      <c r="I13" s="91">
        <v>4874</v>
      </c>
      <c r="J13" s="91">
        <v>4588</v>
      </c>
      <c r="K13" s="274">
        <v>15541</v>
      </c>
    </row>
    <row r="14" spans="2:11" ht="9" customHeight="1">
      <c r="B14" s="294"/>
      <c r="C14" s="295"/>
      <c r="D14" s="295"/>
      <c r="E14" s="295"/>
      <c r="F14" s="295"/>
      <c r="G14" s="295"/>
      <c r="H14" s="295"/>
      <c r="I14" s="295"/>
      <c r="J14" s="295"/>
      <c r="K14" s="296"/>
    </row>
    <row r="15" ht="15" customHeight="1">
      <c r="B15" s="103" t="s">
        <v>213</v>
      </c>
    </row>
    <row r="16" ht="15" customHeight="1">
      <c r="B16" s="103" t="s">
        <v>419</v>
      </c>
    </row>
  </sheetData>
  <mergeCells count="1">
    <mergeCell ref="B5:B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"/>
    </sheetView>
  </sheetViews>
  <sheetFormatPr defaultColWidth="9.00390625" defaultRowHeight="13.5"/>
  <cols>
    <col min="1" max="1" width="1.625" style="109" customWidth="1"/>
    <col min="2" max="2" width="11.875" style="109" customWidth="1"/>
    <col min="3" max="3" width="1.625" style="109" customWidth="1"/>
    <col min="4" max="4" width="10.25390625" style="109" customWidth="1"/>
    <col min="5" max="7" width="12.375" style="109" customWidth="1"/>
    <col min="8" max="9" width="8.625" style="109" customWidth="1"/>
    <col min="10" max="11" width="10.50390625" style="109" customWidth="1"/>
    <col min="12" max="12" width="8.625" style="109" customWidth="1"/>
    <col min="13" max="13" width="10.75390625" style="109" customWidth="1"/>
    <col min="14" max="16384" width="9.00390625" style="109" customWidth="1"/>
  </cols>
  <sheetData>
    <row r="1" ht="13.5">
      <c r="B1" s="109" t="s">
        <v>434</v>
      </c>
    </row>
    <row r="3" spans="11:13" ht="13.5">
      <c r="K3" s="297"/>
      <c r="L3" s="297"/>
      <c r="M3" s="297"/>
    </row>
    <row r="4" spans="1:13" s="304" customFormat="1" ht="19.5" customHeight="1">
      <c r="A4" s="299"/>
      <c r="B4" s="300"/>
      <c r="C4" s="301"/>
      <c r="D4" s="301"/>
      <c r="E4" s="302" t="s">
        <v>218</v>
      </c>
      <c r="F4" s="302" t="s">
        <v>435</v>
      </c>
      <c r="G4" s="302" t="s">
        <v>436</v>
      </c>
      <c r="H4" s="302" t="s">
        <v>219</v>
      </c>
      <c r="I4" s="302" t="s">
        <v>220</v>
      </c>
      <c r="J4" s="302" t="s">
        <v>221</v>
      </c>
      <c r="K4" s="302" t="s">
        <v>437</v>
      </c>
      <c r="L4" s="299" t="s">
        <v>222</v>
      </c>
      <c r="M4" s="303" t="s">
        <v>438</v>
      </c>
    </row>
    <row r="5" spans="1:13" s="304" customFormat="1" ht="19.5" customHeight="1">
      <c r="A5" s="305"/>
      <c r="B5" s="306" t="s">
        <v>439</v>
      </c>
      <c r="C5" s="307"/>
      <c r="D5" s="307" t="s">
        <v>217</v>
      </c>
      <c r="E5" s="308"/>
      <c r="F5" s="308" t="s">
        <v>406</v>
      </c>
      <c r="G5" s="308"/>
      <c r="H5" s="308"/>
      <c r="I5" s="308"/>
      <c r="J5" s="308"/>
      <c r="K5" s="308"/>
      <c r="L5" s="305"/>
      <c r="M5" s="309" t="s">
        <v>440</v>
      </c>
    </row>
    <row r="6" spans="1:13" s="304" customFormat="1" ht="19.5" customHeight="1">
      <c r="A6" s="310"/>
      <c r="B6" s="311"/>
      <c r="C6" s="312"/>
      <c r="D6" s="312"/>
      <c r="E6" s="313" t="s">
        <v>441</v>
      </c>
      <c r="F6" s="313" t="s">
        <v>442</v>
      </c>
      <c r="G6" s="313" t="s">
        <v>443</v>
      </c>
      <c r="H6" s="313" t="s">
        <v>444</v>
      </c>
      <c r="I6" s="313" t="s">
        <v>445</v>
      </c>
      <c r="J6" s="313" t="s">
        <v>446</v>
      </c>
      <c r="K6" s="313" t="s">
        <v>447</v>
      </c>
      <c r="L6" s="310" t="s">
        <v>448</v>
      </c>
      <c r="M6" s="314" t="s">
        <v>219</v>
      </c>
    </row>
    <row r="7" spans="1:13" s="108" customFormat="1" ht="19.5" customHeight="1">
      <c r="A7" s="315"/>
      <c r="B7" s="306"/>
      <c r="C7" s="316"/>
      <c r="D7" s="301"/>
      <c r="E7" s="317" t="s">
        <v>223</v>
      </c>
      <c r="F7" s="317" t="s">
        <v>223</v>
      </c>
      <c r="G7" s="317" t="s">
        <v>223</v>
      </c>
      <c r="H7" s="317" t="s">
        <v>224</v>
      </c>
      <c r="I7" s="317" t="s">
        <v>224</v>
      </c>
      <c r="J7" s="317" t="s">
        <v>449</v>
      </c>
      <c r="K7" s="317" t="s">
        <v>449</v>
      </c>
      <c r="L7" s="318" t="s">
        <v>224</v>
      </c>
      <c r="M7" s="319" t="s">
        <v>224</v>
      </c>
    </row>
    <row r="8" spans="1:13" s="108" customFormat="1" ht="24.75" customHeight="1">
      <c r="A8" s="315"/>
      <c r="B8" s="306" t="s">
        <v>450</v>
      </c>
      <c r="C8" s="73"/>
      <c r="D8" s="307"/>
      <c r="E8" s="320">
        <v>1236978</v>
      </c>
      <c r="F8" s="320">
        <v>663138</v>
      </c>
      <c r="G8" s="320">
        <v>507667</v>
      </c>
      <c r="H8" s="321">
        <v>53.6</v>
      </c>
      <c r="I8" s="321">
        <v>76.6</v>
      </c>
      <c r="J8" s="320">
        <v>25196.5</v>
      </c>
      <c r="K8" s="320">
        <v>17679.2</v>
      </c>
      <c r="L8" s="322">
        <v>70.2</v>
      </c>
      <c r="M8" s="323">
        <v>50.3</v>
      </c>
    </row>
    <row r="9" spans="1:13" s="108" customFormat="1" ht="24.75" customHeight="1">
      <c r="A9" s="315"/>
      <c r="B9" s="306" t="s">
        <v>451</v>
      </c>
      <c r="C9" s="73"/>
      <c r="D9" s="307"/>
      <c r="E9" s="320">
        <v>1205141</v>
      </c>
      <c r="F9" s="320">
        <v>663138</v>
      </c>
      <c r="G9" s="320">
        <v>507667</v>
      </c>
      <c r="H9" s="321">
        <v>55</v>
      </c>
      <c r="I9" s="321">
        <v>76.6</v>
      </c>
      <c r="J9" s="320">
        <v>25196.5</v>
      </c>
      <c r="K9" s="320">
        <v>17679.2</v>
      </c>
      <c r="L9" s="322">
        <v>70.2</v>
      </c>
      <c r="M9" s="323">
        <v>51.6</v>
      </c>
    </row>
    <row r="10" spans="1:13" s="108" customFormat="1" ht="19.5" customHeight="1">
      <c r="A10" s="315"/>
      <c r="B10" s="306" t="s">
        <v>156</v>
      </c>
      <c r="C10" s="73"/>
      <c r="D10" s="307" t="s">
        <v>452</v>
      </c>
      <c r="E10" s="320">
        <v>250316</v>
      </c>
      <c r="F10" s="320">
        <v>199267</v>
      </c>
      <c r="G10" s="320">
        <v>163622</v>
      </c>
      <c r="H10" s="321">
        <v>79.6</v>
      </c>
      <c r="I10" s="321">
        <v>82.1</v>
      </c>
      <c r="J10" s="320">
        <v>5785</v>
      </c>
      <c r="K10" s="320">
        <v>3998</v>
      </c>
      <c r="L10" s="322">
        <v>69.1</v>
      </c>
      <c r="M10" s="323">
        <v>75.5</v>
      </c>
    </row>
    <row r="11" spans="1:13" s="108" customFormat="1" ht="19.5" customHeight="1">
      <c r="A11" s="315"/>
      <c r="B11" s="306" t="s">
        <v>48</v>
      </c>
      <c r="C11" s="73"/>
      <c r="D11" s="307" t="s">
        <v>453</v>
      </c>
      <c r="E11" s="320">
        <v>92330</v>
      </c>
      <c r="F11" s="320">
        <v>42445</v>
      </c>
      <c r="G11" s="320">
        <v>31537</v>
      </c>
      <c r="H11" s="321">
        <v>46</v>
      </c>
      <c r="I11" s="321">
        <v>74.3</v>
      </c>
      <c r="J11" s="320">
        <v>1805</v>
      </c>
      <c r="K11" s="320">
        <v>1243</v>
      </c>
      <c r="L11" s="322">
        <v>68.9</v>
      </c>
      <c r="M11" s="323">
        <v>44.3</v>
      </c>
    </row>
    <row r="12" spans="1:13" s="108" customFormat="1" ht="19.5" customHeight="1">
      <c r="A12" s="315"/>
      <c r="B12" s="306" t="s">
        <v>176</v>
      </c>
      <c r="C12" s="73"/>
      <c r="D12" s="307" t="s">
        <v>454</v>
      </c>
      <c r="E12" s="320">
        <v>100000</v>
      </c>
      <c r="F12" s="320">
        <v>66089</v>
      </c>
      <c r="G12" s="320">
        <v>56413</v>
      </c>
      <c r="H12" s="321">
        <v>66.1</v>
      </c>
      <c r="I12" s="321">
        <v>85.4</v>
      </c>
      <c r="J12" s="320">
        <v>1914</v>
      </c>
      <c r="K12" s="320">
        <v>1436</v>
      </c>
      <c r="L12" s="322">
        <v>75</v>
      </c>
      <c r="M12" s="323">
        <v>63</v>
      </c>
    </row>
    <row r="13" spans="1:13" s="108" customFormat="1" ht="19.5" customHeight="1">
      <c r="A13" s="315"/>
      <c r="B13" s="306" t="s">
        <v>54</v>
      </c>
      <c r="C13" s="73"/>
      <c r="D13" s="307" t="s">
        <v>455</v>
      </c>
      <c r="E13" s="320">
        <v>100534</v>
      </c>
      <c r="F13" s="320">
        <v>43189</v>
      </c>
      <c r="G13" s="320">
        <v>34455</v>
      </c>
      <c r="H13" s="321">
        <v>43</v>
      </c>
      <c r="I13" s="321">
        <v>79.8</v>
      </c>
      <c r="J13" s="320">
        <v>1388</v>
      </c>
      <c r="K13" s="320">
        <v>897.1</v>
      </c>
      <c r="L13" s="322">
        <v>64.6</v>
      </c>
      <c r="M13" s="323">
        <v>40.5</v>
      </c>
    </row>
    <row r="14" spans="1:13" s="108" customFormat="1" ht="19.5" customHeight="1">
      <c r="A14" s="315"/>
      <c r="B14" s="306" t="s">
        <v>166</v>
      </c>
      <c r="C14" s="73"/>
      <c r="D14" s="307" t="s">
        <v>456</v>
      </c>
      <c r="E14" s="320">
        <v>41647</v>
      </c>
      <c r="F14" s="320">
        <v>16549</v>
      </c>
      <c r="G14" s="320">
        <v>13296</v>
      </c>
      <c r="H14" s="321">
        <v>39.7</v>
      </c>
      <c r="I14" s="321">
        <v>80.3</v>
      </c>
      <c r="J14" s="320">
        <v>587</v>
      </c>
      <c r="K14" s="320">
        <v>365.1</v>
      </c>
      <c r="L14" s="322">
        <v>62.2</v>
      </c>
      <c r="M14" s="323">
        <v>38.7</v>
      </c>
    </row>
    <row r="15" spans="1:13" s="108" customFormat="1" ht="19.5" customHeight="1">
      <c r="A15" s="315"/>
      <c r="B15" s="306" t="s">
        <v>46</v>
      </c>
      <c r="C15" s="73"/>
      <c r="D15" s="307" t="s">
        <v>457</v>
      </c>
      <c r="E15" s="320">
        <v>43815</v>
      </c>
      <c r="F15" s="320">
        <v>23239</v>
      </c>
      <c r="G15" s="320">
        <v>20200</v>
      </c>
      <c r="H15" s="321">
        <v>53</v>
      </c>
      <c r="I15" s="321">
        <v>86.9</v>
      </c>
      <c r="J15" s="320">
        <v>973</v>
      </c>
      <c r="K15" s="320">
        <v>668</v>
      </c>
      <c r="L15" s="322">
        <v>68.7</v>
      </c>
      <c r="M15" s="323">
        <v>50.2</v>
      </c>
    </row>
    <row r="16" spans="1:13" s="108" customFormat="1" ht="19.5" customHeight="1">
      <c r="A16" s="315"/>
      <c r="B16" s="306" t="s">
        <v>157</v>
      </c>
      <c r="C16" s="73"/>
      <c r="D16" s="307" t="s">
        <v>458</v>
      </c>
      <c r="E16" s="320">
        <v>36892</v>
      </c>
      <c r="F16" s="320">
        <v>22122</v>
      </c>
      <c r="G16" s="320">
        <v>19052</v>
      </c>
      <c r="H16" s="321">
        <v>60</v>
      </c>
      <c r="I16" s="321">
        <v>86.1</v>
      </c>
      <c r="J16" s="320">
        <v>792</v>
      </c>
      <c r="K16" s="320">
        <v>610</v>
      </c>
      <c r="L16" s="322">
        <v>77</v>
      </c>
      <c r="M16" s="323">
        <v>59</v>
      </c>
    </row>
    <row r="17" spans="1:13" s="108" customFormat="1" ht="19.5" customHeight="1">
      <c r="A17" s="315"/>
      <c r="B17" s="306" t="s">
        <v>163</v>
      </c>
      <c r="C17" s="73"/>
      <c r="D17" s="307" t="s">
        <v>459</v>
      </c>
      <c r="E17" s="320">
        <v>29588</v>
      </c>
      <c r="F17" s="320">
        <v>15553</v>
      </c>
      <c r="G17" s="320">
        <v>11246</v>
      </c>
      <c r="H17" s="321">
        <v>52.6</v>
      </c>
      <c r="I17" s="321">
        <v>72.3</v>
      </c>
      <c r="J17" s="320">
        <v>1006.4</v>
      </c>
      <c r="K17" s="320">
        <v>610.3</v>
      </c>
      <c r="L17" s="322">
        <v>60.6</v>
      </c>
      <c r="M17" s="323">
        <v>50.2</v>
      </c>
    </row>
    <row r="18" spans="1:13" s="108" customFormat="1" ht="19.5" customHeight="1">
      <c r="A18" s="315"/>
      <c r="B18" s="306" t="s">
        <v>50</v>
      </c>
      <c r="C18" s="73"/>
      <c r="D18" s="307" t="s">
        <v>460</v>
      </c>
      <c r="E18" s="320">
        <v>31800</v>
      </c>
      <c r="F18" s="320">
        <v>15766</v>
      </c>
      <c r="G18" s="320">
        <v>12041</v>
      </c>
      <c r="H18" s="321">
        <v>49.6</v>
      </c>
      <c r="I18" s="321">
        <v>76.4</v>
      </c>
      <c r="J18" s="320">
        <v>596</v>
      </c>
      <c r="K18" s="320">
        <v>477</v>
      </c>
      <c r="L18" s="322">
        <v>80</v>
      </c>
      <c r="M18" s="323">
        <v>47.5</v>
      </c>
    </row>
    <row r="19" spans="1:13" s="108" customFormat="1" ht="19.5" customHeight="1">
      <c r="A19" s="315"/>
      <c r="B19" s="306" t="s">
        <v>158</v>
      </c>
      <c r="C19" s="73"/>
      <c r="D19" s="307" t="s">
        <v>461</v>
      </c>
      <c r="E19" s="320">
        <v>63032</v>
      </c>
      <c r="F19" s="320">
        <v>54150</v>
      </c>
      <c r="G19" s="320">
        <v>42067</v>
      </c>
      <c r="H19" s="321">
        <v>85.9</v>
      </c>
      <c r="I19" s="321">
        <v>77.7</v>
      </c>
      <c r="J19" s="320">
        <v>1801.2</v>
      </c>
      <c r="K19" s="320">
        <v>1434.2</v>
      </c>
      <c r="L19" s="322">
        <v>79.6</v>
      </c>
      <c r="M19" s="323">
        <v>82.4</v>
      </c>
    </row>
    <row r="20" spans="1:13" s="108" customFormat="1" ht="19.5" customHeight="1">
      <c r="A20" s="315"/>
      <c r="B20" s="306" t="s">
        <v>164</v>
      </c>
      <c r="C20" s="73"/>
      <c r="D20" s="307" t="s">
        <v>462</v>
      </c>
      <c r="E20" s="320">
        <v>45512</v>
      </c>
      <c r="F20" s="320">
        <v>20940</v>
      </c>
      <c r="G20" s="320">
        <v>15374</v>
      </c>
      <c r="H20" s="321">
        <v>46</v>
      </c>
      <c r="I20" s="321">
        <v>73.4</v>
      </c>
      <c r="J20" s="320">
        <v>1337.5</v>
      </c>
      <c r="K20" s="320">
        <v>805.6</v>
      </c>
      <c r="L20" s="322">
        <v>60.2</v>
      </c>
      <c r="M20" s="323">
        <v>44.6</v>
      </c>
    </row>
    <row r="21" spans="1:13" s="108" customFormat="1" ht="19.5" customHeight="1">
      <c r="A21" s="315"/>
      <c r="B21" s="306" t="s">
        <v>171</v>
      </c>
      <c r="C21" s="73"/>
      <c r="D21" s="307" t="s">
        <v>459</v>
      </c>
      <c r="E21" s="320">
        <v>36098</v>
      </c>
      <c r="F21" s="320">
        <v>17674</v>
      </c>
      <c r="G21" s="320">
        <v>11144</v>
      </c>
      <c r="H21" s="321">
        <v>49</v>
      </c>
      <c r="I21" s="321">
        <v>63.1</v>
      </c>
      <c r="J21" s="320">
        <v>781.2</v>
      </c>
      <c r="K21" s="320">
        <v>476.7</v>
      </c>
      <c r="L21" s="322">
        <v>61</v>
      </c>
      <c r="M21" s="323">
        <v>44.4</v>
      </c>
    </row>
    <row r="22" spans="1:13" s="108" customFormat="1" ht="19.5" customHeight="1">
      <c r="A22" s="315"/>
      <c r="B22" s="306" t="s">
        <v>159</v>
      </c>
      <c r="C22" s="73"/>
      <c r="D22" s="307" t="s">
        <v>463</v>
      </c>
      <c r="E22" s="320">
        <v>15549</v>
      </c>
      <c r="F22" s="320">
        <v>12581</v>
      </c>
      <c r="G22" s="320">
        <v>8424</v>
      </c>
      <c r="H22" s="321">
        <v>80.9</v>
      </c>
      <c r="I22" s="321">
        <v>67</v>
      </c>
      <c r="J22" s="320">
        <v>335</v>
      </c>
      <c r="K22" s="320">
        <v>256.8</v>
      </c>
      <c r="L22" s="322">
        <v>76.7</v>
      </c>
      <c r="M22" s="323">
        <v>77.8</v>
      </c>
    </row>
    <row r="23" spans="1:13" s="108" customFormat="1" ht="19.5" customHeight="1">
      <c r="A23" s="315"/>
      <c r="B23" s="306" t="s">
        <v>160</v>
      </c>
      <c r="C23" s="73"/>
      <c r="D23" s="307" t="s">
        <v>463</v>
      </c>
      <c r="E23" s="320">
        <v>12919</v>
      </c>
      <c r="F23" s="320">
        <v>8149</v>
      </c>
      <c r="G23" s="320">
        <v>4429</v>
      </c>
      <c r="H23" s="321">
        <v>63.1</v>
      </c>
      <c r="I23" s="321">
        <v>54.4</v>
      </c>
      <c r="J23" s="320">
        <v>283</v>
      </c>
      <c r="K23" s="320">
        <v>223.1</v>
      </c>
      <c r="L23" s="322">
        <v>78.8</v>
      </c>
      <c r="M23" s="323">
        <v>57.3</v>
      </c>
    </row>
    <row r="24" spans="1:13" s="108" customFormat="1" ht="19.5" customHeight="1">
      <c r="A24" s="315"/>
      <c r="B24" s="306" t="s">
        <v>161</v>
      </c>
      <c r="C24" s="73"/>
      <c r="D24" s="307" t="s">
        <v>464</v>
      </c>
      <c r="E24" s="320">
        <v>21714</v>
      </c>
      <c r="F24" s="320">
        <v>11173</v>
      </c>
      <c r="G24" s="320">
        <v>8437</v>
      </c>
      <c r="H24" s="321">
        <v>51.5</v>
      </c>
      <c r="I24" s="321">
        <v>75.5</v>
      </c>
      <c r="J24" s="320">
        <v>482</v>
      </c>
      <c r="K24" s="320">
        <v>317.5</v>
      </c>
      <c r="L24" s="322">
        <v>65.9</v>
      </c>
      <c r="M24" s="323">
        <v>48.5</v>
      </c>
    </row>
    <row r="25" spans="1:13" s="108" customFormat="1" ht="19.5" customHeight="1">
      <c r="A25" s="315"/>
      <c r="B25" s="306" t="s">
        <v>45</v>
      </c>
      <c r="C25" s="73"/>
      <c r="D25" s="307" t="s">
        <v>465</v>
      </c>
      <c r="E25" s="320">
        <v>7474</v>
      </c>
      <c r="F25" s="320">
        <v>1515</v>
      </c>
      <c r="G25" s="320">
        <v>365</v>
      </c>
      <c r="H25" s="321">
        <v>20.3</v>
      </c>
      <c r="I25" s="321">
        <v>24.1</v>
      </c>
      <c r="J25" s="320">
        <v>98.9</v>
      </c>
      <c r="K25" s="320">
        <v>51.3</v>
      </c>
      <c r="L25" s="322">
        <v>51.9</v>
      </c>
      <c r="M25" s="323">
        <v>14.5</v>
      </c>
    </row>
    <row r="26" spans="1:13" s="108" customFormat="1" ht="19.5" customHeight="1">
      <c r="A26" s="315"/>
      <c r="B26" s="306" t="s">
        <v>162</v>
      </c>
      <c r="C26" s="73"/>
      <c r="D26" s="307" t="s">
        <v>465</v>
      </c>
      <c r="E26" s="320">
        <v>10353</v>
      </c>
      <c r="F26" s="320">
        <v>3226</v>
      </c>
      <c r="G26" s="320">
        <v>557</v>
      </c>
      <c r="H26" s="321">
        <v>31.2</v>
      </c>
      <c r="I26" s="321">
        <v>17.3</v>
      </c>
      <c r="J26" s="320">
        <v>99</v>
      </c>
      <c r="K26" s="320">
        <v>96.1</v>
      </c>
      <c r="L26" s="322">
        <v>97.1</v>
      </c>
      <c r="M26" s="323">
        <v>26.2</v>
      </c>
    </row>
    <row r="27" spans="1:13" s="108" customFormat="1" ht="19.5" customHeight="1">
      <c r="A27" s="315"/>
      <c r="B27" s="324" t="s">
        <v>225</v>
      </c>
      <c r="C27" s="73"/>
      <c r="D27" s="307" t="s">
        <v>466</v>
      </c>
      <c r="E27" s="320">
        <v>31513</v>
      </c>
      <c r="F27" s="320">
        <v>1365</v>
      </c>
      <c r="G27" s="325" t="s">
        <v>467</v>
      </c>
      <c r="H27" s="321">
        <v>4.3</v>
      </c>
      <c r="I27" s="326" t="s">
        <v>467</v>
      </c>
      <c r="J27" s="320">
        <v>246.5</v>
      </c>
      <c r="K27" s="320">
        <v>130.1</v>
      </c>
      <c r="L27" s="322">
        <v>52.8</v>
      </c>
      <c r="M27" s="327" t="s">
        <v>467</v>
      </c>
    </row>
    <row r="28" spans="1:13" s="108" customFormat="1" ht="19.5" customHeight="1">
      <c r="A28" s="315"/>
      <c r="B28" s="324" t="s">
        <v>468</v>
      </c>
      <c r="C28" s="73"/>
      <c r="D28" s="307" t="s">
        <v>469</v>
      </c>
      <c r="E28" s="328">
        <v>22018</v>
      </c>
      <c r="F28" s="331" t="s">
        <v>470</v>
      </c>
      <c r="G28" s="331" t="s">
        <v>470</v>
      </c>
      <c r="H28" s="331" t="s">
        <v>470</v>
      </c>
      <c r="I28" s="331" t="s">
        <v>470</v>
      </c>
      <c r="J28" s="328">
        <v>97.6</v>
      </c>
      <c r="K28" s="328">
        <v>45.3</v>
      </c>
      <c r="L28" s="332">
        <v>46.4</v>
      </c>
      <c r="M28" s="333" t="s">
        <v>471</v>
      </c>
    </row>
    <row r="29" spans="1:13" s="108" customFormat="1" ht="19.5" customHeight="1">
      <c r="A29" s="315"/>
      <c r="B29" s="324" t="s">
        <v>472</v>
      </c>
      <c r="C29" s="73"/>
      <c r="D29" s="307" t="s">
        <v>473</v>
      </c>
      <c r="E29" s="328">
        <v>9495</v>
      </c>
      <c r="F29" s="328">
        <v>1365</v>
      </c>
      <c r="G29" s="331" t="s">
        <v>471</v>
      </c>
      <c r="H29" s="334">
        <v>14.4</v>
      </c>
      <c r="I29" s="331" t="s">
        <v>471</v>
      </c>
      <c r="J29" s="328">
        <v>148.9</v>
      </c>
      <c r="K29" s="328">
        <v>84.8</v>
      </c>
      <c r="L29" s="332">
        <v>57</v>
      </c>
      <c r="M29" s="333" t="s">
        <v>471</v>
      </c>
    </row>
    <row r="30" spans="1:13" s="108" customFormat="1" ht="19.5" customHeight="1">
      <c r="A30" s="315"/>
      <c r="B30" s="306" t="s">
        <v>167</v>
      </c>
      <c r="C30" s="73"/>
      <c r="D30" s="307" t="s">
        <v>466</v>
      </c>
      <c r="E30" s="320">
        <v>7373</v>
      </c>
      <c r="F30" s="320">
        <v>2062</v>
      </c>
      <c r="G30" s="325" t="s">
        <v>471</v>
      </c>
      <c r="H30" s="321">
        <v>28</v>
      </c>
      <c r="I30" s="326" t="s">
        <v>471</v>
      </c>
      <c r="J30" s="320">
        <v>98</v>
      </c>
      <c r="K30" s="320">
        <v>68.7</v>
      </c>
      <c r="L30" s="322">
        <v>70.1</v>
      </c>
      <c r="M30" s="327" t="s">
        <v>471</v>
      </c>
    </row>
    <row r="31" spans="1:13" s="108" customFormat="1" ht="19.5" customHeight="1">
      <c r="A31" s="315"/>
      <c r="B31" s="306" t="s">
        <v>44</v>
      </c>
      <c r="C31" s="73"/>
      <c r="D31" s="307" t="s">
        <v>465</v>
      </c>
      <c r="E31" s="320">
        <v>11552</v>
      </c>
      <c r="F31" s="320">
        <v>2834</v>
      </c>
      <c r="G31" s="320">
        <v>1090</v>
      </c>
      <c r="H31" s="321">
        <v>24.5</v>
      </c>
      <c r="I31" s="321">
        <v>38.5</v>
      </c>
      <c r="J31" s="320">
        <v>122</v>
      </c>
      <c r="K31" s="320">
        <v>115</v>
      </c>
      <c r="L31" s="322">
        <v>94.3</v>
      </c>
      <c r="M31" s="323">
        <v>24</v>
      </c>
    </row>
    <row r="32" spans="1:13" s="108" customFormat="1" ht="19.5" customHeight="1">
      <c r="A32" s="315"/>
      <c r="B32" s="306" t="s">
        <v>168</v>
      </c>
      <c r="C32" s="73"/>
      <c r="D32" s="307" t="s">
        <v>474</v>
      </c>
      <c r="E32" s="320">
        <v>6978</v>
      </c>
      <c r="F32" s="325" t="s">
        <v>471</v>
      </c>
      <c r="G32" s="325" t="s">
        <v>471</v>
      </c>
      <c r="H32" s="326" t="s">
        <v>471</v>
      </c>
      <c r="I32" s="326" t="s">
        <v>471</v>
      </c>
      <c r="J32" s="320">
        <v>89.4</v>
      </c>
      <c r="K32" s="320">
        <v>44.6</v>
      </c>
      <c r="L32" s="322">
        <v>49.9</v>
      </c>
      <c r="M32" s="327" t="s">
        <v>471</v>
      </c>
    </row>
    <row r="33" spans="1:13" s="108" customFormat="1" ht="19.5" customHeight="1">
      <c r="A33" s="315"/>
      <c r="B33" s="306" t="s">
        <v>51</v>
      </c>
      <c r="C33" s="73"/>
      <c r="D33" s="307" t="s">
        <v>474</v>
      </c>
      <c r="E33" s="320">
        <v>10626</v>
      </c>
      <c r="F33" s="325" t="s">
        <v>471</v>
      </c>
      <c r="G33" s="325" t="s">
        <v>471</v>
      </c>
      <c r="H33" s="326" t="s">
        <v>471</v>
      </c>
      <c r="I33" s="326" t="s">
        <v>471</v>
      </c>
      <c r="J33" s="320">
        <v>96</v>
      </c>
      <c r="K33" s="320">
        <v>29.4</v>
      </c>
      <c r="L33" s="322">
        <v>30.6</v>
      </c>
      <c r="M33" s="327" t="s">
        <v>471</v>
      </c>
    </row>
    <row r="34" spans="1:13" s="108" customFormat="1" ht="19.5" customHeight="1">
      <c r="A34" s="315"/>
      <c r="B34" s="306" t="s">
        <v>43</v>
      </c>
      <c r="C34" s="73"/>
      <c r="D34" s="307" t="s">
        <v>475</v>
      </c>
      <c r="E34" s="320">
        <v>4531</v>
      </c>
      <c r="F34" s="320">
        <v>426</v>
      </c>
      <c r="G34" s="320">
        <v>418</v>
      </c>
      <c r="H34" s="321">
        <v>9.4</v>
      </c>
      <c r="I34" s="321">
        <v>98.1</v>
      </c>
      <c r="J34" s="320">
        <v>79.2</v>
      </c>
      <c r="K34" s="320">
        <v>47.9</v>
      </c>
      <c r="L34" s="322">
        <v>60.5</v>
      </c>
      <c r="M34" s="323">
        <v>9.5</v>
      </c>
    </row>
    <row r="35" spans="1:13" s="108" customFormat="1" ht="19.5" customHeight="1">
      <c r="A35" s="315"/>
      <c r="B35" s="306" t="s">
        <v>170</v>
      </c>
      <c r="C35" s="73"/>
      <c r="D35" s="307" t="s">
        <v>465</v>
      </c>
      <c r="E35" s="320">
        <v>6470</v>
      </c>
      <c r="F35" s="320">
        <v>840</v>
      </c>
      <c r="G35" s="320">
        <v>363</v>
      </c>
      <c r="H35" s="321">
        <v>13</v>
      </c>
      <c r="I35" s="321">
        <v>43.2</v>
      </c>
      <c r="J35" s="320">
        <v>45</v>
      </c>
      <c r="K35" s="320">
        <v>45</v>
      </c>
      <c r="L35" s="322">
        <v>100</v>
      </c>
      <c r="M35" s="323">
        <v>12.8</v>
      </c>
    </row>
    <row r="36" spans="1:13" s="108" customFormat="1" ht="19.5" customHeight="1">
      <c r="A36" s="315"/>
      <c r="B36" s="306" t="s">
        <v>172</v>
      </c>
      <c r="C36" s="73"/>
      <c r="D36" s="307" t="s">
        <v>459</v>
      </c>
      <c r="E36" s="320">
        <v>26977</v>
      </c>
      <c r="F36" s="320">
        <v>17153</v>
      </c>
      <c r="G36" s="320">
        <v>13266</v>
      </c>
      <c r="H36" s="321">
        <v>63.6</v>
      </c>
      <c r="I36" s="321">
        <v>77.3</v>
      </c>
      <c r="J36" s="320">
        <v>903</v>
      </c>
      <c r="K36" s="320">
        <v>635.8</v>
      </c>
      <c r="L36" s="322">
        <v>70.4</v>
      </c>
      <c r="M36" s="323">
        <v>61.7</v>
      </c>
    </row>
    <row r="37" spans="1:13" s="108" customFormat="1" ht="19.5" customHeight="1">
      <c r="A37" s="315"/>
      <c r="B37" s="306" t="s">
        <v>173</v>
      </c>
      <c r="C37" s="73"/>
      <c r="D37" s="307" t="s">
        <v>456</v>
      </c>
      <c r="E37" s="320">
        <v>19734</v>
      </c>
      <c r="F37" s="320">
        <v>5589</v>
      </c>
      <c r="G37" s="320">
        <v>3721</v>
      </c>
      <c r="H37" s="321">
        <v>28.3</v>
      </c>
      <c r="I37" s="321">
        <v>66.6</v>
      </c>
      <c r="J37" s="320">
        <v>330.3</v>
      </c>
      <c r="K37" s="320">
        <v>244.1</v>
      </c>
      <c r="L37" s="322">
        <v>73.9</v>
      </c>
      <c r="M37" s="323">
        <v>26.7</v>
      </c>
    </row>
    <row r="38" spans="1:13" s="108" customFormat="1" ht="19.5" customHeight="1">
      <c r="A38" s="315"/>
      <c r="B38" s="306" t="s">
        <v>174</v>
      </c>
      <c r="C38" s="73"/>
      <c r="D38" s="307" t="s">
        <v>476</v>
      </c>
      <c r="E38" s="320">
        <v>10322</v>
      </c>
      <c r="F38" s="320">
        <v>3754</v>
      </c>
      <c r="G38" s="320">
        <v>2539</v>
      </c>
      <c r="H38" s="321">
        <v>36.4</v>
      </c>
      <c r="I38" s="321">
        <v>67.6</v>
      </c>
      <c r="J38" s="320">
        <v>189.2</v>
      </c>
      <c r="K38" s="320">
        <v>126.7</v>
      </c>
      <c r="L38" s="322">
        <v>67</v>
      </c>
      <c r="M38" s="323">
        <v>29</v>
      </c>
    </row>
    <row r="39" spans="1:13" s="108" customFormat="1" ht="19.5" customHeight="1">
      <c r="A39" s="315"/>
      <c r="B39" s="306" t="s">
        <v>175</v>
      </c>
      <c r="C39" s="73"/>
      <c r="D39" s="307" t="s">
        <v>477</v>
      </c>
      <c r="E39" s="320">
        <v>17312</v>
      </c>
      <c r="F39" s="320">
        <v>8005</v>
      </c>
      <c r="G39" s="320">
        <v>5902</v>
      </c>
      <c r="H39" s="321">
        <v>46.2</v>
      </c>
      <c r="I39" s="321">
        <v>73.7</v>
      </c>
      <c r="J39" s="320">
        <v>416</v>
      </c>
      <c r="K39" s="320">
        <v>349</v>
      </c>
      <c r="L39" s="322">
        <v>83.9</v>
      </c>
      <c r="M39" s="323">
        <v>44.6</v>
      </c>
    </row>
    <row r="40" spans="1:13" s="108" customFormat="1" ht="19.5" customHeight="1">
      <c r="A40" s="315"/>
      <c r="B40" s="306" t="s">
        <v>41</v>
      </c>
      <c r="C40" s="73"/>
      <c r="D40" s="307" t="s">
        <v>478</v>
      </c>
      <c r="E40" s="320">
        <v>6983</v>
      </c>
      <c r="F40" s="320">
        <v>3296</v>
      </c>
      <c r="G40" s="320">
        <v>1978</v>
      </c>
      <c r="H40" s="321">
        <v>47.2</v>
      </c>
      <c r="I40" s="321">
        <v>60</v>
      </c>
      <c r="J40" s="320">
        <v>142</v>
      </c>
      <c r="K40" s="320">
        <v>101.4</v>
      </c>
      <c r="L40" s="322">
        <v>71.4</v>
      </c>
      <c r="M40" s="323">
        <v>38.7</v>
      </c>
    </row>
    <row r="41" spans="1:13" s="108" customFormat="1" ht="19.5" customHeight="1">
      <c r="A41" s="315"/>
      <c r="B41" s="306" t="s">
        <v>181</v>
      </c>
      <c r="C41" s="73"/>
      <c r="D41" s="307" t="s">
        <v>478</v>
      </c>
      <c r="E41" s="320">
        <v>18544</v>
      </c>
      <c r="F41" s="320">
        <v>7540</v>
      </c>
      <c r="G41" s="320">
        <v>3746</v>
      </c>
      <c r="H41" s="321">
        <v>40.7</v>
      </c>
      <c r="I41" s="321">
        <v>49.7</v>
      </c>
      <c r="J41" s="320">
        <v>430.5</v>
      </c>
      <c r="K41" s="320">
        <v>266</v>
      </c>
      <c r="L41" s="322">
        <v>61.8</v>
      </c>
      <c r="M41" s="323">
        <v>29.2</v>
      </c>
    </row>
    <row r="42" spans="1:13" s="108" customFormat="1" ht="19.5" customHeight="1">
      <c r="A42" s="315"/>
      <c r="B42" s="306" t="s">
        <v>177</v>
      </c>
      <c r="C42" s="73"/>
      <c r="D42" s="307" t="s">
        <v>478</v>
      </c>
      <c r="E42" s="320">
        <v>12373</v>
      </c>
      <c r="F42" s="320">
        <v>5010</v>
      </c>
      <c r="G42" s="320">
        <v>2603</v>
      </c>
      <c r="H42" s="321">
        <v>40.5</v>
      </c>
      <c r="I42" s="321">
        <v>52</v>
      </c>
      <c r="J42" s="320">
        <v>305.8</v>
      </c>
      <c r="K42" s="320">
        <v>221.6</v>
      </c>
      <c r="L42" s="322">
        <v>72.5</v>
      </c>
      <c r="M42" s="323">
        <v>31</v>
      </c>
    </row>
    <row r="43" spans="1:13" s="108" customFormat="1" ht="19.5" customHeight="1">
      <c r="A43" s="315"/>
      <c r="B43" s="306" t="s">
        <v>178</v>
      </c>
      <c r="C43" s="73"/>
      <c r="D43" s="307" t="s">
        <v>479</v>
      </c>
      <c r="E43" s="320">
        <v>9746</v>
      </c>
      <c r="F43" s="320">
        <v>4004</v>
      </c>
      <c r="G43" s="320">
        <v>3751</v>
      </c>
      <c r="H43" s="321">
        <v>41.1</v>
      </c>
      <c r="I43" s="321">
        <v>93.7</v>
      </c>
      <c r="J43" s="320">
        <v>167</v>
      </c>
      <c r="K43" s="320">
        <v>164</v>
      </c>
      <c r="L43" s="322">
        <v>98.2</v>
      </c>
      <c r="M43" s="323">
        <v>41.4</v>
      </c>
    </row>
    <row r="44" spans="1:13" s="108" customFormat="1" ht="19.5" customHeight="1">
      <c r="A44" s="315"/>
      <c r="B44" s="306" t="s">
        <v>179</v>
      </c>
      <c r="C44" s="73"/>
      <c r="D44" s="307" t="s">
        <v>480</v>
      </c>
      <c r="E44" s="320">
        <v>8652</v>
      </c>
      <c r="F44" s="320">
        <v>5268</v>
      </c>
      <c r="G44" s="320">
        <v>3831</v>
      </c>
      <c r="H44" s="321">
        <v>60.9</v>
      </c>
      <c r="I44" s="321">
        <v>72.7</v>
      </c>
      <c r="J44" s="320">
        <v>314</v>
      </c>
      <c r="K44" s="320">
        <v>314</v>
      </c>
      <c r="L44" s="322">
        <v>100</v>
      </c>
      <c r="M44" s="323">
        <v>57.3</v>
      </c>
    </row>
    <row r="45" spans="1:13" s="108" customFormat="1" ht="19.5" customHeight="1">
      <c r="A45" s="315"/>
      <c r="B45" s="306" t="s">
        <v>180</v>
      </c>
      <c r="C45" s="73"/>
      <c r="D45" s="307" t="s">
        <v>478</v>
      </c>
      <c r="E45" s="320">
        <v>7935</v>
      </c>
      <c r="F45" s="320">
        <v>3770</v>
      </c>
      <c r="G45" s="320">
        <v>2210</v>
      </c>
      <c r="H45" s="321">
        <v>47.5</v>
      </c>
      <c r="I45" s="321">
        <v>58.6</v>
      </c>
      <c r="J45" s="320">
        <v>258.7</v>
      </c>
      <c r="K45" s="320">
        <v>197.8</v>
      </c>
      <c r="L45" s="322">
        <v>76.5</v>
      </c>
      <c r="M45" s="323">
        <v>41.8</v>
      </c>
    </row>
    <row r="46" spans="1:13" s="108" customFormat="1" ht="19.5" customHeight="1">
      <c r="A46" s="315"/>
      <c r="B46" s="306" t="s">
        <v>42</v>
      </c>
      <c r="C46" s="73"/>
      <c r="D46" s="307" t="s">
        <v>481</v>
      </c>
      <c r="E46" s="320">
        <v>5886</v>
      </c>
      <c r="F46" s="320">
        <v>2025</v>
      </c>
      <c r="G46" s="320">
        <v>457</v>
      </c>
      <c r="H46" s="321">
        <v>34.4</v>
      </c>
      <c r="I46" s="321">
        <v>22.6</v>
      </c>
      <c r="J46" s="320">
        <v>105</v>
      </c>
      <c r="K46" s="320">
        <v>74</v>
      </c>
      <c r="L46" s="322">
        <v>70.5</v>
      </c>
      <c r="M46" s="323">
        <v>15.8</v>
      </c>
    </row>
    <row r="47" spans="1:13" s="108" customFormat="1" ht="19.5" customHeight="1">
      <c r="A47" s="315"/>
      <c r="B47" s="306" t="s">
        <v>49</v>
      </c>
      <c r="C47" s="73"/>
      <c r="D47" s="307" t="s">
        <v>482</v>
      </c>
      <c r="E47" s="320">
        <v>10834</v>
      </c>
      <c r="F47" s="320">
        <v>4470</v>
      </c>
      <c r="G47" s="320">
        <v>3194</v>
      </c>
      <c r="H47" s="321">
        <v>41.3</v>
      </c>
      <c r="I47" s="321">
        <v>71.5</v>
      </c>
      <c r="J47" s="320">
        <v>182.6</v>
      </c>
      <c r="K47" s="320">
        <v>121.4</v>
      </c>
      <c r="L47" s="322">
        <v>66.5</v>
      </c>
      <c r="M47" s="323">
        <v>41.2</v>
      </c>
    </row>
    <row r="48" spans="1:13" s="108" customFormat="1" ht="19.5" customHeight="1">
      <c r="A48" s="315"/>
      <c r="B48" s="306" t="s">
        <v>182</v>
      </c>
      <c r="C48" s="73"/>
      <c r="D48" s="307" t="s">
        <v>483</v>
      </c>
      <c r="E48" s="320">
        <v>18120</v>
      </c>
      <c r="F48" s="320">
        <v>5029</v>
      </c>
      <c r="G48" s="320">
        <v>2359</v>
      </c>
      <c r="H48" s="321">
        <v>27.8</v>
      </c>
      <c r="I48" s="321">
        <v>46.9</v>
      </c>
      <c r="J48" s="320">
        <v>273.8</v>
      </c>
      <c r="K48" s="320">
        <v>181.7</v>
      </c>
      <c r="L48" s="322">
        <v>66.4</v>
      </c>
      <c r="M48" s="323">
        <v>23.3</v>
      </c>
    </row>
    <row r="49" spans="1:13" s="108" customFormat="1" ht="19.5" customHeight="1">
      <c r="A49" s="315"/>
      <c r="B49" s="306" t="s">
        <v>40</v>
      </c>
      <c r="C49" s="73"/>
      <c r="D49" s="307" t="s">
        <v>484</v>
      </c>
      <c r="E49" s="320">
        <v>7485</v>
      </c>
      <c r="F49" s="320">
        <v>3809</v>
      </c>
      <c r="G49" s="320">
        <v>2192</v>
      </c>
      <c r="H49" s="321">
        <v>50.9</v>
      </c>
      <c r="I49" s="321">
        <v>57.5</v>
      </c>
      <c r="J49" s="320">
        <v>174</v>
      </c>
      <c r="K49" s="320">
        <v>127.1</v>
      </c>
      <c r="L49" s="322">
        <v>73</v>
      </c>
      <c r="M49" s="323">
        <v>48.4</v>
      </c>
    </row>
    <row r="50" spans="1:13" s="108" customFormat="1" ht="19.5" customHeight="1">
      <c r="A50" s="105"/>
      <c r="B50" s="311" t="s">
        <v>183</v>
      </c>
      <c r="C50" s="335"/>
      <c r="D50" s="312" t="s">
        <v>481</v>
      </c>
      <c r="E50" s="336">
        <v>5622</v>
      </c>
      <c r="F50" s="336">
        <v>3262</v>
      </c>
      <c r="G50" s="336">
        <v>1388</v>
      </c>
      <c r="H50" s="337">
        <v>58</v>
      </c>
      <c r="I50" s="337">
        <v>42.6</v>
      </c>
      <c r="J50" s="336">
        <v>164.3</v>
      </c>
      <c r="K50" s="336">
        <v>108.1</v>
      </c>
      <c r="L50" s="338">
        <v>65.8</v>
      </c>
      <c r="M50" s="339">
        <v>53.6</v>
      </c>
    </row>
    <row r="51" ht="19.5" customHeight="1"/>
    <row r="52" ht="19.5" customHeight="1">
      <c r="B52" s="109" t="s">
        <v>485</v>
      </c>
    </row>
    <row r="53" ht="19.5" customHeight="1">
      <c r="B53" s="109" t="s">
        <v>486</v>
      </c>
    </row>
    <row r="54" ht="19.5" customHeight="1"/>
    <row r="55" ht="19.5" customHeight="1"/>
    <row r="56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6.625" style="12" customWidth="1"/>
    <col min="3" max="3" width="8.625" style="12" customWidth="1"/>
    <col min="4" max="4" width="18.625" style="12" customWidth="1"/>
    <col min="5" max="5" width="15.625" style="12" customWidth="1"/>
    <col min="6" max="6" width="9.625" style="31" customWidth="1"/>
    <col min="7" max="7" width="11.625" style="12" customWidth="1"/>
    <col min="8" max="8" width="10.625" style="12" customWidth="1"/>
    <col min="9" max="9" width="11.625" style="12" customWidth="1"/>
    <col min="10" max="16384" width="9.00390625" style="12" customWidth="1"/>
  </cols>
  <sheetData>
    <row r="1" ht="12" customHeight="1"/>
    <row r="2" spans="2:8" ht="14.25">
      <c r="B2" s="32" t="s">
        <v>0</v>
      </c>
      <c r="H2" s="31"/>
    </row>
    <row r="3" spans="8:9" ht="13.5" customHeight="1">
      <c r="H3" s="16"/>
      <c r="I3" s="17" t="s">
        <v>245</v>
      </c>
    </row>
    <row r="4" spans="2:9" s="23" customFormat="1" ht="30" customHeight="1">
      <c r="B4" s="20" t="s">
        <v>55</v>
      </c>
      <c r="C4" s="20" t="s">
        <v>56</v>
      </c>
      <c r="D4" s="20" t="s">
        <v>57</v>
      </c>
      <c r="E4" s="20" t="s">
        <v>246</v>
      </c>
      <c r="F4" s="20" t="s">
        <v>58</v>
      </c>
      <c r="G4" s="33" t="s">
        <v>59</v>
      </c>
      <c r="H4" s="20" t="s">
        <v>247</v>
      </c>
      <c r="I4" s="33" t="s">
        <v>60</v>
      </c>
    </row>
    <row r="5" spans="2:9" s="23" customFormat="1" ht="15" customHeight="1">
      <c r="B5" s="6"/>
      <c r="D5" s="6"/>
      <c r="E5" s="8" t="s">
        <v>17</v>
      </c>
      <c r="F5" s="8" t="s">
        <v>61</v>
      </c>
      <c r="G5" s="18">
        <v>7000</v>
      </c>
      <c r="H5" s="8" t="s">
        <v>7</v>
      </c>
      <c r="I5" s="6" t="s">
        <v>248</v>
      </c>
    </row>
    <row r="6" spans="2:9" s="23" customFormat="1" ht="15" customHeight="1">
      <c r="B6" s="6"/>
      <c r="C6" s="6"/>
      <c r="D6" s="6"/>
      <c r="E6" s="8" t="s">
        <v>18</v>
      </c>
      <c r="F6" s="8" t="s">
        <v>249</v>
      </c>
      <c r="G6" s="18">
        <v>14300</v>
      </c>
      <c r="H6" s="8" t="s">
        <v>4</v>
      </c>
      <c r="I6" s="6" t="s">
        <v>250</v>
      </c>
    </row>
    <row r="7" spans="2:9" s="23" customFormat="1" ht="15" customHeight="1">
      <c r="B7" s="6"/>
      <c r="C7" s="6"/>
      <c r="D7" s="6"/>
      <c r="E7" s="8" t="s">
        <v>19</v>
      </c>
      <c r="F7" s="8" t="s">
        <v>249</v>
      </c>
      <c r="G7" s="18">
        <v>7200</v>
      </c>
      <c r="H7" s="8" t="s">
        <v>4</v>
      </c>
      <c r="I7" s="6" t="s">
        <v>251</v>
      </c>
    </row>
    <row r="8" spans="2:9" s="23" customFormat="1" ht="15" customHeight="1">
      <c r="B8" s="6"/>
      <c r="C8" s="6"/>
      <c r="D8" s="6"/>
      <c r="E8" s="8" t="s">
        <v>20</v>
      </c>
      <c r="F8" s="8" t="s">
        <v>62</v>
      </c>
      <c r="G8" s="18">
        <v>3000</v>
      </c>
      <c r="H8" s="8" t="s">
        <v>4</v>
      </c>
      <c r="I8" s="6" t="s">
        <v>252</v>
      </c>
    </row>
    <row r="9" spans="2:9" s="23" customFormat="1" ht="15" customHeight="1">
      <c r="B9" s="6"/>
      <c r="C9" s="6"/>
      <c r="D9" s="6"/>
      <c r="E9" s="8" t="s">
        <v>253</v>
      </c>
      <c r="F9" s="8" t="s">
        <v>249</v>
      </c>
      <c r="G9" s="18">
        <v>12400</v>
      </c>
      <c r="H9" s="8" t="s">
        <v>2</v>
      </c>
      <c r="I9" s="6" t="s">
        <v>254</v>
      </c>
    </row>
    <row r="10" spans="2:9" s="23" customFormat="1" ht="15" customHeight="1">
      <c r="B10" s="6"/>
      <c r="C10" s="6"/>
      <c r="D10" s="6"/>
      <c r="E10" s="8" t="s">
        <v>255</v>
      </c>
      <c r="F10" s="8" t="s">
        <v>249</v>
      </c>
      <c r="G10" s="18">
        <v>11000</v>
      </c>
      <c r="H10" s="8" t="s">
        <v>7</v>
      </c>
      <c r="I10" s="6" t="s">
        <v>256</v>
      </c>
    </row>
    <row r="11" spans="2:9" s="23" customFormat="1" ht="15" customHeight="1">
      <c r="B11" s="6"/>
      <c r="C11" s="6"/>
      <c r="D11" s="6"/>
      <c r="E11" s="8" t="s">
        <v>21</v>
      </c>
      <c r="F11" s="8" t="s">
        <v>63</v>
      </c>
      <c r="G11" s="18">
        <v>3000</v>
      </c>
      <c r="H11" s="8" t="s">
        <v>2</v>
      </c>
      <c r="I11" s="6" t="s">
        <v>257</v>
      </c>
    </row>
    <row r="12" spans="2:9" s="23" customFormat="1" ht="15" customHeight="1">
      <c r="B12" s="6"/>
      <c r="C12" s="6"/>
      <c r="D12" s="6"/>
      <c r="E12" s="8" t="s">
        <v>22</v>
      </c>
      <c r="F12" s="8" t="s">
        <v>258</v>
      </c>
      <c r="G12" s="18">
        <v>1600</v>
      </c>
      <c r="H12" s="8" t="s">
        <v>7</v>
      </c>
      <c r="I12" s="6" t="s">
        <v>259</v>
      </c>
    </row>
    <row r="13" spans="2:9" s="23" customFormat="1" ht="15" customHeight="1">
      <c r="B13" s="6" t="s">
        <v>64</v>
      </c>
      <c r="C13" s="6"/>
      <c r="D13" s="6"/>
      <c r="E13" s="8" t="s">
        <v>23</v>
      </c>
      <c r="F13" s="8" t="s">
        <v>260</v>
      </c>
      <c r="G13" s="18">
        <v>60300</v>
      </c>
      <c r="H13" s="8" t="s">
        <v>2</v>
      </c>
      <c r="I13" s="6" t="s">
        <v>261</v>
      </c>
    </row>
    <row r="14" spans="2:9" s="23" customFormat="1" ht="15" customHeight="1">
      <c r="B14" s="6"/>
      <c r="C14" s="6"/>
      <c r="D14" s="6"/>
      <c r="E14" s="8" t="s">
        <v>24</v>
      </c>
      <c r="F14" s="8" t="s">
        <v>260</v>
      </c>
      <c r="G14" s="18">
        <v>7100</v>
      </c>
      <c r="H14" s="8" t="s">
        <v>7</v>
      </c>
      <c r="I14" s="6" t="s">
        <v>262</v>
      </c>
    </row>
    <row r="15" spans="2:9" s="23" customFormat="1" ht="15" customHeight="1">
      <c r="B15" s="6"/>
      <c r="C15" s="6"/>
      <c r="D15" s="6"/>
      <c r="E15" s="8" t="s">
        <v>25</v>
      </c>
      <c r="F15" s="8" t="s">
        <v>260</v>
      </c>
      <c r="G15" s="18">
        <v>20000</v>
      </c>
      <c r="H15" s="8" t="s">
        <v>2</v>
      </c>
      <c r="I15" s="6" t="s">
        <v>263</v>
      </c>
    </row>
    <row r="16" spans="2:9" s="23" customFormat="1" ht="15" customHeight="1">
      <c r="B16" s="18"/>
      <c r="C16" s="6"/>
      <c r="D16" s="6" t="s">
        <v>65</v>
      </c>
      <c r="E16" s="8" t="s">
        <v>26</v>
      </c>
      <c r="F16" s="8" t="s">
        <v>260</v>
      </c>
      <c r="G16" s="18">
        <v>1860</v>
      </c>
      <c r="H16" s="8" t="s">
        <v>7</v>
      </c>
      <c r="I16" s="6" t="s">
        <v>264</v>
      </c>
    </row>
    <row r="17" spans="2:9" s="23" customFormat="1" ht="15" customHeight="1">
      <c r="B17" s="18"/>
      <c r="C17" s="6"/>
      <c r="D17" s="6"/>
      <c r="E17" s="8" t="s">
        <v>265</v>
      </c>
      <c r="F17" s="8" t="s">
        <v>266</v>
      </c>
      <c r="G17" s="18">
        <v>8800</v>
      </c>
      <c r="H17" s="8" t="s">
        <v>12</v>
      </c>
      <c r="I17" s="6" t="s">
        <v>267</v>
      </c>
    </row>
    <row r="18" spans="2:9" s="23" customFormat="1" ht="15" customHeight="1">
      <c r="B18" s="6"/>
      <c r="C18" s="6"/>
      <c r="D18" s="6"/>
      <c r="E18" s="8" t="s">
        <v>27</v>
      </c>
      <c r="F18" s="8" t="s">
        <v>66</v>
      </c>
      <c r="G18" s="18">
        <v>12000</v>
      </c>
      <c r="H18" s="8" t="s">
        <v>7</v>
      </c>
      <c r="I18" s="6" t="s">
        <v>268</v>
      </c>
    </row>
    <row r="19" spans="2:9" s="23" customFormat="1" ht="15" customHeight="1">
      <c r="B19" s="6" t="s">
        <v>67</v>
      </c>
      <c r="C19" s="6"/>
      <c r="D19" s="6"/>
      <c r="E19" s="8" t="s">
        <v>28</v>
      </c>
      <c r="F19" s="8" t="s">
        <v>68</v>
      </c>
      <c r="G19" s="18">
        <v>380</v>
      </c>
      <c r="H19" s="8" t="s">
        <v>4</v>
      </c>
      <c r="I19" s="6" t="s">
        <v>269</v>
      </c>
    </row>
    <row r="20" spans="2:9" s="23" customFormat="1" ht="15" customHeight="1">
      <c r="B20" s="18"/>
      <c r="C20" s="6"/>
      <c r="D20" s="6"/>
      <c r="E20" s="8" t="s">
        <v>29</v>
      </c>
      <c r="F20" s="8" t="s">
        <v>69</v>
      </c>
      <c r="G20" s="18">
        <v>5100</v>
      </c>
      <c r="H20" s="8" t="s">
        <v>4</v>
      </c>
      <c r="I20" s="6" t="s">
        <v>270</v>
      </c>
    </row>
    <row r="21" spans="2:9" s="23" customFormat="1" ht="15" customHeight="1">
      <c r="B21" s="6"/>
      <c r="C21" s="6"/>
      <c r="D21" s="6"/>
      <c r="E21" s="8" t="s">
        <v>30</v>
      </c>
      <c r="F21" s="8" t="s">
        <v>271</v>
      </c>
      <c r="G21" s="18">
        <v>1600</v>
      </c>
      <c r="H21" s="8" t="s">
        <v>4</v>
      </c>
      <c r="I21" s="6" t="s">
        <v>272</v>
      </c>
    </row>
    <row r="22" spans="2:9" s="23" customFormat="1" ht="15" customHeight="1">
      <c r="B22" s="6"/>
      <c r="D22" s="6"/>
      <c r="E22" s="8" t="s">
        <v>32</v>
      </c>
      <c r="F22" s="8" t="s">
        <v>271</v>
      </c>
      <c r="G22" s="18">
        <v>75000</v>
      </c>
      <c r="H22" s="8" t="s">
        <v>2</v>
      </c>
      <c r="I22" s="6" t="s">
        <v>273</v>
      </c>
    </row>
    <row r="23" spans="2:9" s="23" customFormat="1" ht="15" customHeight="1">
      <c r="B23" s="18"/>
      <c r="C23" s="6"/>
      <c r="D23" s="6"/>
      <c r="E23" s="8" t="s">
        <v>33</v>
      </c>
      <c r="F23" s="8" t="s">
        <v>271</v>
      </c>
      <c r="G23" s="18">
        <v>5000</v>
      </c>
      <c r="H23" s="8" t="s">
        <v>12</v>
      </c>
      <c r="I23" s="6" t="s">
        <v>273</v>
      </c>
    </row>
    <row r="24" spans="2:9" s="23" customFormat="1" ht="15" customHeight="1">
      <c r="B24" s="6" t="s">
        <v>70</v>
      </c>
      <c r="C24" s="6" t="s">
        <v>71</v>
      </c>
      <c r="D24" s="6"/>
      <c r="E24" s="8" t="s">
        <v>31</v>
      </c>
      <c r="F24" s="8" t="s">
        <v>72</v>
      </c>
      <c r="G24" s="18">
        <v>600</v>
      </c>
      <c r="H24" s="8" t="s">
        <v>73</v>
      </c>
      <c r="I24" s="6" t="s">
        <v>274</v>
      </c>
    </row>
    <row r="25" spans="2:9" s="23" customFormat="1" ht="15" customHeight="1">
      <c r="B25" s="6"/>
      <c r="D25" s="6"/>
      <c r="E25" s="8" t="s">
        <v>34</v>
      </c>
      <c r="F25" s="8" t="s">
        <v>74</v>
      </c>
      <c r="G25" s="18">
        <v>15400</v>
      </c>
      <c r="H25" s="8" t="s">
        <v>75</v>
      </c>
      <c r="I25" s="6" t="s">
        <v>275</v>
      </c>
    </row>
    <row r="26" spans="2:9" s="23" customFormat="1" ht="15" customHeight="1">
      <c r="B26" s="18"/>
      <c r="C26" s="6"/>
      <c r="D26" s="6"/>
      <c r="E26" s="8" t="s">
        <v>35</v>
      </c>
      <c r="F26" s="8" t="s">
        <v>276</v>
      </c>
      <c r="G26" s="18">
        <v>1400</v>
      </c>
      <c r="H26" s="8" t="s">
        <v>7</v>
      </c>
      <c r="I26" s="6" t="s">
        <v>277</v>
      </c>
    </row>
    <row r="27" spans="2:9" s="23" customFormat="1" ht="15" customHeight="1">
      <c r="B27" s="18"/>
      <c r="C27" s="6"/>
      <c r="D27" s="6"/>
      <c r="E27" s="8" t="s">
        <v>36</v>
      </c>
      <c r="F27" s="8" t="s">
        <v>76</v>
      </c>
      <c r="G27" s="18">
        <v>754</v>
      </c>
      <c r="H27" s="8" t="s">
        <v>4</v>
      </c>
      <c r="I27" s="6" t="s">
        <v>278</v>
      </c>
    </row>
    <row r="28" spans="2:9" s="23" customFormat="1" ht="15" customHeight="1">
      <c r="B28" s="18"/>
      <c r="C28" s="6"/>
      <c r="D28" s="6"/>
      <c r="E28" s="24" t="s">
        <v>77</v>
      </c>
      <c r="F28" s="24" t="s">
        <v>78</v>
      </c>
      <c r="G28" s="25">
        <v>1900</v>
      </c>
      <c r="H28" s="24" t="s">
        <v>4</v>
      </c>
      <c r="I28" s="26" t="s">
        <v>279</v>
      </c>
    </row>
    <row r="29" spans="2:9" s="23" customFormat="1" ht="15" customHeight="1">
      <c r="B29" s="6" t="s">
        <v>79</v>
      </c>
      <c r="C29" s="6"/>
      <c r="D29" s="28"/>
      <c r="E29" s="9" t="s">
        <v>80</v>
      </c>
      <c r="F29" s="19" t="s">
        <v>280</v>
      </c>
      <c r="G29" s="27">
        <f>SUM(G5:G28)</f>
        <v>276694</v>
      </c>
      <c r="H29" s="9"/>
      <c r="I29" s="28"/>
    </row>
    <row r="30" spans="2:9" s="23" customFormat="1" ht="15" customHeight="1">
      <c r="B30" s="18"/>
      <c r="C30" s="6"/>
      <c r="D30" s="20" t="s">
        <v>281</v>
      </c>
      <c r="E30" s="21" t="s">
        <v>39</v>
      </c>
      <c r="F30" s="21" t="s">
        <v>81</v>
      </c>
      <c r="G30" s="22">
        <v>5000</v>
      </c>
      <c r="H30" s="21" t="s">
        <v>2</v>
      </c>
      <c r="I30" s="20" t="s">
        <v>282</v>
      </c>
    </row>
    <row r="31" spans="2:9" s="23" customFormat="1" ht="15" customHeight="1">
      <c r="B31" s="6"/>
      <c r="C31" s="6"/>
      <c r="E31" s="8" t="s">
        <v>1</v>
      </c>
      <c r="F31" s="8" t="s">
        <v>82</v>
      </c>
      <c r="G31" s="18">
        <v>6100</v>
      </c>
      <c r="H31" s="8" t="s">
        <v>2</v>
      </c>
      <c r="I31" s="6" t="s">
        <v>283</v>
      </c>
    </row>
    <row r="32" spans="2:9" s="23" customFormat="1" ht="15" customHeight="1">
      <c r="B32" s="6"/>
      <c r="C32" s="6"/>
      <c r="D32" s="6"/>
      <c r="E32" s="8" t="s">
        <v>3</v>
      </c>
      <c r="F32" s="8" t="s">
        <v>284</v>
      </c>
      <c r="G32" s="18">
        <v>11000</v>
      </c>
      <c r="H32" s="8" t="s">
        <v>4</v>
      </c>
      <c r="I32" s="6" t="s">
        <v>285</v>
      </c>
    </row>
    <row r="33" spans="2:9" s="23" customFormat="1" ht="15" customHeight="1">
      <c r="B33" s="18"/>
      <c r="C33" s="6"/>
      <c r="D33" s="6"/>
      <c r="E33" s="8" t="s">
        <v>5</v>
      </c>
      <c r="F33" s="8" t="s">
        <v>74</v>
      </c>
      <c r="G33" s="18">
        <v>9000</v>
      </c>
      <c r="H33" s="8" t="s">
        <v>4</v>
      </c>
      <c r="I33" s="6" t="s">
        <v>286</v>
      </c>
    </row>
    <row r="34" spans="2:9" s="23" customFormat="1" ht="15" customHeight="1">
      <c r="B34" s="6" t="s">
        <v>83</v>
      </c>
      <c r="C34" s="6"/>
      <c r="D34" s="6"/>
      <c r="E34" s="8" t="s">
        <v>6</v>
      </c>
      <c r="F34" s="8" t="s">
        <v>284</v>
      </c>
      <c r="G34" s="18">
        <v>4800</v>
      </c>
      <c r="H34" s="8" t="s">
        <v>7</v>
      </c>
      <c r="I34" s="6" t="s">
        <v>287</v>
      </c>
    </row>
    <row r="35" spans="2:9" s="23" customFormat="1" ht="15" customHeight="1">
      <c r="B35" s="6"/>
      <c r="C35" s="6"/>
      <c r="D35" s="6"/>
      <c r="E35" s="8" t="s">
        <v>8</v>
      </c>
      <c r="F35" s="8" t="s">
        <v>63</v>
      </c>
      <c r="G35" s="18">
        <v>13600</v>
      </c>
      <c r="H35" s="8" t="s">
        <v>2</v>
      </c>
      <c r="I35" s="6" t="s">
        <v>288</v>
      </c>
    </row>
    <row r="36" spans="2:9" s="23" customFormat="1" ht="15" customHeight="1">
      <c r="B36" s="6"/>
      <c r="C36" s="6"/>
      <c r="D36" s="6" t="s">
        <v>84</v>
      </c>
      <c r="E36" s="8" t="s">
        <v>9</v>
      </c>
      <c r="F36" s="8" t="s">
        <v>284</v>
      </c>
      <c r="G36" s="18">
        <v>6400</v>
      </c>
      <c r="H36" s="8" t="s">
        <v>7</v>
      </c>
      <c r="I36" s="6" t="s">
        <v>289</v>
      </c>
    </row>
    <row r="37" spans="2:9" s="23" customFormat="1" ht="15" customHeight="1">
      <c r="B37" s="6"/>
      <c r="C37" s="6"/>
      <c r="D37" s="6"/>
      <c r="E37" s="8" t="s">
        <v>10</v>
      </c>
      <c r="F37" s="8" t="s">
        <v>284</v>
      </c>
      <c r="G37" s="18">
        <v>6700</v>
      </c>
      <c r="H37" s="8" t="s">
        <v>4</v>
      </c>
      <c r="I37" s="6" t="s">
        <v>290</v>
      </c>
    </row>
    <row r="38" spans="2:9" s="23" customFormat="1" ht="15" customHeight="1">
      <c r="B38" s="6"/>
      <c r="C38" s="6"/>
      <c r="D38" s="6"/>
      <c r="E38" s="8" t="s">
        <v>11</v>
      </c>
      <c r="F38" s="8" t="s">
        <v>85</v>
      </c>
      <c r="G38" s="18">
        <v>5000</v>
      </c>
      <c r="H38" s="8" t="s">
        <v>12</v>
      </c>
      <c r="I38" s="6" t="s">
        <v>291</v>
      </c>
    </row>
    <row r="39" spans="2:9" s="23" customFormat="1" ht="15" customHeight="1">
      <c r="B39" s="6"/>
      <c r="C39" s="6"/>
      <c r="D39" s="6"/>
      <c r="E39" s="8" t="s">
        <v>13</v>
      </c>
      <c r="F39" s="8" t="s">
        <v>86</v>
      </c>
      <c r="G39" s="18">
        <v>3300</v>
      </c>
      <c r="H39" s="8" t="s">
        <v>7</v>
      </c>
      <c r="I39" s="6" t="s">
        <v>292</v>
      </c>
    </row>
    <row r="40" spans="2:9" s="23" customFormat="1" ht="15" customHeight="1">
      <c r="B40" s="6"/>
      <c r="C40" s="6"/>
      <c r="D40" s="6"/>
      <c r="E40" s="8" t="s">
        <v>14</v>
      </c>
      <c r="F40" s="8" t="s">
        <v>87</v>
      </c>
      <c r="G40" s="18">
        <v>8900</v>
      </c>
      <c r="H40" s="8" t="s">
        <v>12</v>
      </c>
      <c r="I40" s="6" t="s">
        <v>293</v>
      </c>
    </row>
    <row r="41" spans="2:9" s="23" customFormat="1" ht="15" customHeight="1">
      <c r="B41" s="6"/>
      <c r="C41" s="6"/>
      <c r="D41" s="6"/>
      <c r="E41" s="8" t="s">
        <v>15</v>
      </c>
      <c r="F41" s="8" t="s">
        <v>78</v>
      </c>
      <c r="G41" s="18">
        <v>1000</v>
      </c>
      <c r="H41" s="8" t="s">
        <v>4</v>
      </c>
      <c r="I41" s="6" t="s">
        <v>294</v>
      </c>
    </row>
    <row r="42" spans="2:9" s="23" customFormat="1" ht="15" customHeight="1">
      <c r="B42" s="6"/>
      <c r="C42" s="6"/>
      <c r="D42" s="6"/>
      <c r="E42" s="24" t="s">
        <v>16</v>
      </c>
      <c r="F42" s="24" t="s">
        <v>88</v>
      </c>
      <c r="G42" s="25">
        <v>3700</v>
      </c>
      <c r="H42" s="24" t="s">
        <v>4</v>
      </c>
      <c r="I42" s="26" t="s">
        <v>295</v>
      </c>
    </row>
    <row r="43" spans="2:9" s="23" customFormat="1" ht="15" customHeight="1">
      <c r="B43" s="6"/>
      <c r="C43" s="6"/>
      <c r="D43" s="6"/>
      <c r="E43" s="9" t="s">
        <v>80</v>
      </c>
      <c r="F43" s="19" t="s">
        <v>296</v>
      </c>
      <c r="G43" s="27">
        <f>SUM(G31:G42)</f>
        <v>79500</v>
      </c>
      <c r="H43" s="9"/>
      <c r="I43" s="28"/>
    </row>
    <row r="44" spans="2:9" s="23" customFormat="1" ht="15" customHeight="1">
      <c r="B44" s="6"/>
      <c r="C44" s="28"/>
      <c r="D44" s="341" t="s">
        <v>89</v>
      </c>
      <c r="E44" s="343"/>
      <c r="F44" s="30" t="s">
        <v>297</v>
      </c>
      <c r="G44" s="22">
        <f>G29+G30+G43</f>
        <v>361194</v>
      </c>
      <c r="H44" s="21"/>
      <c r="I44" s="20"/>
    </row>
    <row r="45" spans="2:9" s="23" customFormat="1" ht="15" customHeight="1">
      <c r="B45" s="6"/>
      <c r="C45" s="34" t="s">
        <v>90</v>
      </c>
      <c r="D45" s="20" t="s">
        <v>65</v>
      </c>
      <c r="E45" s="21" t="s">
        <v>298</v>
      </c>
      <c r="F45" s="21" t="s">
        <v>91</v>
      </c>
      <c r="G45" s="22">
        <v>650</v>
      </c>
      <c r="H45" s="21" t="s">
        <v>37</v>
      </c>
      <c r="I45" s="20" t="s">
        <v>299</v>
      </c>
    </row>
    <row r="46" spans="2:9" s="23" customFormat="1" ht="15" customHeight="1">
      <c r="B46" s="6"/>
      <c r="C46" s="6"/>
      <c r="D46" s="29" t="s">
        <v>92</v>
      </c>
      <c r="E46" s="8" t="s">
        <v>300</v>
      </c>
      <c r="F46" s="8" t="s">
        <v>284</v>
      </c>
      <c r="G46" s="18">
        <v>700000</v>
      </c>
      <c r="H46" s="8" t="s">
        <v>38</v>
      </c>
      <c r="I46" s="6" t="s">
        <v>301</v>
      </c>
    </row>
    <row r="47" spans="2:9" s="23" customFormat="1" ht="15" customHeight="1">
      <c r="B47" s="6"/>
      <c r="C47" s="28"/>
      <c r="D47" s="341" t="s">
        <v>89</v>
      </c>
      <c r="E47" s="343"/>
      <c r="F47" s="30" t="s">
        <v>302</v>
      </c>
      <c r="G47" s="22">
        <f>SUM(G45:G46)</f>
        <v>700650</v>
      </c>
      <c r="H47" s="21"/>
      <c r="I47" s="20"/>
    </row>
    <row r="48" spans="2:9" s="23" customFormat="1" ht="15" customHeight="1">
      <c r="B48" s="28"/>
      <c r="C48" s="341" t="s">
        <v>93</v>
      </c>
      <c r="D48" s="342"/>
      <c r="E48" s="343"/>
      <c r="F48" s="19" t="s">
        <v>303</v>
      </c>
      <c r="G48" s="27">
        <f>G44+G47</f>
        <v>1061844</v>
      </c>
      <c r="H48" s="9"/>
      <c r="I48" s="28"/>
    </row>
    <row r="49" spans="2:9" ht="15" customHeight="1">
      <c r="B49" s="6"/>
      <c r="C49" s="35" t="s">
        <v>71</v>
      </c>
      <c r="D49" s="344"/>
      <c r="E49" s="344"/>
      <c r="F49" s="36" t="s">
        <v>304</v>
      </c>
      <c r="G49" s="37">
        <v>27526</v>
      </c>
      <c r="H49" s="38"/>
      <c r="I49" s="35"/>
    </row>
    <row r="50" spans="2:9" ht="15" customHeight="1">
      <c r="B50" s="6" t="s">
        <v>94</v>
      </c>
      <c r="C50" s="39" t="s">
        <v>90</v>
      </c>
      <c r="D50" s="345"/>
      <c r="E50" s="345"/>
      <c r="F50" s="40" t="s">
        <v>305</v>
      </c>
      <c r="G50" s="41">
        <v>98610</v>
      </c>
      <c r="H50" s="42"/>
      <c r="I50" s="39"/>
    </row>
    <row r="51" spans="2:9" ht="15" customHeight="1">
      <c r="B51" s="6" t="s">
        <v>95</v>
      </c>
      <c r="C51" s="43" t="s">
        <v>96</v>
      </c>
      <c r="D51" s="340"/>
      <c r="E51" s="340"/>
      <c r="F51" s="44" t="s">
        <v>306</v>
      </c>
      <c r="G51" s="45">
        <v>5023</v>
      </c>
      <c r="H51" s="46"/>
      <c r="I51" s="43"/>
    </row>
    <row r="52" spans="2:9" ht="15" customHeight="1">
      <c r="B52" s="28"/>
      <c r="C52" s="341" t="s">
        <v>93</v>
      </c>
      <c r="D52" s="342"/>
      <c r="E52" s="343"/>
      <c r="F52" s="30" t="s">
        <v>307</v>
      </c>
      <c r="G52" s="27">
        <f>SUM(G49:G51)</f>
        <v>131159</v>
      </c>
      <c r="H52" s="9"/>
      <c r="I52" s="28"/>
    </row>
    <row r="53" ht="15" customHeight="1">
      <c r="B53" s="12" t="s">
        <v>308</v>
      </c>
    </row>
    <row r="54" ht="12">
      <c r="B54" s="12" t="s">
        <v>309</v>
      </c>
    </row>
  </sheetData>
  <mergeCells count="7">
    <mergeCell ref="D44:E44"/>
    <mergeCell ref="D47:E47"/>
    <mergeCell ref="C48:E48"/>
    <mergeCell ref="D51:E51"/>
    <mergeCell ref="C52:E52"/>
    <mergeCell ref="D49:E49"/>
    <mergeCell ref="D50:E50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0.625" style="2" customWidth="1"/>
    <col min="3" max="3" width="8.625" style="2" customWidth="1"/>
    <col min="4" max="5" width="8.125" style="2" customWidth="1"/>
    <col min="6" max="6" width="8.625" style="2" customWidth="1"/>
    <col min="7" max="8" width="8.125" style="2" customWidth="1"/>
    <col min="9" max="9" width="8.625" style="2" customWidth="1"/>
    <col min="10" max="11" width="8.125" style="2" customWidth="1"/>
    <col min="12" max="16384" width="9.00390625" style="2" customWidth="1"/>
  </cols>
  <sheetData>
    <row r="1" ht="14.25">
      <c r="B1" s="1" t="s">
        <v>310</v>
      </c>
    </row>
    <row r="2" spans="9:11" ht="12">
      <c r="I2" s="54"/>
      <c r="K2" s="3" t="s">
        <v>226</v>
      </c>
    </row>
    <row r="3" spans="2:11" ht="21" customHeight="1">
      <c r="B3" s="346" t="s">
        <v>227</v>
      </c>
      <c r="C3" s="55" t="s">
        <v>311</v>
      </c>
      <c r="D3" s="55"/>
      <c r="E3" s="56"/>
      <c r="F3" s="55" t="s">
        <v>312</v>
      </c>
      <c r="G3" s="55"/>
      <c r="H3" s="57"/>
      <c r="I3" s="55" t="s">
        <v>313</v>
      </c>
      <c r="J3" s="55"/>
      <c r="K3" s="57"/>
    </row>
    <row r="4" spans="2:11" ht="21" customHeight="1">
      <c r="B4" s="347"/>
      <c r="C4" s="58" t="s">
        <v>100</v>
      </c>
      <c r="D4" s="58" t="s">
        <v>228</v>
      </c>
      <c r="E4" s="58" t="s">
        <v>229</v>
      </c>
      <c r="F4" s="58" t="s">
        <v>100</v>
      </c>
      <c r="G4" s="58" t="s">
        <v>228</v>
      </c>
      <c r="H4" s="59" t="s">
        <v>229</v>
      </c>
      <c r="I4" s="58" t="s">
        <v>100</v>
      </c>
      <c r="J4" s="58" t="s">
        <v>228</v>
      </c>
      <c r="K4" s="59" t="s">
        <v>229</v>
      </c>
    </row>
    <row r="5" spans="2:11" ht="18" customHeight="1">
      <c r="B5" s="60" t="s">
        <v>230</v>
      </c>
      <c r="C5" s="47">
        <v>104.4</v>
      </c>
      <c r="D5" s="47">
        <v>104.4</v>
      </c>
      <c r="E5" s="47">
        <v>104.3</v>
      </c>
      <c r="F5" s="47">
        <v>104.4</v>
      </c>
      <c r="G5" s="47">
        <v>110.4</v>
      </c>
      <c r="H5" s="48">
        <v>94.7</v>
      </c>
      <c r="I5" s="47">
        <v>100.2</v>
      </c>
      <c r="J5" s="47">
        <v>95.2</v>
      </c>
      <c r="K5" s="48">
        <v>108</v>
      </c>
    </row>
    <row r="6" spans="2:11" ht="18" customHeight="1">
      <c r="B6" s="60" t="s">
        <v>231</v>
      </c>
      <c r="C6" s="49">
        <v>7535508</v>
      </c>
      <c r="D6" s="49">
        <v>3679981</v>
      </c>
      <c r="E6" s="49">
        <v>3855527</v>
      </c>
      <c r="F6" s="49">
        <v>7843257</v>
      </c>
      <c r="G6" s="49">
        <v>3848857</v>
      </c>
      <c r="H6" s="50">
        <v>3994400</v>
      </c>
      <c r="I6" s="49">
        <f>SUM(J6:K6)</f>
        <v>7454551</v>
      </c>
      <c r="J6" s="49">
        <v>3698255</v>
      </c>
      <c r="K6" s="50">
        <v>3756296</v>
      </c>
    </row>
    <row r="7" spans="2:11" ht="18" customHeight="1">
      <c r="B7" s="60" t="s">
        <v>232</v>
      </c>
      <c r="C7" s="49">
        <v>1179789</v>
      </c>
      <c r="D7" s="49">
        <v>778435</v>
      </c>
      <c r="E7" s="49">
        <v>401354</v>
      </c>
      <c r="F7" s="49">
        <v>1203758</v>
      </c>
      <c r="G7" s="49">
        <v>811848</v>
      </c>
      <c r="H7" s="50">
        <v>391910</v>
      </c>
      <c r="I7" s="49">
        <f aca="true" t="shared" si="0" ref="I7:I17">SUM(J7:K7)</f>
        <v>1207090</v>
      </c>
      <c r="J7" s="49">
        <v>711500</v>
      </c>
      <c r="K7" s="50">
        <v>495590</v>
      </c>
    </row>
    <row r="8" spans="2:11" ht="18" customHeight="1">
      <c r="B8" s="60" t="s">
        <v>233</v>
      </c>
      <c r="C8" s="49">
        <v>1178277</v>
      </c>
      <c r="D8" s="49">
        <v>777578</v>
      </c>
      <c r="E8" s="49">
        <v>400699</v>
      </c>
      <c r="F8" s="49">
        <v>1202282</v>
      </c>
      <c r="G8" s="49">
        <v>811010</v>
      </c>
      <c r="H8" s="50">
        <v>391272</v>
      </c>
      <c r="I8" s="49">
        <f t="shared" si="0"/>
        <v>1205617</v>
      </c>
      <c r="J8" s="49">
        <v>710675</v>
      </c>
      <c r="K8" s="50">
        <v>494942</v>
      </c>
    </row>
    <row r="9" spans="2:11" ht="18" customHeight="1">
      <c r="B9" s="60" t="s">
        <v>234</v>
      </c>
      <c r="C9" s="49">
        <v>1512</v>
      </c>
      <c r="D9" s="49">
        <v>857</v>
      </c>
      <c r="E9" s="49">
        <v>655</v>
      </c>
      <c r="F9" s="49">
        <v>1476</v>
      </c>
      <c r="G9" s="49">
        <v>838</v>
      </c>
      <c r="H9" s="50">
        <v>638</v>
      </c>
      <c r="I9" s="49">
        <f t="shared" si="0"/>
        <v>1473</v>
      </c>
      <c r="J9" s="49">
        <v>825</v>
      </c>
      <c r="K9" s="50">
        <v>648</v>
      </c>
    </row>
    <row r="10" spans="2:11" ht="18" customHeight="1">
      <c r="B10" s="60" t="s">
        <v>235</v>
      </c>
      <c r="C10" s="49">
        <v>1175523</v>
      </c>
      <c r="D10" s="49">
        <v>776428</v>
      </c>
      <c r="E10" s="49">
        <v>399095</v>
      </c>
      <c r="F10" s="49">
        <v>1199852</v>
      </c>
      <c r="G10" s="49">
        <v>810109</v>
      </c>
      <c r="H10" s="50">
        <v>389743</v>
      </c>
      <c r="I10" s="49">
        <f t="shared" si="0"/>
        <v>1202705</v>
      </c>
      <c r="J10" s="49">
        <v>709449</v>
      </c>
      <c r="K10" s="50">
        <v>493256</v>
      </c>
    </row>
    <row r="11" spans="2:11" ht="18" customHeight="1">
      <c r="B11" s="60" t="s">
        <v>236</v>
      </c>
      <c r="C11" s="49">
        <v>4254829</v>
      </c>
      <c r="D11" s="49">
        <v>2100500</v>
      </c>
      <c r="E11" s="49">
        <v>2154329</v>
      </c>
      <c r="F11" s="49">
        <v>4396737</v>
      </c>
      <c r="G11" s="49">
        <v>1944029</v>
      </c>
      <c r="H11" s="50">
        <v>2452708</v>
      </c>
      <c r="I11" s="49">
        <f t="shared" si="0"/>
        <v>4497968</v>
      </c>
      <c r="J11" s="49">
        <v>2347048</v>
      </c>
      <c r="K11" s="50">
        <v>2150920</v>
      </c>
    </row>
    <row r="12" spans="2:11" ht="18" customHeight="1">
      <c r="B12" s="60" t="s">
        <v>237</v>
      </c>
      <c r="C12" s="49">
        <v>2105156</v>
      </c>
      <c r="D12" s="49">
        <v>803053</v>
      </c>
      <c r="E12" s="49">
        <v>1302103</v>
      </c>
      <c r="F12" s="49">
        <v>2246668</v>
      </c>
      <c r="G12" s="49">
        <v>1094719</v>
      </c>
      <c r="H12" s="50">
        <v>1151949</v>
      </c>
      <c r="I12" s="49">
        <f t="shared" si="0"/>
        <v>1753878</v>
      </c>
      <c r="J12" s="49">
        <v>641758</v>
      </c>
      <c r="K12" s="50">
        <v>1112120</v>
      </c>
    </row>
    <row r="13" spans="2:11" ht="18" customHeight="1">
      <c r="B13" s="60" t="s">
        <v>238</v>
      </c>
      <c r="C13" s="49">
        <v>4266</v>
      </c>
      <c r="D13" s="49">
        <v>2007</v>
      </c>
      <c r="E13" s="49">
        <v>2259</v>
      </c>
      <c r="F13" s="49">
        <v>3906</v>
      </c>
      <c r="G13" s="49">
        <v>1739</v>
      </c>
      <c r="H13" s="50">
        <v>2167</v>
      </c>
      <c r="I13" s="49">
        <f t="shared" si="0"/>
        <v>4385</v>
      </c>
      <c r="J13" s="49">
        <v>2051</v>
      </c>
      <c r="K13" s="50">
        <v>2334</v>
      </c>
    </row>
    <row r="14" spans="2:11" ht="18" customHeight="1">
      <c r="B14" s="60" t="s">
        <v>239</v>
      </c>
      <c r="C14" s="49">
        <v>7427962</v>
      </c>
      <c r="D14" s="49">
        <v>3627277</v>
      </c>
      <c r="E14" s="49">
        <v>3800685</v>
      </c>
      <c r="F14" s="49">
        <v>7759947</v>
      </c>
      <c r="G14" s="49">
        <v>3816446</v>
      </c>
      <c r="H14" s="50">
        <v>3943501</v>
      </c>
      <c r="I14" s="49">
        <f t="shared" si="0"/>
        <v>7369306</v>
      </c>
      <c r="J14" s="49">
        <v>3662461</v>
      </c>
      <c r="K14" s="50">
        <v>3706845</v>
      </c>
    </row>
    <row r="15" spans="2:11" ht="18" customHeight="1">
      <c r="B15" s="60" t="s">
        <v>240</v>
      </c>
      <c r="C15" s="49">
        <v>6269080</v>
      </c>
      <c r="D15" s="49">
        <v>3043200</v>
      </c>
      <c r="E15" s="49">
        <v>3225880</v>
      </c>
      <c r="F15" s="49">
        <v>6571472</v>
      </c>
      <c r="G15" s="49">
        <v>3208009</v>
      </c>
      <c r="H15" s="50">
        <v>3363463</v>
      </c>
      <c r="I15" s="49">
        <f t="shared" si="0"/>
        <v>6381688</v>
      </c>
      <c r="J15" s="49">
        <v>3112668</v>
      </c>
      <c r="K15" s="50">
        <v>3269020</v>
      </c>
    </row>
    <row r="16" spans="2:11" ht="18" customHeight="1">
      <c r="B16" s="60" t="s">
        <v>241</v>
      </c>
      <c r="C16" s="49">
        <v>1158882</v>
      </c>
      <c r="D16" s="49">
        <v>584077</v>
      </c>
      <c r="E16" s="49">
        <v>574805</v>
      </c>
      <c r="F16" s="49">
        <v>1188475</v>
      </c>
      <c r="G16" s="49">
        <v>608437</v>
      </c>
      <c r="H16" s="50">
        <v>580038</v>
      </c>
      <c r="I16" s="49">
        <f t="shared" si="0"/>
        <v>987618</v>
      </c>
      <c r="J16" s="49">
        <v>549793</v>
      </c>
      <c r="K16" s="50">
        <v>437825</v>
      </c>
    </row>
    <row r="17" spans="2:11" ht="18" customHeight="1">
      <c r="B17" s="65" t="s">
        <v>242</v>
      </c>
      <c r="C17" s="51">
        <v>6689</v>
      </c>
      <c r="D17" s="51">
        <v>2816</v>
      </c>
      <c r="E17" s="51">
        <v>3873</v>
      </c>
      <c r="F17" s="51">
        <v>6224</v>
      </c>
      <c r="G17" s="51">
        <v>2557</v>
      </c>
      <c r="H17" s="52">
        <v>3667</v>
      </c>
      <c r="I17" s="53">
        <f t="shared" si="0"/>
        <v>6241</v>
      </c>
      <c r="J17" s="51">
        <v>2666</v>
      </c>
      <c r="K17" s="52">
        <v>3575</v>
      </c>
    </row>
    <row r="18" ht="12">
      <c r="B18" s="2" t="s">
        <v>243</v>
      </c>
    </row>
    <row r="19" ht="12">
      <c r="B19" s="2" t="s">
        <v>244</v>
      </c>
    </row>
    <row r="20" ht="12">
      <c r="B20" s="2" t="s">
        <v>101</v>
      </c>
    </row>
  </sheetData>
  <mergeCells count="1">
    <mergeCell ref="B3:B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6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125" style="2" customWidth="1"/>
    <col min="3" max="3" width="2.75390625" style="2" customWidth="1"/>
    <col min="4" max="4" width="18.625" style="2" customWidth="1"/>
    <col min="5" max="6" width="12.625" style="2" customWidth="1"/>
    <col min="7" max="16384" width="9.00390625" style="2" customWidth="1"/>
  </cols>
  <sheetData>
    <row r="1" ht="14.25">
      <c r="B1" s="1" t="s">
        <v>314</v>
      </c>
    </row>
    <row r="2" spans="4:6" ht="12.75" thickBot="1">
      <c r="D2" s="3"/>
      <c r="F2" s="3" t="s">
        <v>315</v>
      </c>
    </row>
    <row r="3" spans="2:6" ht="24" customHeight="1" thickTop="1">
      <c r="B3" s="350" t="s">
        <v>316</v>
      </c>
      <c r="C3" s="351"/>
      <c r="D3" s="351"/>
      <c r="E3" s="66" t="s">
        <v>317</v>
      </c>
      <c r="F3" s="67" t="s">
        <v>318</v>
      </c>
    </row>
    <row r="4" spans="2:6" ht="24" customHeight="1">
      <c r="B4" s="352" t="s">
        <v>319</v>
      </c>
      <c r="C4" s="353"/>
      <c r="D4" s="353"/>
      <c r="E4" s="68">
        <f>E5+E15</f>
        <v>7410</v>
      </c>
      <c r="F4" s="69">
        <f>F5+F15</f>
        <v>7029</v>
      </c>
    </row>
    <row r="5" spans="2:6" ht="24" customHeight="1">
      <c r="B5" s="354" t="s">
        <v>320</v>
      </c>
      <c r="C5" s="357" t="s">
        <v>321</v>
      </c>
      <c r="D5" s="357"/>
      <c r="E5" s="70">
        <v>6222</v>
      </c>
      <c r="F5" s="71">
        <v>6041</v>
      </c>
    </row>
    <row r="6" spans="2:6" s="72" customFormat="1" ht="15" customHeight="1">
      <c r="B6" s="355"/>
      <c r="C6" s="358" t="s">
        <v>322</v>
      </c>
      <c r="D6" s="358"/>
      <c r="E6" s="70">
        <v>2298</v>
      </c>
      <c r="F6" s="75">
        <v>2277</v>
      </c>
    </row>
    <row r="7" spans="2:6" s="72" customFormat="1" ht="15" customHeight="1">
      <c r="B7" s="355"/>
      <c r="C7" s="359" t="s">
        <v>323</v>
      </c>
      <c r="D7" s="360"/>
      <c r="E7" s="70">
        <f>SUM(E8:E14)</f>
        <v>3924</v>
      </c>
      <c r="F7" s="75">
        <f>SUM(F8:F14)</f>
        <v>3764</v>
      </c>
    </row>
    <row r="8" spans="2:6" s="72" customFormat="1" ht="15" customHeight="1">
      <c r="B8" s="355"/>
      <c r="C8" s="76"/>
      <c r="D8" s="77" t="s">
        <v>324</v>
      </c>
      <c r="E8" s="18">
        <v>1362</v>
      </c>
      <c r="F8" s="78">
        <v>1370</v>
      </c>
    </row>
    <row r="9" spans="2:6" s="79" customFormat="1" ht="15" customHeight="1">
      <c r="B9" s="355"/>
      <c r="C9" s="76"/>
      <c r="D9" s="77"/>
      <c r="E9" s="18"/>
      <c r="F9" s="78"/>
    </row>
    <row r="10" spans="2:6" s="79" customFormat="1" ht="15" customHeight="1">
      <c r="B10" s="355"/>
      <c r="C10" s="76"/>
      <c r="D10" s="77" t="s">
        <v>325</v>
      </c>
      <c r="E10" s="18">
        <v>1409</v>
      </c>
      <c r="F10" s="78">
        <v>1328</v>
      </c>
    </row>
    <row r="11" spans="2:6" s="79" customFormat="1" ht="15" customHeight="1">
      <c r="B11" s="355"/>
      <c r="C11" s="76"/>
      <c r="D11" s="77"/>
      <c r="E11" s="18"/>
      <c r="F11" s="78"/>
    </row>
    <row r="12" spans="2:6" s="79" customFormat="1" ht="15" customHeight="1">
      <c r="B12" s="355"/>
      <c r="C12" s="76"/>
      <c r="D12" s="77" t="s">
        <v>326</v>
      </c>
      <c r="E12" s="18">
        <v>939</v>
      </c>
      <c r="F12" s="78">
        <v>867</v>
      </c>
    </row>
    <row r="13" spans="2:6" s="79" customFormat="1" ht="15" customHeight="1">
      <c r="B13" s="355"/>
      <c r="C13" s="76"/>
      <c r="D13" s="77"/>
      <c r="E13" s="18"/>
      <c r="F13" s="78"/>
    </row>
    <row r="14" spans="2:6" s="79" customFormat="1" ht="15" customHeight="1">
      <c r="B14" s="356"/>
      <c r="C14" s="80"/>
      <c r="D14" s="81" t="s">
        <v>327</v>
      </c>
      <c r="E14" s="25">
        <v>214</v>
      </c>
      <c r="F14" s="82">
        <v>199</v>
      </c>
    </row>
    <row r="15" spans="2:6" s="79" customFormat="1" ht="15" customHeight="1">
      <c r="B15" s="348" t="s">
        <v>328</v>
      </c>
      <c r="C15" s="349"/>
      <c r="D15" s="349"/>
      <c r="E15" s="83">
        <v>1188</v>
      </c>
      <c r="F15" s="84">
        <v>988</v>
      </c>
    </row>
    <row r="16" spans="2:4" s="79" customFormat="1" ht="15" customHeight="1">
      <c r="B16" s="23"/>
      <c r="C16" s="23"/>
      <c r="D16" s="23"/>
    </row>
    <row r="17" spans="2:4" s="79" customFormat="1" ht="15" customHeight="1">
      <c r="B17" s="2" t="s">
        <v>101</v>
      </c>
      <c r="C17" s="23"/>
      <c r="D17" s="23"/>
    </row>
    <row r="18" spans="2:4" s="79" customFormat="1" ht="15" customHeight="1">
      <c r="B18" s="23"/>
      <c r="C18" s="23"/>
      <c r="D18" s="23"/>
    </row>
    <row r="19" spans="2:4" s="79" customFormat="1" ht="15" customHeight="1">
      <c r="B19" s="23"/>
      <c r="C19" s="23"/>
      <c r="D19" s="23"/>
    </row>
    <row r="20" spans="2:4" s="79" customFormat="1" ht="15" customHeight="1">
      <c r="B20" s="23"/>
      <c r="C20" s="23"/>
      <c r="D20" s="23"/>
    </row>
    <row r="21" spans="2:4" s="79" customFormat="1" ht="15" customHeight="1">
      <c r="B21" s="23"/>
      <c r="C21" s="23"/>
      <c r="D21" s="23"/>
    </row>
    <row r="22" spans="2:4" s="79" customFormat="1" ht="15" customHeight="1">
      <c r="B22" s="23"/>
      <c r="C22" s="23"/>
      <c r="D22" s="23"/>
    </row>
    <row r="23" spans="2:4" s="79" customFormat="1" ht="15" customHeight="1">
      <c r="B23" s="23"/>
      <c r="C23" s="23"/>
      <c r="D23" s="23"/>
    </row>
    <row r="24" spans="2:4" s="79" customFormat="1" ht="15" customHeight="1">
      <c r="B24" s="23"/>
      <c r="C24" s="23"/>
      <c r="D24" s="23"/>
    </row>
    <row r="25" spans="2:4" ht="12">
      <c r="B25" s="23"/>
      <c r="C25" s="23"/>
      <c r="D25" s="23"/>
    </row>
    <row r="26" spans="2:4" ht="12">
      <c r="B26" s="23"/>
      <c r="C26" s="23"/>
      <c r="D26" s="23"/>
    </row>
  </sheetData>
  <mergeCells count="7">
    <mergeCell ref="B15:D15"/>
    <mergeCell ref="B3:D3"/>
    <mergeCell ref="B4:D4"/>
    <mergeCell ref="B5:B14"/>
    <mergeCell ref="C5:D5"/>
    <mergeCell ref="C6:D6"/>
    <mergeCell ref="C7:D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A1">
      <selection activeCell="A1" sqref="A1"/>
    </sheetView>
  </sheetViews>
  <sheetFormatPr defaultColWidth="9.00390625" defaultRowHeight="13.5"/>
  <cols>
    <col min="1" max="1" width="2.625" style="79" customWidth="1"/>
    <col min="2" max="2" width="3.75390625" style="79" customWidth="1"/>
    <col min="3" max="3" width="6.25390625" style="79" customWidth="1"/>
    <col min="4" max="4" width="28.75390625" style="79" customWidth="1"/>
    <col min="5" max="5" width="14.50390625" style="79" customWidth="1"/>
    <col min="6" max="6" width="9.625" style="79" customWidth="1"/>
    <col min="7" max="7" width="14.50390625" style="79" customWidth="1"/>
    <col min="8" max="8" width="10.625" style="79" customWidth="1"/>
    <col min="9" max="16384" width="9.00390625" style="79" customWidth="1"/>
  </cols>
  <sheetData>
    <row r="1" spans="3:4" ht="20.25" customHeight="1">
      <c r="C1" s="101" t="s">
        <v>329</v>
      </c>
      <c r="D1" s="101"/>
    </row>
    <row r="2" ht="12">
      <c r="F2" s="102"/>
    </row>
    <row r="3" spans="6:7" ht="12">
      <c r="F3" s="102"/>
      <c r="G3" s="79" t="s">
        <v>330</v>
      </c>
    </row>
    <row r="4" spans="5:7" ht="12">
      <c r="E4" s="103"/>
      <c r="G4" s="79" t="s">
        <v>331</v>
      </c>
    </row>
    <row r="5" spans="2:8" ht="18" customHeight="1">
      <c r="B5" s="63" t="s">
        <v>103</v>
      </c>
      <c r="C5" s="64"/>
      <c r="D5" s="64"/>
      <c r="E5" s="104" t="s">
        <v>332</v>
      </c>
      <c r="F5" s="55"/>
      <c r="G5" s="55"/>
      <c r="H5" s="57"/>
    </row>
    <row r="6" spans="2:8" ht="18" customHeight="1">
      <c r="B6" s="363"/>
      <c r="C6" s="62"/>
      <c r="D6" s="62"/>
      <c r="E6" s="106" t="s">
        <v>334</v>
      </c>
      <c r="F6" s="107" t="s">
        <v>104</v>
      </c>
      <c r="G6" s="58" t="s">
        <v>336</v>
      </c>
      <c r="H6" s="59" t="s">
        <v>104</v>
      </c>
    </row>
    <row r="7" spans="2:8" s="72" customFormat="1" ht="30" customHeight="1">
      <c r="B7" s="364" t="s">
        <v>337</v>
      </c>
      <c r="C7" s="64"/>
      <c r="D7" s="64"/>
      <c r="E7" s="85">
        <v>2120</v>
      </c>
      <c r="F7" s="86">
        <v>100</v>
      </c>
      <c r="G7" s="87">
        <v>1847</v>
      </c>
      <c r="H7" s="88">
        <v>100</v>
      </c>
    </row>
    <row r="8" spans="2:8" s="72" customFormat="1" ht="30" customHeight="1">
      <c r="B8" s="361" t="s">
        <v>338</v>
      </c>
      <c r="C8" s="362"/>
      <c r="D8" s="329"/>
      <c r="E8" s="89">
        <v>1920</v>
      </c>
      <c r="F8" s="90">
        <v>90.6</v>
      </c>
      <c r="G8" s="91">
        <v>1639</v>
      </c>
      <c r="H8" s="92">
        <v>88.7</v>
      </c>
    </row>
    <row r="9" spans="2:8" s="72" customFormat="1" ht="24" customHeight="1">
      <c r="B9" s="75"/>
      <c r="C9" s="330" t="s">
        <v>339</v>
      </c>
      <c r="D9" s="298"/>
      <c r="E9" s="89">
        <v>6</v>
      </c>
      <c r="F9" s="90">
        <v>0.3</v>
      </c>
      <c r="G9" s="91">
        <v>5</v>
      </c>
      <c r="H9" s="92">
        <v>0.3</v>
      </c>
    </row>
    <row r="10" spans="2:8" s="72" customFormat="1" ht="24" customHeight="1">
      <c r="B10" s="75"/>
      <c r="C10" s="170" t="s">
        <v>340</v>
      </c>
      <c r="D10" s="171"/>
      <c r="E10" s="89">
        <v>1914</v>
      </c>
      <c r="F10" s="90">
        <v>90.3</v>
      </c>
      <c r="G10" s="91">
        <v>1634</v>
      </c>
      <c r="H10" s="92">
        <v>88.5</v>
      </c>
    </row>
    <row r="11" spans="2:8" ht="15" customHeight="1">
      <c r="B11" s="78"/>
      <c r="C11" s="110"/>
      <c r="D11" s="111" t="s">
        <v>341</v>
      </c>
      <c r="E11" s="93">
        <v>117</v>
      </c>
      <c r="F11" s="94">
        <v>5.5</v>
      </c>
      <c r="G11" s="95">
        <v>128</v>
      </c>
      <c r="H11" s="96">
        <v>6.9</v>
      </c>
    </row>
    <row r="12" spans="2:8" ht="15" customHeight="1">
      <c r="B12" s="78"/>
      <c r="C12" s="111"/>
      <c r="D12" s="112" t="s">
        <v>342</v>
      </c>
      <c r="E12" s="93">
        <v>30</v>
      </c>
      <c r="F12" s="94">
        <v>1.4</v>
      </c>
      <c r="G12" s="95">
        <v>32</v>
      </c>
      <c r="H12" s="96">
        <v>1.7</v>
      </c>
    </row>
    <row r="13" spans="2:8" ht="15" customHeight="1">
      <c r="B13" s="78"/>
      <c r="C13" s="111"/>
      <c r="D13" s="112" t="s">
        <v>343</v>
      </c>
      <c r="E13" s="93">
        <v>41</v>
      </c>
      <c r="F13" s="94">
        <v>1.9</v>
      </c>
      <c r="G13" s="95">
        <v>20</v>
      </c>
      <c r="H13" s="96">
        <v>1.1</v>
      </c>
    </row>
    <row r="14" spans="2:8" ht="15" customHeight="1">
      <c r="B14" s="78"/>
      <c r="C14" s="111"/>
      <c r="D14" s="112" t="s">
        <v>344</v>
      </c>
      <c r="E14" s="93">
        <v>54</v>
      </c>
      <c r="F14" s="94">
        <v>2.5</v>
      </c>
      <c r="G14" s="95">
        <v>37</v>
      </c>
      <c r="H14" s="96">
        <v>2</v>
      </c>
    </row>
    <row r="15" spans="2:8" ht="15" customHeight="1">
      <c r="B15" s="78"/>
      <c r="C15" s="111"/>
      <c r="D15" s="112" t="s">
        <v>345</v>
      </c>
      <c r="E15" s="93">
        <v>23</v>
      </c>
      <c r="F15" s="94">
        <v>1.1</v>
      </c>
      <c r="G15" s="95">
        <v>21</v>
      </c>
      <c r="H15" s="96">
        <v>1.1</v>
      </c>
    </row>
    <row r="16" spans="2:8" ht="15" customHeight="1">
      <c r="B16" s="78"/>
      <c r="C16" s="111"/>
      <c r="D16" s="112" t="s">
        <v>346</v>
      </c>
      <c r="E16" s="93">
        <v>23</v>
      </c>
      <c r="F16" s="94">
        <v>1.1</v>
      </c>
      <c r="G16" s="95">
        <v>22</v>
      </c>
      <c r="H16" s="96">
        <v>1.2</v>
      </c>
    </row>
    <row r="17" spans="2:8" ht="15" customHeight="1">
      <c r="B17" s="78"/>
      <c r="C17" s="110"/>
      <c r="D17" s="111" t="s">
        <v>347</v>
      </c>
      <c r="E17" s="93">
        <v>250</v>
      </c>
      <c r="F17" s="94">
        <v>11.8</v>
      </c>
      <c r="G17" s="95">
        <v>144</v>
      </c>
      <c r="H17" s="96">
        <v>7.8</v>
      </c>
    </row>
    <row r="18" spans="2:8" ht="15" customHeight="1">
      <c r="B18" s="78"/>
      <c r="C18" s="111"/>
      <c r="D18" s="111" t="s">
        <v>348</v>
      </c>
      <c r="E18" s="93">
        <v>1228</v>
      </c>
      <c r="F18" s="94">
        <v>57.9</v>
      </c>
      <c r="G18" s="95">
        <v>1094</v>
      </c>
      <c r="H18" s="96">
        <v>59.2</v>
      </c>
    </row>
    <row r="19" spans="2:8" ht="15" customHeight="1">
      <c r="B19" s="78"/>
      <c r="C19" s="110"/>
      <c r="D19" s="111" t="s">
        <v>349</v>
      </c>
      <c r="E19" s="93">
        <v>148</v>
      </c>
      <c r="F19" s="94">
        <v>7</v>
      </c>
      <c r="G19" s="95">
        <v>136</v>
      </c>
      <c r="H19" s="96">
        <v>7.4</v>
      </c>
    </row>
    <row r="20" spans="2:8" s="72" customFormat="1" ht="24" customHeight="1">
      <c r="B20" s="61" t="s">
        <v>349</v>
      </c>
      <c r="C20" s="62"/>
      <c r="D20" s="62"/>
      <c r="E20" s="97">
        <v>200</v>
      </c>
      <c r="F20" s="98">
        <v>9.4</v>
      </c>
      <c r="G20" s="99">
        <v>208</v>
      </c>
      <c r="H20" s="100">
        <v>11.3</v>
      </c>
    </row>
    <row r="21" ht="12">
      <c r="C21" s="79" t="s">
        <v>350</v>
      </c>
    </row>
    <row r="22" ht="12">
      <c r="C22" s="79" t="s">
        <v>101</v>
      </c>
    </row>
  </sheetData>
  <mergeCells count="6">
    <mergeCell ref="B5:D6"/>
    <mergeCell ref="B7:D7"/>
    <mergeCell ref="B8:D8"/>
    <mergeCell ref="C9:D9"/>
    <mergeCell ref="C10:D10"/>
    <mergeCell ref="B20:D2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A1" sqref="A1"/>
    </sheetView>
  </sheetViews>
  <sheetFormatPr defaultColWidth="9.00390625" defaultRowHeight="13.5"/>
  <cols>
    <col min="1" max="1" width="2.625" style="103" customWidth="1"/>
    <col min="2" max="2" width="15.625" style="103" customWidth="1"/>
    <col min="3" max="3" width="7.625" style="103" customWidth="1"/>
    <col min="4" max="9" width="11.625" style="103" customWidth="1"/>
    <col min="10" max="16384" width="9.00390625" style="103" customWidth="1"/>
  </cols>
  <sheetData>
    <row r="1" ht="21" customHeight="1">
      <c r="B1" s="113" t="s">
        <v>351</v>
      </c>
    </row>
    <row r="2" ht="15" customHeight="1">
      <c r="H2" s="103" t="s">
        <v>106</v>
      </c>
    </row>
    <row r="3" spans="5:11" ht="15" customHeight="1">
      <c r="E3" s="114"/>
      <c r="G3" s="115"/>
      <c r="H3" s="103" t="s">
        <v>107</v>
      </c>
      <c r="I3" s="116"/>
      <c r="J3" s="116"/>
      <c r="K3" s="116"/>
    </row>
    <row r="4" spans="2:9" ht="24" customHeight="1">
      <c r="B4" s="117" t="s">
        <v>108</v>
      </c>
      <c r="C4" s="118" t="s">
        <v>109</v>
      </c>
      <c r="D4" s="119" t="s">
        <v>98</v>
      </c>
      <c r="E4" s="119" t="s">
        <v>99</v>
      </c>
      <c r="F4" s="120" t="s">
        <v>102</v>
      </c>
      <c r="G4" s="120" t="s">
        <v>352</v>
      </c>
      <c r="H4" s="120" t="s">
        <v>333</v>
      </c>
      <c r="I4" s="121" t="s">
        <v>335</v>
      </c>
    </row>
    <row r="5" spans="2:9" s="122" customFormat="1" ht="24" customHeight="1">
      <c r="B5" s="123" t="s">
        <v>100</v>
      </c>
      <c r="C5" s="124" t="s">
        <v>110</v>
      </c>
      <c r="D5" s="125">
        <v>306.5</v>
      </c>
      <c r="E5" s="125">
        <v>308.3</v>
      </c>
      <c r="F5" s="126">
        <v>310.3</v>
      </c>
      <c r="G5" s="126">
        <v>320.5</v>
      </c>
      <c r="H5" s="127">
        <v>325.4</v>
      </c>
      <c r="I5" s="128">
        <v>317.6</v>
      </c>
    </row>
    <row r="6" spans="2:9" s="122" customFormat="1" ht="24" customHeight="1">
      <c r="B6" s="123"/>
      <c r="C6" s="124" t="s">
        <v>111</v>
      </c>
      <c r="D6" s="125">
        <v>1.7</v>
      </c>
      <c r="E6" s="125">
        <v>0.6</v>
      </c>
      <c r="F6" s="126">
        <v>0.6</v>
      </c>
      <c r="G6" s="126">
        <v>3.3</v>
      </c>
      <c r="H6" s="126">
        <v>1.5</v>
      </c>
      <c r="I6" s="129">
        <v>-2.4</v>
      </c>
    </row>
    <row r="7" spans="2:9" ht="12">
      <c r="B7" s="130"/>
      <c r="C7" s="131"/>
      <c r="D7" s="132"/>
      <c r="E7" s="132"/>
      <c r="F7" s="133"/>
      <c r="G7" s="133"/>
      <c r="H7" s="133"/>
      <c r="I7" s="134"/>
    </row>
    <row r="8" spans="2:9" ht="24" customHeight="1">
      <c r="B8" s="130" t="s">
        <v>112</v>
      </c>
      <c r="C8" s="131" t="s">
        <v>110</v>
      </c>
      <c r="D8" s="132">
        <v>306.3</v>
      </c>
      <c r="E8" s="132">
        <v>308.6</v>
      </c>
      <c r="F8" s="135">
        <v>310.2</v>
      </c>
      <c r="G8" s="135">
        <v>320.9</v>
      </c>
      <c r="H8" s="135">
        <v>326.5</v>
      </c>
      <c r="I8" s="136">
        <v>318.6</v>
      </c>
    </row>
    <row r="9" spans="2:9" ht="24" customHeight="1">
      <c r="B9" s="130"/>
      <c r="C9" s="131" t="s">
        <v>111</v>
      </c>
      <c r="D9" s="132">
        <v>1.8</v>
      </c>
      <c r="E9" s="132">
        <v>0.8</v>
      </c>
      <c r="F9" s="135">
        <v>0.5</v>
      </c>
      <c r="G9" s="135">
        <v>3.4</v>
      </c>
      <c r="H9" s="135">
        <v>1.7</v>
      </c>
      <c r="I9" s="129">
        <v>-2.4</v>
      </c>
    </row>
    <row r="10" spans="2:9" ht="12">
      <c r="B10" s="130"/>
      <c r="C10" s="131"/>
      <c r="D10" s="132"/>
      <c r="E10" s="132"/>
      <c r="F10" s="135"/>
      <c r="G10" s="135"/>
      <c r="H10" s="135"/>
      <c r="I10" s="136"/>
    </row>
    <row r="11" spans="2:9" ht="24" customHeight="1">
      <c r="B11" s="130" t="s">
        <v>113</v>
      </c>
      <c r="C11" s="131" t="s">
        <v>110</v>
      </c>
      <c r="D11" s="132">
        <v>319.8</v>
      </c>
      <c r="E11" s="132">
        <v>322.1</v>
      </c>
      <c r="F11" s="135">
        <v>324</v>
      </c>
      <c r="G11" s="135">
        <v>334.4</v>
      </c>
      <c r="H11" s="135">
        <v>339.5</v>
      </c>
      <c r="I11" s="136">
        <v>333</v>
      </c>
    </row>
    <row r="12" spans="2:9" ht="24" customHeight="1">
      <c r="B12" s="130"/>
      <c r="C12" s="131" t="s">
        <v>111</v>
      </c>
      <c r="D12" s="132">
        <v>1.6</v>
      </c>
      <c r="E12" s="132">
        <v>0.7</v>
      </c>
      <c r="F12" s="135">
        <v>0.6</v>
      </c>
      <c r="G12" s="135">
        <v>3.2</v>
      </c>
      <c r="H12" s="135">
        <v>1.5</v>
      </c>
      <c r="I12" s="137">
        <v>-1.9</v>
      </c>
    </row>
    <row r="13" spans="2:9" ht="12">
      <c r="B13" s="130"/>
      <c r="C13" s="131"/>
      <c r="D13" s="132"/>
      <c r="E13" s="132"/>
      <c r="F13" s="135"/>
      <c r="G13" s="135"/>
      <c r="H13" s="135"/>
      <c r="I13" s="136"/>
    </row>
    <row r="14" spans="2:9" ht="24" customHeight="1">
      <c r="B14" s="130" t="s">
        <v>114</v>
      </c>
      <c r="C14" s="131" t="s">
        <v>110</v>
      </c>
      <c r="D14" s="132">
        <v>297.2</v>
      </c>
      <c r="E14" s="132">
        <v>297.6</v>
      </c>
      <c r="F14" s="135">
        <v>300.4</v>
      </c>
      <c r="G14" s="135">
        <v>309.5</v>
      </c>
      <c r="H14" s="135">
        <v>312.7</v>
      </c>
      <c r="I14" s="136">
        <v>304.1</v>
      </c>
    </row>
    <row r="15" spans="2:9" ht="24" customHeight="1">
      <c r="B15" s="138"/>
      <c r="C15" s="139" t="s">
        <v>111</v>
      </c>
      <c r="D15" s="140">
        <v>1.6</v>
      </c>
      <c r="E15" s="140">
        <v>0.2</v>
      </c>
      <c r="F15" s="141">
        <v>0.9</v>
      </c>
      <c r="G15" s="141">
        <v>3</v>
      </c>
      <c r="H15" s="141">
        <v>1</v>
      </c>
      <c r="I15" s="142">
        <v>-2.8</v>
      </c>
    </row>
    <row r="16" spans="2:9" ht="12">
      <c r="B16" s="103" t="s">
        <v>353</v>
      </c>
      <c r="D16" s="114"/>
      <c r="E16" s="114"/>
      <c r="F16" s="114"/>
      <c r="G16" s="114"/>
      <c r="H16" s="114"/>
      <c r="I16" s="114"/>
    </row>
    <row r="17" spans="2:3" ht="12">
      <c r="B17" s="365" t="s">
        <v>101</v>
      </c>
      <c r="C17" s="365"/>
    </row>
  </sheetData>
  <mergeCells count="1">
    <mergeCell ref="B17:C1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125" style="2" customWidth="1"/>
    <col min="3" max="5" width="15.625" style="2" customWidth="1"/>
    <col min="6" max="16384" width="9.00390625" style="2" customWidth="1"/>
  </cols>
  <sheetData>
    <row r="1" ht="14.25">
      <c r="B1" s="1" t="s">
        <v>355</v>
      </c>
    </row>
    <row r="2" ht="12">
      <c r="E2" s="3" t="s">
        <v>356</v>
      </c>
    </row>
    <row r="3" spans="2:5" ht="21" customHeight="1">
      <c r="B3" s="346" t="s">
        <v>357</v>
      </c>
      <c r="C3" s="55" t="s">
        <v>358</v>
      </c>
      <c r="D3" s="55"/>
      <c r="E3" s="57"/>
    </row>
    <row r="4" spans="2:5" ht="21" customHeight="1">
      <c r="B4" s="347"/>
      <c r="C4" s="148" t="s">
        <v>359</v>
      </c>
      <c r="D4" s="4" t="s">
        <v>360</v>
      </c>
      <c r="E4" s="5" t="s">
        <v>361</v>
      </c>
    </row>
    <row r="5" spans="2:5" s="149" customFormat="1" ht="30" customHeight="1">
      <c r="B5" s="74" t="s">
        <v>115</v>
      </c>
      <c r="C5" s="143">
        <v>72500</v>
      </c>
      <c r="D5" s="143">
        <v>22229</v>
      </c>
      <c r="E5" s="144">
        <v>50271</v>
      </c>
    </row>
    <row r="6" spans="2:5" ht="12">
      <c r="B6" s="8"/>
      <c r="C6" s="7"/>
      <c r="D6" s="7"/>
      <c r="E6" s="145"/>
    </row>
    <row r="7" spans="2:5" s="149" customFormat="1" ht="24" customHeight="1">
      <c r="B7" s="74" t="s">
        <v>116</v>
      </c>
      <c r="C7" s="143">
        <v>7029</v>
      </c>
      <c r="D7" s="143">
        <v>2277</v>
      </c>
      <c r="E7" s="144">
        <v>4752</v>
      </c>
    </row>
    <row r="8" spans="2:5" ht="18" customHeight="1">
      <c r="B8" s="8" t="s">
        <v>117</v>
      </c>
      <c r="C8" s="7">
        <v>7933</v>
      </c>
      <c r="D8" s="7">
        <v>2590</v>
      </c>
      <c r="E8" s="145">
        <v>5343</v>
      </c>
    </row>
    <row r="9" spans="2:5" ht="18" customHeight="1">
      <c r="B9" s="8" t="s">
        <v>118</v>
      </c>
      <c r="C9" s="7">
        <v>7829</v>
      </c>
      <c r="D9" s="7">
        <v>2551</v>
      </c>
      <c r="E9" s="145">
        <v>5278</v>
      </c>
    </row>
    <row r="10" spans="2:5" ht="18" customHeight="1">
      <c r="B10" s="8" t="s">
        <v>119</v>
      </c>
      <c r="C10" s="7">
        <v>6872</v>
      </c>
      <c r="D10" s="7">
        <v>2103</v>
      </c>
      <c r="E10" s="145">
        <v>4769</v>
      </c>
    </row>
    <row r="11" spans="2:5" ht="18" customHeight="1">
      <c r="B11" s="8" t="s">
        <v>120</v>
      </c>
      <c r="C11" s="7">
        <v>13791</v>
      </c>
      <c r="D11" s="7">
        <v>4231</v>
      </c>
      <c r="E11" s="145">
        <v>9560</v>
      </c>
    </row>
    <row r="12" spans="2:5" ht="18" customHeight="1">
      <c r="B12" s="8" t="s">
        <v>121</v>
      </c>
      <c r="C12" s="7">
        <v>13376</v>
      </c>
      <c r="D12" s="7">
        <v>3823</v>
      </c>
      <c r="E12" s="145">
        <v>9554</v>
      </c>
    </row>
    <row r="13" spans="2:5" ht="18" customHeight="1">
      <c r="B13" s="9" t="s">
        <v>122</v>
      </c>
      <c r="C13" s="146">
        <v>15669</v>
      </c>
      <c r="D13" s="10">
        <v>4653</v>
      </c>
      <c r="E13" s="147">
        <v>11016</v>
      </c>
    </row>
    <row r="14" spans="2:5" ht="12">
      <c r="B14" s="12" t="s">
        <v>101</v>
      </c>
      <c r="C14" s="12"/>
      <c r="D14" s="12"/>
      <c r="E14" s="12"/>
    </row>
    <row r="15" spans="2:5" ht="12">
      <c r="B15" s="12"/>
      <c r="C15" s="12"/>
      <c r="D15" s="12"/>
      <c r="E15" s="12"/>
    </row>
  </sheetData>
  <mergeCells count="1">
    <mergeCell ref="B3:B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0.625" style="2" customWidth="1"/>
    <col min="3" max="8" width="13.625" style="2" customWidth="1"/>
    <col min="9" max="16384" width="9.00390625" style="2" customWidth="1"/>
  </cols>
  <sheetData>
    <row r="1" ht="14.25">
      <c r="B1" s="1" t="s">
        <v>362</v>
      </c>
    </row>
    <row r="2" ht="12">
      <c r="H2" s="3" t="s">
        <v>123</v>
      </c>
    </row>
    <row r="3" spans="2:8" ht="24" customHeight="1">
      <c r="B3" s="150" t="s">
        <v>124</v>
      </c>
      <c r="C3" s="151" t="s">
        <v>363</v>
      </c>
      <c r="D3" s="152" t="s">
        <v>125</v>
      </c>
      <c r="E3" s="152" t="s">
        <v>126</v>
      </c>
      <c r="F3" s="55" t="s">
        <v>127</v>
      </c>
      <c r="G3" s="55"/>
      <c r="H3" s="57"/>
    </row>
    <row r="4" spans="2:8" ht="24" customHeight="1">
      <c r="B4" s="153"/>
      <c r="C4" s="154"/>
      <c r="D4" s="58" t="s">
        <v>128</v>
      </c>
      <c r="E4" s="58" t="s">
        <v>129</v>
      </c>
      <c r="F4" s="58" t="s">
        <v>100</v>
      </c>
      <c r="G4" s="58" t="s">
        <v>130</v>
      </c>
      <c r="H4" s="59" t="s">
        <v>131</v>
      </c>
    </row>
    <row r="5" spans="2:8" s="79" customFormat="1" ht="24" customHeight="1">
      <c r="B5" s="8" t="s">
        <v>98</v>
      </c>
      <c r="C5" s="95">
        <v>5437689</v>
      </c>
      <c r="D5" s="95">
        <v>7057840</v>
      </c>
      <c r="E5" s="95">
        <v>5489527</v>
      </c>
      <c r="F5" s="95">
        <v>6583145</v>
      </c>
      <c r="G5" s="95">
        <v>2033696</v>
      </c>
      <c r="H5" s="155">
        <v>4549449</v>
      </c>
    </row>
    <row r="6" spans="2:8" s="79" customFormat="1" ht="24" customHeight="1">
      <c r="B6" s="8" t="s">
        <v>99</v>
      </c>
      <c r="C6" s="95">
        <v>5253038</v>
      </c>
      <c r="D6" s="95">
        <v>7151651</v>
      </c>
      <c r="E6" s="95">
        <v>5175537</v>
      </c>
      <c r="F6" s="95">
        <v>6795403</v>
      </c>
      <c r="G6" s="95">
        <v>2087514</v>
      </c>
      <c r="H6" s="155">
        <v>4707889</v>
      </c>
    </row>
    <row r="7" spans="2:8" s="79" customFormat="1" ht="24" customHeight="1">
      <c r="B7" s="8" t="s">
        <v>102</v>
      </c>
      <c r="C7" s="95">
        <v>5220355</v>
      </c>
      <c r="D7" s="95">
        <v>7215537</v>
      </c>
      <c r="E7" s="95">
        <v>5222923</v>
      </c>
      <c r="F7" s="95">
        <v>6803681</v>
      </c>
      <c r="G7" s="95">
        <v>2134259</v>
      </c>
      <c r="H7" s="155">
        <v>4669422</v>
      </c>
    </row>
    <row r="8" spans="2:8" s="79" customFormat="1" ht="24" customHeight="1">
      <c r="B8" s="8" t="s">
        <v>352</v>
      </c>
      <c r="C8" s="95">
        <v>5434618</v>
      </c>
      <c r="D8" s="95">
        <v>8516829</v>
      </c>
      <c r="E8" s="95">
        <v>6411673</v>
      </c>
      <c r="F8" s="95">
        <v>7111188</v>
      </c>
      <c r="G8" s="95">
        <v>2229278</v>
      </c>
      <c r="H8" s="155">
        <v>4881910</v>
      </c>
    </row>
    <row r="9" spans="2:8" s="79" customFormat="1" ht="24" customHeight="1">
      <c r="B9" s="8" t="s">
        <v>364</v>
      </c>
      <c r="C9" s="95">
        <v>5600495</v>
      </c>
      <c r="D9" s="95">
        <v>8246897</v>
      </c>
      <c r="E9" s="95">
        <v>6000229</v>
      </c>
      <c r="F9" s="95">
        <v>7410247</v>
      </c>
      <c r="G9" s="95">
        <v>2298204</v>
      </c>
      <c r="H9" s="155">
        <v>5112043</v>
      </c>
    </row>
    <row r="10" spans="2:8" s="72" customFormat="1" ht="30" customHeight="1">
      <c r="B10" s="156" t="s">
        <v>365</v>
      </c>
      <c r="C10" s="99">
        <v>5705058</v>
      </c>
      <c r="D10" s="99">
        <v>8039930</v>
      </c>
      <c r="E10" s="99">
        <v>6286052</v>
      </c>
      <c r="F10" s="99">
        <v>7029257</v>
      </c>
      <c r="G10" s="99">
        <v>2277362</v>
      </c>
      <c r="H10" s="157">
        <v>4751895</v>
      </c>
    </row>
    <row r="11" ht="12">
      <c r="B11" s="2" t="s">
        <v>101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T28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4.375" style="2" customWidth="1"/>
    <col min="3" max="3" width="10.25390625" style="2" customWidth="1"/>
    <col min="4" max="4" width="10.00390625" style="2" customWidth="1"/>
    <col min="5" max="5" width="9.75390625" style="2" customWidth="1"/>
    <col min="6" max="6" width="7.75390625" style="2" customWidth="1"/>
    <col min="7" max="7" width="8.125" style="2" customWidth="1"/>
    <col min="8" max="8" width="7.75390625" style="2" customWidth="1"/>
    <col min="9" max="11" width="11.625" style="2" customWidth="1"/>
    <col min="12" max="12" width="14.375" style="159" customWidth="1"/>
    <col min="13" max="15" width="11.625" style="2" customWidth="1"/>
    <col min="16" max="16" width="10.625" style="2" customWidth="1"/>
    <col min="17" max="17" width="12.125" style="2" bestFit="1" customWidth="1"/>
    <col min="18" max="18" width="10.625" style="2" customWidth="1"/>
    <col min="19" max="19" width="10.125" style="2" bestFit="1" customWidth="1"/>
    <col min="20" max="20" width="9.625" style="2" customWidth="1"/>
    <col min="21" max="16384" width="9.00390625" style="2" customWidth="1"/>
  </cols>
  <sheetData>
    <row r="1" spans="2:10" ht="14.25">
      <c r="B1" s="1" t="s">
        <v>366</v>
      </c>
      <c r="J1" s="54"/>
    </row>
    <row r="2" spans="2:10" ht="12">
      <c r="B2" s="2" t="s">
        <v>367</v>
      </c>
      <c r="J2" s="54"/>
    </row>
    <row r="3" spans="17:20" ht="14.25">
      <c r="Q3" s="54"/>
      <c r="S3" s="3"/>
      <c r="T3" s="3" t="s">
        <v>368</v>
      </c>
    </row>
    <row r="4" spans="2:20" ht="15" customHeight="1">
      <c r="B4" s="160"/>
      <c r="C4" s="151" t="s">
        <v>132</v>
      </c>
      <c r="D4" s="55" t="s">
        <v>369</v>
      </c>
      <c r="E4" s="55"/>
      <c r="F4" s="55"/>
      <c r="G4" s="55"/>
      <c r="H4" s="56"/>
      <c r="I4" s="55" t="s">
        <v>133</v>
      </c>
      <c r="J4" s="55"/>
      <c r="K4" s="56"/>
      <c r="L4" s="161"/>
      <c r="M4" s="55" t="s">
        <v>134</v>
      </c>
      <c r="N4" s="55"/>
      <c r="O4" s="55"/>
      <c r="P4" s="55"/>
      <c r="Q4" s="55"/>
      <c r="R4" s="55"/>
      <c r="S4" s="55"/>
      <c r="T4" s="57"/>
    </row>
    <row r="5" spans="2:20" ht="15" customHeight="1">
      <c r="B5" s="8" t="s">
        <v>135</v>
      </c>
      <c r="C5" s="11"/>
      <c r="D5" s="162" t="s">
        <v>100</v>
      </c>
      <c r="E5" s="162" t="s">
        <v>136</v>
      </c>
      <c r="F5" s="162" t="s">
        <v>137</v>
      </c>
      <c r="G5" s="162" t="s">
        <v>138</v>
      </c>
      <c r="H5" s="162" t="s">
        <v>139</v>
      </c>
      <c r="I5" s="162" t="s">
        <v>89</v>
      </c>
      <c r="J5" s="162" t="s">
        <v>140</v>
      </c>
      <c r="K5" s="162" t="s">
        <v>141</v>
      </c>
      <c r="L5" s="8" t="s">
        <v>135</v>
      </c>
      <c r="M5" s="163" t="s">
        <v>370</v>
      </c>
      <c r="N5" s="164" t="s">
        <v>142</v>
      </c>
      <c r="O5" s="164"/>
      <c r="P5" s="164"/>
      <c r="Q5" s="164"/>
      <c r="R5" s="165"/>
      <c r="S5" s="163" t="s">
        <v>143</v>
      </c>
      <c r="T5" s="166" t="s">
        <v>144</v>
      </c>
    </row>
    <row r="6" spans="2:20" ht="15" customHeight="1">
      <c r="B6" s="153"/>
      <c r="C6" s="167" t="s">
        <v>145</v>
      </c>
      <c r="D6" s="154"/>
      <c r="E6" s="154"/>
      <c r="F6" s="154"/>
      <c r="G6" s="154"/>
      <c r="H6" s="154"/>
      <c r="I6" s="154"/>
      <c r="J6" s="154"/>
      <c r="K6" s="154"/>
      <c r="L6" s="168"/>
      <c r="M6" s="154"/>
      <c r="N6" s="58" t="s">
        <v>89</v>
      </c>
      <c r="O6" s="58" t="s">
        <v>136</v>
      </c>
      <c r="P6" s="58" t="s">
        <v>137</v>
      </c>
      <c r="Q6" s="58" t="s">
        <v>138</v>
      </c>
      <c r="R6" s="58" t="s">
        <v>139</v>
      </c>
      <c r="S6" s="58" t="s">
        <v>146</v>
      </c>
      <c r="T6" s="59" t="s">
        <v>147</v>
      </c>
    </row>
    <row r="7" spans="2:20" ht="15" customHeight="1">
      <c r="B7" s="169" t="s">
        <v>371</v>
      </c>
      <c r="C7" s="172"/>
      <c r="D7" s="173"/>
      <c r="E7" s="173"/>
      <c r="F7" s="173"/>
      <c r="G7" s="173"/>
      <c r="H7" s="173"/>
      <c r="I7" s="173"/>
      <c r="J7" s="173"/>
      <c r="K7" s="173"/>
      <c r="L7" s="169" t="s">
        <v>371</v>
      </c>
      <c r="M7" s="173"/>
      <c r="N7" s="174"/>
      <c r="O7" s="174"/>
      <c r="P7" s="174"/>
      <c r="Q7" s="174"/>
      <c r="R7" s="174"/>
      <c r="S7" s="174"/>
      <c r="T7" s="175"/>
    </row>
    <row r="8" spans="2:20" ht="19.5" customHeight="1">
      <c r="B8" s="176" t="s">
        <v>372</v>
      </c>
      <c r="C8" s="177">
        <f aca="true" t="shared" si="0" ref="C8:I8">SUM(C9:C10)</f>
        <v>14607</v>
      </c>
      <c r="D8" s="177">
        <f t="shared" si="0"/>
        <v>12625</v>
      </c>
      <c r="E8" s="177">
        <f t="shared" si="0"/>
        <v>11987</v>
      </c>
      <c r="F8" s="177">
        <f t="shared" si="0"/>
        <v>344</v>
      </c>
      <c r="G8" s="177">
        <f t="shared" si="0"/>
        <v>5</v>
      </c>
      <c r="H8" s="177">
        <f t="shared" si="0"/>
        <v>289</v>
      </c>
      <c r="I8" s="177">
        <f t="shared" si="0"/>
        <v>311225</v>
      </c>
      <c r="J8" s="178" t="s">
        <v>105</v>
      </c>
      <c r="K8" s="177">
        <f>SUM(K9:K10)</f>
        <v>311225</v>
      </c>
      <c r="L8" s="176" t="s">
        <v>372</v>
      </c>
      <c r="M8" s="177">
        <f aca="true" t="shared" si="1" ref="M8:T8">SUM(M9:M10)</f>
        <v>311207</v>
      </c>
      <c r="N8" s="177">
        <f t="shared" si="1"/>
        <v>307287</v>
      </c>
      <c r="O8" s="177">
        <f t="shared" si="1"/>
        <v>251014</v>
      </c>
      <c r="P8" s="177">
        <f t="shared" si="1"/>
        <v>16546</v>
      </c>
      <c r="Q8" s="177">
        <f t="shared" si="1"/>
        <v>2139</v>
      </c>
      <c r="R8" s="177">
        <f t="shared" si="1"/>
        <v>37588</v>
      </c>
      <c r="S8" s="177">
        <f t="shared" si="1"/>
        <v>745</v>
      </c>
      <c r="T8" s="179">
        <f t="shared" si="1"/>
        <v>3175</v>
      </c>
    </row>
    <row r="9" spans="2:20" ht="15" customHeight="1">
      <c r="B9" s="180" t="s">
        <v>148</v>
      </c>
      <c r="C9" s="181">
        <v>7589</v>
      </c>
      <c r="D9" s="181">
        <f>SUM(E9:H9)</f>
        <v>5740</v>
      </c>
      <c r="E9" s="181">
        <v>5508</v>
      </c>
      <c r="F9" s="181">
        <v>106</v>
      </c>
      <c r="G9" s="181">
        <v>5</v>
      </c>
      <c r="H9" s="181">
        <v>121</v>
      </c>
      <c r="I9" s="181">
        <f>SUM(J9:K9)</f>
        <v>106982</v>
      </c>
      <c r="J9" s="182" t="s">
        <v>105</v>
      </c>
      <c r="K9" s="181">
        <v>106982</v>
      </c>
      <c r="L9" s="183" t="s">
        <v>148</v>
      </c>
      <c r="M9" s="181">
        <f>N9+S9+T9</f>
        <v>106944</v>
      </c>
      <c r="N9" s="181">
        <v>106146</v>
      </c>
      <c r="O9" s="181">
        <v>93339</v>
      </c>
      <c r="P9" s="181">
        <v>4803</v>
      </c>
      <c r="Q9" s="181">
        <v>2139</v>
      </c>
      <c r="R9" s="181">
        <v>5865</v>
      </c>
      <c r="S9" s="181">
        <v>539</v>
      </c>
      <c r="T9" s="184">
        <v>259</v>
      </c>
    </row>
    <row r="10" spans="2:20" ht="15" customHeight="1">
      <c r="B10" s="180" t="s">
        <v>149</v>
      </c>
      <c r="C10" s="181">
        <v>7018</v>
      </c>
      <c r="D10" s="181">
        <f>SUM(E10:H10)</f>
        <v>6885</v>
      </c>
      <c r="E10" s="181">
        <v>6479</v>
      </c>
      <c r="F10" s="181">
        <v>238</v>
      </c>
      <c r="G10" s="182">
        <v>0</v>
      </c>
      <c r="H10" s="181">
        <v>168</v>
      </c>
      <c r="I10" s="181">
        <f>SUM(J10:K10)</f>
        <v>204243</v>
      </c>
      <c r="J10" s="182" t="s">
        <v>105</v>
      </c>
      <c r="K10" s="181">
        <v>204243</v>
      </c>
      <c r="L10" s="183" t="s">
        <v>149</v>
      </c>
      <c r="M10" s="181">
        <f>N10+S10+T10</f>
        <v>204263</v>
      </c>
      <c r="N10" s="181">
        <v>201141</v>
      </c>
      <c r="O10" s="181">
        <v>157675</v>
      </c>
      <c r="P10" s="181">
        <v>11743</v>
      </c>
      <c r="Q10" s="182">
        <v>0</v>
      </c>
      <c r="R10" s="181">
        <v>31723</v>
      </c>
      <c r="S10" s="181">
        <v>206</v>
      </c>
      <c r="T10" s="184">
        <v>2916</v>
      </c>
    </row>
    <row r="11" spans="2:20" ht="19.5" customHeight="1">
      <c r="B11" s="176" t="s">
        <v>373</v>
      </c>
      <c r="C11" s="177">
        <f>SUM(C12:C16)</f>
        <v>100222</v>
      </c>
      <c r="D11" s="177">
        <f aca="true" t="shared" si="2" ref="D11:K11">SUM(D12:D16)</f>
        <v>54777</v>
      </c>
      <c r="E11" s="177">
        <f t="shared" si="2"/>
        <v>48922</v>
      </c>
      <c r="F11" s="177">
        <f t="shared" si="2"/>
        <v>4829</v>
      </c>
      <c r="G11" s="177">
        <f t="shared" si="2"/>
        <v>41</v>
      </c>
      <c r="H11" s="177">
        <f t="shared" si="2"/>
        <v>985</v>
      </c>
      <c r="I11" s="177">
        <f t="shared" si="2"/>
        <v>2147431</v>
      </c>
      <c r="J11" s="177">
        <f t="shared" si="2"/>
        <v>1893515</v>
      </c>
      <c r="K11" s="177">
        <f t="shared" si="2"/>
        <v>253916</v>
      </c>
      <c r="L11" s="176" t="s">
        <v>373</v>
      </c>
      <c r="M11" s="177">
        <f aca="true" t="shared" si="3" ref="M11:T11">SUM(M12:M16)</f>
        <v>2121539</v>
      </c>
      <c r="N11" s="177">
        <f t="shared" si="3"/>
        <v>2084661</v>
      </c>
      <c r="O11" s="177">
        <f t="shared" si="3"/>
        <v>690479</v>
      </c>
      <c r="P11" s="177">
        <f t="shared" si="3"/>
        <v>377011</v>
      </c>
      <c r="Q11" s="177">
        <f t="shared" si="3"/>
        <v>914535</v>
      </c>
      <c r="R11" s="177">
        <f t="shared" si="3"/>
        <v>102636</v>
      </c>
      <c r="S11" s="177">
        <f t="shared" si="3"/>
        <v>5348</v>
      </c>
      <c r="T11" s="179">
        <f t="shared" si="3"/>
        <v>31530</v>
      </c>
    </row>
    <row r="12" spans="2:20" ht="15" customHeight="1">
      <c r="B12" s="180" t="s">
        <v>150</v>
      </c>
      <c r="C12" s="181">
        <v>46650</v>
      </c>
      <c r="D12" s="181">
        <f>SUM(E12:H12)</f>
        <v>21243</v>
      </c>
      <c r="E12" s="181">
        <v>18693</v>
      </c>
      <c r="F12" s="181">
        <v>2111</v>
      </c>
      <c r="G12" s="181">
        <v>29</v>
      </c>
      <c r="H12" s="181">
        <v>410</v>
      </c>
      <c r="I12" s="181">
        <f>SUM(J12:K12)</f>
        <v>594856</v>
      </c>
      <c r="J12" s="181">
        <v>594856</v>
      </c>
      <c r="K12" s="182" t="s">
        <v>105</v>
      </c>
      <c r="L12" s="183" t="s">
        <v>150</v>
      </c>
      <c r="M12" s="181">
        <f>N12+S12+T12</f>
        <v>590894</v>
      </c>
      <c r="N12" s="181">
        <v>577151</v>
      </c>
      <c r="O12" s="181">
        <v>285966</v>
      </c>
      <c r="P12" s="181">
        <v>231267</v>
      </c>
      <c r="Q12" s="181">
        <v>6982</v>
      </c>
      <c r="R12" s="181">
        <v>52936</v>
      </c>
      <c r="S12" s="181">
        <v>2186</v>
      </c>
      <c r="T12" s="185">
        <v>11557</v>
      </c>
    </row>
    <row r="13" spans="2:20" ht="15" customHeight="1">
      <c r="B13" s="180" t="s">
        <v>151</v>
      </c>
      <c r="C13" s="181">
        <v>24650</v>
      </c>
      <c r="D13" s="181">
        <f>SUM(E13:H13)</f>
        <v>16976</v>
      </c>
      <c r="E13" s="181">
        <v>15531</v>
      </c>
      <c r="F13" s="181">
        <v>1173</v>
      </c>
      <c r="G13" s="181">
        <v>8</v>
      </c>
      <c r="H13" s="181">
        <v>264</v>
      </c>
      <c r="I13" s="181">
        <f>SUM(J13:K13)</f>
        <v>1242516</v>
      </c>
      <c r="J13" s="181">
        <v>1242516</v>
      </c>
      <c r="K13" s="182" t="s">
        <v>105</v>
      </c>
      <c r="L13" s="183" t="s">
        <v>151</v>
      </c>
      <c r="M13" s="181">
        <f>N13+S13+T13</f>
        <v>1220553</v>
      </c>
      <c r="N13" s="181">
        <v>1204919</v>
      </c>
      <c r="O13" s="181">
        <v>204974</v>
      </c>
      <c r="P13" s="181">
        <v>71882</v>
      </c>
      <c r="Q13" s="181">
        <v>902923</v>
      </c>
      <c r="R13" s="181">
        <v>25140</v>
      </c>
      <c r="S13" s="181">
        <v>1074</v>
      </c>
      <c r="T13" s="184">
        <v>14560</v>
      </c>
    </row>
    <row r="14" spans="2:20" ht="15" customHeight="1">
      <c r="B14" s="180" t="s">
        <v>152</v>
      </c>
      <c r="C14" s="181">
        <v>19530</v>
      </c>
      <c r="D14" s="181">
        <f>SUM(E14:H14)</f>
        <v>13980</v>
      </c>
      <c r="E14" s="181">
        <v>12539</v>
      </c>
      <c r="F14" s="181">
        <v>1196</v>
      </c>
      <c r="G14" s="181">
        <v>4</v>
      </c>
      <c r="H14" s="181">
        <v>241</v>
      </c>
      <c r="I14" s="181">
        <f>SUM(J14:K14)</f>
        <v>253916</v>
      </c>
      <c r="J14" s="182">
        <v>0</v>
      </c>
      <c r="K14" s="181">
        <v>253916</v>
      </c>
      <c r="L14" s="183" t="s">
        <v>152</v>
      </c>
      <c r="M14" s="181">
        <f>N14+S14+T14</f>
        <v>253948</v>
      </c>
      <c r="N14" s="181">
        <v>248095</v>
      </c>
      <c r="O14" s="181">
        <v>168088</v>
      </c>
      <c r="P14" s="181">
        <v>56637</v>
      </c>
      <c r="Q14" s="181">
        <v>4630</v>
      </c>
      <c r="R14" s="181">
        <v>18740</v>
      </c>
      <c r="S14" s="181">
        <v>918</v>
      </c>
      <c r="T14" s="184">
        <v>4935</v>
      </c>
    </row>
    <row r="15" spans="2:20" ht="15" customHeight="1">
      <c r="B15" s="180" t="s">
        <v>153</v>
      </c>
      <c r="C15" s="181">
        <v>3902</v>
      </c>
      <c r="D15" s="181">
        <f>SUM(E15:H15)</f>
        <v>930</v>
      </c>
      <c r="E15" s="181">
        <v>747</v>
      </c>
      <c r="F15" s="181">
        <v>157</v>
      </c>
      <c r="G15" s="182">
        <v>0</v>
      </c>
      <c r="H15" s="181">
        <v>26</v>
      </c>
      <c r="I15" s="181">
        <f>SUM(J15:K15)</f>
        <v>18138</v>
      </c>
      <c r="J15" s="181">
        <v>18138</v>
      </c>
      <c r="K15" s="182" t="s">
        <v>374</v>
      </c>
      <c r="L15" s="183" t="s">
        <v>153</v>
      </c>
      <c r="M15" s="181">
        <f>N15+S15+T15</f>
        <v>18139</v>
      </c>
      <c r="N15" s="181">
        <v>17942</v>
      </c>
      <c r="O15" s="181">
        <v>10125</v>
      </c>
      <c r="P15" s="181">
        <v>7335</v>
      </c>
      <c r="Q15" s="182">
        <v>0</v>
      </c>
      <c r="R15" s="181">
        <v>482</v>
      </c>
      <c r="S15" s="181">
        <v>195</v>
      </c>
      <c r="T15" s="184">
        <v>2</v>
      </c>
    </row>
    <row r="16" spans="2:20" ht="15" customHeight="1">
      <c r="B16" s="180" t="s">
        <v>154</v>
      </c>
      <c r="C16" s="181">
        <v>5490</v>
      </c>
      <c r="D16" s="181">
        <f>SUM(E16:H16)</f>
        <v>1648</v>
      </c>
      <c r="E16" s="181">
        <v>1412</v>
      </c>
      <c r="F16" s="181">
        <v>192</v>
      </c>
      <c r="G16" s="182">
        <v>0</v>
      </c>
      <c r="H16" s="181">
        <v>44</v>
      </c>
      <c r="I16" s="181">
        <f>SUM(J16:K16)</f>
        <v>38005</v>
      </c>
      <c r="J16" s="181">
        <v>38005</v>
      </c>
      <c r="K16" s="182" t="s">
        <v>374</v>
      </c>
      <c r="L16" s="183" t="s">
        <v>154</v>
      </c>
      <c r="M16" s="181">
        <f>N16+S16+T16</f>
        <v>38005</v>
      </c>
      <c r="N16" s="181">
        <v>36554</v>
      </c>
      <c r="O16" s="181">
        <v>21326</v>
      </c>
      <c r="P16" s="181">
        <v>9890</v>
      </c>
      <c r="Q16" s="182">
        <v>0</v>
      </c>
      <c r="R16" s="181">
        <v>5338</v>
      </c>
      <c r="S16" s="181">
        <v>975</v>
      </c>
      <c r="T16" s="184">
        <v>476</v>
      </c>
    </row>
    <row r="17" spans="2:20" ht="9.75" customHeight="1">
      <c r="B17" s="186"/>
      <c r="C17" s="187"/>
      <c r="D17" s="187"/>
      <c r="E17" s="187"/>
      <c r="F17" s="187"/>
      <c r="G17" s="187"/>
      <c r="H17" s="187"/>
      <c r="I17" s="187"/>
      <c r="J17" s="187"/>
      <c r="K17" s="187"/>
      <c r="L17" s="188"/>
      <c r="M17" s="187"/>
      <c r="N17" s="187"/>
      <c r="O17" s="187"/>
      <c r="P17" s="187"/>
      <c r="Q17" s="187"/>
      <c r="R17" s="187"/>
      <c r="S17" s="187"/>
      <c r="T17" s="189"/>
    </row>
    <row r="18" spans="2:20" ht="15" customHeight="1">
      <c r="B18" s="158" t="s">
        <v>375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58" t="s">
        <v>375</v>
      </c>
      <c r="M18" s="181"/>
      <c r="N18" s="181"/>
      <c r="O18" s="181"/>
      <c r="P18" s="181"/>
      <c r="Q18" s="181"/>
      <c r="R18" s="181"/>
      <c r="S18" s="181"/>
      <c r="T18" s="184"/>
    </row>
    <row r="19" spans="2:20" ht="19.5" customHeight="1">
      <c r="B19" s="176" t="s">
        <v>372</v>
      </c>
      <c r="C19" s="177">
        <f aca="true" t="shared" si="4" ref="C19:I19">SUM(C20:C20)</f>
        <v>7069</v>
      </c>
      <c r="D19" s="177">
        <f t="shared" si="4"/>
        <v>6853</v>
      </c>
      <c r="E19" s="177">
        <f t="shared" si="4"/>
        <v>6451</v>
      </c>
      <c r="F19" s="177">
        <f t="shared" si="4"/>
        <v>234</v>
      </c>
      <c r="G19" s="177">
        <f t="shared" si="4"/>
        <v>0</v>
      </c>
      <c r="H19" s="177">
        <f t="shared" si="4"/>
        <v>168</v>
      </c>
      <c r="I19" s="177">
        <f t="shared" si="4"/>
        <v>201156</v>
      </c>
      <c r="J19" s="178" t="s">
        <v>105</v>
      </c>
      <c r="K19" s="177">
        <f>SUM(K20:K20)</f>
        <v>201156</v>
      </c>
      <c r="L19" s="176" t="s">
        <v>372</v>
      </c>
      <c r="M19" s="177">
        <f aca="true" t="shared" si="5" ref="M19:T19">SUM(M20:M20)</f>
        <v>201239</v>
      </c>
      <c r="N19" s="177">
        <f t="shared" si="5"/>
        <v>200757</v>
      </c>
      <c r="O19" s="177">
        <f t="shared" si="5"/>
        <v>157449</v>
      </c>
      <c r="P19" s="177">
        <f t="shared" si="5"/>
        <v>11542</v>
      </c>
      <c r="Q19" s="177">
        <f t="shared" si="5"/>
        <v>0</v>
      </c>
      <c r="R19" s="177">
        <f t="shared" si="5"/>
        <v>31766</v>
      </c>
      <c r="S19" s="177">
        <f t="shared" si="5"/>
        <v>190</v>
      </c>
      <c r="T19" s="179">
        <f t="shared" si="5"/>
        <v>292</v>
      </c>
    </row>
    <row r="20" spans="2:20" ht="15" customHeight="1">
      <c r="B20" s="180" t="s">
        <v>149</v>
      </c>
      <c r="C20" s="181">
        <v>7069</v>
      </c>
      <c r="D20" s="181">
        <f>SUM(E20:H20)</f>
        <v>6853</v>
      </c>
      <c r="E20" s="181">
        <v>6451</v>
      </c>
      <c r="F20" s="181">
        <v>234</v>
      </c>
      <c r="G20" s="182">
        <v>0</v>
      </c>
      <c r="H20" s="181">
        <v>168</v>
      </c>
      <c r="I20" s="181">
        <f>SUM(J20:K20)</f>
        <v>201156</v>
      </c>
      <c r="J20" s="182" t="s">
        <v>374</v>
      </c>
      <c r="K20" s="181">
        <v>201156</v>
      </c>
      <c r="L20" s="183" t="s">
        <v>149</v>
      </c>
      <c r="M20" s="181">
        <f>N20+S20+T20</f>
        <v>201239</v>
      </c>
      <c r="N20" s="181">
        <v>200757</v>
      </c>
      <c r="O20" s="181">
        <v>157449</v>
      </c>
      <c r="P20" s="181">
        <v>11542</v>
      </c>
      <c r="Q20" s="182">
        <v>0</v>
      </c>
      <c r="R20" s="181">
        <v>31766</v>
      </c>
      <c r="S20" s="181">
        <v>190</v>
      </c>
      <c r="T20" s="184">
        <v>292</v>
      </c>
    </row>
    <row r="21" spans="2:20" ht="19.5" customHeight="1">
      <c r="B21" s="176" t="s">
        <v>373</v>
      </c>
      <c r="C21" s="177">
        <f>SUM(C22:C27)</f>
        <v>108416</v>
      </c>
      <c r="D21" s="177">
        <f aca="true" t="shared" si="6" ref="D21:K21">SUM(D22:D27)</f>
        <v>60538</v>
      </c>
      <c r="E21" s="177">
        <f t="shared" si="6"/>
        <v>54472</v>
      </c>
      <c r="F21" s="177">
        <f t="shared" si="6"/>
        <v>4864</v>
      </c>
      <c r="G21" s="177">
        <f t="shared" si="6"/>
        <v>45</v>
      </c>
      <c r="H21" s="177">
        <f t="shared" si="6"/>
        <v>1157</v>
      </c>
      <c r="I21" s="177">
        <f t="shared" si="6"/>
        <v>2359410</v>
      </c>
      <c r="J21" s="177">
        <f t="shared" si="6"/>
        <v>2003631</v>
      </c>
      <c r="K21" s="177">
        <f t="shared" si="6"/>
        <v>355779</v>
      </c>
      <c r="L21" s="176" t="s">
        <v>373</v>
      </c>
      <c r="M21" s="177">
        <f>SUM(M22:M27)</f>
        <v>2331852</v>
      </c>
      <c r="N21" s="177">
        <f aca="true" t="shared" si="7" ref="N21:T21">SUM(N22:N27)</f>
        <v>2297319</v>
      </c>
      <c r="O21" s="177">
        <f t="shared" si="7"/>
        <v>781237</v>
      </c>
      <c r="P21" s="177">
        <f t="shared" si="7"/>
        <v>397577</v>
      </c>
      <c r="Q21" s="177">
        <f t="shared" si="7"/>
        <v>991176</v>
      </c>
      <c r="R21" s="177">
        <f t="shared" si="7"/>
        <v>127329</v>
      </c>
      <c r="S21" s="177">
        <f t="shared" si="7"/>
        <v>6926</v>
      </c>
      <c r="T21" s="190">
        <f t="shared" si="7"/>
        <v>27607</v>
      </c>
    </row>
    <row r="22" spans="2:20" ht="15" customHeight="1">
      <c r="B22" s="180" t="s">
        <v>376</v>
      </c>
      <c r="C22" s="181">
        <v>7658</v>
      </c>
      <c r="D22" s="181">
        <f aca="true" t="shared" si="8" ref="D22:D27">SUM(E22:H22)</f>
        <v>5781</v>
      </c>
      <c r="E22" s="181">
        <v>5544</v>
      </c>
      <c r="F22" s="181">
        <v>109</v>
      </c>
      <c r="G22" s="181">
        <v>5</v>
      </c>
      <c r="H22" s="181">
        <v>123</v>
      </c>
      <c r="I22" s="181">
        <f aca="true" t="shared" si="9" ref="I22:I27">SUM(J22:K22)</f>
        <v>107294</v>
      </c>
      <c r="J22" s="181">
        <v>0</v>
      </c>
      <c r="K22" s="181">
        <v>107294</v>
      </c>
      <c r="L22" s="183" t="s">
        <v>376</v>
      </c>
      <c r="M22" s="181">
        <f aca="true" t="shared" si="10" ref="M22:M27">N22+S22+T22</f>
        <v>107182</v>
      </c>
      <c r="N22" s="181">
        <v>105803</v>
      </c>
      <c r="O22" s="181">
        <v>92758</v>
      </c>
      <c r="P22" s="181">
        <v>5152</v>
      </c>
      <c r="Q22" s="181">
        <v>1926</v>
      </c>
      <c r="R22" s="181">
        <v>5967</v>
      </c>
      <c r="S22" s="181">
        <v>709</v>
      </c>
      <c r="T22" s="184">
        <v>670</v>
      </c>
    </row>
    <row r="23" spans="2:20" ht="15" customHeight="1">
      <c r="B23" s="180" t="s">
        <v>150</v>
      </c>
      <c r="C23" s="181">
        <v>46990</v>
      </c>
      <c r="D23" s="181">
        <f t="shared" si="8"/>
        <v>21340</v>
      </c>
      <c r="E23" s="181">
        <v>18808</v>
      </c>
      <c r="F23" s="181">
        <v>2082</v>
      </c>
      <c r="G23" s="181">
        <v>28</v>
      </c>
      <c r="H23" s="181">
        <v>422</v>
      </c>
      <c r="I23" s="181">
        <f t="shared" si="9"/>
        <v>631943</v>
      </c>
      <c r="J23" s="181">
        <v>631943</v>
      </c>
      <c r="K23" s="182">
        <v>0</v>
      </c>
      <c r="L23" s="183" t="s">
        <v>150</v>
      </c>
      <c r="M23" s="181">
        <f t="shared" si="10"/>
        <v>627889</v>
      </c>
      <c r="N23" s="181">
        <v>608117</v>
      </c>
      <c r="O23" s="181">
        <v>288186</v>
      </c>
      <c r="P23" s="181">
        <v>249451</v>
      </c>
      <c r="Q23" s="181">
        <v>6934</v>
      </c>
      <c r="R23" s="181">
        <v>63546</v>
      </c>
      <c r="S23" s="181">
        <v>3106</v>
      </c>
      <c r="T23" s="185">
        <v>16666</v>
      </c>
    </row>
    <row r="24" spans="2:20" ht="15" customHeight="1">
      <c r="B24" s="180" t="s">
        <v>151</v>
      </c>
      <c r="C24" s="181">
        <v>24798</v>
      </c>
      <c r="D24" s="181">
        <f t="shared" si="8"/>
        <v>16944</v>
      </c>
      <c r="E24" s="181">
        <v>15450</v>
      </c>
      <c r="F24" s="181">
        <v>1187</v>
      </c>
      <c r="G24" s="181">
        <v>8</v>
      </c>
      <c r="H24" s="181">
        <v>299</v>
      </c>
      <c r="I24" s="181">
        <f t="shared" si="9"/>
        <v>1315194</v>
      </c>
      <c r="J24" s="181">
        <v>1315194</v>
      </c>
      <c r="K24" s="182">
        <v>0</v>
      </c>
      <c r="L24" s="183" t="s">
        <v>151</v>
      </c>
      <c r="M24" s="181">
        <f t="shared" si="10"/>
        <v>1291808</v>
      </c>
      <c r="N24" s="181">
        <v>1284789</v>
      </c>
      <c r="O24" s="181">
        <v>204576</v>
      </c>
      <c r="P24" s="181">
        <v>71227</v>
      </c>
      <c r="Q24" s="181">
        <v>977717</v>
      </c>
      <c r="R24" s="181">
        <v>31269</v>
      </c>
      <c r="S24" s="181">
        <v>1059</v>
      </c>
      <c r="T24" s="184">
        <v>5960</v>
      </c>
    </row>
    <row r="25" spans="2:20" ht="15" customHeight="1">
      <c r="B25" s="180" t="s">
        <v>152</v>
      </c>
      <c r="C25" s="181">
        <v>19554</v>
      </c>
      <c r="D25" s="181">
        <f t="shared" si="8"/>
        <v>13885</v>
      </c>
      <c r="E25" s="181">
        <v>12477</v>
      </c>
      <c r="F25" s="181">
        <v>1162</v>
      </c>
      <c r="G25" s="181">
        <v>4</v>
      </c>
      <c r="H25" s="181">
        <v>242</v>
      </c>
      <c r="I25" s="181">
        <f t="shared" si="9"/>
        <v>248485</v>
      </c>
      <c r="J25" s="182">
        <v>0</v>
      </c>
      <c r="K25" s="181">
        <v>248485</v>
      </c>
      <c r="L25" s="183" t="s">
        <v>152</v>
      </c>
      <c r="M25" s="181">
        <f t="shared" si="10"/>
        <v>248478</v>
      </c>
      <c r="N25" s="181">
        <v>244167</v>
      </c>
      <c r="O25" s="181">
        <v>164651</v>
      </c>
      <c r="P25" s="181">
        <v>54779</v>
      </c>
      <c r="Q25" s="181">
        <v>4599</v>
      </c>
      <c r="R25" s="181">
        <v>20138</v>
      </c>
      <c r="S25" s="181">
        <v>898</v>
      </c>
      <c r="T25" s="184">
        <v>3413</v>
      </c>
    </row>
    <row r="26" spans="2:20" ht="15" customHeight="1">
      <c r="B26" s="180" t="s">
        <v>153</v>
      </c>
      <c r="C26" s="181">
        <v>3938</v>
      </c>
      <c r="D26" s="181">
        <f t="shared" si="8"/>
        <v>931</v>
      </c>
      <c r="E26" s="181">
        <v>759</v>
      </c>
      <c r="F26" s="181">
        <v>145</v>
      </c>
      <c r="G26" s="182">
        <v>0</v>
      </c>
      <c r="H26" s="181">
        <v>27</v>
      </c>
      <c r="I26" s="181">
        <f t="shared" si="9"/>
        <v>17630</v>
      </c>
      <c r="J26" s="181">
        <v>17630</v>
      </c>
      <c r="K26" s="182">
        <v>0</v>
      </c>
      <c r="L26" s="183" t="s">
        <v>153</v>
      </c>
      <c r="M26" s="181">
        <f t="shared" si="10"/>
        <v>17632</v>
      </c>
      <c r="N26" s="181">
        <v>17053</v>
      </c>
      <c r="O26" s="181">
        <v>9847</v>
      </c>
      <c r="P26" s="181">
        <v>6643</v>
      </c>
      <c r="Q26" s="182">
        <v>0</v>
      </c>
      <c r="R26" s="181">
        <v>563</v>
      </c>
      <c r="S26" s="181">
        <v>189</v>
      </c>
      <c r="T26" s="184">
        <v>390</v>
      </c>
    </row>
    <row r="27" spans="2:20" ht="15" customHeight="1">
      <c r="B27" s="186" t="s">
        <v>154</v>
      </c>
      <c r="C27" s="187">
        <v>5478</v>
      </c>
      <c r="D27" s="187">
        <f t="shared" si="8"/>
        <v>1657</v>
      </c>
      <c r="E27" s="187">
        <v>1434</v>
      </c>
      <c r="F27" s="187">
        <v>179</v>
      </c>
      <c r="G27" s="191">
        <v>0</v>
      </c>
      <c r="H27" s="187">
        <v>44</v>
      </c>
      <c r="I27" s="187">
        <f t="shared" si="9"/>
        <v>38864</v>
      </c>
      <c r="J27" s="187">
        <v>38864</v>
      </c>
      <c r="K27" s="191">
        <v>0</v>
      </c>
      <c r="L27" s="188" t="s">
        <v>154</v>
      </c>
      <c r="M27" s="187">
        <f t="shared" si="10"/>
        <v>38863</v>
      </c>
      <c r="N27" s="187">
        <v>37390</v>
      </c>
      <c r="O27" s="187">
        <v>21219</v>
      </c>
      <c r="P27" s="187">
        <v>10325</v>
      </c>
      <c r="Q27" s="191">
        <v>0</v>
      </c>
      <c r="R27" s="187">
        <v>5846</v>
      </c>
      <c r="S27" s="187">
        <v>965</v>
      </c>
      <c r="T27" s="189">
        <v>508</v>
      </c>
    </row>
    <row r="28" ht="12">
      <c r="B28" s="2" t="s">
        <v>377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第９章　電気、ガス及び上水道 （H13年山形県統計年鑑）</dc:title>
  <dc:subject/>
  <dc:creator>山形県</dc:creator>
  <cp:keywords/>
  <dc:description/>
  <cp:lastModifiedBy>工藤　裕子</cp:lastModifiedBy>
  <dcterms:created xsi:type="dcterms:W3CDTF">2004-10-20T05:40:12Z</dcterms:created>
  <dcterms:modified xsi:type="dcterms:W3CDTF">2008-10-09T02:27:08Z</dcterms:modified>
  <cp:category/>
  <cp:version/>
  <cp:contentType/>
  <cp:contentStatus/>
</cp:coreProperties>
</file>