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65" tabRatio="943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(1)" sheetId="17" r:id="rId17"/>
    <sheet name="12-16(2)" sheetId="18" r:id="rId18"/>
    <sheet name="12-16(3)" sheetId="19" r:id="rId19"/>
    <sheet name="12-16(4)" sheetId="20" r:id="rId20"/>
    <sheet name="12-16(5)" sheetId="21" r:id="rId21"/>
    <sheet name="12-16(6)" sheetId="22" r:id="rId22"/>
    <sheet name="12-16(7)" sheetId="23" r:id="rId23"/>
    <sheet name="12-17" sheetId="24" r:id="rId24"/>
    <sheet name="12-18" sheetId="25" r:id="rId25"/>
  </sheets>
  <definedNames/>
  <calcPr fullCalcOnLoad="1"/>
</workbook>
</file>

<file path=xl/sharedStrings.xml><?xml version="1.0" encoding="utf-8"?>
<sst xmlns="http://schemas.openxmlformats.org/spreadsheetml/2006/main" count="691" uniqueCount="483">
  <si>
    <t>第１２章　金融</t>
  </si>
  <si>
    <t>普    通    銀    行</t>
  </si>
  <si>
    <t>中    小    企    業    金    融    機    関</t>
  </si>
  <si>
    <t>農 林 水 産 金 融 機 関</t>
  </si>
  <si>
    <t>中小</t>
  </si>
  <si>
    <t>市 郡 別</t>
  </si>
  <si>
    <t>都市</t>
  </si>
  <si>
    <t>地  方  銀  行</t>
  </si>
  <si>
    <t>信 用 金 庫</t>
  </si>
  <si>
    <t>信 用 組 合</t>
  </si>
  <si>
    <t>商工</t>
  </si>
  <si>
    <t>労  働  金  庫</t>
  </si>
  <si>
    <t>農 業</t>
  </si>
  <si>
    <t>漁 業</t>
  </si>
  <si>
    <t>郵便局</t>
  </si>
  <si>
    <t>企業</t>
  </si>
  <si>
    <t>金融</t>
  </si>
  <si>
    <t>銀行</t>
  </si>
  <si>
    <t>中金</t>
  </si>
  <si>
    <t>県信連</t>
  </si>
  <si>
    <t>協 同</t>
  </si>
  <si>
    <t>公庫</t>
  </si>
  <si>
    <t>支  店</t>
  </si>
  <si>
    <t>本  店</t>
  </si>
  <si>
    <t>支店</t>
  </si>
  <si>
    <t>組 合</t>
  </si>
  <si>
    <t>総     数</t>
  </si>
  <si>
    <t>山形市</t>
  </si>
  <si>
    <t>-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</si>
  <si>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</si>
  <si>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</si>
  <si>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</si>
  <si>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</si>
  <si>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</si>
  <si>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</si>
  <si>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</si>
  <si>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</si>
  <si>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</si>
  <si>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</si>
  <si>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</si>
  <si>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</si>
  <si>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</si>
  <si>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</si>
  <si>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</si>
  <si>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</si>
  <si>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</si>
  <si>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</si>
  <si>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</si>
  <si>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</si>
  <si>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</si>
  <si>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　　３）支店には有人出張所を含む。</t>
  </si>
  <si>
    <t>農林
中金</t>
  </si>
  <si>
    <t>月           別</t>
  </si>
  <si>
    <t>預　　　金</t>
  </si>
  <si>
    <t>貸　　　出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</si>
  <si>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</si>
  <si>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</si>
  <si>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</si>
  <si>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</si>
  <si>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</si>
  <si>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</si>
  <si>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</si>
  <si>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</si>
  <si>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２</t>
  </si>
  <si>
    <t>　　　　　３</t>
  </si>
  <si>
    <t>資料：日本銀行山形事務所</t>
  </si>
  <si>
    <t>１２－２．銀行主要勘定</t>
  </si>
  <si>
    <t>単位：百万円</t>
  </si>
  <si>
    <t>預        金</t>
  </si>
  <si>
    <t>貸         出</t>
  </si>
  <si>
    <t>月　　　　　別</t>
  </si>
  <si>
    <t>預　　　　　金</t>
  </si>
  <si>
    <t>貸　　　　　出</t>
  </si>
  <si>
    <t>単位：百万円</t>
  </si>
  <si>
    <t>貸                出</t>
  </si>
  <si>
    <t>注：酒田支店を含む。</t>
  </si>
  <si>
    <t>資料：商工組合中央金庫山形支店</t>
  </si>
  <si>
    <t>１２－５．商工組合中央金庫主要勘定</t>
  </si>
  <si>
    <t>預                金</t>
  </si>
  <si>
    <t>１２－６．農林中央金庫主要勘定</t>
  </si>
  <si>
    <t>単位：百万円</t>
  </si>
  <si>
    <t>資料：農林中央金庫山形事務所</t>
  </si>
  <si>
    <t>月        別</t>
  </si>
  <si>
    <t>預         金</t>
  </si>
  <si>
    <t>借   入   金</t>
  </si>
  <si>
    <t>貸   出   金</t>
  </si>
  <si>
    <t>有  価  証  券</t>
  </si>
  <si>
    <t>預    け    金</t>
  </si>
  <si>
    <t xml:space="preserve">   資料 ： 山形県信用農業協同組合連合会</t>
  </si>
  <si>
    <t>１２－７．信用農業協同組合連合会主要勘定</t>
  </si>
  <si>
    <t>単位：百万円</t>
  </si>
  <si>
    <t>月              別</t>
  </si>
  <si>
    <t>貯        金</t>
  </si>
  <si>
    <t>借    入    金</t>
  </si>
  <si>
    <t>貸    出    金</t>
  </si>
  <si>
    <t>預   け   金</t>
  </si>
  <si>
    <t>１２－８．農業協同組合主要勘定</t>
  </si>
  <si>
    <t>各年度３月３１日現在、単位：百万円</t>
  </si>
  <si>
    <t>年   度   別</t>
  </si>
  <si>
    <t>預　　入</t>
  </si>
  <si>
    <t>払もどし</t>
  </si>
  <si>
    <t>現 在 高</t>
  </si>
  <si>
    <t>新　　　契　　　約</t>
  </si>
  <si>
    <t>月　　末　　現　　在</t>
  </si>
  <si>
    <t>件　　数</t>
  </si>
  <si>
    <t>金　　額</t>
  </si>
  <si>
    <t>　　　　　　10</t>
  </si>
  <si>
    <t>　　　　　　11</t>
  </si>
  <si>
    <t>　　　　　　12</t>
  </si>
  <si>
    <t>　　　　６</t>
  </si>
  <si>
    <t>　　　　７</t>
  </si>
  <si>
    <t>　　　　８</t>
  </si>
  <si>
    <t>　　　　９</t>
  </si>
  <si>
    <t>単位：件、百万円</t>
  </si>
  <si>
    <t>注：新契約は、契約申込局の合計件数及び金額、その他は、契約受持局の</t>
  </si>
  <si>
    <t>　　合計件数及び金額である。</t>
  </si>
  <si>
    <t>　製　　　造　　　業</t>
  </si>
  <si>
    <t>　農　　　　　　　業</t>
  </si>
  <si>
    <t>　林　　　　　　　業</t>
  </si>
  <si>
    <t>　漁　　　　　　　業</t>
  </si>
  <si>
    <t>　鉱　　　　　　　業</t>
  </si>
  <si>
    <t>　建　　　設　　　業</t>
  </si>
  <si>
    <t>　運　輸 ・ 通 信 業</t>
  </si>
  <si>
    <t>　金　融 ・ 保 険 業</t>
  </si>
  <si>
    <t>　不　 動 　産 　業</t>
  </si>
  <si>
    <t>　サ　ー　ビ　ス　業</t>
  </si>
  <si>
    <t>　地 方 公 共 団 体</t>
  </si>
  <si>
    <t>　個　　　　　　　人</t>
  </si>
  <si>
    <r>
      <t>　</t>
    </r>
    <r>
      <rPr>
        <sz val="9"/>
        <rFont val="ＭＳ 明朝"/>
        <family val="1"/>
      </rPr>
      <t>電気･ガス･水道・熱供給業</t>
    </r>
  </si>
  <si>
    <r>
      <t>　</t>
    </r>
    <r>
      <rPr>
        <sz val="9"/>
        <rFont val="ＭＳ 明朝"/>
        <family val="1"/>
      </rPr>
      <t xml:space="preserve">海外円借款､国内店名義現地貸 </t>
    </r>
  </si>
  <si>
    <t>　　４）個人向け貸出のうち、事業用資金に分別できるものはそれぞれの業種に分類。</t>
  </si>
  <si>
    <t>　　　　計上。</t>
  </si>
  <si>
    <t>単位 ： 百万円</t>
  </si>
  <si>
    <t>月　　　別</t>
  </si>
  <si>
    <t>月　中　貸　付　高</t>
  </si>
  <si>
    <t>月　末　残　高</t>
  </si>
  <si>
    <t>件　数</t>
  </si>
  <si>
    <t>金　額</t>
  </si>
  <si>
    <t>資料：中小企業金融公庫山形支店</t>
  </si>
  <si>
    <t>注：直貸及び代理貸の合計であり、設備貸与を除く。</t>
  </si>
  <si>
    <t>月       別</t>
  </si>
  <si>
    <t>月　 末 　残 　高</t>
  </si>
  <si>
    <t>　　２）山形支店、酒田支店、米沢支店の合計である。</t>
  </si>
  <si>
    <t xml:space="preserve"> 単位：件、百万円</t>
  </si>
  <si>
    <t>資料：国民生活金融公庫山形支店</t>
  </si>
  <si>
    <t>金 融 機 関 別</t>
  </si>
  <si>
    <t>貯蓄増加額</t>
  </si>
  <si>
    <t>銀　　　　　行</t>
  </si>
  <si>
    <t>郵　　便　　局</t>
  </si>
  <si>
    <t>単位：億円</t>
  </si>
  <si>
    <t>合　　　　　計</t>
  </si>
  <si>
    <t>１２－１６．信用保証状況</t>
  </si>
  <si>
    <t>保　　　証　　　承　　　諾</t>
  </si>
  <si>
    <t>保　　証　　債　　務　　残　　高</t>
  </si>
  <si>
    <t>月　別</t>
  </si>
  <si>
    <t>対前年</t>
  </si>
  <si>
    <t>度  比</t>
  </si>
  <si>
    <t>総　数</t>
  </si>
  <si>
    <t>　４月</t>
  </si>
  <si>
    <t>　５月</t>
  </si>
  <si>
    <t>　６月</t>
  </si>
  <si>
    <t>　７月</t>
  </si>
  <si>
    <t>　８月</t>
  </si>
  <si>
    <t>　９月</t>
  </si>
  <si>
    <t>　10月</t>
  </si>
  <si>
    <t>　11月</t>
  </si>
  <si>
    <t>　12月</t>
  </si>
  <si>
    <t>　１月</t>
  </si>
  <si>
    <t>　２月</t>
  </si>
  <si>
    <t>　３月</t>
  </si>
  <si>
    <t>資料：山形県信用保証協会</t>
  </si>
  <si>
    <t>単位：金額＝千円、前年度比＝％</t>
  </si>
  <si>
    <t>業　　　種　　　別</t>
  </si>
  <si>
    <t>保   証   承   諾</t>
  </si>
  <si>
    <t>保 証 債 務 残 高</t>
  </si>
  <si>
    <t>件   数</t>
  </si>
  <si>
    <t>金   額</t>
  </si>
  <si>
    <t>　総　　　　　　　　数</t>
  </si>
  <si>
    <t>製　　　　造　　　　業</t>
  </si>
  <si>
    <t>食  料  品 工 業</t>
  </si>
  <si>
    <t>繊  維  品 工 業</t>
  </si>
  <si>
    <t>木材・木製品工業</t>
  </si>
  <si>
    <t>家具 ・ 建具工業</t>
  </si>
  <si>
    <t>紙      工      業</t>
  </si>
  <si>
    <t>印 刷  製 本  業</t>
  </si>
  <si>
    <t>化   学   工   業</t>
  </si>
  <si>
    <t>石油 ・ 石炭工業</t>
  </si>
  <si>
    <t>ゴ   ム   工   業</t>
  </si>
  <si>
    <t>皮   革   工   業</t>
  </si>
  <si>
    <t>窯               業</t>
  </si>
  <si>
    <t>機   械   工   業</t>
  </si>
  <si>
    <t>電 気 機 器 工 業</t>
  </si>
  <si>
    <t>車   両   工   業</t>
  </si>
  <si>
    <t>船   舶   工   業</t>
  </si>
  <si>
    <t>金   属   工   業</t>
  </si>
  <si>
    <t>その他 の 工 業</t>
  </si>
  <si>
    <t>農    林    漁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</si>
  <si>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</si>
  <si>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</si>
  <si>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</si>
  <si>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</si>
  <si>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</si>
  <si>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</si>
  <si>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</si>
  <si>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</si>
  <si>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</si>
  <si>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</si>
  <si>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</si>
  <si>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</si>
  <si>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</si>
  <si>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（ 都 市 銀 行 計 ）</t>
  </si>
  <si>
    <t>富    士    銀    行</t>
  </si>
  <si>
    <t>（ 地 方 銀 行 計 ）</t>
  </si>
  <si>
    <t>山    形    銀    行</t>
  </si>
  <si>
    <t>荘    内    銀    行</t>
  </si>
  <si>
    <t>殖    産    銀    行</t>
  </si>
  <si>
    <t>七  十  七  銀   行</t>
  </si>
  <si>
    <t>秋    田    銀    行</t>
  </si>
  <si>
    <t>北    都    銀    行</t>
  </si>
  <si>
    <t>（ 信 用 金 庫 計 ）</t>
  </si>
  <si>
    <t>山 形 信 用 金 庫</t>
  </si>
  <si>
    <t>米 沢 信 用 金 庫</t>
  </si>
  <si>
    <t>新 庄 信 用 金 庫</t>
  </si>
  <si>
    <t>酒 田 信 用 金 庫</t>
  </si>
  <si>
    <t>鶴 岡 信 用 金 庫</t>
  </si>
  <si>
    <t>村 上 信 用 金 庫</t>
  </si>
  <si>
    <t>（ 信 用 組 合 計 ）</t>
  </si>
  <si>
    <t>山形庶民信用組合</t>
  </si>
  <si>
    <t>北 郡 信 用 組 合</t>
  </si>
  <si>
    <t>山形中央信用組合</t>
  </si>
  <si>
    <t>山形第一信用組合</t>
  </si>
  <si>
    <t>庄 内 信 用 組 合</t>
  </si>
  <si>
    <t>商    工    中    金</t>
  </si>
  <si>
    <t>中    小    公    庫</t>
  </si>
  <si>
    <t>単位：金額＝百万円、前年度比＝％</t>
  </si>
  <si>
    <t>項               目</t>
  </si>
  <si>
    <t>保       証       承       諾</t>
  </si>
  <si>
    <t>保    証    債    務    残    高</t>
  </si>
  <si>
    <t>件      数</t>
  </si>
  <si>
    <t>金       額</t>
  </si>
  <si>
    <t>対前年度比</t>
  </si>
  <si>
    <t>一                        般</t>
  </si>
  <si>
    <t>小      額      融      資</t>
  </si>
  <si>
    <t>近          代          化</t>
  </si>
  <si>
    <t>（うち商工業振興資金）</t>
  </si>
  <si>
    <t>長      期      安      定</t>
  </si>
  <si>
    <t>（う ち 長 期 安 定 Ⅱ）</t>
  </si>
  <si>
    <t>（ う ち 経 済 変 動 ）</t>
  </si>
  <si>
    <t>長      期      経      営</t>
  </si>
  <si>
    <t>当      座      貸      越</t>
  </si>
  <si>
    <t>カ   ー   ド  ロ   ー   ン</t>
  </si>
  <si>
    <t>県          公          害</t>
  </si>
  <si>
    <t>県          災          害</t>
  </si>
  <si>
    <t>市          町          村</t>
  </si>
  <si>
    <t>中                       元</t>
  </si>
  <si>
    <t>年                       末</t>
  </si>
  <si>
    <t>根          保          証</t>
  </si>
  <si>
    <t>そ          の          他</t>
  </si>
  <si>
    <t>金     額     別</t>
  </si>
  <si>
    <t>金        額</t>
  </si>
  <si>
    <t>総          数</t>
  </si>
  <si>
    <t>１００万円以下</t>
  </si>
  <si>
    <t xml:space="preserve">     ２００      〃</t>
  </si>
  <si>
    <t xml:space="preserve">     ３００      〃</t>
  </si>
  <si>
    <t xml:space="preserve">     ５００      〃</t>
  </si>
  <si>
    <t>保 証 期 間 別</t>
  </si>
  <si>
    <t>件         数</t>
  </si>
  <si>
    <t>総         数</t>
  </si>
  <si>
    <t>2 ヶ 年     〃</t>
  </si>
  <si>
    <t>3 ヶ 年     〃</t>
  </si>
  <si>
    <t>4 ヶ 年     〃</t>
  </si>
  <si>
    <t>5 ヶ 年     〃</t>
  </si>
  <si>
    <t>7 ヶ 年     〃</t>
  </si>
  <si>
    <t>石油 ・ 石炭製品工業</t>
  </si>
  <si>
    <t>-</t>
  </si>
  <si>
    <t>-</t>
  </si>
  <si>
    <t>年　　別</t>
  </si>
  <si>
    <t>不　　　　　渡　　　　　手　　　　　形</t>
  </si>
  <si>
    <t>手　形　交　換　高</t>
  </si>
  <si>
    <t>総　　　　　　　数</t>
  </si>
  <si>
    <t>（うち）取引停止処分</t>
  </si>
  <si>
    <t>月　　別</t>
  </si>
  <si>
    <t>枚　　数</t>
  </si>
  <si>
    <t>金　　　額</t>
  </si>
  <si>
    <t>人     員</t>
  </si>
  <si>
    <t>枚     数</t>
  </si>
  <si>
    <t>　　　６</t>
  </si>
  <si>
    <t>　　　７</t>
  </si>
  <si>
    <t>　　　８</t>
  </si>
  <si>
    <t>　　　９</t>
  </si>
  <si>
    <t>　　　２</t>
  </si>
  <si>
    <t>　　　３</t>
  </si>
  <si>
    <t>　　　４</t>
  </si>
  <si>
    <t>　　　５</t>
  </si>
  <si>
    <t>　　　10</t>
  </si>
  <si>
    <t>　　　11</t>
  </si>
  <si>
    <t>　　　12</t>
  </si>
  <si>
    <t xml:space="preserve">  資料 ： 山形手形交換所協議会</t>
  </si>
  <si>
    <t>　平成９年</t>
  </si>
  <si>
    <t>（負債総額、 1千万円以上  含内整理）</t>
  </si>
  <si>
    <t>総　　　　　数</t>
  </si>
  <si>
    <t>建　　設　　業</t>
  </si>
  <si>
    <t>製　　造　　業</t>
  </si>
  <si>
    <t>卸・小売業</t>
  </si>
  <si>
    <t>そ　　の　　他</t>
  </si>
  <si>
    <t>負債総額</t>
  </si>
  <si>
    <t xml:space="preserve">  資料 ： （株）東京商工リサーチ山形支店</t>
  </si>
  <si>
    <t>１２－１．  市、 郡  別  の  金  融  機  関  別  店  舗  数</t>
  </si>
  <si>
    <t>１２－９．労働金庫主要勘定</t>
  </si>
  <si>
    <t>出　資　金</t>
  </si>
  <si>
    <t>預 金 積 金</t>
  </si>
  <si>
    <t>貸　出　金</t>
  </si>
  <si>
    <t>預　貸　率</t>
  </si>
  <si>
    <t>資料：山形県労働金庫</t>
  </si>
  <si>
    <t>１２－１．  市、 郡  別  の  金  融  機  関  別  店  舗  数</t>
  </si>
  <si>
    <t>平成14年3月31日現在</t>
  </si>
  <si>
    <t>国民生活金融公庫</t>
  </si>
  <si>
    <t>注：１）支店には、県外からの進出店舗 (都市銀行3、地方銀行2） を含む。 ２） 都市銀行に信託銀行を含む。</t>
  </si>
  <si>
    <t>資料：各銀行、各信用金庫、各信用組合、商工中金山形支店、山形県労働金庫、農林中金山形事務所、県信連、</t>
  </si>
  <si>
    <t>　　　　県農政企画課、東北郵政局、中小企業金融公庫山形支店、国民生活金融公庫山形支店</t>
  </si>
  <si>
    <t>（平成13年度、月別残高）</t>
  </si>
  <si>
    <t>　平成13年4月末</t>
  </si>
  <si>
    <t>　平成13年4月末</t>
  </si>
  <si>
    <t>14年1月</t>
  </si>
  <si>
    <t>2</t>
  </si>
  <si>
    <t>3</t>
  </si>
  <si>
    <t>１２－３．信用金庫主要勘定</t>
  </si>
  <si>
    <t>１２－４．信用組合主要勘定</t>
  </si>
  <si>
    <t>（平成13年度、月別残高）</t>
  </si>
  <si>
    <t>　平成13年４月末</t>
  </si>
  <si>
    <t>　平成13年４月末</t>
  </si>
  <si>
    <t>　　　14年１月</t>
  </si>
  <si>
    <t>　　　14年１月</t>
  </si>
  <si>
    <t>資料：山形県信用組合協会</t>
  </si>
  <si>
    <t>　平成13年４月末</t>
  </si>
  <si>
    <t>　　　14年１月</t>
  </si>
  <si>
    <t>(平成13年度、月別残高）</t>
  </si>
  <si>
    <t xml:space="preserve">   資料：山形県信用農業協同組合連合会</t>
  </si>
  <si>
    <t>１２－８．農業協同組合主要勘定</t>
  </si>
  <si>
    <t xml:space="preserve">     (平成13年度、月別残高）</t>
  </si>
  <si>
    <t>単位：百万円</t>
  </si>
  <si>
    <t>　平成13年4月末</t>
  </si>
  <si>
    <t xml:space="preserve">   注：貸出金には受託貸付金を含まない。</t>
  </si>
  <si>
    <t>単位：金額＝百万円、率＝％</t>
  </si>
  <si>
    <t>１２－１０．郵便貯金（平成9～13年度）</t>
  </si>
  <si>
    <t>平成９年度</t>
  </si>
  <si>
    <t xml:space="preserve">  資料 ： 総務省東北郵政局</t>
  </si>
  <si>
    <t>１２－１１．簡易生命保険（平成13年度）</t>
  </si>
  <si>
    <t>月             別</t>
  </si>
  <si>
    <t>　　平成13年４月</t>
  </si>
  <si>
    <t>　　　　５</t>
  </si>
  <si>
    <t>　　　　14年１月</t>
  </si>
  <si>
    <t>　　　　　　２</t>
  </si>
  <si>
    <t>　　　　　　３</t>
  </si>
  <si>
    <t>資料：総務省東北郵政局</t>
  </si>
  <si>
    <t>１２－１２．銀行業種別貸出状況（平成12、13年度）</t>
  </si>
  <si>
    <t>単位：億円</t>
  </si>
  <si>
    <t>業    種    別</t>
  </si>
  <si>
    <t>平成12年度</t>
  </si>
  <si>
    <t>平成13年度</t>
  </si>
  <si>
    <t>設備資金</t>
  </si>
  <si>
    <t>中小企業</t>
  </si>
  <si>
    <t>貸  出  残  高</t>
  </si>
  <si>
    <t>　卸　　　売　　　業</t>
  </si>
  <si>
    <t>　小　　　売　　　業</t>
  </si>
  <si>
    <t>　飲　　　食　　　店</t>
  </si>
  <si>
    <t>…</t>
  </si>
  <si>
    <t>注：１）国内銀行勘定。特別国際金融取引勘定の貸出金を含まない。</t>
  </si>
  <si>
    <t xml:space="preserve">    ２）｢貸出残高｣は、｢金融を含む法人企業｣のほか、｢個人｣、｢地方公共団体｣、｢海外円借款、国内店</t>
  </si>
  <si>
    <t xml:space="preserve">       名義現地貸｣向けを全て含むベース。｢設備資金｣、｢中小企業｣は、｢金融を含む法人企業｣向けベース。</t>
  </si>
  <si>
    <t>　　３）地方公社向け貸出は、｢日本標準産業分類｣に準拠し、その事業活動に応じ、それぞれの業種に分類。</t>
  </si>
  <si>
    <t>　　　　事業用、非事業用に分別困難なものは、割賦返済方式による住宅・消費者ローンとともに｢個人｣に</t>
  </si>
  <si>
    <t>資料：日本銀行｢金融経済統計月報｣</t>
  </si>
  <si>
    <t>１２－１３．中小企業金融公庫貸出状況（平成13年度）</t>
  </si>
  <si>
    <t>14年１月</t>
  </si>
  <si>
    <t>１２－１４．国民生活金融公庫貸付状況（平成13年度）</t>
  </si>
  <si>
    <t>　平成13年４月末</t>
  </si>
  <si>
    <t>　　　14年１月</t>
  </si>
  <si>
    <t>注：１）普通貸付(直代合計）、恩給担保貸付、教育貸付（直）、生活衛生貸付（直）の合計である。</t>
  </si>
  <si>
    <t>１２－１５．金融機関別個人預貯金状況 （平成12年度）</t>
  </si>
  <si>
    <t>平成13年３月末</t>
  </si>
  <si>
    <t>平成12年３月末</t>
  </si>
  <si>
    <t>平成12年度間</t>
  </si>
  <si>
    <t>残 　高</t>
  </si>
  <si>
    <t>その他金融機関</t>
  </si>
  <si>
    <t>注：１）「銀行」は、銀行本体の設立根拠が国内法に準拠している銀行（都市銀行、地方銀行、第二地方銀行協会加盟銀行、信託銀行、長期信用銀行）。「その他金融機関」の計数は、信用金庫、信用組合、農漁協、労働金庫の合計額。</t>
  </si>
  <si>
    <t>　　２）譲渡性預金を除き、「郵便局」は旧外地貯金、戦災貯金等を含まない。</t>
  </si>
  <si>
    <t>　　３）信用金庫、信用組合の都道府県別分類は本店所在地による。</t>
  </si>
  <si>
    <t>　　４）年度間増加額は、12年3月末残高と13年3月末残高の比較。</t>
  </si>
  <si>
    <t>　　５）数字は１億円未満で切り捨て。</t>
  </si>
  <si>
    <t>資料：金融広報中央委員会</t>
  </si>
  <si>
    <t>（１）月別保証状況（平成12、13年度）</t>
  </si>
  <si>
    <t>平　成　12　年　度</t>
  </si>
  <si>
    <t>平　成　13　年　度</t>
  </si>
  <si>
    <t>平　成　12年　度</t>
  </si>
  <si>
    <t>(2)業種別保証状況（平成13年度）</t>
  </si>
  <si>
    <t>業　　　種　　　別</t>
  </si>
  <si>
    <t>　総　　　　　　　　数</t>
  </si>
  <si>
    <t>製　　　　造　　　　業</t>
  </si>
  <si>
    <t>-</t>
  </si>
  <si>
    <t>農    林    漁    業</t>
  </si>
  <si>
    <t>鉱              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</si>
  <si>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</si>
  <si>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</si>
  <si>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</si>
  <si>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</si>
  <si>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</si>
  <si>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</si>
  <si>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</si>
  <si>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(３)金融機関別保証状況（平成13年度）</t>
  </si>
  <si>
    <t>第  一  勧  業  銀  行</t>
  </si>
  <si>
    <t>山 形 しあわせ 銀行</t>
  </si>
  <si>
    <t>（政 府 系 銀 行 計）</t>
  </si>
  <si>
    <t>国 民 生 活 公 庫</t>
  </si>
  <si>
    <t>（ 農 協 系 計 ）</t>
  </si>
  <si>
    <t>山　形　県　信　連</t>
  </si>
  <si>
    <t>-</t>
  </si>
  <si>
    <t>山  形  市  農  協</t>
  </si>
  <si>
    <t>山   形   農   協</t>
  </si>
  <si>
    <t>（ そ の 他 計 ）</t>
  </si>
  <si>
    <t>(4)制度別保証状況（平成13年度）</t>
  </si>
  <si>
    <t>単位：金額＝百万円、前年度比＝％</t>
  </si>
  <si>
    <t>合                  計</t>
  </si>
  <si>
    <t>（うち緊急経安）</t>
  </si>
  <si>
    <t>-</t>
  </si>
  <si>
    <t>経営安定関連</t>
  </si>
  <si>
    <t>金融安定化</t>
  </si>
  <si>
    <t>-</t>
  </si>
  <si>
    <t>中堅企業破綻</t>
  </si>
  <si>
    <t>-</t>
  </si>
  <si>
    <t>特定社債保証</t>
  </si>
  <si>
    <t>-</t>
  </si>
  <si>
    <t>売掛債権担保</t>
  </si>
  <si>
    <t>-</t>
  </si>
  <si>
    <t>(5)金額別保証承諾状況（平成13年度）</t>
  </si>
  <si>
    <t xml:space="preserve">   １,０００      〃</t>
  </si>
  <si>
    <t xml:space="preserve">   １,５００      〃</t>
  </si>
  <si>
    <t xml:space="preserve">   ２,０００      〃</t>
  </si>
  <si>
    <t xml:space="preserve">   ３,０００      〃</t>
  </si>
  <si>
    <t xml:space="preserve">   ５,０００      〃</t>
  </si>
  <si>
    <t xml:space="preserve">   ７,０００      〃</t>
  </si>
  <si>
    <t xml:space="preserve">   ７,０００万円超</t>
  </si>
  <si>
    <t>（ 1件平均保証承諾　 7,605千円   87.1％ ）</t>
  </si>
  <si>
    <t>（6）期間別保証承諾状況（平成13年度）</t>
  </si>
  <si>
    <t xml:space="preserve">  3 ヶ月  以 下</t>
  </si>
  <si>
    <t>6 ヶ月     〃</t>
  </si>
  <si>
    <t>1 ヶ 年     〃</t>
  </si>
  <si>
    <t xml:space="preserve">    10 ヶ 年     〃</t>
  </si>
  <si>
    <t xml:space="preserve">    10 ヶ 年    超  </t>
  </si>
  <si>
    <t>（平均保証期間3年0ヶ月）</t>
  </si>
  <si>
    <t>(７)業種別代位弁済状況（平成13年度）</t>
  </si>
  <si>
    <t>単位：千円</t>
  </si>
  <si>
    <t>鉱                業</t>
  </si>
  <si>
    <t xml:space="preserve">  １２－１７．手形交換（平成9～13年）</t>
  </si>
  <si>
    <t xml:space="preserve"> 単位：百万円</t>
  </si>
  <si>
    <t>　平成10年</t>
  </si>
  <si>
    <t xml:space="preserve">  平成11年</t>
  </si>
  <si>
    <t xml:space="preserve">  平成12年</t>
  </si>
  <si>
    <t xml:space="preserve">  平成13年</t>
  </si>
  <si>
    <t xml:space="preserve"> 13年 1月</t>
  </si>
  <si>
    <t xml:space="preserve">  １２－１８．企業倒産（平成9～13年）</t>
  </si>
  <si>
    <t>単位：百万円</t>
  </si>
  <si>
    <t>平成９年</t>
  </si>
  <si>
    <t>平成10年</t>
  </si>
  <si>
    <t>平成11年</t>
  </si>
  <si>
    <t>平成12年</t>
  </si>
  <si>
    <t>平成13年</t>
  </si>
  <si>
    <t>　13年１月</t>
  </si>
  <si>
    <t>１２－６．農林中央金庫主要勘定</t>
  </si>
  <si>
    <t>１２－９．労働金庫主要勘定</t>
  </si>
  <si>
    <t>１２－１１．簡易生命保険（平成13年度）</t>
  </si>
  <si>
    <t>１２－１２．銀行業種別貸出状況（平成12、13年度）</t>
  </si>
  <si>
    <t>１２－１５．金融機関別個人預貯金状況 （平成12年度）</t>
  </si>
  <si>
    <t>１２－１６．信用保証状況</t>
  </si>
  <si>
    <t>（１）月別保証状況（平成12、13年度）</t>
  </si>
  <si>
    <t>１２－１７．手形交換（平成9～13年）</t>
  </si>
  <si>
    <t>１２－１８．企業倒産（平成9～13年）</t>
  </si>
  <si>
    <t>（２）業種別保証状況（平成13年度）</t>
  </si>
  <si>
    <t>（３）金融機関別保証状況（平成13年度）</t>
  </si>
  <si>
    <t>（４）制度別保証状況（平成13年度）</t>
  </si>
  <si>
    <t>（５）金額別保証承諾状況（平成13年度）</t>
  </si>
  <si>
    <t>（６）期間別保証承諾状況（平成13年度）</t>
  </si>
  <si>
    <t>（７）業種別代位弁済状況（平成13年度）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</si>
</sst>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[Red]\-#,##0.0"/>
    <numFmt numFmtId="178" formatCode="#,##0;\'&quot;△&quot;#,##0;\-"/>
    <numFmt numFmtId="179" formatCode="#,##0_ ;[Red]\-#,##0\ "/>
    <numFmt numFmtId="180" formatCode="#,##0_);[Red]\(#,##0\)"/>
    <numFmt numFmtId="181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3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right"/>
    </xf>
    <xf numFmtId="41" fontId="2" fillId="0" borderId="6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" xfId="16" applyNumberFormat="1" applyFont="1" applyFill="1" applyBorder="1" applyAlignment="1">
      <alignment horizontal="right"/>
    </xf>
    <xf numFmtId="41" fontId="2" fillId="0" borderId="7" xfId="0" applyNumberFormat="1" applyFont="1" applyFill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horizontal="right"/>
    </xf>
    <xf numFmtId="41" fontId="2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5" fillId="0" borderId="4" xfId="16" applyFont="1" applyFill="1" applyBorder="1" applyAlignment="1">
      <alignment vertical="center"/>
    </xf>
    <xf numFmtId="38" fontId="5" fillId="0" borderId="4" xfId="16" applyFont="1" applyFill="1" applyBorder="1" applyAlignment="1">
      <alignment horizontal="right" vertical="center"/>
    </xf>
    <xf numFmtId="38" fontId="5" fillId="0" borderId="15" xfId="16" applyFont="1" applyFill="1" applyBorder="1" applyAlignment="1">
      <alignment vertical="center"/>
    </xf>
    <xf numFmtId="38" fontId="5" fillId="0" borderId="13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49" fontId="5" fillId="0" borderId="15" xfId="16" applyNumberFormat="1" applyFont="1" applyFill="1" applyBorder="1" applyAlignment="1">
      <alignment horizontal="center" vertical="center"/>
    </xf>
    <xf numFmtId="179" fontId="5" fillId="0" borderId="16" xfId="16" applyNumberFormat="1" applyFont="1" applyFill="1" applyBorder="1" applyAlignment="1">
      <alignment vertical="center"/>
    </xf>
    <xf numFmtId="179" fontId="5" fillId="0" borderId="17" xfId="16" applyNumberFormat="1" applyFont="1" applyFill="1" applyBorder="1" applyAlignment="1">
      <alignment vertical="center"/>
    </xf>
    <xf numFmtId="49" fontId="5" fillId="0" borderId="15" xfId="16" applyNumberFormat="1" applyFont="1" applyFill="1" applyBorder="1" applyAlignment="1" quotePrefix="1">
      <alignment horizontal="center" vertical="center"/>
    </xf>
    <xf numFmtId="179" fontId="5" fillId="0" borderId="18" xfId="16" applyNumberFormat="1" applyFont="1" applyFill="1" applyBorder="1" applyAlignment="1">
      <alignment vertical="center"/>
    </xf>
    <xf numFmtId="179" fontId="5" fillId="0" borderId="19" xfId="16" applyNumberFormat="1" applyFont="1" applyFill="1" applyBorder="1" applyAlignment="1">
      <alignment vertical="center"/>
    </xf>
    <xf numFmtId="49" fontId="5" fillId="0" borderId="20" xfId="16" applyNumberFormat="1" applyFont="1" applyFill="1" applyBorder="1" applyAlignment="1">
      <alignment horizontal="center" vertical="center"/>
    </xf>
    <xf numFmtId="179" fontId="5" fillId="0" borderId="7" xfId="16" applyNumberFormat="1" applyFont="1" applyFill="1" applyBorder="1" applyAlignment="1">
      <alignment vertical="center"/>
    </xf>
    <xf numFmtId="179" fontId="5" fillId="0" borderId="21" xfId="16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horizontal="center" vertical="center"/>
    </xf>
    <xf numFmtId="179" fontId="5" fillId="0" borderId="6" xfId="16" applyNumberFormat="1" applyFont="1" applyFill="1" applyBorder="1" applyAlignment="1">
      <alignment vertical="center"/>
    </xf>
    <xf numFmtId="179" fontId="5" fillId="0" borderId="15" xfId="16" applyNumberFormat="1" applyFont="1" applyFill="1" applyBorder="1" applyAlignment="1">
      <alignment vertical="center"/>
    </xf>
    <xf numFmtId="179" fontId="5" fillId="0" borderId="13" xfId="16" applyNumberFormat="1" applyFont="1" applyFill="1" applyBorder="1" applyAlignment="1">
      <alignment vertical="center"/>
    </xf>
    <xf numFmtId="38" fontId="11" fillId="0" borderId="23" xfId="16" applyFont="1" applyFill="1" applyBorder="1" applyAlignment="1">
      <alignment horizontal="center" vertical="center"/>
    </xf>
    <xf numFmtId="38" fontId="11" fillId="0" borderId="24" xfId="16" applyFont="1" applyFill="1" applyBorder="1" applyAlignment="1">
      <alignment horizontal="center" vertical="center"/>
    </xf>
    <xf numFmtId="38" fontId="11" fillId="0" borderId="25" xfId="16" applyFont="1" applyFill="1" applyBorder="1" applyAlignment="1">
      <alignment horizontal="left" vertical="center"/>
    </xf>
    <xf numFmtId="41" fontId="11" fillId="0" borderId="24" xfId="16" applyNumberFormat="1" applyFont="1" applyFill="1" applyBorder="1" applyAlignment="1">
      <alignment vertical="center"/>
    </xf>
    <xf numFmtId="41" fontId="11" fillId="0" borderId="26" xfId="0" applyNumberFormat="1" applyFont="1" applyFill="1" applyBorder="1" applyAlignment="1">
      <alignment horizontal="right"/>
    </xf>
    <xf numFmtId="38" fontId="11" fillId="0" borderId="27" xfId="16" applyFont="1" applyFill="1" applyBorder="1" applyAlignment="1" quotePrefix="1">
      <alignment vertical="center"/>
    </xf>
    <xf numFmtId="41" fontId="11" fillId="0" borderId="26" xfId="16" applyNumberFormat="1" applyFont="1" applyFill="1" applyBorder="1" applyAlignment="1">
      <alignment vertical="center"/>
    </xf>
    <xf numFmtId="49" fontId="11" fillId="0" borderId="27" xfId="16" applyNumberFormat="1" applyFont="1" applyFill="1" applyBorder="1" applyAlignment="1">
      <alignment vertical="center"/>
    </xf>
    <xf numFmtId="38" fontId="11" fillId="0" borderId="22" xfId="16" applyFont="1" applyFill="1" applyBorder="1" applyAlignment="1" quotePrefix="1">
      <alignment vertical="center"/>
    </xf>
    <xf numFmtId="41" fontId="11" fillId="0" borderId="20" xfId="16" applyNumberFormat="1" applyFont="1" applyFill="1" applyBorder="1" applyAlignment="1">
      <alignment vertical="center"/>
    </xf>
    <xf numFmtId="38" fontId="11" fillId="0" borderId="11" xfId="16" applyFont="1" applyFill="1" applyBorder="1" applyAlignment="1">
      <alignment horizontal="center" vertical="center"/>
    </xf>
    <xf numFmtId="38" fontId="11" fillId="0" borderId="8" xfId="16" applyFont="1" applyFill="1" applyBorder="1" applyAlignment="1">
      <alignment horizontal="center" vertical="center"/>
    </xf>
    <xf numFmtId="38" fontId="11" fillId="0" borderId="27" xfId="16" applyFont="1" applyFill="1" applyBorder="1" applyAlignment="1">
      <alignment horizontal="left" vertical="center"/>
    </xf>
    <xf numFmtId="41" fontId="11" fillId="0" borderId="16" xfId="16" applyNumberFormat="1" applyFont="1" applyFill="1" applyBorder="1" applyAlignment="1">
      <alignment vertical="center"/>
    </xf>
    <xf numFmtId="41" fontId="11" fillId="0" borderId="17" xfId="16" applyNumberFormat="1" applyFont="1" applyFill="1" applyBorder="1" applyAlignment="1">
      <alignment vertical="center"/>
    </xf>
    <xf numFmtId="41" fontId="11" fillId="0" borderId="18" xfId="16" applyNumberFormat="1" applyFont="1" applyFill="1" applyBorder="1" applyAlignment="1">
      <alignment vertical="center"/>
    </xf>
    <xf numFmtId="41" fontId="11" fillId="0" borderId="19" xfId="16" applyNumberFormat="1" applyFont="1" applyFill="1" applyBorder="1" applyAlignment="1">
      <alignment vertical="center"/>
    </xf>
    <xf numFmtId="41" fontId="11" fillId="0" borderId="7" xfId="16" applyNumberFormat="1" applyFont="1" applyFill="1" applyBorder="1" applyAlignment="1">
      <alignment vertical="center"/>
    </xf>
    <xf numFmtId="41" fontId="11" fillId="0" borderId="21" xfId="16" applyNumberFormat="1" applyFont="1" applyFill="1" applyBorder="1" applyAlignment="1">
      <alignment vertical="center"/>
    </xf>
    <xf numFmtId="38" fontId="5" fillId="0" borderId="28" xfId="16" applyFont="1" applyFill="1" applyBorder="1" applyAlignment="1">
      <alignment horizontal="center" vertical="center"/>
    </xf>
    <xf numFmtId="38" fontId="5" fillId="0" borderId="15" xfId="16" applyFont="1" applyFill="1" applyBorder="1" applyAlignment="1">
      <alignment horizontal="left" vertical="center"/>
    </xf>
    <xf numFmtId="41" fontId="5" fillId="0" borderId="6" xfId="16" applyNumberFormat="1" applyFont="1" applyFill="1" applyBorder="1" applyAlignment="1">
      <alignment vertical="center"/>
    </xf>
    <xf numFmtId="41" fontId="5" fillId="0" borderId="0" xfId="16" applyNumberFormat="1" applyFont="1" applyFill="1" applyBorder="1" applyAlignment="1">
      <alignment vertical="center"/>
    </xf>
    <xf numFmtId="41" fontId="5" fillId="0" borderId="15" xfId="16" applyNumberFormat="1" applyFont="1" applyFill="1" applyBorder="1" applyAlignment="1">
      <alignment vertical="center"/>
    </xf>
    <xf numFmtId="38" fontId="5" fillId="0" borderId="15" xfId="16" applyFont="1" applyFill="1" applyBorder="1" applyAlignment="1" quotePrefix="1">
      <alignment vertical="center"/>
    </xf>
    <xf numFmtId="49" fontId="5" fillId="0" borderId="15" xfId="16" applyNumberFormat="1" applyFont="1" applyFill="1" applyBorder="1" applyAlignment="1">
      <alignment vertical="center"/>
    </xf>
    <xf numFmtId="38" fontId="5" fillId="0" borderId="20" xfId="16" applyFont="1" applyFill="1" applyBorder="1" applyAlignment="1" quotePrefix="1">
      <alignment vertical="center"/>
    </xf>
    <xf numFmtId="41" fontId="5" fillId="0" borderId="5" xfId="16" applyNumberFormat="1" applyFont="1" applyFill="1" applyBorder="1" applyAlignment="1">
      <alignment vertical="center"/>
    </xf>
    <xf numFmtId="41" fontId="5" fillId="0" borderId="4" xfId="16" applyNumberFormat="1" applyFont="1" applyFill="1" applyBorder="1" applyAlignment="1">
      <alignment vertical="center"/>
    </xf>
    <xf numFmtId="41" fontId="5" fillId="0" borderId="13" xfId="16" applyNumberFormat="1" applyFont="1" applyFill="1" applyBorder="1" applyAlignment="1">
      <alignment vertical="center"/>
    </xf>
    <xf numFmtId="38" fontId="13" fillId="0" borderId="0" xfId="16" applyFont="1" applyFill="1" applyAlignment="1">
      <alignment vertical="center"/>
    </xf>
    <xf numFmtId="49" fontId="13" fillId="0" borderId="0" xfId="16" applyNumberFormat="1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49" fontId="3" fillId="0" borderId="0" xfId="16" applyNumberFormat="1" applyFont="1" applyFill="1" applyAlignment="1">
      <alignment horizontal="left" vertical="center"/>
    </xf>
    <xf numFmtId="49" fontId="2" fillId="0" borderId="4" xfId="16" applyNumberFormat="1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49" fontId="2" fillId="0" borderId="13" xfId="16" applyNumberFormat="1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180" fontId="2" fillId="0" borderId="6" xfId="16" applyNumberFormat="1" applyFont="1" applyFill="1" applyBorder="1" applyAlignment="1">
      <alignment vertical="center"/>
    </xf>
    <xf numFmtId="180" fontId="2" fillId="0" borderId="0" xfId="16" applyNumberFormat="1" applyFont="1" applyFill="1" applyAlignment="1">
      <alignment vertical="center"/>
    </xf>
    <xf numFmtId="180" fontId="2" fillId="0" borderId="1" xfId="16" applyNumberFormat="1" applyFont="1" applyFill="1" applyBorder="1" applyAlignment="1">
      <alignment vertical="center"/>
    </xf>
    <xf numFmtId="180" fontId="2" fillId="0" borderId="15" xfId="16" applyNumberFormat="1" applyFont="1" applyFill="1" applyBorder="1" applyAlignment="1">
      <alignment vertical="center"/>
    </xf>
    <xf numFmtId="180" fontId="2" fillId="0" borderId="5" xfId="16" applyNumberFormat="1" applyFont="1" applyFill="1" applyBorder="1" applyAlignment="1">
      <alignment vertical="center"/>
    </xf>
    <xf numFmtId="180" fontId="2" fillId="0" borderId="4" xfId="16" applyNumberFormat="1" applyFont="1" applyFill="1" applyBorder="1" applyAlignment="1">
      <alignment vertical="center"/>
    </xf>
    <xf numFmtId="180" fontId="2" fillId="0" borderId="3" xfId="16" applyNumberFormat="1" applyFont="1" applyFill="1" applyBorder="1" applyAlignment="1">
      <alignment vertical="center"/>
    </xf>
    <xf numFmtId="180" fontId="2" fillId="0" borderId="13" xfId="16" applyNumberFormat="1" applyFont="1" applyFill="1" applyBorder="1" applyAlignment="1">
      <alignment vertical="center"/>
    </xf>
    <xf numFmtId="49" fontId="2" fillId="0" borderId="0" xfId="16" applyNumberFormat="1" applyFont="1" applyFill="1" applyAlignment="1">
      <alignment horizontal="left" vertical="center"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Continuous" vertical="center"/>
    </xf>
    <xf numFmtId="179" fontId="2" fillId="0" borderId="0" xfId="16" applyNumberFormat="1" applyFont="1" applyFill="1" applyAlignment="1">
      <alignment vertical="center"/>
    </xf>
    <xf numFmtId="179" fontId="2" fillId="0" borderId="1" xfId="16" applyNumberFormat="1" applyFont="1" applyFill="1" applyBorder="1" applyAlignment="1">
      <alignment vertical="center"/>
    </xf>
    <xf numFmtId="179" fontId="2" fillId="0" borderId="15" xfId="16" applyNumberFormat="1" applyFont="1" applyFill="1" applyBorder="1" applyAlignment="1">
      <alignment vertical="center"/>
    </xf>
    <xf numFmtId="179" fontId="2" fillId="0" borderId="4" xfId="16" applyNumberFormat="1" applyFont="1" applyFill="1" applyBorder="1" applyAlignment="1">
      <alignment vertical="center"/>
    </xf>
    <xf numFmtId="179" fontId="2" fillId="0" borderId="3" xfId="16" applyNumberFormat="1" applyFont="1" applyFill="1" applyBorder="1" applyAlignment="1">
      <alignment vertical="center"/>
    </xf>
    <xf numFmtId="179" fontId="2" fillId="0" borderId="13" xfId="16" applyNumberFormat="1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5" fillId="0" borderId="4" xfId="16" applyFont="1" applyFill="1" applyBorder="1" applyAlignment="1">
      <alignment horizontal="center" vertical="center"/>
    </xf>
    <xf numFmtId="38" fontId="5" fillId="0" borderId="29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vertical="center"/>
    </xf>
    <xf numFmtId="38" fontId="5" fillId="0" borderId="6" xfId="16" applyFont="1" applyFill="1" applyBorder="1" applyAlignment="1">
      <alignment vertical="center"/>
    </xf>
    <xf numFmtId="40" fontId="5" fillId="0" borderId="15" xfId="16" applyNumberFormat="1" applyFont="1" applyFill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38" fontId="5" fillId="0" borderId="5" xfId="16" applyFont="1" applyFill="1" applyBorder="1" applyAlignment="1">
      <alignment vertical="center"/>
    </xf>
    <xf numFmtId="40" fontId="5" fillId="0" borderId="21" xfId="16" applyNumberFormat="1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15" xfId="16" applyFont="1" applyFill="1" applyBorder="1" applyAlignment="1">
      <alignment horizontal="center" vertical="center"/>
    </xf>
    <xf numFmtId="38" fontId="5" fillId="0" borderId="24" xfId="16" applyFont="1" applyFill="1" applyBorder="1" applyAlignment="1">
      <alignment horizontal="center" vertical="center"/>
    </xf>
    <xf numFmtId="41" fontId="5" fillId="0" borderId="16" xfId="16" applyNumberFormat="1" applyFont="1" applyFill="1" applyBorder="1" applyAlignment="1">
      <alignment vertical="center"/>
    </xf>
    <xf numFmtId="41" fontId="5" fillId="0" borderId="12" xfId="16" applyNumberFormat="1" applyFont="1" applyFill="1" applyBorder="1" applyAlignment="1">
      <alignment vertical="center"/>
    </xf>
    <xf numFmtId="41" fontId="5" fillId="0" borderId="17" xfId="16" applyNumberFormat="1" applyFont="1" applyFill="1" applyBorder="1" applyAlignment="1">
      <alignment vertical="center"/>
    </xf>
    <xf numFmtId="38" fontId="5" fillId="0" borderId="26" xfId="16" applyFont="1" applyFill="1" applyBorder="1" applyAlignment="1">
      <alignment horizontal="center" vertical="center"/>
    </xf>
    <xf numFmtId="41" fontId="5" fillId="0" borderId="18" xfId="16" applyNumberFormat="1" applyFont="1" applyFill="1" applyBorder="1" applyAlignment="1">
      <alignment vertical="center"/>
    </xf>
    <xf numFmtId="41" fontId="5" fillId="0" borderId="1" xfId="16" applyNumberFormat="1" applyFont="1" applyFill="1" applyBorder="1" applyAlignment="1">
      <alignment vertical="center"/>
    </xf>
    <xf numFmtId="41" fontId="5" fillId="0" borderId="19" xfId="16" applyNumberFormat="1" applyFont="1" applyFill="1" applyBorder="1" applyAlignment="1">
      <alignment vertical="center"/>
    </xf>
    <xf numFmtId="38" fontId="5" fillId="0" borderId="26" xfId="16" applyFont="1" applyFill="1" applyBorder="1" applyAlignment="1" quotePrefix="1">
      <alignment horizontal="center" vertical="center"/>
    </xf>
    <xf numFmtId="38" fontId="5" fillId="0" borderId="26" xfId="16" applyFont="1" applyFill="1" applyBorder="1" applyAlignment="1">
      <alignment vertical="center"/>
    </xf>
    <xf numFmtId="38" fontId="9" fillId="0" borderId="20" xfId="16" applyFont="1" applyFill="1" applyBorder="1" applyAlignment="1" quotePrefix="1">
      <alignment horizontal="center" vertical="center"/>
    </xf>
    <xf numFmtId="41" fontId="9" fillId="0" borderId="7" xfId="16" applyNumberFormat="1" applyFont="1" applyFill="1" applyBorder="1" applyAlignment="1">
      <alignment vertical="center"/>
    </xf>
    <xf numFmtId="41" fontId="9" fillId="0" borderId="3" xfId="16" applyNumberFormat="1" applyFont="1" applyFill="1" applyBorder="1" applyAlignment="1">
      <alignment vertical="center"/>
    </xf>
    <xf numFmtId="41" fontId="9" fillId="0" borderId="21" xfId="16" applyNumberFormat="1" applyFont="1" applyFill="1" applyBorder="1" applyAlignment="1">
      <alignment vertical="center"/>
    </xf>
    <xf numFmtId="38" fontId="5" fillId="0" borderId="30" xfId="16" applyFont="1" applyFill="1" applyBorder="1" applyAlignment="1">
      <alignment horizontal="centerContinuous" vertical="center"/>
    </xf>
    <xf numFmtId="38" fontId="5" fillId="0" borderId="2" xfId="16" applyFont="1" applyFill="1" applyBorder="1" applyAlignment="1">
      <alignment horizontal="centerContinuous" vertical="center"/>
    </xf>
    <xf numFmtId="38" fontId="5" fillId="0" borderId="31" xfId="16" applyFont="1" applyFill="1" applyBorder="1" applyAlignment="1">
      <alignment horizontal="centerContinuous" vertical="center"/>
    </xf>
    <xf numFmtId="38" fontId="5" fillId="0" borderId="13" xfId="16" applyFont="1" applyFill="1" applyBorder="1" applyAlignment="1">
      <alignment vertical="center"/>
    </xf>
    <xf numFmtId="49" fontId="5" fillId="0" borderId="15" xfId="16" applyNumberFormat="1" applyFont="1" applyFill="1" applyBorder="1" applyAlignment="1" quotePrefix="1">
      <alignment vertical="center"/>
    </xf>
    <xf numFmtId="49" fontId="5" fillId="0" borderId="20" xfId="16" applyNumberFormat="1" applyFont="1" applyFill="1" applyBorder="1" applyAlignment="1" quotePrefix="1">
      <alignment vertical="center"/>
    </xf>
    <xf numFmtId="38" fontId="5" fillId="0" borderId="25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center" vertical="center"/>
    </xf>
    <xf numFmtId="38" fontId="5" fillId="0" borderId="32" xfId="16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8" fillId="0" borderId="14" xfId="16" applyFont="1" applyFill="1" applyBorder="1" applyAlignment="1">
      <alignment horizontal="center" vertical="center"/>
    </xf>
    <xf numFmtId="38" fontId="8" fillId="0" borderId="33" xfId="16" applyFont="1" applyFill="1" applyBorder="1" applyAlignment="1">
      <alignment horizontal="center" vertical="center"/>
    </xf>
    <xf numFmtId="38" fontId="5" fillId="0" borderId="18" xfId="16" applyFont="1" applyFill="1" applyBorder="1" applyAlignment="1">
      <alignment horizontal="center" vertical="center"/>
    </xf>
    <xf numFmtId="38" fontId="5" fillId="0" borderId="6" xfId="16" applyFont="1" applyFill="1" applyBorder="1" applyAlignment="1">
      <alignment horizontal="center" vertical="center"/>
    </xf>
    <xf numFmtId="38" fontId="5" fillId="0" borderId="19" xfId="16" applyFont="1" applyFill="1" applyBorder="1" applyAlignment="1">
      <alignment horizontal="center" vertical="center"/>
    </xf>
    <xf numFmtId="38" fontId="9" fillId="0" borderId="15" xfId="16" applyFont="1" applyFill="1" applyBorder="1" applyAlignment="1">
      <alignment vertical="center"/>
    </xf>
    <xf numFmtId="38" fontId="9" fillId="0" borderId="27" xfId="16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41" fontId="9" fillId="0" borderId="18" xfId="16" applyNumberFormat="1" applyFont="1" applyFill="1" applyBorder="1" applyAlignment="1">
      <alignment vertical="center"/>
    </xf>
    <xf numFmtId="41" fontId="9" fillId="0" borderId="6" xfId="16" applyNumberFormat="1" applyFont="1" applyFill="1" applyBorder="1" applyAlignment="1">
      <alignment vertical="center"/>
    </xf>
    <xf numFmtId="41" fontId="9" fillId="0" borderId="19" xfId="16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38" fontId="5" fillId="0" borderId="27" xfId="16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27" xfId="16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1" fontId="5" fillId="0" borderId="19" xfId="16" applyNumberFormat="1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left" vertical="center"/>
    </xf>
    <xf numFmtId="38" fontId="5" fillId="0" borderId="4" xfId="16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41" fontId="5" fillId="0" borderId="7" xfId="16" applyNumberFormat="1" applyFont="1" applyFill="1" applyBorder="1" applyAlignment="1">
      <alignment vertical="center"/>
    </xf>
    <xf numFmtId="41" fontId="5" fillId="0" borderId="21" xfId="16" applyNumberFormat="1" applyFont="1" applyFill="1" applyBorder="1" applyAlignment="1">
      <alignment vertical="center"/>
    </xf>
    <xf numFmtId="38" fontId="5" fillId="0" borderId="34" xfId="16" applyFont="1" applyFill="1" applyBorder="1" applyAlignment="1">
      <alignment horizontal="center" vertical="center"/>
    </xf>
    <xf numFmtId="38" fontId="5" fillId="0" borderId="28" xfId="16" applyFont="1" applyFill="1" applyBorder="1" applyAlignment="1">
      <alignment horizontal="center" vertical="center"/>
    </xf>
    <xf numFmtId="38" fontId="5" fillId="0" borderId="25" xfId="16" applyFont="1" applyFill="1" applyBorder="1" applyAlignment="1">
      <alignment horizontal="center" vertical="center"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/>
    </xf>
    <xf numFmtId="38" fontId="5" fillId="0" borderId="4" xfId="16" applyFont="1" applyFill="1" applyBorder="1" applyAlignment="1">
      <alignment/>
    </xf>
    <xf numFmtId="38" fontId="5" fillId="0" borderId="4" xfId="16" applyFont="1" applyFill="1" applyBorder="1" applyAlignment="1">
      <alignment horizontal="right"/>
    </xf>
    <xf numFmtId="38" fontId="5" fillId="0" borderId="15" xfId="16" applyFont="1" applyFill="1" applyBorder="1" applyAlignment="1">
      <alignment/>
    </xf>
    <xf numFmtId="38" fontId="5" fillId="0" borderId="15" xfId="16" applyFont="1" applyFill="1" applyBorder="1" applyAlignment="1">
      <alignment horizontal="center"/>
    </xf>
    <xf numFmtId="38" fontId="5" fillId="0" borderId="30" xfId="16" applyFont="1" applyFill="1" applyBorder="1" applyAlignment="1">
      <alignment horizontal="centerContinuous"/>
    </xf>
    <xf numFmtId="38" fontId="5" fillId="0" borderId="2" xfId="16" applyFont="1" applyFill="1" applyBorder="1" applyAlignment="1">
      <alignment horizontal="centerContinuous"/>
    </xf>
    <xf numFmtId="38" fontId="5" fillId="0" borderId="31" xfId="16" applyFont="1" applyFill="1" applyBorder="1" applyAlignment="1">
      <alignment horizontal="centerContinuous"/>
    </xf>
    <xf numFmtId="38" fontId="5" fillId="0" borderId="13" xfId="16" applyFont="1" applyFill="1" applyBorder="1" applyAlignment="1">
      <alignment/>
    </xf>
    <xf numFmtId="38" fontId="5" fillId="0" borderId="5" xfId="16" applyFont="1" applyFill="1" applyBorder="1" applyAlignment="1">
      <alignment horizontal="center"/>
    </xf>
    <xf numFmtId="38" fontId="5" fillId="0" borderId="13" xfId="16" applyFont="1" applyFill="1" applyBorder="1" applyAlignment="1">
      <alignment horizontal="center"/>
    </xf>
    <xf numFmtId="38" fontId="5" fillId="0" borderId="15" xfId="16" applyFont="1" applyFill="1" applyBorder="1" applyAlignment="1">
      <alignment horizontal="left"/>
    </xf>
    <xf numFmtId="38" fontId="5" fillId="0" borderId="6" xfId="16" applyFont="1" applyFill="1" applyBorder="1" applyAlignment="1">
      <alignment/>
    </xf>
    <xf numFmtId="38" fontId="5" fillId="0" borderId="15" xfId="16" applyFont="1" applyFill="1" applyBorder="1" applyAlignment="1" quotePrefix="1">
      <alignment/>
    </xf>
    <xf numFmtId="49" fontId="5" fillId="0" borderId="15" xfId="16" applyNumberFormat="1" applyFont="1" applyFill="1" applyBorder="1" applyAlignment="1">
      <alignment horizontal="center"/>
    </xf>
    <xf numFmtId="38" fontId="5" fillId="0" borderId="19" xfId="16" applyFont="1" applyFill="1" applyBorder="1" applyAlignment="1">
      <alignment/>
    </xf>
    <xf numFmtId="38" fontId="5" fillId="0" borderId="20" xfId="16" applyFont="1" applyFill="1" applyBorder="1" applyAlignment="1" quotePrefix="1">
      <alignment/>
    </xf>
    <xf numFmtId="38" fontId="5" fillId="0" borderId="5" xfId="16" applyFont="1" applyFill="1" applyBorder="1" applyAlignment="1">
      <alignment/>
    </xf>
    <xf numFmtId="38" fontId="5" fillId="0" borderId="21" xfId="16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38" fontId="5" fillId="0" borderId="9" xfId="16" applyFont="1" applyFill="1" applyBorder="1" applyAlignment="1">
      <alignment horizontal="centerContinuous" vertical="center"/>
    </xf>
    <xf numFmtId="38" fontId="5" fillId="0" borderId="10" xfId="16" applyFont="1" applyFill="1" applyBorder="1" applyAlignment="1">
      <alignment horizontal="centerContinuous" vertical="center"/>
    </xf>
    <xf numFmtId="38" fontId="5" fillId="0" borderId="35" xfId="16" applyFont="1" applyFill="1" applyBorder="1" applyAlignment="1">
      <alignment horizontal="centerContinuous" vertical="center"/>
    </xf>
    <xf numFmtId="38" fontId="5" fillId="0" borderId="2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27" xfId="16" applyFont="1" applyFill="1" applyBorder="1" applyAlignment="1" quotePrefix="1">
      <alignment vertical="center"/>
    </xf>
    <xf numFmtId="49" fontId="5" fillId="0" borderId="27" xfId="16" applyNumberFormat="1" applyFont="1" applyFill="1" applyBorder="1" applyAlignment="1">
      <alignment vertical="center"/>
    </xf>
    <xf numFmtId="38" fontId="5" fillId="0" borderId="22" xfId="16" applyFont="1" applyFill="1" applyBorder="1" applyAlignment="1" quotePrefix="1">
      <alignment vertical="center"/>
    </xf>
    <xf numFmtId="38" fontId="5" fillId="0" borderId="0" xfId="16" applyFont="1" applyFill="1" applyBorder="1" applyAlignment="1">
      <alignment horizontal="right" vertical="center"/>
    </xf>
    <xf numFmtId="38" fontId="5" fillId="0" borderId="36" xfId="16" applyFont="1" applyFill="1" applyBorder="1" applyAlignment="1">
      <alignment horizontal="center" vertical="center"/>
    </xf>
    <xf numFmtId="38" fontId="5" fillId="0" borderId="37" xfId="16" applyFont="1" applyFill="1" applyBorder="1" applyAlignment="1">
      <alignment horizontal="center" vertical="center"/>
    </xf>
    <xf numFmtId="38" fontId="5" fillId="0" borderId="20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vertical="center"/>
    </xf>
    <xf numFmtId="38" fontId="9" fillId="0" borderId="15" xfId="16" applyFont="1" applyFill="1" applyBorder="1" applyAlignment="1">
      <alignment horizontal="center" vertical="center"/>
    </xf>
    <xf numFmtId="180" fontId="9" fillId="0" borderId="26" xfId="16" applyNumberFormat="1" applyFont="1" applyFill="1" applyBorder="1" applyAlignment="1">
      <alignment vertical="center"/>
    </xf>
    <xf numFmtId="180" fontId="9" fillId="0" borderId="27" xfId="16" applyNumberFormat="1" applyFont="1" applyFill="1" applyBorder="1" applyAlignment="1">
      <alignment vertical="center"/>
    </xf>
    <xf numFmtId="180" fontId="5" fillId="0" borderId="26" xfId="16" applyNumberFormat="1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81" fontId="5" fillId="0" borderId="27" xfId="16" applyNumberFormat="1" applyFont="1" applyFill="1" applyBorder="1" applyAlignment="1">
      <alignment vertical="center"/>
    </xf>
    <xf numFmtId="38" fontId="5" fillId="0" borderId="38" xfId="16" applyFont="1" applyFill="1" applyBorder="1" applyAlignment="1">
      <alignment horizontal="center" vertical="center"/>
    </xf>
    <xf numFmtId="180" fontId="5" fillId="0" borderId="39" xfId="16" applyNumberFormat="1" applyFont="1" applyFill="1" applyBorder="1" applyAlignment="1">
      <alignment vertical="center"/>
    </xf>
    <xf numFmtId="180" fontId="5" fillId="0" borderId="40" xfId="16" applyNumberFormat="1" applyFont="1" applyFill="1" applyBorder="1" applyAlignment="1">
      <alignment vertical="center"/>
    </xf>
    <xf numFmtId="181" fontId="5" fillId="0" borderId="0" xfId="16" applyNumberFormat="1" applyFont="1" applyFill="1" applyBorder="1" applyAlignment="1">
      <alignment vertical="center"/>
    </xf>
    <xf numFmtId="38" fontId="7" fillId="0" borderId="6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center" vertical="center"/>
    </xf>
    <xf numFmtId="38" fontId="7" fillId="0" borderId="5" xfId="16" applyFont="1" applyFill="1" applyBorder="1" applyAlignment="1">
      <alignment horizontal="center" vertical="center"/>
    </xf>
    <xf numFmtId="38" fontId="7" fillId="0" borderId="13" xfId="16" applyFont="1" applyFill="1" applyBorder="1" applyAlignment="1">
      <alignment horizontal="center" vertical="center"/>
    </xf>
    <xf numFmtId="38" fontId="12" fillId="0" borderId="0" xfId="16" applyFont="1" applyFill="1" applyAlignment="1">
      <alignment vertical="center"/>
    </xf>
    <xf numFmtId="38" fontId="12" fillId="0" borderId="1" xfId="16" applyFont="1" applyFill="1" applyAlignment="1">
      <alignment vertical="center"/>
    </xf>
    <xf numFmtId="177" fontId="12" fillId="0" borderId="6" xfId="16" applyNumberFormat="1" applyFont="1" applyFill="1" applyBorder="1" applyAlignment="1">
      <alignment vertical="center"/>
    </xf>
    <xf numFmtId="177" fontId="12" fillId="0" borderId="6" xfId="16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12" fillId="0" borderId="15" xfId="16" applyNumberFormat="1" applyFont="1" applyFill="1" applyBorder="1" applyAlignment="1">
      <alignment horizontal="right" vertical="center"/>
    </xf>
    <xf numFmtId="38" fontId="4" fillId="0" borderId="0" xfId="16" applyFont="1" applyFill="1" applyAlignment="1">
      <alignment vertical="center"/>
    </xf>
    <xf numFmtId="38" fontId="4" fillId="0" borderId="1" xfId="16" applyFont="1" applyFill="1" applyBorder="1" applyAlignment="1">
      <alignment vertical="center"/>
    </xf>
    <xf numFmtId="177" fontId="4" fillId="0" borderId="6" xfId="16" applyNumberFormat="1" applyFont="1" applyFill="1" applyBorder="1" applyAlignment="1">
      <alignment vertical="center"/>
    </xf>
    <xf numFmtId="177" fontId="4" fillId="0" borderId="15" xfId="16" applyNumberFormat="1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177" fontId="4" fillId="0" borderId="5" xfId="16" applyNumberFormat="1" applyFont="1" applyFill="1" applyBorder="1" applyAlignment="1">
      <alignment vertical="center"/>
    </xf>
    <xf numFmtId="177" fontId="4" fillId="0" borderId="3" xfId="16" applyNumberFormat="1" applyFont="1" applyFill="1" applyBorder="1" applyAlignment="1">
      <alignment vertical="center"/>
    </xf>
    <xf numFmtId="177" fontId="4" fillId="0" borderId="21" xfId="16" applyNumberFormat="1" applyFont="1" applyFill="1" applyBorder="1" applyAlignment="1">
      <alignment vertical="center"/>
    </xf>
    <xf numFmtId="38" fontId="5" fillId="0" borderId="44" xfId="16" applyFont="1" applyFill="1" applyBorder="1" applyAlignment="1">
      <alignment horizontal="centerContinuous" vertical="center"/>
    </xf>
    <xf numFmtId="38" fontId="9" fillId="0" borderId="25" xfId="16" applyFont="1" applyFill="1" applyBorder="1" applyAlignment="1">
      <alignment vertical="center"/>
    </xf>
    <xf numFmtId="38" fontId="9" fillId="0" borderId="32" xfId="16" applyFont="1" applyFill="1" applyBorder="1" applyAlignment="1">
      <alignment vertical="center"/>
    </xf>
    <xf numFmtId="38" fontId="9" fillId="0" borderId="8" xfId="16" applyFont="1" applyFill="1" applyBorder="1" applyAlignment="1">
      <alignment vertical="center"/>
    </xf>
    <xf numFmtId="38" fontId="9" fillId="0" borderId="6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15" xfId="16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distributed" vertical="center"/>
    </xf>
    <xf numFmtId="38" fontId="5" fillId="0" borderId="6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178" fontId="5" fillId="0" borderId="15" xfId="16" applyNumberFormat="1" applyFont="1" applyFill="1" applyBorder="1" applyAlignment="1">
      <alignment vertical="center"/>
    </xf>
    <xf numFmtId="178" fontId="5" fillId="0" borderId="6" xfId="16" applyNumberFormat="1" applyFont="1" applyFill="1" applyBorder="1" applyAlignment="1">
      <alignment vertical="center"/>
    </xf>
    <xf numFmtId="178" fontId="5" fillId="0" borderId="1" xfId="16" applyNumberFormat="1" applyFont="1" applyFill="1" applyBorder="1" applyAlignment="1">
      <alignment vertical="center"/>
    </xf>
    <xf numFmtId="178" fontId="5" fillId="0" borderId="6" xfId="16" applyNumberFormat="1" applyFont="1" applyFill="1" applyBorder="1" applyAlignment="1">
      <alignment horizontal="right" vertical="center"/>
    </xf>
    <xf numFmtId="178" fontId="5" fillId="0" borderId="0" xfId="16" applyNumberFormat="1" applyFont="1" applyFill="1" applyAlignment="1">
      <alignment vertical="center"/>
    </xf>
    <xf numFmtId="178" fontId="5" fillId="0" borderId="0" xfId="16" applyNumberFormat="1" applyFont="1" applyFill="1" applyBorder="1" applyAlignment="1">
      <alignment vertical="center"/>
    </xf>
    <xf numFmtId="178" fontId="5" fillId="0" borderId="0" xfId="16" applyNumberFormat="1" applyFont="1" applyFill="1" applyAlignment="1">
      <alignment horizontal="right" vertical="center"/>
    </xf>
    <xf numFmtId="178" fontId="5" fillId="0" borderId="1" xfId="16" applyNumberFormat="1" applyFont="1" applyFill="1" applyBorder="1" applyAlignment="1">
      <alignment horizontal="right" vertical="center"/>
    </xf>
    <xf numFmtId="178" fontId="5" fillId="0" borderId="19" xfId="16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5" fillId="0" borderId="19" xfId="16" applyNumberFormat="1" applyFont="1" applyFill="1" applyBorder="1" applyAlignment="1">
      <alignment vertical="center"/>
    </xf>
    <xf numFmtId="178" fontId="5" fillId="0" borderId="5" xfId="16" applyNumberFormat="1" applyFont="1" applyFill="1" applyBorder="1" applyAlignment="1">
      <alignment vertical="center"/>
    </xf>
    <xf numFmtId="178" fontId="5" fillId="0" borderId="13" xfId="16" applyNumberFormat="1" applyFont="1" applyFill="1" applyBorder="1" applyAlignment="1">
      <alignment vertical="center"/>
    </xf>
    <xf numFmtId="38" fontId="12" fillId="0" borderId="15" xfId="16" applyFont="1" applyFill="1" applyBorder="1" applyAlignment="1">
      <alignment horizontal="center" vertical="center"/>
    </xf>
    <xf numFmtId="178" fontId="9" fillId="0" borderId="6" xfId="16" applyNumberFormat="1" applyFont="1" applyFill="1" applyBorder="1" applyAlignment="1">
      <alignment vertical="center"/>
    </xf>
    <xf numFmtId="178" fontId="9" fillId="0" borderId="17" xfId="16" applyNumberFormat="1" applyFont="1" applyFill="1" applyBorder="1" applyAlignment="1">
      <alignment vertical="center"/>
    </xf>
    <xf numFmtId="38" fontId="7" fillId="0" borderId="15" xfId="16" applyFont="1" applyFill="1" applyBorder="1" applyAlignment="1">
      <alignment horizontal="center" vertical="center" shrinkToFit="1"/>
    </xf>
    <xf numFmtId="38" fontId="7" fillId="0" borderId="26" xfId="16" applyFont="1" applyFill="1" applyBorder="1" applyAlignment="1">
      <alignment horizontal="center" vertical="center"/>
    </xf>
    <xf numFmtId="38" fontId="7" fillId="0" borderId="20" xfId="16" applyFont="1" applyFill="1" applyBorder="1" applyAlignment="1">
      <alignment horizontal="center" vertical="center"/>
    </xf>
    <xf numFmtId="38" fontId="5" fillId="0" borderId="0" xfId="16" applyFont="1" applyFill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177" fontId="5" fillId="0" borderId="6" xfId="16" applyNumberFormat="1" applyFont="1" applyFill="1" applyBorder="1" applyAlignment="1">
      <alignment horizontal="right" vertical="center"/>
    </xf>
    <xf numFmtId="38" fontId="5" fillId="0" borderId="18" xfId="16" applyFont="1" applyFill="1" applyBorder="1" applyAlignment="1">
      <alignment horizontal="right" vertical="center"/>
    </xf>
    <xf numFmtId="177" fontId="5" fillId="0" borderId="1" xfId="16" applyNumberFormat="1" applyFont="1" applyFill="1" applyBorder="1" applyAlignment="1">
      <alignment horizontal="right" vertical="center"/>
    </xf>
    <xf numFmtId="38" fontId="5" fillId="0" borderId="7" xfId="16" applyFont="1" applyFill="1" applyBorder="1" applyAlignment="1">
      <alignment horizontal="right" vertical="center"/>
    </xf>
    <xf numFmtId="38" fontId="5" fillId="0" borderId="3" xfId="16" applyFont="1" applyFill="1" applyBorder="1" applyAlignment="1">
      <alignment horizontal="right" vertical="center"/>
    </xf>
    <xf numFmtId="177" fontId="5" fillId="0" borderId="5" xfId="16" applyNumberFormat="1" applyFont="1" applyFill="1" applyBorder="1" applyAlignment="1">
      <alignment horizontal="right" vertical="center"/>
    </xf>
    <xf numFmtId="38" fontId="9" fillId="0" borderId="15" xfId="16" applyFont="1" applyFill="1" applyBorder="1" applyAlignment="1">
      <alignment horizontal="distributed" vertical="center"/>
    </xf>
    <xf numFmtId="38" fontId="9" fillId="0" borderId="25" xfId="16" applyFont="1" applyFill="1" applyBorder="1" applyAlignment="1">
      <alignment horizontal="right" vertical="center"/>
    </xf>
    <xf numFmtId="38" fontId="9" fillId="0" borderId="12" xfId="16" applyFont="1" applyFill="1" applyBorder="1" applyAlignment="1">
      <alignment horizontal="right" vertical="center"/>
    </xf>
    <xf numFmtId="177" fontId="9" fillId="0" borderId="45" xfId="16" applyNumberFormat="1" applyFont="1" applyFill="1" applyBorder="1" applyAlignment="1">
      <alignment horizontal="right" vertical="center"/>
    </xf>
    <xf numFmtId="177" fontId="9" fillId="0" borderId="17" xfId="16" applyNumberFormat="1" applyFont="1" applyFill="1" applyBorder="1" applyAlignment="1">
      <alignment horizontal="right" vertical="center"/>
    </xf>
    <xf numFmtId="177" fontId="5" fillId="0" borderId="19" xfId="16" applyNumberFormat="1" applyFont="1" applyFill="1" applyBorder="1" applyAlignment="1">
      <alignment horizontal="right" vertical="center"/>
    </xf>
    <xf numFmtId="177" fontId="5" fillId="0" borderId="15" xfId="16" applyNumberFormat="1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distributed" vertical="center"/>
    </xf>
    <xf numFmtId="177" fontId="5" fillId="0" borderId="13" xfId="16" applyNumberFormat="1" applyFont="1" applyFill="1" applyBorder="1" applyAlignment="1">
      <alignment horizontal="right" vertical="center"/>
    </xf>
    <xf numFmtId="38" fontId="5" fillId="0" borderId="46" xfId="16" applyFont="1" applyFill="1" applyBorder="1" applyAlignment="1">
      <alignment horizontal="center" vertical="center"/>
    </xf>
    <xf numFmtId="38" fontId="9" fillId="0" borderId="12" xfId="16" applyFont="1" applyFill="1" applyBorder="1" applyAlignment="1">
      <alignment vertical="center"/>
    </xf>
    <xf numFmtId="177" fontId="9" fillId="0" borderId="17" xfId="16" applyNumberFormat="1" applyFont="1" applyFill="1" applyBorder="1" applyAlignment="1">
      <alignment vertical="center"/>
    </xf>
    <xf numFmtId="38" fontId="2" fillId="0" borderId="15" xfId="16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5" xfId="16" applyNumberFormat="1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177" fontId="5" fillId="0" borderId="21" xfId="16" applyNumberFormat="1" applyFont="1" applyFill="1" applyBorder="1" applyAlignment="1">
      <alignment vertical="center"/>
    </xf>
    <xf numFmtId="38" fontId="9" fillId="0" borderId="1" xfId="16" applyFont="1" applyFill="1" applyAlignment="1">
      <alignment vertical="center"/>
    </xf>
    <xf numFmtId="177" fontId="9" fillId="0" borderId="15" xfId="16" applyNumberFormat="1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48" xfId="16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5" fillId="0" borderId="19" xfId="16" applyFont="1" applyFill="1" applyBorder="1" applyAlignment="1">
      <alignment vertical="center"/>
    </xf>
    <xf numFmtId="38" fontId="5" fillId="0" borderId="15" xfId="16" applyFont="1" applyFill="1" applyBorder="1" applyAlignment="1">
      <alignment horizontal="right" vertical="center"/>
    </xf>
    <xf numFmtId="38" fontId="5" fillId="0" borderId="15" xfId="16" applyFont="1" applyFill="1" applyBorder="1" applyAlignment="1">
      <alignment horizontal="distributed" vertical="center"/>
    </xf>
    <xf numFmtId="38" fontId="5" fillId="0" borderId="19" xfId="16" applyFont="1" applyFill="1" applyBorder="1" applyAlignment="1">
      <alignment horizontal="right" vertical="center"/>
    </xf>
    <xf numFmtId="38" fontId="7" fillId="0" borderId="15" xfId="16" applyFont="1" applyFill="1" applyBorder="1" applyAlignment="1">
      <alignment horizontal="distributed" vertical="center"/>
    </xf>
    <xf numFmtId="38" fontId="5" fillId="0" borderId="27" xfId="16" applyFont="1" applyFill="1" applyBorder="1" applyAlignment="1">
      <alignment horizontal="right" vertical="center"/>
    </xf>
    <xf numFmtId="38" fontId="5" fillId="0" borderId="22" xfId="16" applyFont="1" applyFill="1" applyBorder="1" applyAlignment="1">
      <alignment horizontal="right" vertical="center"/>
    </xf>
    <xf numFmtId="38" fontId="5" fillId="0" borderId="21" xfId="16" applyFont="1" applyFill="1" applyBorder="1" applyAlignment="1">
      <alignment vertical="center"/>
    </xf>
    <xf numFmtId="38" fontId="9" fillId="0" borderId="19" xfId="16" applyFont="1" applyFill="1" applyBorder="1" applyAlignment="1">
      <alignment vertical="center"/>
    </xf>
    <xf numFmtId="38" fontId="5" fillId="0" borderId="26" xfId="16" applyFont="1" applyFill="1" applyBorder="1" applyAlignment="1" quotePrefix="1">
      <alignment vertical="center"/>
    </xf>
    <xf numFmtId="38" fontId="5" fillId="0" borderId="33" xfId="16" applyFont="1" applyFill="1" applyBorder="1" applyAlignment="1">
      <alignment horizontal="center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19" xfId="16" applyFont="1" applyFill="1" applyBorder="1" applyAlignment="1">
      <alignment horizontal="right" vertical="center"/>
    </xf>
    <xf numFmtId="38" fontId="5" fillId="0" borderId="5" xfId="16" applyFont="1" applyFill="1" applyBorder="1" applyAlignment="1">
      <alignment horizontal="right" vertical="center"/>
    </xf>
    <xf numFmtId="38" fontId="5" fillId="0" borderId="21" xfId="16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38" fontId="5" fillId="0" borderId="13" xfId="16" applyFont="1" applyFill="1" applyBorder="1" applyAlignment="1">
      <alignment horizontal="center" vertical="center"/>
    </xf>
    <xf numFmtId="38" fontId="5" fillId="0" borderId="32" xfId="16" applyFont="1" applyFill="1" applyBorder="1" applyAlignment="1">
      <alignment vertical="center" wrapText="1"/>
    </xf>
    <xf numFmtId="38" fontId="5" fillId="0" borderId="0" xfId="16" applyFont="1" applyFill="1" applyAlignment="1">
      <alignment vertical="center" wrapText="1"/>
    </xf>
    <xf numFmtId="38" fontId="5" fillId="0" borderId="50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38" fontId="5" fillId="0" borderId="26" xfId="16" applyFont="1" applyFill="1" applyBorder="1" applyAlignment="1">
      <alignment horizontal="center" vertical="center"/>
    </xf>
    <xf numFmtId="38" fontId="5" fillId="0" borderId="47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5" fillId="0" borderId="51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5" fillId="0" borderId="32" xfId="16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horizontal="center" vertical="center"/>
    </xf>
    <xf numFmtId="38" fontId="5" fillId="0" borderId="24" xfId="16" applyFont="1" applyFill="1" applyBorder="1" applyAlignment="1">
      <alignment horizontal="center" vertical="center"/>
    </xf>
    <xf numFmtId="38" fontId="5" fillId="0" borderId="20" xfId="16" applyFont="1" applyFill="1" applyBorder="1" applyAlignment="1">
      <alignment horizontal="center" vertical="center"/>
    </xf>
    <xf numFmtId="38" fontId="5" fillId="0" borderId="52" xfId="16" applyFont="1" applyFill="1" applyBorder="1" applyAlignment="1">
      <alignment horizontal="center" vertical="center"/>
    </xf>
    <xf numFmtId="38" fontId="5" fillId="0" borderId="53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5" fillId="0" borderId="54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0</v>
      </c>
    </row>
    <row r="3" ht="13.5">
      <c r="A3" s="1" t="s">
        <v>307</v>
      </c>
    </row>
    <row r="4" ht="13.5">
      <c r="A4" s="1" t="s">
        <v>66</v>
      </c>
    </row>
    <row r="5" ht="13.5">
      <c r="A5" s="1" t="s">
        <v>326</v>
      </c>
    </row>
    <row r="6" ht="13.5">
      <c r="A6" s="1" t="s">
        <v>327</v>
      </c>
    </row>
    <row r="7" ht="13.5">
      <c r="A7" s="1" t="s">
        <v>77</v>
      </c>
    </row>
    <row r="8" ht="13.5">
      <c r="A8" s="1" t="s">
        <v>468</v>
      </c>
    </row>
    <row r="9" ht="13.5">
      <c r="A9" s="1" t="s">
        <v>89</v>
      </c>
    </row>
    <row r="10" ht="13.5">
      <c r="A10" s="1" t="s">
        <v>96</v>
      </c>
    </row>
    <row r="11" ht="13.5">
      <c r="A11" s="1" t="s">
        <v>469</v>
      </c>
    </row>
    <row r="12" ht="13.5">
      <c r="A12" s="1" t="s">
        <v>344</v>
      </c>
    </row>
    <row r="13" ht="13.5">
      <c r="A13" s="1" t="s">
        <v>470</v>
      </c>
    </row>
    <row r="14" ht="13.5">
      <c r="A14" s="1" t="s">
        <v>471</v>
      </c>
    </row>
    <row r="15" ht="13.5">
      <c r="A15" s="1" t="s">
        <v>373</v>
      </c>
    </row>
    <row r="16" ht="13.5">
      <c r="A16" s="1" t="s">
        <v>375</v>
      </c>
    </row>
    <row r="17" ht="13.5">
      <c r="A17" s="1" t="s">
        <v>472</v>
      </c>
    </row>
    <row r="18" ht="13.5">
      <c r="A18" s="1" t="s">
        <v>473</v>
      </c>
    </row>
    <row r="19" ht="13.5">
      <c r="B19" s="1" t="s">
        <v>474</v>
      </c>
    </row>
    <row r="20" ht="13.5">
      <c r="B20" s="1" t="s">
        <v>477</v>
      </c>
    </row>
    <row r="21" ht="13.5">
      <c r="B21" s="1" t="s">
        <v>478</v>
      </c>
    </row>
    <row r="22" ht="13.5">
      <c r="B22" s="1" t="s">
        <v>479</v>
      </c>
    </row>
    <row r="23" ht="13.5">
      <c r="B23" s="1" t="s">
        <v>480</v>
      </c>
    </row>
    <row r="24" ht="13.5">
      <c r="B24" s="1" t="s">
        <v>481</v>
      </c>
    </row>
    <row r="25" ht="13.5">
      <c r="B25" s="1" t="s">
        <v>482</v>
      </c>
    </row>
    <row r="26" ht="13.5">
      <c r="A26" s="1" t="s">
        <v>475</v>
      </c>
    </row>
    <row r="27" ht="13.5">
      <c r="A27" s="1" t="s">
        <v>476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8" customWidth="1"/>
    <col min="2" max="2" width="15.625" style="48" customWidth="1"/>
    <col min="3" max="6" width="10.625" style="48" customWidth="1"/>
    <col min="7" max="16384" width="9.00390625" style="48" customWidth="1"/>
  </cols>
  <sheetData>
    <row r="2" ht="15" customHeight="1">
      <c r="B2" s="131" t="s">
        <v>308</v>
      </c>
    </row>
    <row r="3" spans="2:6" ht="15" customHeight="1">
      <c r="B3" s="50"/>
      <c r="C3" s="132" t="s">
        <v>336</v>
      </c>
      <c r="D3" s="50"/>
      <c r="F3" s="51" t="s">
        <v>343</v>
      </c>
    </row>
    <row r="4" spans="1:6" ht="15" customHeight="1">
      <c r="A4" s="52"/>
      <c r="B4" s="53" t="s">
        <v>70</v>
      </c>
      <c r="C4" s="132" t="s">
        <v>309</v>
      </c>
      <c r="D4" s="54" t="s">
        <v>310</v>
      </c>
      <c r="E4" s="133" t="s">
        <v>311</v>
      </c>
      <c r="F4" s="53" t="s">
        <v>312</v>
      </c>
    </row>
    <row r="5" spans="1:6" ht="15" customHeight="1">
      <c r="A5" s="52"/>
      <c r="B5" s="91" t="s">
        <v>329</v>
      </c>
      <c r="C5" s="48">
        <v>891</v>
      </c>
      <c r="D5" s="134">
        <v>225669</v>
      </c>
      <c r="E5" s="135">
        <v>166016</v>
      </c>
      <c r="F5" s="136">
        <v>73.57</v>
      </c>
    </row>
    <row r="6" spans="1:6" ht="15" customHeight="1">
      <c r="A6" s="52"/>
      <c r="B6" s="95" t="s">
        <v>55</v>
      </c>
      <c r="C6" s="48">
        <v>891</v>
      </c>
      <c r="D6" s="134">
        <v>223994</v>
      </c>
      <c r="E6" s="135">
        <v>166163</v>
      </c>
      <c r="F6" s="136">
        <v>74.18</v>
      </c>
    </row>
    <row r="7" spans="1:6" ht="15" customHeight="1">
      <c r="A7" s="52"/>
      <c r="B7" s="95" t="s">
        <v>56</v>
      </c>
      <c r="C7" s="48">
        <v>891</v>
      </c>
      <c r="D7" s="134">
        <v>230005</v>
      </c>
      <c r="E7" s="135">
        <v>165799</v>
      </c>
      <c r="F7" s="136">
        <v>72.08</v>
      </c>
    </row>
    <row r="8" spans="1:6" ht="15" customHeight="1">
      <c r="A8" s="52"/>
      <c r="B8" s="95" t="s">
        <v>57</v>
      </c>
      <c r="C8" s="48">
        <v>891</v>
      </c>
      <c r="D8" s="134">
        <v>231513</v>
      </c>
      <c r="E8" s="135">
        <v>165846</v>
      </c>
      <c r="F8" s="136">
        <v>71.64</v>
      </c>
    </row>
    <row r="9" spans="1:6" ht="15" customHeight="1">
      <c r="A9" s="52"/>
      <c r="B9" s="95" t="s">
        <v>58</v>
      </c>
      <c r="C9" s="48">
        <v>891</v>
      </c>
      <c r="D9" s="134">
        <v>229749</v>
      </c>
      <c r="E9" s="135">
        <v>165495</v>
      </c>
      <c r="F9" s="136">
        <v>72.03</v>
      </c>
    </row>
    <row r="10" spans="1:6" ht="15" customHeight="1">
      <c r="A10" s="52"/>
      <c r="B10" s="95" t="s">
        <v>59</v>
      </c>
      <c r="C10" s="48">
        <v>891</v>
      </c>
      <c r="D10" s="134">
        <v>224274</v>
      </c>
      <c r="E10" s="135">
        <v>165732</v>
      </c>
      <c r="F10" s="136">
        <v>73.9</v>
      </c>
    </row>
    <row r="11" spans="1:6" ht="15" customHeight="1">
      <c r="A11" s="52"/>
      <c r="B11" s="95" t="s">
        <v>60</v>
      </c>
      <c r="C11" s="48">
        <v>891</v>
      </c>
      <c r="D11" s="134">
        <v>224500</v>
      </c>
      <c r="E11" s="135">
        <v>166131</v>
      </c>
      <c r="F11" s="136">
        <v>74</v>
      </c>
    </row>
    <row r="12" spans="1:6" ht="15" customHeight="1">
      <c r="A12" s="52"/>
      <c r="B12" s="95" t="s">
        <v>61</v>
      </c>
      <c r="C12" s="48">
        <v>891</v>
      </c>
      <c r="D12" s="134">
        <v>222737</v>
      </c>
      <c r="E12" s="135">
        <v>166559</v>
      </c>
      <c r="F12" s="136">
        <v>74.78</v>
      </c>
    </row>
    <row r="13" spans="1:6" ht="15" customHeight="1">
      <c r="A13" s="52"/>
      <c r="B13" s="95" t="s">
        <v>62</v>
      </c>
      <c r="C13" s="48">
        <v>891</v>
      </c>
      <c r="D13" s="134">
        <v>229448</v>
      </c>
      <c r="E13" s="135">
        <v>166404</v>
      </c>
      <c r="F13" s="136">
        <v>72.52</v>
      </c>
    </row>
    <row r="14" spans="1:6" ht="15" customHeight="1">
      <c r="A14" s="52"/>
      <c r="B14" s="96" t="s">
        <v>331</v>
      </c>
      <c r="C14" s="48">
        <v>891</v>
      </c>
      <c r="D14" s="134">
        <v>229303</v>
      </c>
      <c r="E14" s="135">
        <v>164834</v>
      </c>
      <c r="F14" s="136">
        <v>71.88</v>
      </c>
    </row>
    <row r="15" spans="1:6" ht="15" customHeight="1">
      <c r="A15" s="52"/>
      <c r="B15" s="95" t="s">
        <v>63</v>
      </c>
      <c r="C15" s="48">
        <v>891</v>
      </c>
      <c r="D15" s="134">
        <v>229163</v>
      </c>
      <c r="E15" s="135">
        <v>164366</v>
      </c>
      <c r="F15" s="136">
        <v>71.72</v>
      </c>
    </row>
    <row r="16" spans="1:6" ht="15" customHeight="1">
      <c r="A16" s="52"/>
      <c r="B16" s="97" t="s">
        <v>64</v>
      </c>
      <c r="C16" s="137">
        <v>891</v>
      </c>
      <c r="D16" s="138">
        <v>226546</v>
      </c>
      <c r="E16" s="139">
        <v>165659</v>
      </c>
      <c r="F16" s="140">
        <v>73.12</v>
      </c>
    </row>
    <row r="17" ht="15" customHeight="1">
      <c r="B17" s="48" t="s">
        <v>313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48" customWidth="1"/>
    <col min="2" max="5" width="14.625" style="48" customWidth="1"/>
    <col min="6" max="16384" width="9.00390625" style="48" customWidth="1"/>
  </cols>
  <sheetData>
    <row r="2" spans="2:4" ht="15" customHeight="1">
      <c r="B2" s="48" t="s">
        <v>344</v>
      </c>
      <c r="D2" s="141"/>
    </row>
    <row r="3" spans="2:5" ht="15" customHeight="1">
      <c r="B3" s="50"/>
      <c r="C3" s="50"/>
      <c r="D3" s="50"/>
      <c r="E3" s="51" t="s">
        <v>97</v>
      </c>
    </row>
    <row r="4" spans="1:5" ht="15" customHeight="1">
      <c r="A4" s="52"/>
      <c r="B4" s="142" t="s">
        <v>98</v>
      </c>
      <c r="C4" s="132" t="s">
        <v>99</v>
      </c>
      <c r="D4" s="54" t="s">
        <v>100</v>
      </c>
      <c r="E4" s="53" t="s">
        <v>101</v>
      </c>
    </row>
    <row r="5" spans="1:5" ht="15" customHeight="1">
      <c r="A5" s="52"/>
      <c r="B5" s="143" t="s">
        <v>345</v>
      </c>
      <c r="C5" s="144">
        <v>1015767</v>
      </c>
      <c r="D5" s="145">
        <v>919597</v>
      </c>
      <c r="E5" s="146">
        <v>1865799</v>
      </c>
    </row>
    <row r="6" spans="1:5" ht="15" customHeight="1">
      <c r="A6" s="52"/>
      <c r="B6" s="147"/>
      <c r="C6" s="148"/>
      <c r="D6" s="149"/>
      <c r="E6" s="150"/>
    </row>
    <row r="7" spans="1:5" ht="15" customHeight="1">
      <c r="A7" s="52"/>
      <c r="B7" s="151">
        <v>10</v>
      </c>
      <c r="C7" s="148">
        <v>975257</v>
      </c>
      <c r="D7" s="149">
        <v>892922</v>
      </c>
      <c r="E7" s="150">
        <v>1948135</v>
      </c>
    </row>
    <row r="8" spans="1:5" ht="15" customHeight="1">
      <c r="A8" s="52"/>
      <c r="B8" s="152"/>
      <c r="C8" s="148"/>
      <c r="D8" s="149"/>
      <c r="E8" s="150"/>
    </row>
    <row r="9" spans="1:5" ht="15" customHeight="1">
      <c r="A9" s="52"/>
      <c r="B9" s="151">
        <v>11</v>
      </c>
      <c r="C9" s="148">
        <v>969470</v>
      </c>
      <c r="D9" s="149">
        <v>919221</v>
      </c>
      <c r="E9" s="150">
        <v>1998384</v>
      </c>
    </row>
    <row r="10" spans="1:5" ht="15" customHeight="1">
      <c r="A10" s="52"/>
      <c r="B10" s="152"/>
      <c r="C10" s="148"/>
      <c r="D10" s="149"/>
      <c r="E10" s="150"/>
    </row>
    <row r="11" spans="1:5" ht="15" customHeight="1">
      <c r="A11" s="52"/>
      <c r="B11" s="151">
        <v>12</v>
      </c>
      <c r="C11" s="148">
        <v>1739661</v>
      </c>
      <c r="D11" s="149">
        <v>1801922</v>
      </c>
      <c r="E11" s="150">
        <v>1936122</v>
      </c>
    </row>
    <row r="12" spans="1:5" ht="15" customHeight="1">
      <c r="A12" s="52"/>
      <c r="B12" s="147"/>
      <c r="C12" s="148"/>
      <c r="D12" s="149"/>
      <c r="E12" s="150"/>
    </row>
    <row r="13" spans="1:5" ht="15" customHeight="1">
      <c r="A13" s="52"/>
      <c r="B13" s="153">
        <v>13</v>
      </c>
      <c r="C13" s="154">
        <v>1723616</v>
      </c>
      <c r="D13" s="155">
        <v>1815515</v>
      </c>
      <c r="E13" s="156">
        <v>1844222</v>
      </c>
    </row>
    <row r="14" ht="15" customHeight="1">
      <c r="B14" s="48" t="s">
        <v>346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48" customWidth="1"/>
    <col min="2" max="2" width="15.625" style="48" customWidth="1"/>
    <col min="3" max="6" width="12.625" style="48" customWidth="1"/>
    <col min="7" max="16384" width="9.00390625" style="48" customWidth="1"/>
  </cols>
  <sheetData>
    <row r="2" ht="15" customHeight="1">
      <c r="B2" s="48" t="s">
        <v>347</v>
      </c>
    </row>
    <row r="3" spans="2:6" ht="15" customHeight="1">
      <c r="B3" s="50"/>
      <c r="C3" s="50"/>
      <c r="D3" s="50"/>
      <c r="E3" s="50"/>
      <c r="F3" s="51" t="s">
        <v>113</v>
      </c>
    </row>
    <row r="4" spans="1:6" ht="15" customHeight="1">
      <c r="A4" s="52"/>
      <c r="B4" s="142" t="s">
        <v>348</v>
      </c>
      <c r="C4" s="157" t="s">
        <v>102</v>
      </c>
      <c r="D4" s="158"/>
      <c r="E4" s="157" t="s">
        <v>103</v>
      </c>
      <c r="F4" s="159"/>
    </row>
    <row r="5" spans="1:6" ht="15" customHeight="1">
      <c r="A5" s="52"/>
      <c r="B5" s="160"/>
      <c r="C5" s="65" t="s">
        <v>104</v>
      </c>
      <c r="D5" s="65" t="s">
        <v>105</v>
      </c>
      <c r="E5" s="65" t="s">
        <v>104</v>
      </c>
      <c r="F5" s="53" t="s">
        <v>105</v>
      </c>
    </row>
    <row r="6" spans="1:6" ht="15" customHeight="1">
      <c r="A6" s="52"/>
      <c r="B6" s="96" t="s">
        <v>349</v>
      </c>
      <c r="C6" s="92">
        <v>7471</v>
      </c>
      <c r="D6" s="92">
        <v>19676</v>
      </c>
      <c r="E6" s="92">
        <v>1008217</v>
      </c>
      <c r="F6" s="94">
        <v>2217234</v>
      </c>
    </row>
    <row r="7" spans="1:6" ht="15" customHeight="1">
      <c r="A7" s="52"/>
      <c r="B7" s="58" t="s">
        <v>350</v>
      </c>
      <c r="C7" s="92">
        <v>6659</v>
      </c>
      <c r="D7" s="92">
        <v>17798</v>
      </c>
      <c r="E7" s="92">
        <v>1007532</v>
      </c>
      <c r="F7" s="94">
        <v>2219970</v>
      </c>
    </row>
    <row r="8" spans="1:6" ht="15" customHeight="1">
      <c r="A8" s="52"/>
      <c r="B8" s="58" t="s">
        <v>109</v>
      </c>
      <c r="C8" s="92">
        <v>8988</v>
      </c>
      <c r="D8" s="92">
        <v>22999</v>
      </c>
      <c r="E8" s="92">
        <v>1008592</v>
      </c>
      <c r="F8" s="94">
        <v>2227239</v>
      </c>
    </row>
    <row r="9" spans="1:6" ht="15" customHeight="1">
      <c r="A9" s="52"/>
      <c r="B9" s="58" t="s">
        <v>110</v>
      </c>
      <c r="C9" s="92">
        <v>5192</v>
      </c>
      <c r="D9" s="92">
        <v>13308</v>
      </c>
      <c r="E9" s="92">
        <v>1005347</v>
      </c>
      <c r="F9" s="94">
        <v>2223424</v>
      </c>
    </row>
    <row r="10" spans="1:6" ht="15" customHeight="1">
      <c r="A10" s="52"/>
      <c r="B10" s="58" t="s">
        <v>111</v>
      </c>
      <c r="C10" s="92">
        <v>4994</v>
      </c>
      <c r="D10" s="92">
        <v>13042</v>
      </c>
      <c r="E10" s="92">
        <v>1002701</v>
      </c>
      <c r="F10" s="94">
        <v>2220864</v>
      </c>
    </row>
    <row r="11" spans="1:6" ht="15" customHeight="1">
      <c r="A11" s="52"/>
      <c r="B11" s="58" t="s">
        <v>112</v>
      </c>
      <c r="C11" s="92">
        <v>5044</v>
      </c>
      <c r="D11" s="92">
        <v>13049</v>
      </c>
      <c r="E11" s="92">
        <v>999214</v>
      </c>
      <c r="F11" s="94">
        <v>2216837</v>
      </c>
    </row>
    <row r="12" spans="1:6" ht="15" customHeight="1">
      <c r="A12" s="52"/>
      <c r="B12" s="161" t="s">
        <v>106</v>
      </c>
      <c r="C12" s="92">
        <v>5950</v>
      </c>
      <c r="D12" s="92">
        <v>15365</v>
      </c>
      <c r="E12" s="92">
        <v>995122</v>
      </c>
      <c r="F12" s="94">
        <v>2212955</v>
      </c>
    </row>
    <row r="13" spans="1:6" ht="15" customHeight="1">
      <c r="A13" s="52"/>
      <c r="B13" s="161" t="s">
        <v>107</v>
      </c>
      <c r="C13" s="92">
        <v>5609</v>
      </c>
      <c r="D13" s="92">
        <v>14470</v>
      </c>
      <c r="E13" s="92">
        <v>990489</v>
      </c>
      <c r="F13" s="94">
        <v>2208301</v>
      </c>
    </row>
    <row r="14" spans="1:6" ht="15" customHeight="1">
      <c r="A14" s="52"/>
      <c r="B14" s="161" t="s">
        <v>108</v>
      </c>
      <c r="C14" s="92">
        <v>5809</v>
      </c>
      <c r="D14" s="92">
        <v>15139</v>
      </c>
      <c r="E14" s="92">
        <v>986212</v>
      </c>
      <c r="F14" s="94">
        <v>2203725</v>
      </c>
    </row>
    <row r="15" spans="1:6" ht="15" customHeight="1">
      <c r="A15" s="52"/>
      <c r="B15" s="96" t="s">
        <v>351</v>
      </c>
      <c r="C15" s="92">
        <v>5534</v>
      </c>
      <c r="D15" s="92">
        <v>13675</v>
      </c>
      <c r="E15" s="92">
        <v>981746</v>
      </c>
      <c r="F15" s="94">
        <v>2198337</v>
      </c>
    </row>
    <row r="16" spans="1:6" ht="15" customHeight="1">
      <c r="A16" s="52"/>
      <c r="B16" s="161" t="s">
        <v>352</v>
      </c>
      <c r="C16" s="92">
        <v>5333</v>
      </c>
      <c r="D16" s="92">
        <v>13307</v>
      </c>
      <c r="E16" s="92">
        <v>977127</v>
      </c>
      <c r="F16" s="94">
        <v>2192420</v>
      </c>
    </row>
    <row r="17" spans="1:6" ht="15" customHeight="1">
      <c r="A17" s="52"/>
      <c r="B17" s="162" t="s">
        <v>353</v>
      </c>
      <c r="C17" s="98">
        <v>3802</v>
      </c>
      <c r="D17" s="98">
        <v>8975</v>
      </c>
      <c r="E17" s="98">
        <v>967202</v>
      </c>
      <c r="F17" s="100">
        <v>2176432</v>
      </c>
    </row>
    <row r="18" ht="15" customHeight="1">
      <c r="B18" s="48" t="s">
        <v>114</v>
      </c>
    </row>
    <row r="19" ht="15" customHeight="1">
      <c r="B19" s="48" t="s">
        <v>115</v>
      </c>
    </row>
    <row r="20" ht="15" customHeight="1">
      <c r="B20" s="48" t="s">
        <v>354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8" customWidth="1"/>
    <col min="2" max="2" width="5.375" style="48" customWidth="1"/>
    <col min="3" max="3" width="19.625" style="48" customWidth="1"/>
    <col min="4" max="9" width="10.625" style="48" customWidth="1"/>
    <col min="10" max="10" width="8.00390625" style="48" customWidth="1"/>
    <col min="11" max="11" width="11.00390625" style="48" customWidth="1"/>
    <col min="12" max="16384" width="9.00390625" style="48" customWidth="1"/>
  </cols>
  <sheetData>
    <row r="2" ht="15" customHeight="1">
      <c r="B2" s="48" t="s">
        <v>355</v>
      </c>
    </row>
    <row r="3" spans="3:9" ht="15" customHeight="1">
      <c r="C3" s="50"/>
      <c r="D3" s="50"/>
      <c r="E3" s="50"/>
      <c r="F3" s="50"/>
      <c r="G3" s="50"/>
      <c r="H3" s="50"/>
      <c r="I3" s="51" t="s">
        <v>356</v>
      </c>
    </row>
    <row r="4" spans="1:9" ht="15" customHeight="1">
      <c r="A4" s="52"/>
      <c r="B4" s="194" t="s">
        <v>357</v>
      </c>
      <c r="C4" s="66"/>
      <c r="D4" s="163" t="s">
        <v>358</v>
      </c>
      <c r="E4" s="165"/>
      <c r="F4" s="164"/>
      <c r="G4" s="163" t="s">
        <v>359</v>
      </c>
      <c r="H4" s="165"/>
      <c r="I4" s="164"/>
    </row>
    <row r="5" spans="1:9" ht="15" customHeight="1">
      <c r="A5" s="52"/>
      <c r="B5" s="67"/>
      <c r="C5" s="343"/>
      <c r="D5" s="167"/>
      <c r="E5" s="168" t="s">
        <v>360</v>
      </c>
      <c r="F5" s="169" t="s">
        <v>361</v>
      </c>
      <c r="G5" s="167"/>
      <c r="H5" s="168" t="s">
        <v>360</v>
      </c>
      <c r="I5" s="169" t="s">
        <v>361</v>
      </c>
    </row>
    <row r="6" spans="1:9" ht="15" customHeight="1">
      <c r="A6" s="52"/>
      <c r="B6" s="141"/>
      <c r="C6" s="52"/>
      <c r="D6" s="170"/>
      <c r="E6" s="171"/>
      <c r="F6" s="172"/>
      <c r="G6" s="170"/>
      <c r="H6" s="171"/>
      <c r="I6" s="172"/>
    </row>
    <row r="7" spans="1:9" s="179" customFormat="1" ht="15" customHeight="1">
      <c r="A7" s="173"/>
      <c r="B7" s="174" t="s">
        <v>362</v>
      </c>
      <c r="C7" s="175"/>
      <c r="D7" s="176">
        <v>21039</v>
      </c>
      <c r="E7" s="177">
        <v>4631</v>
      </c>
      <c r="F7" s="178">
        <v>12279</v>
      </c>
      <c r="G7" s="176">
        <v>21130</v>
      </c>
      <c r="H7" s="177">
        <v>4547</v>
      </c>
      <c r="I7" s="178">
        <v>11697</v>
      </c>
    </row>
    <row r="8" spans="1:9" ht="15" customHeight="1">
      <c r="A8" s="52"/>
      <c r="B8" s="180"/>
      <c r="C8" s="181"/>
      <c r="D8" s="148"/>
      <c r="E8" s="92"/>
      <c r="F8" s="150"/>
      <c r="G8" s="148"/>
      <c r="H8" s="92"/>
      <c r="I8" s="150"/>
    </row>
    <row r="9" spans="1:9" ht="15" customHeight="1">
      <c r="A9" s="52"/>
      <c r="B9" s="182" t="s">
        <v>116</v>
      </c>
      <c r="C9" s="183"/>
      <c r="D9" s="148">
        <v>3328</v>
      </c>
      <c r="E9" s="92">
        <v>857</v>
      </c>
      <c r="F9" s="150">
        <v>2985</v>
      </c>
      <c r="G9" s="148">
        <v>3234</v>
      </c>
      <c r="H9" s="92">
        <v>799</v>
      </c>
      <c r="I9" s="150">
        <v>2803</v>
      </c>
    </row>
    <row r="10" spans="1:9" ht="15" customHeight="1">
      <c r="A10" s="52"/>
      <c r="B10" s="184" t="s">
        <v>117</v>
      </c>
      <c r="C10" s="183"/>
      <c r="D10" s="148">
        <v>126</v>
      </c>
      <c r="E10" s="92">
        <v>94</v>
      </c>
      <c r="F10" s="150">
        <v>126</v>
      </c>
      <c r="G10" s="148">
        <v>128</v>
      </c>
      <c r="H10" s="92">
        <v>96</v>
      </c>
      <c r="I10" s="150">
        <v>128</v>
      </c>
    </row>
    <row r="11" spans="1:9" ht="15" customHeight="1">
      <c r="A11" s="52"/>
      <c r="B11" s="185" t="s">
        <v>118</v>
      </c>
      <c r="C11" s="183"/>
      <c r="D11" s="148">
        <v>8</v>
      </c>
      <c r="E11" s="92">
        <v>1</v>
      </c>
      <c r="F11" s="150">
        <v>8</v>
      </c>
      <c r="G11" s="148">
        <v>7</v>
      </c>
      <c r="H11" s="92">
        <v>1</v>
      </c>
      <c r="I11" s="150">
        <v>7</v>
      </c>
    </row>
    <row r="12" spans="1:9" ht="15" customHeight="1">
      <c r="A12" s="52"/>
      <c r="B12" s="185" t="s">
        <v>119</v>
      </c>
      <c r="C12" s="183"/>
      <c r="D12" s="148">
        <v>10</v>
      </c>
      <c r="E12" s="92">
        <v>5</v>
      </c>
      <c r="F12" s="150">
        <v>10</v>
      </c>
      <c r="G12" s="148">
        <v>9</v>
      </c>
      <c r="H12" s="92">
        <v>4</v>
      </c>
      <c r="I12" s="150">
        <v>9</v>
      </c>
    </row>
    <row r="13" spans="1:9" ht="15" customHeight="1">
      <c r="A13" s="52"/>
      <c r="B13" s="185" t="s">
        <v>120</v>
      </c>
      <c r="C13" s="183"/>
      <c r="D13" s="148">
        <v>43</v>
      </c>
      <c r="E13" s="92">
        <v>14</v>
      </c>
      <c r="F13" s="150">
        <v>43</v>
      </c>
      <c r="G13" s="148">
        <v>44</v>
      </c>
      <c r="H13" s="92">
        <v>14</v>
      </c>
      <c r="I13" s="150">
        <v>44</v>
      </c>
    </row>
    <row r="14" spans="1:9" ht="15" customHeight="1">
      <c r="A14" s="52"/>
      <c r="B14" s="185" t="s">
        <v>121</v>
      </c>
      <c r="C14" s="183"/>
      <c r="D14" s="148">
        <v>1979</v>
      </c>
      <c r="E14" s="92">
        <v>285</v>
      </c>
      <c r="F14" s="150">
        <v>1972</v>
      </c>
      <c r="G14" s="148">
        <v>1902</v>
      </c>
      <c r="H14" s="92">
        <v>271</v>
      </c>
      <c r="I14" s="150">
        <v>1881</v>
      </c>
    </row>
    <row r="15" spans="1:9" ht="15" customHeight="1">
      <c r="A15" s="52"/>
      <c r="B15" s="185" t="s">
        <v>128</v>
      </c>
      <c r="C15" s="183"/>
      <c r="D15" s="148">
        <v>197</v>
      </c>
      <c r="E15" s="92">
        <v>126</v>
      </c>
      <c r="F15" s="150">
        <v>47</v>
      </c>
      <c r="G15" s="148">
        <v>259</v>
      </c>
      <c r="H15" s="92">
        <v>118</v>
      </c>
      <c r="I15" s="150">
        <v>43</v>
      </c>
    </row>
    <row r="16" spans="1:9" ht="15" customHeight="1">
      <c r="A16" s="52"/>
      <c r="B16" s="185" t="s">
        <v>122</v>
      </c>
      <c r="C16" s="183"/>
      <c r="D16" s="148">
        <v>309</v>
      </c>
      <c r="E16" s="92">
        <v>104</v>
      </c>
      <c r="F16" s="150">
        <v>240</v>
      </c>
      <c r="G16" s="148">
        <v>311</v>
      </c>
      <c r="H16" s="92">
        <v>106</v>
      </c>
      <c r="I16" s="150">
        <v>242</v>
      </c>
    </row>
    <row r="17" spans="1:9" ht="15" customHeight="1">
      <c r="A17" s="52"/>
      <c r="B17" s="185" t="s">
        <v>363</v>
      </c>
      <c r="C17" s="183"/>
      <c r="D17" s="148">
        <v>1067</v>
      </c>
      <c r="E17" s="92">
        <v>152</v>
      </c>
      <c r="F17" s="150">
        <v>998</v>
      </c>
      <c r="G17" s="148">
        <v>1001</v>
      </c>
      <c r="H17" s="92">
        <v>168</v>
      </c>
      <c r="I17" s="150">
        <v>921</v>
      </c>
    </row>
    <row r="18" spans="1:9" ht="15" customHeight="1">
      <c r="A18" s="52"/>
      <c r="B18" s="185" t="s">
        <v>364</v>
      </c>
      <c r="C18" s="183"/>
      <c r="D18" s="148">
        <v>1724</v>
      </c>
      <c r="E18" s="92">
        <v>450</v>
      </c>
      <c r="F18" s="150">
        <v>1243</v>
      </c>
      <c r="G18" s="148">
        <v>1634</v>
      </c>
      <c r="H18" s="92">
        <v>414</v>
      </c>
      <c r="I18" s="150">
        <v>1155</v>
      </c>
    </row>
    <row r="19" spans="1:9" ht="15" customHeight="1">
      <c r="A19" s="52"/>
      <c r="B19" s="185" t="s">
        <v>365</v>
      </c>
      <c r="C19" s="183"/>
      <c r="D19" s="148">
        <v>170</v>
      </c>
      <c r="E19" s="92">
        <v>106</v>
      </c>
      <c r="F19" s="150">
        <v>165</v>
      </c>
      <c r="G19" s="148">
        <v>162</v>
      </c>
      <c r="H19" s="92">
        <v>101</v>
      </c>
      <c r="I19" s="150">
        <v>161</v>
      </c>
    </row>
    <row r="20" spans="1:9" ht="15" customHeight="1">
      <c r="A20" s="52"/>
      <c r="B20" s="185" t="s">
        <v>123</v>
      </c>
      <c r="C20" s="183"/>
      <c r="D20" s="148">
        <v>1105</v>
      </c>
      <c r="E20" s="92">
        <v>18</v>
      </c>
      <c r="F20" s="150">
        <v>294</v>
      </c>
      <c r="G20" s="148">
        <v>888</v>
      </c>
      <c r="H20" s="92">
        <v>20</v>
      </c>
      <c r="I20" s="150">
        <v>295</v>
      </c>
    </row>
    <row r="21" spans="1:9" ht="15" customHeight="1">
      <c r="A21" s="52"/>
      <c r="B21" s="185" t="s">
        <v>124</v>
      </c>
      <c r="C21" s="183"/>
      <c r="D21" s="148">
        <v>1237</v>
      </c>
      <c r="E21" s="92">
        <v>586</v>
      </c>
      <c r="F21" s="150">
        <v>1195</v>
      </c>
      <c r="G21" s="148">
        <v>1105</v>
      </c>
      <c r="H21" s="92">
        <v>610</v>
      </c>
      <c r="I21" s="150">
        <v>1082</v>
      </c>
    </row>
    <row r="22" spans="1:9" ht="15" customHeight="1">
      <c r="A22" s="52"/>
      <c r="B22" s="185" t="s">
        <v>125</v>
      </c>
      <c r="C22" s="183"/>
      <c r="D22" s="148">
        <v>3294</v>
      </c>
      <c r="E22" s="92">
        <v>1827</v>
      </c>
      <c r="F22" s="150">
        <v>2949</v>
      </c>
      <c r="G22" s="148">
        <v>3315</v>
      </c>
      <c r="H22" s="92">
        <v>1820</v>
      </c>
      <c r="I22" s="150">
        <v>2920</v>
      </c>
    </row>
    <row r="23" spans="1:9" ht="15" customHeight="1">
      <c r="A23" s="52"/>
      <c r="B23" s="185" t="s">
        <v>126</v>
      </c>
      <c r="C23" s="183"/>
      <c r="D23" s="148">
        <v>1181</v>
      </c>
      <c r="E23" s="92">
        <v>492</v>
      </c>
      <c r="F23" s="186" t="s">
        <v>366</v>
      </c>
      <c r="G23" s="148">
        <v>1374</v>
      </c>
      <c r="H23" s="92">
        <v>459</v>
      </c>
      <c r="I23" s="186" t="s">
        <v>366</v>
      </c>
    </row>
    <row r="24" spans="1:9" ht="15" customHeight="1">
      <c r="A24" s="52"/>
      <c r="B24" s="185" t="s">
        <v>127</v>
      </c>
      <c r="C24" s="181"/>
      <c r="D24" s="148">
        <v>5253</v>
      </c>
      <c r="E24" s="92">
        <v>4111</v>
      </c>
      <c r="F24" s="186" t="s">
        <v>366</v>
      </c>
      <c r="G24" s="148">
        <v>5749</v>
      </c>
      <c r="H24" s="92">
        <v>4612</v>
      </c>
      <c r="I24" s="186" t="s">
        <v>366</v>
      </c>
    </row>
    <row r="25" spans="1:9" ht="15" customHeight="1">
      <c r="A25" s="52"/>
      <c r="B25" s="187" t="s">
        <v>129</v>
      </c>
      <c r="C25" s="183"/>
      <c r="D25" s="148">
        <v>0</v>
      </c>
      <c r="E25" s="92">
        <v>0</v>
      </c>
      <c r="F25" s="150">
        <v>0</v>
      </c>
      <c r="G25" s="148">
        <v>0</v>
      </c>
      <c r="H25" s="92">
        <v>0</v>
      </c>
      <c r="I25" s="150">
        <v>0</v>
      </c>
    </row>
    <row r="26" spans="1:9" ht="15" customHeight="1">
      <c r="A26" s="52"/>
      <c r="B26" s="188"/>
      <c r="C26" s="189"/>
      <c r="D26" s="190"/>
      <c r="E26" s="98"/>
      <c r="F26" s="191"/>
      <c r="G26" s="190"/>
      <c r="H26" s="98"/>
      <c r="I26" s="191"/>
    </row>
    <row r="28" ht="15" customHeight="1">
      <c r="B28" s="48" t="s">
        <v>367</v>
      </c>
    </row>
    <row r="29" ht="15" customHeight="1">
      <c r="B29" s="48" t="s">
        <v>368</v>
      </c>
    </row>
    <row r="30" ht="15" customHeight="1">
      <c r="B30" s="48" t="s">
        <v>369</v>
      </c>
    </row>
    <row r="31" ht="15" customHeight="1">
      <c r="B31" s="48" t="s">
        <v>370</v>
      </c>
    </row>
    <row r="32" ht="15" customHeight="1">
      <c r="B32" s="48" t="s">
        <v>130</v>
      </c>
    </row>
    <row r="33" ht="15" customHeight="1">
      <c r="B33" s="48" t="s">
        <v>371</v>
      </c>
    </row>
    <row r="34" ht="15" customHeight="1">
      <c r="B34" s="48" t="s">
        <v>131</v>
      </c>
    </row>
    <row r="35" ht="15" customHeight="1">
      <c r="B35" s="48" t="s">
        <v>372</v>
      </c>
    </row>
  </sheetData>
  <mergeCells count="1">
    <mergeCell ref="B4:C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9.00390625" defaultRowHeight="13.5"/>
  <cols>
    <col min="1" max="1" width="3.625" style="195" customWidth="1"/>
    <col min="2" max="2" width="15.625" style="195" customWidth="1"/>
    <col min="3" max="6" width="8.125" style="195" customWidth="1"/>
    <col min="7" max="16384" width="9.00390625" style="195" customWidth="1"/>
  </cols>
  <sheetData>
    <row r="2" ht="14.25">
      <c r="B2" s="196" t="s">
        <v>373</v>
      </c>
    </row>
    <row r="4" spans="2:6" ht="12">
      <c r="B4" s="197"/>
      <c r="C4" s="197"/>
      <c r="D4" s="197"/>
      <c r="E4" s="197"/>
      <c r="F4" s="198" t="s">
        <v>132</v>
      </c>
    </row>
    <row r="5" spans="1:6" ht="12">
      <c r="A5" s="199"/>
      <c r="B5" s="200" t="s">
        <v>133</v>
      </c>
      <c r="C5" s="201" t="s">
        <v>134</v>
      </c>
      <c r="D5" s="202"/>
      <c r="E5" s="201" t="s">
        <v>135</v>
      </c>
      <c r="F5" s="203"/>
    </row>
    <row r="6" spans="1:6" ht="12">
      <c r="A6" s="199"/>
      <c r="B6" s="204"/>
      <c r="C6" s="205" t="s">
        <v>136</v>
      </c>
      <c r="D6" s="205" t="s">
        <v>137</v>
      </c>
      <c r="E6" s="205" t="s">
        <v>136</v>
      </c>
      <c r="F6" s="206" t="s">
        <v>137</v>
      </c>
    </row>
    <row r="7" spans="1:6" ht="12">
      <c r="A7" s="199"/>
      <c r="B7" s="207" t="s">
        <v>334</v>
      </c>
      <c r="C7" s="208">
        <v>15</v>
      </c>
      <c r="D7" s="208">
        <v>902</v>
      </c>
      <c r="E7" s="208">
        <v>2754</v>
      </c>
      <c r="F7" s="199">
        <v>94225</v>
      </c>
    </row>
    <row r="8" spans="1:6" ht="12">
      <c r="A8" s="199"/>
      <c r="B8" s="209" t="s">
        <v>55</v>
      </c>
      <c r="C8" s="208">
        <v>42</v>
      </c>
      <c r="D8" s="208">
        <v>2115</v>
      </c>
      <c r="E8" s="208">
        <v>2762</v>
      </c>
      <c r="F8" s="199">
        <v>94222</v>
      </c>
    </row>
    <row r="9" spans="1:6" ht="12">
      <c r="A9" s="199"/>
      <c r="B9" s="209" t="s">
        <v>56</v>
      </c>
      <c r="C9" s="208">
        <v>49</v>
      </c>
      <c r="D9" s="208">
        <v>2153</v>
      </c>
      <c r="E9" s="208">
        <v>2768</v>
      </c>
      <c r="F9" s="199">
        <v>94407</v>
      </c>
    </row>
    <row r="10" spans="1:6" ht="12">
      <c r="A10" s="199"/>
      <c r="B10" s="209" t="s">
        <v>57</v>
      </c>
      <c r="C10" s="208">
        <v>36</v>
      </c>
      <c r="D10" s="208">
        <v>1436</v>
      </c>
      <c r="E10" s="208">
        <v>2761</v>
      </c>
      <c r="F10" s="199">
        <v>93786</v>
      </c>
    </row>
    <row r="11" spans="1:6" ht="12">
      <c r="A11" s="199"/>
      <c r="B11" s="209" t="s">
        <v>58</v>
      </c>
      <c r="C11" s="208">
        <v>25</v>
      </c>
      <c r="D11" s="208">
        <v>1640</v>
      </c>
      <c r="E11" s="208">
        <v>2741</v>
      </c>
      <c r="F11" s="199">
        <v>93585</v>
      </c>
    </row>
    <row r="12" spans="1:6" ht="12">
      <c r="A12" s="199"/>
      <c r="B12" s="209" t="s">
        <v>59</v>
      </c>
      <c r="C12" s="208">
        <v>29</v>
      </c>
      <c r="D12" s="208">
        <v>1795</v>
      </c>
      <c r="E12" s="208">
        <v>2721</v>
      </c>
      <c r="F12" s="199">
        <v>93673</v>
      </c>
    </row>
    <row r="13" spans="1:6" ht="12">
      <c r="A13" s="199"/>
      <c r="B13" s="209" t="s">
        <v>60</v>
      </c>
      <c r="C13" s="208">
        <v>27</v>
      </c>
      <c r="D13" s="208">
        <v>1086</v>
      </c>
      <c r="E13" s="208">
        <v>2714</v>
      </c>
      <c r="F13" s="199">
        <v>93217</v>
      </c>
    </row>
    <row r="14" spans="1:6" ht="12">
      <c r="A14" s="199"/>
      <c r="B14" s="209" t="s">
        <v>61</v>
      </c>
      <c r="C14" s="208">
        <v>41</v>
      </c>
      <c r="D14" s="208">
        <v>2293</v>
      </c>
      <c r="E14" s="208">
        <v>2721</v>
      </c>
      <c r="F14" s="199">
        <v>93890</v>
      </c>
    </row>
    <row r="15" spans="1:6" ht="12">
      <c r="A15" s="199"/>
      <c r="B15" s="209" t="s">
        <v>62</v>
      </c>
      <c r="C15" s="208">
        <v>50</v>
      </c>
      <c r="D15" s="208">
        <v>2369</v>
      </c>
      <c r="E15" s="208">
        <v>2738</v>
      </c>
      <c r="F15" s="199">
        <v>94274</v>
      </c>
    </row>
    <row r="16" spans="1:6" ht="12">
      <c r="A16" s="199"/>
      <c r="B16" s="210" t="s">
        <v>374</v>
      </c>
      <c r="C16" s="208">
        <v>23</v>
      </c>
      <c r="D16" s="208">
        <v>1278</v>
      </c>
      <c r="E16" s="208">
        <v>2726</v>
      </c>
      <c r="F16" s="211">
        <v>94052</v>
      </c>
    </row>
    <row r="17" spans="1:6" ht="12">
      <c r="A17" s="199"/>
      <c r="B17" s="209" t="s">
        <v>63</v>
      </c>
      <c r="C17" s="208">
        <v>38</v>
      </c>
      <c r="D17" s="208">
        <v>2022</v>
      </c>
      <c r="E17" s="208">
        <v>2734</v>
      </c>
      <c r="F17" s="211">
        <v>94407</v>
      </c>
    </row>
    <row r="18" spans="1:6" ht="12">
      <c r="A18" s="199"/>
      <c r="B18" s="212" t="s">
        <v>64</v>
      </c>
      <c r="C18" s="213">
        <v>39</v>
      </c>
      <c r="D18" s="213">
        <v>1810</v>
      </c>
      <c r="E18" s="213">
        <v>2745</v>
      </c>
      <c r="F18" s="214">
        <v>94790</v>
      </c>
    </row>
    <row r="19" ht="12">
      <c r="B19" s="195" t="s">
        <v>139</v>
      </c>
    </row>
    <row r="20" ht="12">
      <c r="B20" s="195" t="s">
        <v>138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F22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50390625" style="48" customWidth="1"/>
    <col min="2" max="2" width="15.625" style="48" customWidth="1"/>
    <col min="3" max="6" width="10.625" style="48" customWidth="1"/>
    <col min="7" max="16384" width="9.00390625" style="48" customWidth="1"/>
  </cols>
  <sheetData>
    <row r="3" spans="2:6" ht="16.5" customHeight="1">
      <c r="B3" s="49" t="s">
        <v>375</v>
      </c>
      <c r="F3" s="141"/>
    </row>
    <row r="4" spans="2:6" ht="16.5" customHeight="1">
      <c r="B4" s="50"/>
      <c r="C4" s="50"/>
      <c r="D4" s="50"/>
      <c r="E4" s="215"/>
      <c r="F4" s="51" t="s">
        <v>143</v>
      </c>
    </row>
    <row r="5" spans="2:6" ht="16.5" customHeight="1">
      <c r="B5" s="143" t="s">
        <v>140</v>
      </c>
      <c r="C5" s="216" t="s">
        <v>134</v>
      </c>
      <c r="D5" s="217"/>
      <c r="E5" s="216" t="s">
        <v>141</v>
      </c>
      <c r="F5" s="218"/>
    </row>
    <row r="6" spans="2:6" ht="16.5" customHeight="1">
      <c r="B6" s="219"/>
      <c r="C6" s="220" t="s">
        <v>104</v>
      </c>
      <c r="D6" s="221" t="s">
        <v>105</v>
      </c>
      <c r="E6" s="171" t="s">
        <v>104</v>
      </c>
      <c r="F6" s="142" t="s">
        <v>105</v>
      </c>
    </row>
    <row r="7" spans="2:6" ht="16.5" customHeight="1">
      <c r="B7" s="182" t="s">
        <v>376</v>
      </c>
      <c r="C7" s="144">
        <v>642</v>
      </c>
      <c r="D7" s="146">
        <v>2564</v>
      </c>
      <c r="E7" s="144">
        <v>31675</v>
      </c>
      <c r="F7" s="146">
        <v>123715</v>
      </c>
    </row>
    <row r="8" spans="2:6" ht="16.5" customHeight="1">
      <c r="B8" s="222" t="s">
        <v>55</v>
      </c>
      <c r="C8" s="148">
        <v>526</v>
      </c>
      <c r="D8" s="150">
        <v>2692</v>
      </c>
      <c r="E8" s="148">
        <v>31629</v>
      </c>
      <c r="F8" s="150">
        <v>122568</v>
      </c>
    </row>
    <row r="9" spans="2:6" ht="16.5" customHeight="1">
      <c r="B9" s="222" t="s">
        <v>56</v>
      </c>
      <c r="C9" s="148">
        <v>533</v>
      </c>
      <c r="D9" s="150">
        <v>3227</v>
      </c>
      <c r="E9" s="148">
        <v>31337</v>
      </c>
      <c r="F9" s="150">
        <v>122211</v>
      </c>
    </row>
    <row r="10" spans="2:6" ht="16.5" customHeight="1">
      <c r="B10" s="222" t="s">
        <v>57</v>
      </c>
      <c r="C10" s="148">
        <v>509</v>
      </c>
      <c r="D10" s="150">
        <v>3107</v>
      </c>
      <c r="E10" s="148">
        <v>31209</v>
      </c>
      <c r="F10" s="150">
        <v>121792</v>
      </c>
    </row>
    <row r="11" spans="2:6" ht="16.5" customHeight="1">
      <c r="B11" s="222" t="s">
        <v>58</v>
      </c>
      <c r="C11" s="148">
        <v>601</v>
      </c>
      <c r="D11" s="150">
        <v>3267</v>
      </c>
      <c r="E11" s="148">
        <v>31143</v>
      </c>
      <c r="F11" s="150">
        <v>121421</v>
      </c>
    </row>
    <row r="12" spans="2:6" ht="16.5" customHeight="1">
      <c r="B12" s="222" t="s">
        <v>59</v>
      </c>
      <c r="C12" s="148">
        <v>415</v>
      </c>
      <c r="D12" s="150">
        <v>2564</v>
      </c>
      <c r="E12" s="148">
        <v>31099</v>
      </c>
      <c r="F12" s="150">
        <v>121289</v>
      </c>
    </row>
    <row r="13" spans="2:6" ht="16.5" customHeight="1">
      <c r="B13" s="222" t="s">
        <v>60</v>
      </c>
      <c r="C13" s="148">
        <v>659</v>
      </c>
      <c r="D13" s="150">
        <v>3607</v>
      </c>
      <c r="E13" s="148">
        <v>30912</v>
      </c>
      <c r="F13" s="150">
        <v>120485</v>
      </c>
    </row>
    <row r="14" spans="2:6" ht="16.5" customHeight="1">
      <c r="B14" s="222" t="s">
        <v>61</v>
      </c>
      <c r="C14" s="148">
        <v>716</v>
      </c>
      <c r="D14" s="150">
        <v>4337</v>
      </c>
      <c r="E14" s="148">
        <v>30972</v>
      </c>
      <c r="F14" s="150">
        <v>121096</v>
      </c>
    </row>
    <row r="15" spans="2:6" ht="16.5" customHeight="1">
      <c r="B15" s="222" t="s">
        <v>62</v>
      </c>
      <c r="C15" s="148">
        <v>1038</v>
      </c>
      <c r="D15" s="150">
        <v>5228</v>
      </c>
      <c r="E15" s="148">
        <v>31213</v>
      </c>
      <c r="F15" s="150">
        <v>122852</v>
      </c>
    </row>
    <row r="16" spans="2:6" ht="16.5" customHeight="1">
      <c r="B16" s="223" t="s">
        <v>377</v>
      </c>
      <c r="C16" s="148">
        <v>335</v>
      </c>
      <c r="D16" s="150">
        <v>1369</v>
      </c>
      <c r="E16" s="148">
        <v>30937</v>
      </c>
      <c r="F16" s="150">
        <v>120883</v>
      </c>
    </row>
    <row r="17" spans="2:6" ht="16.5" customHeight="1">
      <c r="B17" s="222" t="s">
        <v>63</v>
      </c>
      <c r="C17" s="148">
        <v>731</v>
      </c>
      <c r="D17" s="150">
        <v>2847</v>
      </c>
      <c r="E17" s="148">
        <v>31089</v>
      </c>
      <c r="F17" s="150">
        <v>120974</v>
      </c>
    </row>
    <row r="18" spans="2:6" ht="16.5" customHeight="1">
      <c r="B18" s="224" t="s">
        <v>64</v>
      </c>
      <c r="C18" s="190">
        <v>770</v>
      </c>
      <c r="D18" s="191">
        <v>2863</v>
      </c>
      <c r="E18" s="190">
        <v>30887</v>
      </c>
      <c r="F18" s="191">
        <v>119813</v>
      </c>
    </row>
    <row r="19" spans="2:6" ht="16.5" customHeight="1">
      <c r="B19" s="344" t="s">
        <v>378</v>
      </c>
      <c r="C19" s="344"/>
      <c r="D19" s="344"/>
      <c r="E19" s="344"/>
      <c r="F19" s="344"/>
    </row>
    <row r="20" spans="2:6" ht="16.5" customHeight="1">
      <c r="B20" s="345"/>
      <c r="C20" s="345"/>
      <c r="D20" s="345"/>
      <c r="E20" s="345"/>
      <c r="F20" s="345"/>
    </row>
    <row r="21" ht="16.5" customHeight="1">
      <c r="B21" s="48" t="s">
        <v>142</v>
      </c>
    </row>
    <row r="22" ht="16.5" customHeight="1">
      <c r="B22" s="48" t="s">
        <v>144</v>
      </c>
    </row>
  </sheetData>
  <mergeCells count="1">
    <mergeCell ref="B19:F20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48" customWidth="1"/>
    <col min="2" max="5" width="18.625" style="48" customWidth="1"/>
    <col min="6" max="6" width="13.125" style="48" customWidth="1"/>
    <col min="7" max="16384" width="9.00390625" style="48" customWidth="1"/>
  </cols>
  <sheetData>
    <row r="2" spans="2:3" ht="15" customHeight="1">
      <c r="B2" s="49" t="s">
        <v>379</v>
      </c>
      <c r="C2" s="49"/>
    </row>
    <row r="3" spans="2:5" ht="15" customHeight="1" thickBot="1">
      <c r="B3" s="141"/>
      <c r="C3" s="141"/>
      <c r="D3" s="141"/>
      <c r="E3" s="225" t="s">
        <v>149</v>
      </c>
    </row>
    <row r="4" spans="1:5" ht="15" customHeight="1" thickTop="1">
      <c r="A4" s="141"/>
      <c r="B4" s="346" t="s">
        <v>145</v>
      </c>
      <c r="C4" s="226" t="s">
        <v>380</v>
      </c>
      <c r="D4" s="226" t="s">
        <v>381</v>
      </c>
      <c r="E4" s="227" t="s">
        <v>382</v>
      </c>
    </row>
    <row r="5" spans="1:5" ht="15" customHeight="1">
      <c r="A5" s="141"/>
      <c r="B5" s="347"/>
      <c r="C5" s="228" t="s">
        <v>383</v>
      </c>
      <c r="D5" s="228" t="s">
        <v>383</v>
      </c>
      <c r="E5" s="166" t="s">
        <v>146</v>
      </c>
    </row>
    <row r="6" spans="1:5" s="179" customFormat="1" ht="15" customHeight="1">
      <c r="A6" s="229"/>
      <c r="B6" s="230" t="s">
        <v>150</v>
      </c>
      <c r="C6" s="231">
        <v>56835</v>
      </c>
      <c r="D6" s="231">
        <v>56512</v>
      </c>
      <c r="E6" s="232">
        <f>C6-D6</f>
        <v>323</v>
      </c>
    </row>
    <row r="7" spans="1:5" ht="15" customHeight="1">
      <c r="A7" s="141"/>
      <c r="B7" s="142" t="s">
        <v>147</v>
      </c>
      <c r="C7" s="233">
        <v>22403</v>
      </c>
      <c r="D7" s="233">
        <v>21622</v>
      </c>
      <c r="E7" s="234">
        <f>C7-D7</f>
        <v>781</v>
      </c>
    </row>
    <row r="8" spans="1:5" ht="15" customHeight="1">
      <c r="A8" s="141"/>
      <c r="B8" s="142" t="s">
        <v>148</v>
      </c>
      <c r="C8" s="233">
        <v>19361</v>
      </c>
      <c r="D8" s="233">
        <v>19983</v>
      </c>
      <c r="E8" s="235">
        <f>C8-D8</f>
        <v>-622</v>
      </c>
    </row>
    <row r="9" spans="1:5" ht="15" customHeight="1" thickBot="1">
      <c r="A9" s="141"/>
      <c r="B9" s="236" t="s">
        <v>384</v>
      </c>
      <c r="C9" s="237">
        <v>15071</v>
      </c>
      <c r="D9" s="237">
        <v>14906</v>
      </c>
      <c r="E9" s="238">
        <f>C9-D9</f>
        <v>165</v>
      </c>
    </row>
    <row r="10" spans="1:5" ht="9" customHeight="1">
      <c r="A10" s="141"/>
      <c r="B10" s="220"/>
      <c r="C10" s="141"/>
      <c r="D10" s="141"/>
      <c r="E10" s="239"/>
    </row>
    <row r="11" spans="2:5" ht="15" customHeight="1">
      <c r="B11" s="345" t="s">
        <v>385</v>
      </c>
      <c r="C11" s="345"/>
      <c r="D11" s="345"/>
      <c r="E11" s="345"/>
    </row>
    <row r="12" spans="2:5" ht="15" customHeight="1">
      <c r="B12" s="345"/>
      <c r="C12" s="345"/>
      <c r="D12" s="345"/>
      <c r="E12" s="345"/>
    </row>
    <row r="13" spans="2:5" ht="15" customHeight="1">
      <c r="B13" s="348"/>
      <c r="C13" s="348"/>
      <c r="D13" s="348"/>
      <c r="E13" s="348"/>
    </row>
    <row r="14" ht="15" customHeight="1">
      <c r="B14" s="48" t="s">
        <v>386</v>
      </c>
    </row>
    <row r="15" ht="15" customHeight="1">
      <c r="B15" s="48" t="s">
        <v>387</v>
      </c>
    </row>
    <row r="16" ht="15" customHeight="1">
      <c r="B16" s="48" t="s">
        <v>388</v>
      </c>
    </row>
    <row r="17" ht="15" customHeight="1">
      <c r="B17" s="48" t="s">
        <v>389</v>
      </c>
    </row>
    <row r="18" ht="15" customHeight="1">
      <c r="B18" s="48" t="s">
        <v>390</v>
      </c>
    </row>
  </sheetData>
  <mergeCells count="2">
    <mergeCell ref="B4:B5"/>
    <mergeCell ref="B11:E1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5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8" customWidth="1"/>
    <col min="2" max="2" width="6.625" style="48" customWidth="1"/>
    <col min="3" max="3" width="5.625" style="48" customWidth="1"/>
    <col min="4" max="4" width="9.625" style="48" customWidth="1"/>
    <col min="5" max="6" width="5.625" style="48" customWidth="1"/>
    <col min="7" max="7" width="9.625" style="48" customWidth="1"/>
    <col min="8" max="8" width="5.625" style="48" customWidth="1"/>
    <col min="9" max="9" width="6.625" style="48" customWidth="1"/>
    <col min="10" max="10" width="12.125" style="48" customWidth="1"/>
    <col min="11" max="11" width="5.625" style="48" customWidth="1"/>
    <col min="12" max="12" width="6.625" style="48" customWidth="1"/>
    <col min="13" max="13" width="12.125" style="48" customWidth="1"/>
    <col min="14" max="14" width="5.625" style="48" customWidth="1"/>
    <col min="15" max="16384" width="9.00390625" style="48" customWidth="1"/>
  </cols>
  <sheetData>
    <row r="2" ht="15" customHeight="1">
      <c r="B2" s="49" t="s">
        <v>151</v>
      </c>
    </row>
    <row r="3" spans="2:14" ht="15" customHeight="1">
      <c r="B3" s="50" t="s">
        <v>391</v>
      </c>
      <c r="C3" s="50"/>
      <c r="D3" s="50"/>
      <c r="E3" s="50"/>
      <c r="F3" s="50"/>
      <c r="G3" s="50"/>
      <c r="H3" s="50"/>
      <c r="I3" s="50"/>
      <c r="J3" s="50"/>
      <c r="L3" s="50"/>
      <c r="M3" s="50"/>
      <c r="N3" s="51" t="s">
        <v>171</v>
      </c>
    </row>
    <row r="4" spans="1:14" ht="15" customHeight="1">
      <c r="A4" s="52"/>
      <c r="B4" s="142"/>
      <c r="C4" s="157" t="s">
        <v>152</v>
      </c>
      <c r="D4" s="157"/>
      <c r="E4" s="157"/>
      <c r="F4" s="157"/>
      <c r="G4" s="157"/>
      <c r="H4" s="158"/>
      <c r="I4" s="157" t="s">
        <v>153</v>
      </c>
      <c r="J4" s="157"/>
      <c r="K4" s="216"/>
      <c r="L4" s="157"/>
      <c r="M4" s="157"/>
      <c r="N4" s="159"/>
    </row>
    <row r="5" spans="1:14" ht="15" customHeight="1">
      <c r="A5" s="52"/>
      <c r="B5" s="349" t="s">
        <v>154</v>
      </c>
      <c r="C5" s="157" t="s">
        <v>392</v>
      </c>
      <c r="D5" s="157"/>
      <c r="E5" s="158"/>
      <c r="F5" s="157" t="s">
        <v>393</v>
      </c>
      <c r="G5" s="157"/>
      <c r="H5" s="158"/>
      <c r="I5" s="157" t="s">
        <v>394</v>
      </c>
      <c r="J5" s="157"/>
      <c r="K5" s="158"/>
      <c r="L5" s="157" t="s">
        <v>393</v>
      </c>
      <c r="M5" s="157"/>
      <c r="N5" s="159"/>
    </row>
    <row r="6" spans="1:14" ht="15" customHeight="1">
      <c r="A6" s="52"/>
      <c r="B6" s="349"/>
      <c r="C6" s="352" t="s">
        <v>136</v>
      </c>
      <c r="D6" s="350" t="s">
        <v>105</v>
      </c>
      <c r="E6" s="240" t="s">
        <v>155</v>
      </c>
      <c r="F6" s="350" t="s">
        <v>136</v>
      </c>
      <c r="G6" s="350" t="s">
        <v>105</v>
      </c>
      <c r="H6" s="240" t="s">
        <v>155</v>
      </c>
      <c r="I6" s="350" t="s">
        <v>136</v>
      </c>
      <c r="J6" s="350" t="s">
        <v>105</v>
      </c>
      <c r="K6" s="240" t="s">
        <v>155</v>
      </c>
      <c r="L6" s="350" t="s">
        <v>136</v>
      </c>
      <c r="M6" s="350" t="s">
        <v>105</v>
      </c>
      <c r="N6" s="241" t="s">
        <v>155</v>
      </c>
    </row>
    <row r="7" spans="1:14" ht="15" customHeight="1">
      <c r="A7" s="52"/>
      <c r="B7" s="53"/>
      <c r="C7" s="353"/>
      <c r="D7" s="351"/>
      <c r="E7" s="242" t="s">
        <v>156</v>
      </c>
      <c r="F7" s="351"/>
      <c r="G7" s="351"/>
      <c r="H7" s="242" t="s">
        <v>156</v>
      </c>
      <c r="I7" s="351"/>
      <c r="J7" s="351"/>
      <c r="K7" s="242" t="s">
        <v>156</v>
      </c>
      <c r="L7" s="351"/>
      <c r="M7" s="351"/>
      <c r="N7" s="243" t="s">
        <v>156</v>
      </c>
    </row>
    <row r="8" spans="1:14" s="179" customFormat="1" ht="15" customHeight="1">
      <c r="A8" s="173"/>
      <c r="B8" s="230" t="s">
        <v>157</v>
      </c>
      <c r="C8" s="244">
        <f>SUM(C10:C21)</f>
        <v>18668</v>
      </c>
      <c r="D8" s="245">
        <f>SUM(D10:D21)-1</f>
        <v>162976784</v>
      </c>
      <c r="E8" s="246">
        <v>102.8</v>
      </c>
      <c r="F8" s="244">
        <f>SUM(F10:F21)</f>
        <v>15127</v>
      </c>
      <c r="G8" s="245">
        <f>SUM(G10:G21)+1</f>
        <v>115042991</v>
      </c>
      <c r="H8" s="246">
        <f>G8/D8*100</f>
        <v>70.5885759777908</v>
      </c>
      <c r="I8" s="247" t="s">
        <v>275</v>
      </c>
      <c r="J8" s="247" t="s">
        <v>275</v>
      </c>
      <c r="K8" s="247" t="s">
        <v>275</v>
      </c>
      <c r="L8" s="247" t="s">
        <v>275</v>
      </c>
      <c r="M8" s="247" t="s">
        <v>275</v>
      </c>
      <c r="N8" s="252" t="s">
        <v>275</v>
      </c>
    </row>
    <row r="9" spans="1:14" ht="15" customHeight="1">
      <c r="A9" s="52"/>
      <c r="B9" s="142"/>
      <c r="C9" s="253"/>
      <c r="D9" s="254"/>
      <c r="E9" s="255"/>
      <c r="F9" s="253"/>
      <c r="G9" s="254"/>
      <c r="H9" s="255"/>
      <c r="I9" s="253"/>
      <c r="J9" s="254"/>
      <c r="K9" s="255"/>
      <c r="L9" s="253"/>
      <c r="M9" s="254"/>
      <c r="N9" s="256"/>
    </row>
    <row r="10" spans="1:14" ht="15" customHeight="1">
      <c r="A10" s="52"/>
      <c r="B10" s="52" t="s">
        <v>158</v>
      </c>
      <c r="C10" s="253">
        <v>910</v>
      </c>
      <c r="D10" s="254">
        <v>6097565</v>
      </c>
      <c r="E10" s="255">
        <v>82.6</v>
      </c>
      <c r="F10" s="253">
        <v>777</v>
      </c>
      <c r="G10" s="254">
        <v>5151521</v>
      </c>
      <c r="H10" s="255">
        <f>G10/D10*100</f>
        <v>84.4848886399735</v>
      </c>
      <c r="I10" s="253">
        <v>50002</v>
      </c>
      <c r="J10" s="254">
        <v>388084967</v>
      </c>
      <c r="K10" s="255">
        <v>107.5</v>
      </c>
      <c r="L10" s="253">
        <v>51412</v>
      </c>
      <c r="M10" s="254">
        <v>397402044</v>
      </c>
      <c r="N10" s="256">
        <f>M10/J10*100</f>
        <v>102.40078276466711</v>
      </c>
    </row>
    <row r="11" spans="1:14" ht="15" customHeight="1">
      <c r="A11" s="52"/>
      <c r="B11" s="52" t="s">
        <v>159</v>
      </c>
      <c r="C11" s="253">
        <v>1067</v>
      </c>
      <c r="D11" s="254">
        <v>7830940</v>
      </c>
      <c r="E11" s="255">
        <v>90.4</v>
      </c>
      <c r="F11" s="253">
        <v>915</v>
      </c>
      <c r="G11" s="254">
        <v>7011006</v>
      </c>
      <c r="H11" s="255">
        <f aca="true" t="shared" si="0" ref="H11:H21">G11/D11*100</f>
        <v>89.52955839273446</v>
      </c>
      <c r="I11" s="253">
        <v>49695</v>
      </c>
      <c r="J11" s="254">
        <v>381829864</v>
      </c>
      <c r="K11" s="255">
        <v>106.3</v>
      </c>
      <c r="L11" s="253">
        <v>50970</v>
      </c>
      <c r="M11" s="254">
        <v>390089934</v>
      </c>
      <c r="N11" s="256">
        <f aca="true" t="shared" si="1" ref="N11:N21">M11/J11*100</f>
        <v>102.16328547837212</v>
      </c>
    </row>
    <row r="12" spans="1:14" ht="15" customHeight="1">
      <c r="A12" s="52"/>
      <c r="B12" s="52" t="s">
        <v>160</v>
      </c>
      <c r="C12" s="253">
        <v>1676</v>
      </c>
      <c r="D12" s="254">
        <v>12400549</v>
      </c>
      <c r="E12" s="255">
        <v>103.8</v>
      </c>
      <c r="F12" s="253">
        <v>1479</v>
      </c>
      <c r="G12" s="254">
        <v>10790313</v>
      </c>
      <c r="H12" s="255">
        <f t="shared" si="0"/>
        <v>87.01480071567799</v>
      </c>
      <c r="I12" s="253">
        <v>49630</v>
      </c>
      <c r="J12" s="254">
        <v>380499167</v>
      </c>
      <c r="K12" s="255">
        <v>105.3</v>
      </c>
      <c r="L12" s="253">
        <v>50869</v>
      </c>
      <c r="M12" s="254">
        <v>389400965</v>
      </c>
      <c r="N12" s="256">
        <f t="shared" si="1"/>
        <v>102.33950525310873</v>
      </c>
    </row>
    <row r="13" spans="1:14" ht="15" customHeight="1">
      <c r="A13" s="52"/>
      <c r="B13" s="52" t="s">
        <v>161</v>
      </c>
      <c r="C13" s="253">
        <v>1652</v>
      </c>
      <c r="D13" s="254">
        <v>13321131</v>
      </c>
      <c r="E13" s="255">
        <v>108.9</v>
      </c>
      <c r="F13" s="253">
        <v>1382</v>
      </c>
      <c r="G13" s="254">
        <v>10134878</v>
      </c>
      <c r="H13" s="255">
        <f t="shared" si="0"/>
        <v>76.08121262376295</v>
      </c>
      <c r="I13" s="253">
        <v>49993</v>
      </c>
      <c r="J13" s="254">
        <v>382924447</v>
      </c>
      <c r="K13" s="255">
        <v>104.7</v>
      </c>
      <c r="L13" s="253">
        <v>51011</v>
      </c>
      <c r="M13" s="254">
        <v>386541560</v>
      </c>
      <c r="N13" s="256">
        <f t="shared" si="1"/>
        <v>100.94460226510427</v>
      </c>
    </row>
    <row r="14" spans="1:14" ht="15" customHeight="1">
      <c r="A14" s="52"/>
      <c r="B14" s="52" t="s">
        <v>162</v>
      </c>
      <c r="C14" s="253">
        <v>1778</v>
      </c>
      <c r="D14" s="254">
        <v>13736377</v>
      </c>
      <c r="E14" s="255">
        <v>107.4</v>
      </c>
      <c r="F14" s="253">
        <v>1409</v>
      </c>
      <c r="G14" s="254">
        <v>10496358</v>
      </c>
      <c r="H14" s="255">
        <f t="shared" si="0"/>
        <v>76.41285617015316</v>
      </c>
      <c r="I14" s="253">
        <v>50288</v>
      </c>
      <c r="J14" s="254">
        <v>384460789</v>
      </c>
      <c r="K14" s="255">
        <v>104.6</v>
      </c>
      <c r="L14" s="253">
        <v>51197</v>
      </c>
      <c r="M14" s="254">
        <v>385900151</v>
      </c>
      <c r="N14" s="256">
        <f t="shared" si="1"/>
        <v>100.37438460336719</v>
      </c>
    </row>
    <row r="15" spans="1:14" ht="15" customHeight="1">
      <c r="A15" s="52"/>
      <c r="B15" s="52" t="s">
        <v>163</v>
      </c>
      <c r="C15" s="253">
        <v>1725</v>
      </c>
      <c r="D15" s="254">
        <v>17164528</v>
      </c>
      <c r="E15" s="255">
        <v>90</v>
      </c>
      <c r="F15" s="253">
        <v>1240</v>
      </c>
      <c r="G15" s="254">
        <v>10305000</v>
      </c>
      <c r="H15" s="255">
        <f t="shared" si="0"/>
        <v>60.036605725482225</v>
      </c>
      <c r="I15" s="253">
        <v>50670</v>
      </c>
      <c r="J15" s="254">
        <v>391438270</v>
      </c>
      <c r="K15" s="255">
        <v>103.9</v>
      </c>
      <c r="L15" s="253">
        <v>51220</v>
      </c>
      <c r="M15" s="254">
        <v>386416748</v>
      </c>
      <c r="N15" s="256">
        <f t="shared" si="1"/>
        <v>98.71716120143286</v>
      </c>
    </row>
    <row r="16" spans="1:14" ht="15" customHeight="1">
      <c r="A16" s="52"/>
      <c r="B16" s="52" t="s">
        <v>164</v>
      </c>
      <c r="C16" s="253">
        <v>1184</v>
      </c>
      <c r="D16" s="254">
        <v>9849234</v>
      </c>
      <c r="E16" s="255">
        <v>111.6</v>
      </c>
      <c r="F16" s="253">
        <v>981</v>
      </c>
      <c r="G16" s="254">
        <v>7217752</v>
      </c>
      <c r="H16" s="255">
        <f t="shared" si="0"/>
        <v>73.28236896392146</v>
      </c>
      <c r="I16" s="253">
        <v>50492</v>
      </c>
      <c r="J16" s="254">
        <v>387308322</v>
      </c>
      <c r="K16" s="255">
        <v>103.2</v>
      </c>
      <c r="L16" s="253">
        <v>50980</v>
      </c>
      <c r="M16" s="254">
        <v>380079616</v>
      </c>
      <c r="N16" s="256">
        <f t="shared" si="1"/>
        <v>98.13360426580248</v>
      </c>
    </row>
    <row r="17" spans="1:14" ht="15" customHeight="1">
      <c r="A17" s="52"/>
      <c r="B17" s="52" t="s">
        <v>165</v>
      </c>
      <c r="C17" s="253">
        <v>1463</v>
      </c>
      <c r="D17" s="254">
        <v>11988077</v>
      </c>
      <c r="E17" s="255">
        <v>97.8</v>
      </c>
      <c r="F17" s="253">
        <v>1299</v>
      </c>
      <c r="G17" s="254">
        <v>9487440</v>
      </c>
      <c r="H17" s="255">
        <f t="shared" si="0"/>
        <v>79.1406328137532</v>
      </c>
      <c r="I17" s="253">
        <v>50479</v>
      </c>
      <c r="J17" s="254">
        <v>386237854</v>
      </c>
      <c r="K17" s="255">
        <v>103.3</v>
      </c>
      <c r="L17" s="253">
        <v>50845</v>
      </c>
      <c r="M17" s="254">
        <v>376935823</v>
      </c>
      <c r="N17" s="256">
        <f t="shared" si="1"/>
        <v>97.59163145101775</v>
      </c>
    </row>
    <row r="18" spans="1:14" ht="15" customHeight="1">
      <c r="A18" s="52"/>
      <c r="B18" s="52" t="s">
        <v>166</v>
      </c>
      <c r="C18" s="253">
        <v>2516</v>
      </c>
      <c r="D18" s="254">
        <v>22490859</v>
      </c>
      <c r="E18" s="255">
        <v>100.3</v>
      </c>
      <c r="F18" s="253">
        <v>2237</v>
      </c>
      <c r="G18" s="254">
        <v>18222119</v>
      </c>
      <c r="H18" s="255">
        <f t="shared" si="0"/>
        <v>81.02011132611699</v>
      </c>
      <c r="I18" s="253">
        <v>51187</v>
      </c>
      <c r="J18" s="254">
        <v>395618132</v>
      </c>
      <c r="K18" s="255">
        <v>102.7</v>
      </c>
      <c r="L18" s="253">
        <v>51107</v>
      </c>
      <c r="M18" s="254">
        <v>381247768</v>
      </c>
      <c r="N18" s="256">
        <f t="shared" si="1"/>
        <v>96.36761744782719</v>
      </c>
    </row>
    <row r="19" spans="1:14" ht="15" customHeight="1">
      <c r="A19" s="52"/>
      <c r="B19" s="52" t="s">
        <v>167</v>
      </c>
      <c r="C19" s="253">
        <v>864</v>
      </c>
      <c r="D19" s="254">
        <v>7606835</v>
      </c>
      <c r="E19" s="255">
        <v>101</v>
      </c>
      <c r="F19" s="253">
        <v>810</v>
      </c>
      <c r="G19" s="254">
        <v>5207765</v>
      </c>
      <c r="H19" s="255">
        <f t="shared" si="0"/>
        <v>68.4616532368587</v>
      </c>
      <c r="I19" s="253">
        <v>50895</v>
      </c>
      <c r="J19" s="254">
        <v>389903701</v>
      </c>
      <c r="K19" s="255">
        <v>102.5</v>
      </c>
      <c r="L19" s="253">
        <v>50726</v>
      </c>
      <c r="M19" s="254">
        <v>373805137</v>
      </c>
      <c r="N19" s="256">
        <f t="shared" si="1"/>
        <v>95.87114357757788</v>
      </c>
    </row>
    <row r="20" spans="1:14" ht="15" customHeight="1">
      <c r="A20" s="52"/>
      <c r="B20" s="52" t="s">
        <v>168</v>
      </c>
      <c r="C20" s="253">
        <v>1451</v>
      </c>
      <c r="D20" s="254">
        <v>12467270</v>
      </c>
      <c r="E20" s="255">
        <v>103.9</v>
      </c>
      <c r="F20" s="253">
        <v>1097</v>
      </c>
      <c r="G20" s="254">
        <v>7195559</v>
      </c>
      <c r="H20" s="255">
        <f t="shared" si="0"/>
        <v>57.71559451267198</v>
      </c>
      <c r="I20" s="253">
        <v>50899</v>
      </c>
      <c r="J20" s="254">
        <v>388916381</v>
      </c>
      <c r="K20" s="255">
        <v>102.1</v>
      </c>
      <c r="L20" s="253">
        <v>50536</v>
      </c>
      <c r="M20" s="254">
        <v>369096133</v>
      </c>
      <c r="N20" s="256">
        <f t="shared" si="1"/>
        <v>94.90372507605947</v>
      </c>
    </row>
    <row r="21" spans="1:14" ht="15" customHeight="1">
      <c r="A21" s="52"/>
      <c r="B21" s="160" t="s">
        <v>169</v>
      </c>
      <c r="C21" s="257">
        <v>2382</v>
      </c>
      <c r="D21" s="258">
        <v>28023420</v>
      </c>
      <c r="E21" s="259">
        <v>119.4</v>
      </c>
      <c r="F21" s="257">
        <v>1501</v>
      </c>
      <c r="G21" s="258">
        <v>13823279</v>
      </c>
      <c r="H21" s="260">
        <f t="shared" si="0"/>
        <v>49.32759456197709</v>
      </c>
      <c r="I21" s="257">
        <v>51727</v>
      </c>
      <c r="J21" s="258">
        <v>403462301</v>
      </c>
      <c r="K21" s="259">
        <v>102.7</v>
      </c>
      <c r="L21" s="257">
        <v>50572</v>
      </c>
      <c r="M21" s="258">
        <v>373271242</v>
      </c>
      <c r="N21" s="261">
        <f t="shared" si="1"/>
        <v>92.51700619235798</v>
      </c>
    </row>
    <row r="22" ht="15" customHeight="1">
      <c r="B22" s="48" t="s">
        <v>170</v>
      </c>
    </row>
    <row r="29" spans="2:6" ht="15" customHeight="1">
      <c r="B29" s="141"/>
      <c r="C29" s="141"/>
      <c r="D29" s="141"/>
      <c r="E29" s="141"/>
      <c r="F29" s="141"/>
    </row>
    <row r="30" ht="15" customHeight="1">
      <c r="F30" s="141"/>
    </row>
    <row r="31" spans="2:6" ht="15" customHeight="1">
      <c r="B31" s="141"/>
      <c r="C31" s="141"/>
      <c r="D31" s="141"/>
      <c r="E31" s="141"/>
      <c r="F31" s="141"/>
    </row>
    <row r="32" ht="15" customHeight="1">
      <c r="F32" s="141"/>
    </row>
    <row r="33" ht="15" customHeight="1">
      <c r="F33" s="141"/>
    </row>
    <row r="34" ht="15" customHeight="1">
      <c r="F34" s="141"/>
    </row>
    <row r="35" ht="15" customHeight="1">
      <c r="F35" s="141"/>
    </row>
    <row r="36" ht="15" customHeight="1">
      <c r="F36" s="141"/>
    </row>
    <row r="37" ht="15" customHeight="1">
      <c r="F37" s="141"/>
    </row>
    <row r="38" ht="15" customHeight="1">
      <c r="F38" s="141"/>
    </row>
    <row r="39" ht="15" customHeight="1">
      <c r="F39" s="141"/>
    </row>
    <row r="40" ht="15" customHeight="1">
      <c r="F40" s="141"/>
    </row>
    <row r="41" ht="15" customHeight="1">
      <c r="F41" s="141"/>
    </row>
    <row r="42" ht="15" customHeight="1">
      <c r="F42" s="141"/>
    </row>
    <row r="43" ht="15" customHeight="1">
      <c r="F43" s="141"/>
    </row>
    <row r="44" ht="15" customHeight="1">
      <c r="F44" s="141"/>
    </row>
    <row r="45" ht="15" customHeight="1">
      <c r="F45" s="141"/>
    </row>
    <row r="46" ht="15" customHeight="1">
      <c r="F46" s="141"/>
    </row>
    <row r="47" ht="15" customHeight="1">
      <c r="F47" s="141"/>
    </row>
    <row r="48" ht="15" customHeight="1">
      <c r="F48" s="141"/>
    </row>
    <row r="49" ht="15" customHeight="1">
      <c r="F49" s="141"/>
    </row>
    <row r="50" ht="15" customHeight="1">
      <c r="F50" s="141"/>
    </row>
    <row r="51" ht="15" customHeight="1">
      <c r="F51" s="141"/>
    </row>
    <row r="52" ht="15" customHeight="1">
      <c r="F52" s="141"/>
    </row>
    <row r="53" ht="15" customHeight="1">
      <c r="F53" s="141"/>
    </row>
    <row r="54" ht="15" customHeight="1">
      <c r="F54" s="141"/>
    </row>
  </sheetData>
  <mergeCells count="9">
    <mergeCell ref="M6:M7"/>
    <mergeCell ref="C6:C7"/>
    <mergeCell ref="D6:D7"/>
    <mergeCell ref="F6:F7"/>
    <mergeCell ref="G6:G7"/>
    <mergeCell ref="B5:B6"/>
    <mergeCell ref="I6:I7"/>
    <mergeCell ref="J6:J7"/>
    <mergeCell ref="L6:L7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9.00390625" defaultRowHeight="13.5"/>
  <cols>
    <col min="1" max="1" width="2.625" style="48" customWidth="1"/>
    <col min="2" max="2" width="3.125" style="48" customWidth="1"/>
    <col min="3" max="3" width="2.625" style="48" customWidth="1"/>
    <col min="4" max="4" width="15.625" style="48" customWidth="1"/>
    <col min="5" max="8" width="10.625" style="48" customWidth="1"/>
    <col min="9" max="16384" width="9.00390625" style="48" customWidth="1"/>
  </cols>
  <sheetData>
    <row r="2" spans="2:8" ht="15" customHeight="1">
      <c r="B2" s="141" t="s">
        <v>395</v>
      </c>
      <c r="C2" s="141"/>
      <c r="E2" s="141"/>
      <c r="F2" s="141"/>
      <c r="G2" s="141"/>
      <c r="H2" s="141"/>
    </row>
    <row r="3" spans="4:8" ht="12">
      <c r="D3" s="141"/>
      <c r="E3" s="50"/>
      <c r="F3" s="50"/>
      <c r="H3" s="51" t="s">
        <v>90</v>
      </c>
    </row>
    <row r="4" spans="1:8" ht="12">
      <c r="A4" s="52"/>
      <c r="B4" s="194" t="s">
        <v>396</v>
      </c>
      <c r="C4" s="354"/>
      <c r="D4" s="66"/>
      <c r="E4" s="157" t="s">
        <v>173</v>
      </c>
      <c r="F4" s="158"/>
      <c r="G4" s="262" t="s">
        <v>174</v>
      </c>
      <c r="H4" s="159"/>
    </row>
    <row r="5" spans="1:8" ht="12">
      <c r="A5" s="52"/>
      <c r="B5" s="67"/>
      <c r="C5" s="355"/>
      <c r="D5" s="343"/>
      <c r="E5" s="65" t="s">
        <v>175</v>
      </c>
      <c r="F5" s="65" t="s">
        <v>176</v>
      </c>
      <c r="G5" s="65" t="s">
        <v>175</v>
      </c>
      <c r="H5" s="53" t="s">
        <v>176</v>
      </c>
    </row>
    <row r="6" spans="1:8" s="179" customFormat="1" ht="15" customHeight="1">
      <c r="A6" s="173"/>
      <c r="B6" s="263" t="s">
        <v>397</v>
      </c>
      <c r="C6" s="264"/>
      <c r="D6" s="265"/>
      <c r="E6" s="266">
        <f>SUM(E7+E25+E26+E27+E28+E29+E30+E31+E32+E33)</f>
        <v>15127</v>
      </c>
      <c r="F6" s="266">
        <f>SUM(F7+F25+F26+F27+F28+F29+F30+F31+F32+F33)</f>
        <v>115043</v>
      </c>
      <c r="G6" s="266">
        <f>SUM(G7+G25+G26+G27+G28+G29+G30+G31+G32+G33)</f>
        <v>50572</v>
      </c>
      <c r="H6" s="267">
        <f>SUM(H7+H25+H26+H27+H28+H29+H30+H31+H32+H33)</f>
        <v>373271</v>
      </c>
    </row>
    <row r="7" spans="1:8" ht="15" customHeight="1">
      <c r="A7" s="52"/>
      <c r="C7" s="268" t="s">
        <v>398</v>
      </c>
      <c r="D7" s="269"/>
      <c r="E7" s="135">
        <f>SUM(E8:E24)</f>
        <v>3273</v>
      </c>
      <c r="F7" s="135">
        <f>SUM(F8:F24)</f>
        <v>28470</v>
      </c>
      <c r="G7" s="135">
        <f>SUM(G8:G24)</f>
        <v>11737</v>
      </c>
      <c r="H7" s="52">
        <f>SUM(H8:H24)</f>
        <v>104357</v>
      </c>
    </row>
    <row r="8" spans="1:8" ht="15" customHeight="1">
      <c r="A8" s="52"/>
      <c r="B8" s="268"/>
      <c r="C8" s="268"/>
      <c r="D8" s="270" t="s">
        <v>179</v>
      </c>
      <c r="E8" s="135">
        <v>443</v>
      </c>
      <c r="F8" s="135">
        <v>4440</v>
      </c>
      <c r="G8" s="135">
        <v>1532</v>
      </c>
      <c r="H8" s="52">
        <v>15577</v>
      </c>
    </row>
    <row r="9" spans="1:8" ht="15" customHeight="1">
      <c r="A9" s="52"/>
      <c r="B9" s="268"/>
      <c r="C9" s="268"/>
      <c r="D9" s="270" t="s">
        <v>180</v>
      </c>
      <c r="E9" s="135">
        <v>371</v>
      </c>
      <c r="F9" s="135">
        <v>3458</v>
      </c>
      <c r="G9" s="135">
        <v>1454</v>
      </c>
      <c r="H9" s="52">
        <v>11716</v>
      </c>
    </row>
    <row r="10" spans="1:8" ht="15" customHeight="1">
      <c r="A10" s="52"/>
      <c r="B10" s="268"/>
      <c r="C10" s="268"/>
      <c r="D10" s="270" t="s">
        <v>181</v>
      </c>
      <c r="E10" s="135">
        <v>190</v>
      </c>
      <c r="F10" s="135">
        <v>1959</v>
      </c>
      <c r="G10" s="135">
        <v>672</v>
      </c>
      <c r="H10" s="52">
        <v>6008</v>
      </c>
    </row>
    <row r="11" spans="1:8" ht="15" customHeight="1">
      <c r="A11" s="52"/>
      <c r="B11" s="268"/>
      <c r="C11" s="268"/>
      <c r="D11" s="270" t="s">
        <v>182</v>
      </c>
      <c r="E11" s="135">
        <v>189</v>
      </c>
      <c r="F11" s="135">
        <v>986</v>
      </c>
      <c r="G11" s="135">
        <v>667</v>
      </c>
      <c r="H11" s="52">
        <v>3734</v>
      </c>
    </row>
    <row r="12" spans="1:8" ht="15" customHeight="1">
      <c r="A12" s="52"/>
      <c r="B12" s="268"/>
      <c r="C12" s="268"/>
      <c r="D12" s="270" t="s">
        <v>183</v>
      </c>
      <c r="E12" s="135">
        <v>31</v>
      </c>
      <c r="F12" s="135">
        <v>411</v>
      </c>
      <c r="G12" s="135">
        <v>142</v>
      </c>
      <c r="H12" s="52">
        <v>1667</v>
      </c>
    </row>
    <row r="13" spans="1:8" ht="15" customHeight="1">
      <c r="A13" s="52"/>
      <c r="B13" s="268"/>
      <c r="C13" s="268"/>
      <c r="D13" s="270" t="s">
        <v>184</v>
      </c>
      <c r="E13" s="135">
        <v>152</v>
      </c>
      <c r="F13" s="135">
        <v>1180</v>
      </c>
      <c r="G13" s="135">
        <v>557</v>
      </c>
      <c r="H13" s="52">
        <v>4549</v>
      </c>
    </row>
    <row r="14" spans="1:8" ht="15" customHeight="1">
      <c r="A14" s="52"/>
      <c r="B14" s="268"/>
      <c r="C14" s="268"/>
      <c r="D14" s="270" t="s">
        <v>185</v>
      </c>
      <c r="E14" s="135">
        <v>15</v>
      </c>
      <c r="F14" s="135">
        <v>452</v>
      </c>
      <c r="G14" s="135">
        <v>45</v>
      </c>
      <c r="H14" s="52">
        <v>1032</v>
      </c>
    </row>
    <row r="15" spans="1:8" ht="15" customHeight="1">
      <c r="A15" s="52"/>
      <c r="B15" s="268"/>
      <c r="C15" s="268"/>
      <c r="D15" s="270" t="s">
        <v>186</v>
      </c>
      <c r="E15" s="271" t="s">
        <v>399</v>
      </c>
      <c r="F15" s="271" t="s">
        <v>399</v>
      </c>
      <c r="G15" s="135">
        <v>2</v>
      </c>
      <c r="H15" s="52">
        <v>14</v>
      </c>
    </row>
    <row r="16" spans="1:8" ht="15" customHeight="1">
      <c r="A16" s="52"/>
      <c r="B16" s="268"/>
      <c r="C16" s="268"/>
      <c r="D16" s="270" t="s">
        <v>187</v>
      </c>
      <c r="E16" s="135">
        <v>60</v>
      </c>
      <c r="F16" s="135">
        <v>803</v>
      </c>
      <c r="G16" s="135">
        <v>244</v>
      </c>
      <c r="H16" s="52">
        <v>2606</v>
      </c>
    </row>
    <row r="17" spans="1:8" ht="15" customHeight="1">
      <c r="A17" s="52"/>
      <c r="B17" s="268"/>
      <c r="C17" s="268"/>
      <c r="D17" s="270" t="s">
        <v>188</v>
      </c>
      <c r="E17" s="135">
        <v>16</v>
      </c>
      <c r="F17" s="135">
        <v>150</v>
      </c>
      <c r="G17" s="135">
        <v>79</v>
      </c>
      <c r="H17" s="52">
        <v>522</v>
      </c>
    </row>
    <row r="18" spans="1:8" ht="15" customHeight="1">
      <c r="A18" s="52"/>
      <c r="B18" s="268"/>
      <c r="C18" s="268"/>
      <c r="D18" s="270" t="s">
        <v>189</v>
      </c>
      <c r="E18" s="135">
        <v>117</v>
      </c>
      <c r="F18" s="135">
        <v>1374</v>
      </c>
      <c r="G18" s="135">
        <v>439</v>
      </c>
      <c r="H18" s="52">
        <v>5106</v>
      </c>
    </row>
    <row r="19" spans="1:8" ht="15" customHeight="1">
      <c r="A19" s="52"/>
      <c r="B19" s="268"/>
      <c r="C19" s="268"/>
      <c r="D19" s="270" t="s">
        <v>190</v>
      </c>
      <c r="E19" s="135">
        <v>401</v>
      </c>
      <c r="F19" s="135">
        <v>4317</v>
      </c>
      <c r="G19" s="135">
        <v>1397</v>
      </c>
      <c r="H19" s="52">
        <v>16021</v>
      </c>
    </row>
    <row r="20" spans="1:8" ht="15" customHeight="1">
      <c r="A20" s="52"/>
      <c r="B20" s="268"/>
      <c r="C20" s="268"/>
      <c r="D20" s="270" t="s">
        <v>191</v>
      </c>
      <c r="E20" s="135">
        <v>280</v>
      </c>
      <c r="F20" s="135">
        <v>2465</v>
      </c>
      <c r="G20" s="135">
        <v>1108</v>
      </c>
      <c r="H20" s="52">
        <v>11665</v>
      </c>
    </row>
    <row r="21" spans="1:8" ht="15" customHeight="1">
      <c r="A21" s="52"/>
      <c r="B21" s="268"/>
      <c r="C21" s="268"/>
      <c r="D21" s="270" t="s">
        <v>192</v>
      </c>
      <c r="E21" s="135">
        <v>65</v>
      </c>
      <c r="F21" s="135">
        <v>540</v>
      </c>
      <c r="G21" s="135">
        <v>220</v>
      </c>
      <c r="H21" s="52">
        <v>2580</v>
      </c>
    </row>
    <row r="22" spans="1:8" ht="15" customHeight="1">
      <c r="A22" s="52"/>
      <c r="B22" s="268"/>
      <c r="C22" s="268"/>
      <c r="D22" s="270" t="s">
        <v>193</v>
      </c>
      <c r="E22" s="135">
        <v>8</v>
      </c>
      <c r="F22" s="135">
        <v>41</v>
      </c>
      <c r="G22" s="135">
        <v>28</v>
      </c>
      <c r="H22" s="52">
        <v>142</v>
      </c>
    </row>
    <row r="23" spans="1:8" ht="15" customHeight="1">
      <c r="A23" s="52"/>
      <c r="B23" s="268"/>
      <c r="C23" s="268"/>
      <c r="D23" s="270" t="s">
        <v>194</v>
      </c>
      <c r="E23" s="135">
        <v>417</v>
      </c>
      <c r="F23" s="135">
        <v>3572</v>
      </c>
      <c r="G23" s="135">
        <v>1441</v>
      </c>
      <c r="H23" s="52">
        <v>13305</v>
      </c>
    </row>
    <row r="24" spans="1:8" ht="15" customHeight="1">
      <c r="A24" s="52"/>
      <c r="B24" s="268"/>
      <c r="C24" s="268"/>
      <c r="D24" s="270" t="s">
        <v>195</v>
      </c>
      <c r="E24" s="135">
        <v>518</v>
      </c>
      <c r="F24" s="135">
        <v>2322</v>
      </c>
      <c r="G24" s="135">
        <v>1710</v>
      </c>
      <c r="H24" s="52">
        <v>8113</v>
      </c>
    </row>
    <row r="25" spans="1:8" ht="15" customHeight="1">
      <c r="A25" s="52"/>
      <c r="B25" s="272"/>
      <c r="C25" s="268" t="s">
        <v>400</v>
      </c>
      <c r="D25" s="52"/>
      <c r="E25" s="135">
        <v>41</v>
      </c>
      <c r="F25" s="135">
        <v>185</v>
      </c>
      <c r="G25" s="135">
        <v>151</v>
      </c>
      <c r="H25" s="52">
        <v>625</v>
      </c>
    </row>
    <row r="26" spans="1:8" ht="15" customHeight="1">
      <c r="A26" s="52"/>
      <c r="B26" s="272"/>
      <c r="C26" s="268" t="s">
        <v>401</v>
      </c>
      <c r="D26" s="52"/>
      <c r="E26" s="135">
        <v>54</v>
      </c>
      <c r="F26" s="135">
        <v>592</v>
      </c>
      <c r="G26" s="135">
        <v>186</v>
      </c>
      <c r="H26" s="52">
        <v>2415</v>
      </c>
    </row>
    <row r="27" spans="1:8" ht="15" customHeight="1">
      <c r="A27" s="52"/>
      <c r="B27" s="272"/>
      <c r="C27" s="268" t="s">
        <v>402</v>
      </c>
      <c r="D27" s="52"/>
      <c r="E27" s="135">
        <v>4594</v>
      </c>
      <c r="F27" s="135">
        <v>34683</v>
      </c>
      <c r="G27" s="135">
        <v>13549</v>
      </c>
      <c r="H27" s="52">
        <v>89804</v>
      </c>
    </row>
    <row r="28" spans="1:8" ht="15" customHeight="1">
      <c r="A28" s="52"/>
      <c r="B28" s="272"/>
      <c r="C28" s="268" t="s">
        <v>403</v>
      </c>
      <c r="D28" s="52"/>
      <c r="E28" s="135">
        <v>1238</v>
      </c>
      <c r="F28" s="135">
        <v>13515</v>
      </c>
      <c r="G28" s="135">
        <v>3899</v>
      </c>
      <c r="H28" s="52">
        <v>36027</v>
      </c>
    </row>
    <row r="29" spans="1:8" ht="15" customHeight="1">
      <c r="A29" s="52"/>
      <c r="B29" s="272"/>
      <c r="C29" s="268" t="s">
        <v>404</v>
      </c>
      <c r="D29" s="52"/>
      <c r="E29" s="135">
        <v>3656</v>
      </c>
      <c r="F29" s="135">
        <v>19734</v>
      </c>
      <c r="G29" s="135">
        <v>12883</v>
      </c>
      <c r="H29" s="52">
        <v>69875</v>
      </c>
    </row>
    <row r="30" spans="1:8" ht="15" customHeight="1">
      <c r="A30" s="52"/>
      <c r="B30" s="272"/>
      <c r="C30" s="268" t="s">
        <v>405</v>
      </c>
      <c r="D30" s="52"/>
      <c r="E30" s="135">
        <v>279</v>
      </c>
      <c r="F30" s="135">
        <v>3153</v>
      </c>
      <c r="G30" s="135">
        <v>980</v>
      </c>
      <c r="H30" s="52">
        <v>10056</v>
      </c>
    </row>
    <row r="31" spans="1:8" ht="15" customHeight="1">
      <c r="A31" s="52"/>
      <c r="B31" s="272"/>
      <c r="C31" s="268" t="s">
        <v>406</v>
      </c>
      <c r="D31" s="52"/>
      <c r="E31" s="135">
        <v>1818</v>
      </c>
      <c r="F31" s="135">
        <v>12742</v>
      </c>
      <c r="G31" s="135">
        <v>6501</v>
      </c>
      <c r="H31" s="52">
        <v>51667</v>
      </c>
    </row>
    <row r="32" spans="1:8" ht="15" customHeight="1">
      <c r="A32" s="52"/>
      <c r="B32" s="272"/>
      <c r="C32" s="268" t="s">
        <v>407</v>
      </c>
      <c r="D32" s="52"/>
      <c r="E32" s="135">
        <v>149</v>
      </c>
      <c r="F32" s="135">
        <v>1898</v>
      </c>
      <c r="G32" s="135">
        <v>590</v>
      </c>
      <c r="H32" s="52">
        <v>8036</v>
      </c>
    </row>
    <row r="33" spans="1:8" ht="15" customHeight="1">
      <c r="A33" s="52"/>
      <c r="B33" s="272"/>
      <c r="C33" s="268" t="s">
        <v>408</v>
      </c>
      <c r="D33" s="52"/>
      <c r="E33" s="135">
        <v>25</v>
      </c>
      <c r="F33" s="135">
        <v>71</v>
      </c>
      <c r="G33" s="135">
        <v>96</v>
      </c>
      <c r="H33" s="52">
        <v>409</v>
      </c>
    </row>
    <row r="34" spans="1:8" ht="9" customHeight="1">
      <c r="A34" s="52"/>
      <c r="B34" s="106"/>
      <c r="C34" s="107"/>
      <c r="D34" s="160"/>
      <c r="E34" s="139"/>
      <c r="F34" s="139"/>
      <c r="G34" s="139"/>
      <c r="H34" s="160"/>
    </row>
  </sheetData>
  <mergeCells count="1">
    <mergeCell ref="B4:D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A1" sqref="A1"/>
    </sheetView>
  </sheetViews>
  <sheetFormatPr defaultColWidth="9.00390625" defaultRowHeight="15" customHeight="1"/>
  <cols>
    <col min="1" max="1" width="10.625" style="48" customWidth="1"/>
    <col min="2" max="2" width="18.125" style="48" customWidth="1"/>
    <col min="3" max="3" width="10.625" style="48" customWidth="1"/>
    <col min="4" max="4" width="13.50390625" style="48" customWidth="1"/>
    <col min="5" max="5" width="10.625" style="48" customWidth="1"/>
    <col min="6" max="6" width="13.50390625" style="48" customWidth="1"/>
    <col min="7" max="16384" width="9.00390625" style="48" customWidth="1"/>
  </cols>
  <sheetData>
    <row r="2" spans="2:6" ht="15" customHeight="1">
      <c r="B2" s="131" t="s">
        <v>409</v>
      </c>
      <c r="C2" s="141"/>
      <c r="D2" s="141"/>
      <c r="E2" s="141"/>
      <c r="F2" s="141"/>
    </row>
    <row r="3" spans="2:6" ht="15" customHeight="1">
      <c r="B3" s="50"/>
      <c r="C3" s="50"/>
      <c r="D3" s="50"/>
      <c r="E3" s="50"/>
      <c r="F3" s="51" t="s">
        <v>90</v>
      </c>
    </row>
    <row r="4" spans="1:6" ht="15" customHeight="1">
      <c r="A4" s="52"/>
      <c r="B4" s="356" t="s">
        <v>204</v>
      </c>
      <c r="C4" s="157" t="s">
        <v>205</v>
      </c>
      <c r="D4" s="158"/>
      <c r="E4" s="157" t="s">
        <v>206</v>
      </c>
      <c r="F4" s="159"/>
    </row>
    <row r="5" spans="1:6" ht="15" customHeight="1">
      <c r="A5" s="52"/>
      <c r="B5" s="357"/>
      <c r="C5" s="65" t="s">
        <v>207</v>
      </c>
      <c r="D5" s="65" t="s">
        <v>208</v>
      </c>
      <c r="E5" s="65" t="s">
        <v>207</v>
      </c>
      <c r="F5" s="53" t="s">
        <v>208</v>
      </c>
    </row>
    <row r="6" spans="1:6" s="179" customFormat="1" ht="15" customHeight="1">
      <c r="A6" s="173"/>
      <c r="B6" s="287" t="s">
        <v>209</v>
      </c>
      <c r="C6" s="288">
        <v>15127</v>
      </c>
      <c r="D6" s="288">
        <v>115043</v>
      </c>
      <c r="E6" s="288">
        <v>50572</v>
      </c>
      <c r="F6" s="289">
        <v>373271</v>
      </c>
    </row>
    <row r="7" spans="1:6" ht="15" customHeight="1">
      <c r="A7" s="52"/>
      <c r="B7" s="241"/>
      <c r="C7" s="274"/>
      <c r="D7" s="274"/>
      <c r="E7" s="274"/>
      <c r="F7" s="273"/>
    </row>
    <row r="8" spans="1:6" ht="15" customHeight="1">
      <c r="A8" s="52"/>
      <c r="B8" s="241" t="s">
        <v>210</v>
      </c>
      <c r="C8" s="274">
        <v>50</v>
      </c>
      <c r="D8" s="274">
        <v>679</v>
      </c>
      <c r="E8" s="274">
        <v>175</v>
      </c>
      <c r="F8" s="273">
        <v>1932</v>
      </c>
    </row>
    <row r="9" spans="1:6" ht="15" customHeight="1">
      <c r="A9" s="52"/>
      <c r="B9" s="290" t="s">
        <v>410</v>
      </c>
      <c r="C9" s="274">
        <v>16</v>
      </c>
      <c r="D9" s="274">
        <v>172</v>
      </c>
      <c r="E9" s="274">
        <v>62</v>
      </c>
      <c r="F9" s="273">
        <v>641</v>
      </c>
    </row>
    <row r="10" spans="1:6" ht="15" customHeight="1">
      <c r="A10" s="52"/>
      <c r="B10" s="241" t="s">
        <v>211</v>
      </c>
      <c r="C10" s="274">
        <v>34</v>
      </c>
      <c r="D10" s="274">
        <v>507</v>
      </c>
      <c r="E10" s="274">
        <v>113</v>
      </c>
      <c r="F10" s="273">
        <v>1290</v>
      </c>
    </row>
    <row r="11" spans="1:6" ht="15" customHeight="1">
      <c r="A11" s="52"/>
      <c r="B11" s="241"/>
      <c r="C11" s="274"/>
      <c r="D11" s="274"/>
      <c r="E11" s="274"/>
      <c r="F11" s="273"/>
    </row>
    <row r="12" spans="1:6" ht="15" customHeight="1">
      <c r="A12" s="52"/>
      <c r="B12" s="241" t="s">
        <v>212</v>
      </c>
      <c r="C12" s="274">
        <v>12074</v>
      </c>
      <c r="D12" s="274">
        <v>97498</v>
      </c>
      <c r="E12" s="274">
        <v>40332</v>
      </c>
      <c r="F12" s="273">
        <v>313978</v>
      </c>
    </row>
    <row r="13" spans="1:6" ht="15" customHeight="1">
      <c r="A13" s="52"/>
      <c r="B13" s="241" t="s">
        <v>213</v>
      </c>
      <c r="C13" s="274">
        <v>4308</v>
      </c>
      <c r="D13" s="274">
        <v>36755</v>
      </c>
      <c r="E13" s="274">
        <v>14485</v>
      </c>
      <c r="F13" s="273">
        <v>122578</v>
      </c>
    </row>
    <row r="14" spans="1:6" ht="15" customHeight="1">
      <c r="A14" s="52"/>
      <c r="B14" s="241" t="s">
        <v>214</v>
      </c>
      <c r="C14" s="274">
        <v>2673</v>
      </c>
      <c r="D14" s="274">
        <v>20470</v>
      </c>
      <c r="E14" s="274">
        <v>9087</v>
      </c>
      <c r="F14" s="273">
        <v>69971</v>
      </c>
    </row>
    <row r="15" spans="1:6" ht="15" customHeight="1">
      <c r="A15" s="52"/>
      <c r="B15" s="241" t="s">
        <v>411</v>
      </c>
      <c r="C15" s="274">
        <v>2537</v>
      </c>
      <c r="D15" s="274">
        <v>20312</v>
      </c>
      <c r="E15" s="274">
        <v>8487</v>
      </c>
      <c r="F15" s="273">
        <v>61916</v>
      </c>
    </row>
    <row r="16" spans="1:6" ht="15" customHeight="1">
      <c r="A16" s="52"/>
      <c r="B16" s="241" t="s">
        <v>215</v>
      </c>
      <c r="C16" s="274">
        <v>2533</v>
      </c>
      <c r="D16" s="274">
        <v>19780</v>
      </c>
      <c r="E16" s="274">
        <v>8194</v>
      </c>
      <c r="F16" s="273">
        <v>58858</v>
      </c>
    </row>
    <row r="17" spans="1:6" ht="15" customHeight="1">
      <c r="A17" s="52"/>
      <c r="B17" s="241" t="s">
        <v>216</v>
      </c>
      <c r="C17" s="274">
        <v>6</v>
      </c>
      <c r="D17" s="274">
        <v>38</v>
      </c>
      <c r="E17" s="274">
        <v>19</v>
      </c>
      <c r="F17" s="273">
        <v>218</v>
      </c>
    </row>
    <row r="18" spans="1:6" ht="15" customHeight="1">
      <c r="A18" s="52"/>
      <c r="B18" s="241"/>
      <c r="C18" s="274"/>
      <c r="D18" s="274"/>
      <c r="E18" s="274"/>
      <c r="F18" s="273"/>
    </row>
    <row r="19" spans="1:6" ht="15" customHeight="1">
      <c r="A19" s="52"/>
      <c r="B19" s="241" t="s">
        <v>217</v>
      </c>
      <c r="C19" s="274">
        <v>0</v>
      </c>
      <c r="D19" s="274">
        <v>0</v>
      </c>
      <c r="E19" s="274">
        <v>1</v>
      </c>
      <c r="F19" s="273">
        <v>1</v>
      </c>
    </row>
    <row r="20" spans="1:6" ht="15" customHeight="1">
      <c r="A20" s="52"/>
      <c r="B20" s="241" t="s">
        <v>218</v>
      </c>
      <c r="C20" s="274">
        <v>17</v>
      </c>
      <c r="D20" s="274">
        <v>143</v>
      </c>
      <c r="E20" s="274">
        <v>59</v>
      </c>
      <c r="F20" s="273">
        <v>435</v>
      </c>
    </row>
    <row r="21" spans="1:6" ht="15" customHeight="1">
      <c r="A21" s="52"/>
      <c r="B21" s="241"/>
      <c r="C21" s="274"/>
      <c r="D21" s="274"/>
      <c r="E21" s="274"/>
      <c r="F21" s="273"/>
    </row>
    <row r="22" spans="1:6" ht="15" customHeight="1">
      <c r="A22" s="52"/>
      <c r="B22" s="241" t="s">
        <v>219</v>
      </c>
      <c r="C22" s="275">
        <v>2035</v>
      </c>
      <c r="D22" s="275">
        <v>11822</v>
      </c>
      <c r="E22" s="275">
        <v>6674</v>
      </c>
      <c r="F22" s="273">
        <v>36895</v>
      </c>
    </row>
    <row r="23" spans="1:6" ht="15" customHeight="1">
      <c r="A23" s="52"/>
      <c r="B23" s="241" t="s">
        <v>220</v>
      </c>
      <c r="C23" s="274">
        <v>259</v>
      </c>
      <c r="D23" s="274">
        <v>1296</v>
      </c>
      <c r="E23" s="274">
        <v>1025</v>
      </c>
      <c r="F23" s="273">
        <v>4263</v>
      </c>
    </row>
    <row r="24" spans="1:6" ht="15" customHeight="1">
      <c r="A24" s="52"/>
      <c r="B24" s="241" t="s">
        <v>221</v>
      </c>
      <c r="C24" s="274">
        <v>658</v>
      </c>
      <c r="D24" s="274">
        <v>3651</v>
      </c>
      <c r="E24" s="274">
        <v>2172</v>
      </c>
      <c r="F24" s="273">
        <v>12330</v>
      </c>
    </row>
    <row r="25" spans="1:6" ht="15" customHeight="1">
      <c r="A25" s="52"/>
      <c r="B25" s="241" t="s">
        <v>222</v>
      </c>
      <c r="C25" s="274">
        <v>130</v>
      </c>
      <c r="D25" s="274">
        <v>778</v>
      </c>
      <c r="E25" s="274">
        <v>458</v>
      </c>
      <c r="F25" s="273">
        <v>2506</v>
      </c>
    </row>
    <row r="26" spans="1:6" ht="15" customHeight="1">
      <c r="A26" s="52"/>
      <c r="B26" s="241" t="s">
        <v>223</v>
      </c>
      <c r="C26" s="274">
        <v>320</v>
      </c>
      <c r="D26" s="274">
        <v>1742</v>
      </c>
      <c r="E26" s="274">
        <v>762</v>
      </c>
      <c r="F26" s="273">
        <v>4743</v>
      </c>
    </row>
    <row r="27" spans="1:6" ht="15" customHeight="1">
      <c r="A27" s="52"/>
      <c r="B27" s="241" t="s">
        <v>224</v>
      </c>
      <c r="C27" s="274">
        <v>668</v>
      </c>
      <c r="D27" s="274">
        <v>4355</v>
      </c>
      <c r="E27" s="274">
        <v>2256</v>
      </c>
      <c r="F27" s="273">
        <v>13051</v>
      </c>
    </row>
    <row r="28" spans="1:6" ht="15" customHeight="1">
      <c r="A28" s="52"/>
      <c r="B28" s="241" t="s">
        <v>225</v>
      </c>
      <c r="C28" s="276" t="s">
        <v>275</v>
      </c>
      <c r="D28" s="276" t="s">
        <v>275</v>
      </c>
      <c r="E28" s="274">
        <v>1</v>
      </c>
      <c r="F28" s="273">
        <v>2</v>
      </c>
    </row>
    <row r="29" spans="1:6" ht="15" customHeight="1">
      <c r="A29" s="52"/>
      <c r="B29" s="241"/>
      <c r="C29" s="274"/>
      <c r="D29" s="274"/>
      <c r="E29" s="274"/>
      <c r="F29" s="273"/>
    </row>
    <row r="30" spans="1:6" ht="15" customHeight="1">
      <c r="A30" s="52"/>
      <c r="B30" s="241" t="s">
        <v>226</v>
      </c>
      <c r="C30" s="274">
        <v>894</v>
      </c>
      <c r="D30" s="274">
        <v>3976</v>
      </c>
      <c r="E30" s="274">
        <v>2888</v>
      </c>
      <c r="F30" s="273">
        <v>13136</v>
      </c>
    </row>
    <row r="31" spans="1:6" ht="15" customHeight="1">
      <c r="A31" s="52"/>
      <c r="B31" s="241" t="s">
        <v>227</v>
      </c>
      <c r="C31" s="274">
        <v>153</v>
      </c>
      <c r="D31" s="274">
        <v>655</v>
      </c>
      <c r="E31" s="274">
        <v>625</v>
      </c>
      <c r="F31" s="273">
        <v>2342</v>
      </c>
    </row>
    <row r="32" spans="1:6" ht="15" customHeight="1">
      <c r="A32" s="52"/>
      <c r="B32" s="241" t="s">
        <v>228</v>
      </c>
      <c r="C32" s="274">
        <v>274</v>
      </c>
      <c r="D32" s="274">
        <v>1363</v>
      </c>
      <c r="E32" s="274">
        <v>773</v>
      </c>
      <c r="F32" s="273">
        <v>3676</v>
      </c>
    </row>
    <row r="33" spans="1:6" ht="15" customHeight="1">
      <c r="A33" s="52"/>
      <c r="B33" s="241" t="s">
        <v>229</v>
      </c>
      <c r="C33" s="274">
        <v>311</v>
      </c>
      <c r="D33" s="274">
        <v>1049</v>
      </c>
      <c r="E33" s="274">
        <v>917</v>
      </c>
      <c r="F33" s="273">
        <v>3448</v>
      </c>
    </row>
    <row r="34" spans="1:6" ht="15" customHeight="1">
      <c r="A34" s="52"/>
      <c r="B34" s="241" t="s">
        <v>230</v>
      </c>
      <c r="C34" s="274">
        <v>137</v>
      </c>
      <c r="D34" s="274">
        <v>827</v>
      </c>
      <c r="E34" s="274">
        <v>522</v>
      </c>
      <c r="F34" s="273">
        <v>3457</v>
      </c>
    </row>
    <row r="35" spans="1:6" ht="15" customHeight="1">
      <c r="A35" s="52"/>
      <c r="B35" s="241" t="s">
        <v>231</v>
      </c>
      <c r="C35" s="274">
        <v>19</v>
      </c>
      <c r="D35" s="274">
        <v>82</v>
      </c>
      <c r="E35" s="274">
        <v>51</v>
      </c>
      <c r="F35" s="273">
        <v>214</v>
      </c>
    </row>
    <row r="36" spans="1:6" ht="15" customHeight="1">
      <c r="A36" s="52"/>
      <c r="B36" s="241"/>
      <c r="C36" s="274"/>
      <c r="D36" s="274"/>
      <c r="E36" s="274"/>
      <c r="F36" s="273"/>
    </row>
    <row r="37" spans="1:6" ht="15" customHeight="1">
      <c r="A37" s="52"/>
      <c r="B37" s="241" t="s">
        <v>412</v>
      </c>
      <c r="C37" s="274">
        <v>71</v>
      </c>
      <c r="D37" s="274">
        <v>1030</v>
      </c>
      <c r="E37" s="274">
        <v>492</v>
      </c>
      <c r="F37" s="273">
        <v>7272</v>
      </c>
    </row>
    <row r="38" spans="2:6" ht="15" customHeight="1">
      <c r="B38" s="291" t="s">
        <v>232</v>
      </c>
      <c r="C38" s="277">
        <v>67</v>
      </c>
      <c r="D38" s="275">
        <v>1005</v>
      </c>
      <c r="E38" s="274">
        <v>417</v>
      </c>
      <c r="F38" s="273">
        <v>6115</v>
      </c>
    </row>
    <row r="39" spans="2:6" ht="15" customHeight="1">
      <c r="B39" s="291" t="s">
        <v>233</v>
      </c>
      <c r="C39" s="277">
        <v>1</v>
      </c>
      <c r="D39" s="275">
        <v>15</v>
      </c>
      <c r="E39" s="274">
        <v>25</v>
      </c>
      <c r="F39" s="273">
        <v>618</v>
      </c>
    </row>
    <row r="40" spans="2:6" ht="15" customHeight="1">
      <c r="B40" s="291" t="s">
        <v>413</v>
      </c>
      <c r="C40" s="277">
        <v>3</v>
      </c>
      <c r="D40" s="275">
        <v>10</v>
      </c>
      <c r="E40" s="274">
        <v>50</v>
      </c>
      <c r="F40" s="273">
        <v>540</v>
      </c>
    </row>
    <row r="41" spans="2:6" ht="15" customHeight="1">
      <c r="B41" s="291"/>
      <c r="C41" s="278"/>
      <c r="D41" s="275"/>
      <c r="E41" s="274"/>
      <c r="F41" s="273"/>
    </row>
    <row r="42" spans="2:6" ht="15" customHeight="1">
      <c r="B42" s="291" t="s">
        <v>414</v>
      </c>
      <c r="C42" s="274">
        <v>3</v>
      </c>
      <c r="D42" s="274">
        <v>38</v>
      </c>
      <c r="E42" s="274">
        <v>11</v>
      </c>
      <c r="F42" s="273">
        <v>59</v>
      </c>
    </row>
    <row r="43" spans="2:6" ht="15" customHeight="1">
      <c r="B43" s="291" t="s">
        <v>415</v>
      </c>
      <c r="C43" s="279" t="s">
        <v>416</v>
      </c>
      <c r="D43" s="280" t="s">
        <v>416</v>
      </c>
      <c r="E43" s="279" t="s">
        <v>416</v>
      </c>
      <c r="F43" s="281" t="s">
        <v>416</v>
      </c>
    </row>
    <row r="44" spans="2:6" ht="15" customHeight="1">
      <c r="B44" s="291" t="s">
        <v>417</v>
      </c>
      <c r="C44" s="277">
        <v>1</v>
      </c>
      <c r="D44" s="275">
        <v>17</v>
      </c>
      <c r="E44" s="275">
        <v>4</v>
      </c>
      <c r="F44" s="284">
        <v>26</v>
      </c>
    </row>
    <row r="45" spans="2:6" ht="15" customHeight="1">
      <c r="B45" s="291" t="s">
        <v>418</v>
      </c>
      <c r="C45" s="278">
        <v>2</v>
      </c>
      <c r="D45" s="275">
        <v>21</v>
      </c>
      <c r="E45" s="275">
        <v>7</v>
      </c>
      <c r="F45" s="273">
        <v>33</v>
      </c>
    </row>
    <row r="46" spans="2:6" ht="15" customHeight="1">
      <c r="B46" s="291"/>
      <c r="C46" s="278"/>
      <c r="D46" s="275"/>
      <c r="E46" s="274"/>
      <c r="F46" s="273"/>
    </row>
    <row r="47" spans="2:6" ht="15" customHeight="1">
      <c r="B47" s="292" t="s">
        <v>419</v>
      </c>
      <c r="C47" s="285">
        <v>0</v>
      </c>
      <c r="D47" s="285">
        <v>0</v>
      </c>
      <c r="E47" s="285">
        <v>0</v>
      </c>
      <c r="F47" s="286">
        <v>0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"/>
  <sheetViews>
    <sheetView workbookViewId="0" topLeftCell="A1">
      <selection activeCell="A1" sqref="A1"/>
    </sheetView>
  </sheetViews>
  <sheetFormatPr defaultColWidth="9.00390625" defaultRowHeight="13.5"/>
  <cols>
    <col min="1" max="1" width="2.625" style="26" customWidth="1"/>
    <col min="2" max="2" width="7.625" style="26" customWidth="1"/>
    <col min="3" max="12" width="4.875" style="26" customWidth="1"/>
    <col min="13" max="13" width="5.125" style="26" customWidth="1"/>
    <col min="14" max="14" width="5.625" style="26" customWidth="1"/>
    <col min="15" max="16" width="5.125" style="26" customWidth="1"/>
    <col min="17" max="17" width="5.625" style="26" customWidth="1"/>
    <col min="18" max="19" width="5.125" style="26" customWidth="1"/>
    <col min="20" max="16384" width="9.00390625" style="26" customWidth="1"/>
  </cols>
  <sheetData>
    <row r="2" spans="5:17" ht="14.25">
      <c r="E2" s="27" t="s">
        <v>314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5:19" ht="14.25"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S3" s="29" t="s">
        <v>315</v>
      </c>
    </row>
    <row r="4" spans="1:19" ht="12">
      <c r="A4" s="12"/>
      <c r="B4" s="30"/>
      <c r="C4" s="31" t="s">
        <v>1</v>
      </c>
      <c r="D4" s="31"/>
      <c r="E4" s="32"/>
      <c r="F4" s="31" t="s">
        <v>2</v>
      </c>
      <c r="G4" s="31"/>
      <c r="H4" s="31"/>
      <c r="I4" s="31"/>
      <c r="J4" s="31"/>
      <c r="K4" s="31"/>
      <c r="L4" s="32"/>
      <c r="M4" s="31" t="s">
        <v>3</v>
      </c>
      <c r="N4" s="31"/>
      <c r="O4" s="31"/>
      <c r="P4" s="32"/>
      <c r="Q4" s="33"/>
      <c r="R4" s="34" t="s">
        <v>4</v>
      </c>
      <c r="S4" s="340" t="s">
        <v>316</v>
      </c>
    </row>
    <row r="5" spans="1:19" ht="13.5" customHeight="1">
      <c r="A5" s="12"/>
      <c r="B5" s="283" t="s">
        <v>5</v>
      </c>
      <c r="C5" s="35" t="s">
        <v>6</v>
      </c>
      <c r="D5" s="248" t="s">
        <v>7</v>
      </c>
      <c r="E5" s="249"/>
      <c r="F5" s="248" t="s">
        <v>8</v>
      </c>
      <c r="G5" s="249"/>
      <c r="H5" s="248" t="s">
        <v>9</v>
      </c>
      <c r="I5" s="249"/>
      <c r="J5" s="35" t="s">
        <v>10</v>
      </c>
      <c r="K5" s="248" t="s">
        <v>11</v>
      </c>
      <c r="L5" s="249"/>
      <c r="M5" s="314" t="s">
        <v>51</v>
      </c>
      <c r="N5" s="2"/>
      <c r="O5" s="3" t="s">
        <v>12</v>
      </c>
      <c r="P5" s="2" t="s">
        <v>13</v>
      </c>
      <c r="Q5" s="315" t="s">
        <v>14</v>
      </c>
      <c r="R5" s="36" t="s">
        <v>15</v>
      </c>
      <c r="S5" s="341"/>
    </row>
    <row r="6" spans="1:19" ht="13.5" customHeight="1">
      <c r="A6" s="12"/>
      <c r="B6" s="283"/>
      <c r="C6" s="4" t="s">
        <v>17</v>
      </c>
      <c r="D6" s="250"/>
      <c r="E6" s="251"/>
      <c r="F6" s="250"/>
      <c r="G6" s="251"/>
      <c r="H6" s="250"/>
      <c r="I6" s="251"/>
      <c r="J6" s="35" t="s">
        <v>18</v>
      </c>
      <c r="K6" s="250"/>
      <c r="L6" s="251"/>
      <c r="M6" s="315"/>
      <c r="N6" s="2" t="s">
        <v>19</v>
      </c>
      <c r="O6" s="3" t="s">
        <v>20</v>
      </c>
      <c r="P6" s="2" t="s">
        <v>20</v>
      </c>
      <c r="Q6" s="315"/>
      <c r="R6" s="36" t="s">
        <v>16</v>
      </c>
      <c r="S6" s="342"/>
    </row>
    <row r="7" spans="1:19" ht="12">
      <c r="A7" s="12"/>
      <c r="B7" s="37"/>
      <c r="C7" s="38" t="s">
        <v>22</v>
      </c>
      <c r="D7" s="38" t="s">
        <v>23</v>
      </c>
      <c r="E7" s="38" t="s">
        <v>22</v>
      </c>
      <c r="F7" s="6" t="s">
        <v>23</v>
      </c>
      <c r="G7" s="39" t="s">
        <v>22</v>
      </c>
      <c r="H7" s="6" t="s">
        <v>23</v>
      </c>
      <c r="I7" s="39" t="s">
        <v>22</v>
      </c>
      <c r="J7" s="40" t="s">
        <v>24</v>
      </c>
      <c r="K7" s="39" t="s">
        <v>23</v>
      </c>
      <c r="L7" s="38" t="s">
        <v>22</v>
      </c>
      <c r="M7" s="282"/>
      <c r="N7" s="5"/>
      <c r="O7" s="6" t="s">
        <v>25</v>
      </c>
      <c r="P7" s="39" t="s">
        <v>25</v>
      </c>
      <c r="Q7" s="7"/>
      <c r="R7" s="41" t="s">
        <v>21</v>
      </c>
      <c r="S7" s="6" t="s">
        <v>22</v>
      </c>
    </row>
    <row r="8" spans="1:19" s="43" customFormat="1" ht="12">
      <c r="A8" s="9"/>
      <c r="B8" s="42" t="s">
        <v>26</v>
      </c>
      <c r="C8" s="8">
        <v>3</v>
      </c>
      <c r="D8" s="8">
        <v>4</v>
      </c>
      <c r="E8" s="8">
        <v>256</v>
      </c>
      <c r="F8" s="9">
        <v>5</v>
      </c>
      <c r="G8" s="10">
        <v>53</v>
      </c>
      <c r="H8" s="9">
        <v>5</v>
      </c>
      <c r="I8" s="10">
        <v>35</v>
      </c>
      <c r="J8" s="9">
        <v>2</v>
      </c>
      <c r="K8" s="10">
        <v>1</v>
      </c>
      <c r="L8" s="8">
        <v>13</v>
      </c>
      <c r="M8" s="9">
        <v>1</v>
      </c>
      <c r="N8" s="10">
        <v>1</v>
      </c>
      <c r="O8" s="10">
        <v>271</v>
      </c>
      <c r="P8" s="10">
        <v>9</v>
      </c>
      <c r="Q8" s="9">
        <v>402</v>
      </c>
      <c r="R8" s="10">
        <v>1</v>
      </c>
      <c r="S8" s="9">
        <v>3</v>
      </c>
    </row>
    <row r="9" spans="1:19" ht="12">
      <c r="A9" s="12"/>
      <c r="B9" s="44"/>
      <c r="C9" s="11"/>
      <c r="D9" s="11"/>
      <c r="E9" s="11"/>
      <c r="F9" s="12"/>
      <c r="G9" s="13"/>
      <c r="H9" s="12"/>
      <c r="I9" s="13"/>
      <c r="J9" s="12"/>
      <c r="K9" s="13"/>
      <c r="L9" s="11"/>
      <c r="M9" s="12"/>
      <c r="N9" s="13"/>
      <c r="O9" s="12"/>
      <c r="P9" s="13"/>
      <c r="Q9" s="12"/>
      <c r="R9" s="13"/>
      <c r="S9" s="12"/>
    </row>
    <row r="10" spans="1:19" ht="12">
      <c r="A10" s="12"/>
      <c r="B10" s="45" t="s">
        <v>27</v>
      </c>
      <c r="C10" s="14">
        <v>3</v>
      </c>
      <c r="D10" s="14">
        <v>3</v>
      </c>
      <c r="E10" s="14">
        <v>76</v>
      </c>
      <c r="F10" s="15">
        <v>1</v>
      </c>
      <c r="G10" s="16">
        <v>6</v>
      </c>
      <c r="H10" s="15">
        <v>1</v>
      </c>
      <c r="I10" s="16">
        <v>6</v>
      </c>
      <c r="J10" s="15">
        <v>1</v>
      </c>
      <c r="K10" s="16">
        <v>1</v>
      </c>
      <c r="L10" s="14">
        <v>2</v>
      </c>
      <c r="M10" s="15">
        <v>1</v>
      </c>
      <c r="N10" s="16">
        <v>1</v>
      </c>
      <c r="O10" s="15">
        <v>34</v>
      </c>
      <c r="P10" s="17"/>
      <c r="Q10" s="15">
        <v>55</v>
      </c>
      <c r="R10" s="16">
        <v>1</v>
      </c>
      <c r="S10" s="15">
        <v>1</v>
      </c>
    </row>
    <row r="11" spans="1:19" ht="12">
      <c r="A11" s="12"/>
      <c r="B11" s="45" t="s">
        <v>29</v>
      </c>
      <c r="C11" s="18">
        <v>0</v>
      </c>
      <c r="D11" s="18">
        <v>0</v>
      </c>
      <c r="E11" s="18">
        <v>16</v>
      </c>
      <c r="F11" s="15">
        <v>1</v>
      </c>
      <c r="G11" s="16">
        <v>10</v>
      </c>
      <c r="H11" s="17">
        <v>0</v>
      </c>
      <c r="I11" s="16">
        <v>2</v>
      </c>
      <c r="J11" s="17">
        <v>0</v>
      </c>
      <c r="K11" s="17">
        <v>0</v>
      </c>
      <c r="L11" s="15">
        <v>1</v>
      </c>
      <c r="M11" s="17">
        <v>0</v>
      </c>
      <c r="N11" s="17"/>
      <c r="O11" s="15">
        <v>12</v>
      </c>
      <c r="P11" s="17"/>
      <c r="Q11" s="15">
        <v>24</v>
      </c>
      <c r="R11" s="17">
        <v>0</v>
      </c>
      <c r="S11" s="15">
        <v>1</v>
      </c>
    </row>
    <row r="12" spans="1:19" ht="12">
      <c r="A12" s="12"/>
      <c r="B12" s="45" t="s">
        <v>30</v>
      </c>
      <c r="C12" s="18">
        <v>0</v>
      </c>
      <c r="D12" s="18">
        <v>1</v>
      </c>
      <c r="E12" s="14">
        <v>27</v>
      </c>
      <c r="F12" s="15">
        <v>1</v>
      </c>
      <c r="G12" s="16">
        <v>11</v>
      </c>
      <c r="H12" s="17">
        <v>0</v>
      </c>
      <c r="I12" s="17">
        <v>0</v>
      </c>
      <c r="J12" s="17">
        <v>0</v>
      </c>
      <c r="K12" s="17">
        <v>0</v>
      </c>
      <c r="L12" s="15">
        <v>1</v>
      </c>
      <c r="M12" s="17">
        <v>0</v>
      </c>
      <c r="N12" s="17"/>
      <c r="O12" s="15">
        <v>12</v>
      </c>
      <c r="P12" s="16">
        <v>3</v>
      </c>
      <c r="Q12" s="15">
        <v>28</v>
      </c>
      <c r="R12" s="17">
        <v>0</v>
      </c>
      <c r="S12" s="19">
        <v>0</v>
      </c>
    </row>
    <row r="13" spans="1:19" ht="12">
      <c r="A13" s="12"/>
      <c r="B13" s="45" t="s">
        <v>31</v>
      </c>
      <c r="C13" s="18">
        <v>0</v>
      </c>
      <c r="D13" s="18">
        <v>0</v>
      </c>
      <c r="E13" s="18">
        <v>22</v>
      </c>
      <c r="F13" s="15">
        <v>1</v>
      </c>
      <c r="G13" s="16">
        <v>8</v>
      </c>
      <c r="H13" s="17">
        <v>0</v>
      </c>
      <c r="I13" s="16">
        <v>1</v>
      </c>
      <c r="J13" s="15">
        <v>1</v>
      </c>
      <c r="K13" s="17">
        <v>0</v>
      </c>
      <c r="L13" s="15">
        <v>1</v>
      </c>
      <c r="M13" s="17">
        <v>0</v>
      </c>
      <c r="N13" s="17"/>
      <c r="O13" s="15">
        <v>15</v>
      </c>
      <c r="P13" s="16">
        <v>2</v>
      </c>
      <c r="Q13" s="15">
        <v>31</v>
      </c>
      <c r="R13" s="17">
        <v>0</v>
      </c>
      <c r="S13" s="15">
        <v>1</v>
      </c>
    </row>
    <row r="14" spans="1:19" ht="12">
      <c r="A14" s="12"/>
      <c r="B14" s="45" t="s">
        <v>32</v>
      </c>
      <c r="C14" s="18">
        <v>0</v>
      </c>
      <c r="D14" s="18">
        <v>0</v>
      </c>
      <c r="E14" s="18">
        <v>8</v>
      </c>
      <c r="F14" s="15">
        <v>1</v>
      </c>
      <c r="G14" s="16">
        <v>4</v>
      </c>
      <c r="H14" s="17">
        <v>0</v>
      </c>
      <c r="I14" s="16">
        <v>1</v>
      </c>
      <c r="J14" s="17">
        <v>0</v>
      </c>
      <c r="K14" s="17">
        <v>0</v>
      </c>
      <c r="L14" s="15">
        <v>1</v>
      </c>
      <c r="M14" s="17">
        <v>0</v>
      </c>
      <c r="N14" s="17"/>
      <c r="O14" s="15">
        <v>6</v>
      </c>
      <c r="P14" s="17"/>
      <c r="Q14" s="15">
        <v>12</v>
      </c>
      <c r="R14" s="17">
        <v>0</v>
      </c>
      <c r="S14" s="17">
        <v>0</v>
      </c>
    </row>
    <row r="15" spans="1:19" ht="12">
      <c r="A15" s="12"/>
      <c r="B15" s="45" t="s">
        <v>33</v>
      </c>
      <c r="C15" s="18">
        <v>0</v>
      </c>
      <c r="D15" s="18">
        <v>0</v>
      </c>
      <c r="E15" s="18">
        <v>8</v>
      </c>
      <c r="F15" s="18">
        <v>0</v>
      </c>
      <c r="G15" s="16">
        <v>1</v>
      </c>
      <c r="H15" s="17">
        <v>0</v>
      </c>
      <c r="I15" s="16">
        <v>2</v>
      </c>
      <c r="J15" s="17">
        <v>0</v>
      </c>
      <c r="K15" s="17">
        <v>0</v>
      </c>
      <c r="L15" s="15">
        <v>1</v>
      </c>
      <c r="M15" s="17">
        <v>0</v>
      </c>
      <c r="N15" s="17"/>
      <c r="O15" s="15">
        <v>14</v>
      </c>
      <c r="P15" s="17"/>
      <c r="Q15" s="15">
        <v>13</v>
      </c>
      <c r="R15" s="17">
        <v>0</v>
      </c>
      <c r="S15" s="17">
        <v>0</v>
      </c>
    </row>
    <row r="16" spans="1:19" ht="12">
      <c r="A16" s="12"/>
      <c r="B16" s="45" t="s">
        <v>34</v>
      </c>
      <c r="C16" s="18">
        <v>0</v>
      </c>
      <c r="D16" s="18">
        <v>0</v>
      </c>
      <c r="E16" s="18">
        <v>6</v>
      </c>
      <c r="F16" s="18">
        <v>0</v>
      </c>
      <c r="G16" s="16">
        <v>1</v>
      </c>
      <c r="H16" s="17">
        <v>0</v>
      </c>
      <c r="I16" s="16">
        <v>1</v>
      </c>
      <c r="J16" s="17">
        <v>0</v>
      </c>
      <c r="K16" s="17">
        <v>0</v>
      </c>
      <c r="L16" s="15">
        <v>1</v>
      </c>
      <c r="M16" s="17">
        <v>0</v>
      </c>
      <c r="N16" s="17"/>
      <c r="O16" s="15">
        <v>8</v>
      </c>
      <c r="P16" s="17"/>
      <c r="Q16" s="15">
        <v>11</v>
      </c>
      <c r="R16" s="17">
        <v>0</v>
      </c>
      <c r="S16" s="17">
        <v>0</v>
      </c>
    </row>
    <row r="17" spans="1:19" ht="12">
      <c r="A17" s="12"/>
      <c r="B17" s="45" t="s">
        <v>35</v>
      </c>
      <c r="C17" s="18">
        <v>0</v>
      </c>
      <c r="D17" s="18">
        <v>0</v>
      </c>
      <c r="E17" s="18">
        <v>5</v>
      </c>
      <c r="F17" s="18">
        <v>0</v>
      </c>
      <c r="G17" s="17">
        <v>0</v>
      </c>
      <c r="H17" s="15">
        <v>1</v>
      </c>
      <c r="I17" s="16">
        <v>1</v>
      </c>
      <c r="J17" s="17">
        <v>0</v>
      </c>
      <c r="K17" s="17">
        <v>0</v>
      </c>
      <c r="L17" s="15">
        <v>1</v>
      </c>
      <c r="M17" s="17">
        <v>0</v>
      </c>
      <c r="N17" s="17"/>
      <c r="O17" s="15">
        <v>9</v>
      </c>
      <c r="P17" s="17"/>
      <c r="Q17" s="15">
        <v>12</v>
      </c>
      <c r="R17" s="17">
        <v>0</v>
      </c>
      <c r="S17" s="17">
        <v>0</v>
      </c>
    </row>
    <row r="18" spans="1:19" ht="12">
      <c r="A18" s="12"/>
      <c r="B18" s="45" t="s">
        <v>36</v>
      </c>
      <c r="C18" s="18">
        <v>0</v>
      </c>
      <c r="D18" s="18">
        <v>0</v>
      </c>
      <c r="E18" s="18">
        <v>5</v>
      </c>
      <c r="F18" s="18">
        <v>0</v>
      </c>
      <c r="G18" s="16">
        <v>1</v>
      </c>
      <c r="H18" s="19">
        <v>1</v>
      </c>
      <c r="I18" s="16">
        <v>1</v>
      </c>
      <c r="J18" s="17">
        <v>0</v>
      </c>
      <c r="K18" s="17">
        <v>0</v>
      </c>
      <c r="L18" s="15">
        <v>1</v>
      </c>
      <c r="M18" s="17">
        <v>0</v>
      </c>
      <c r="N18" s="17"/>
      <c r="O18" s="15">
        <v>7</v>
      </c>
      <c r="P18" s="17"/>
      <c r="Q18" s="15">
        <v>10</v>
      </c>
      <c r="R18" s="17">
        <v>0</v>
      </c>
      <c r="S18" s="17">
        <v>0</v>
      </c>
    </row>
    <row r="19" spans="1:19" ht="12">
      <c r="A19" s="12"/>
      <c r="B19" s="45" t="s">
        <v>37</v>
      </c>
      <c r="C19" s="18">
        <v>0</v>
      </c>
      <c r="D19" s="18">
        <v>0</v>
      </c>
      <c r="E19" s="18">
        <v>11</v>
      </c>
      <c r="F19" s="18">
        <v>0</v>
      </c>
      <c r="G19" s="16">
        <v>1</v>
      </c>
      <c r="H19" s="19">
        <v>0</v>
      </c>
      <c r="I19" s="16">
        <v>2</v>
      </c>
      <c r="J19" s="17">
        <v>0</v>
      </c>
      <c r="K19" s="17">
        <v>0</v>
      </c>
      <c r="L19" s="15">
        <v>1</v>
      </c>
      <c r="M19" s="17">
        <v>0</v>
      </c>
      <c r="N19" s="17"/>
      <c r="O19" s="15">
        <v>16</v>
      </c>
      <c r="P19" s="17">
        <v>1</v>
      </c>
      <c r="Q19" s="15">
        <v>15</v>
      </c>
      <c r="R19" s="17">
        <v>0</v>
      </c>
      <c r="S19" s="17">
        <v>0</v>
      </c>
    </row>
    <row r="20" spans="1:19" ht="12">
      <c r="A20" s="12"/>
      <c r="B20" s="45" t="s">
        <v>38</v>
      </c>
      <c r="C20" s="18">
        <v>0</v>
      </c>
      <c r="D20" s="18">
        <v>0</v>
      </c>
      <c r="E20" s="18">
        <v>8</v>
      </c>
      <c r="F20" s="18">
        <v>0</v>
      </c>
      <c r="G20" s="17">
        <v>1</v>
      </c>
      <c r="H20" s="19">
        <v>0</v>
      </c>
      <c r="I20" s="16">
        <v>3</v>
      </c>
      <c r="J20" s="17">
        <v>0</v>
      </c>
      <c r="K20" s="17">
        <v>0</v>
      </c>
      <c r="L20" s="19">
        <v>0</v>
      </c>
      <c r="M20" s="17">
        <v>0</v>
      </c>
      <c r="N20" s="17"/>
      <c r="O20" s="15">
        <v>10</v>
      </c>
      <c r="P20" s="17"/>
      <c r="Q20" s="15">
        <v>10</v>
      </c>
      <c r="R20" s="17">
        <v>0</v>
      </c>
      <c r="S20" s="17">
        <v>0</v>
      </c>
    </row>
    <row r="21" spans="1:19" ht="12">
      <c r="A21" s="12"/>
      <c r="B21" s="45" t="s">
        <v>39</v>
      </c>
      <c r="C21" s="18">
        <v>0</v>
      </c>
      <c r="D21" s="18">
        <v>0</v>
      </c>
      <c r="E21" s="18">
        <v>3</v>
      </c>
      <c r="F21" s="18">
        <v>0</v>
      </c>
      <c r="G21" s="17">
        <v>0</v>
      </c>
      <c r="H21" s="19">
        <v>0</v>
      </c>
      <c r="I21" s="16">
        <v>1</v>
      </c>
      <c r="J21" s="17">
        <v>0</v>
      </c>
      <c r="K21" s="17">
        <v>0</v>
      </c>
      <c r="L21" s="19">
        <v>0</v>
      </c>
      <c r="M21" s="17">
        <v>0</v>
      </c>
      <c r="N21" s="17"/>
      <c r="O21" s="15">
        <v>7</v>
      </c>
      <c r="P21" s="17"/>
      <c r="Q21" s="15">
        <v>8</v>
      </c>
      <c r="R21" s="17">
        <v>0</v>
      </c>
      <c r="S21" s="17">
        <v>0</v>
      </c>
    </row>
    <row r="22" spans="1:19" ht="12">
      <c r="A22" s="12"/>
      <c r="B22" s="45" t="s">
        <v>40</v>
      </c>
      <c r="C22" s="18">
        <v>0</v>
      </c>
      <c r="D22" s="18">
        <v>0</v>
      </c>
      <c r="E22" s="18">
        <v>7</v>
      </c>
      <c r="F22" s="18">
        <v>0</v>
      </c>
      <c r="G22" s="16">
        <v>1</v>
      </c>
      <c r="H22" s="19">
        <v>0</v>
      </c>
      <c r="I22" s="16">
        <v>3</v>
      </c>
      <c r="J22" s="17">
        <v>0</v>
      </c>
      <c r="K22" s="17">
        <v>0</v>
      </c>
      <c r="L22" s="19">
        <v>1</v>
      </c>
      <c r="M22" s="17">
        <v>0</v>
      </c>
      <c r="N22" s="17"/>
      <c r="O22" s="15">
        <v>8</v>
      </c>
      <c r="P22" s="17"/>
      <c r="Q22" s="15">
        <v>9</v>
      </c>
      <c r="R22" s="17">
        <v>0</v>
      </c>
      <c r="S22" s="17">
        <v>0</v>
      </c>
    </row>
    <row r="23" spans="1:19" ht="12">
      <c r="A23" s="12"/>
      <c r="B23" s="45"/>
      <c r="C23" s="18"/>
      <c r="D23" s="18"/>
      <c r="E23" s="18"/>
      <c r="F23" s="18"/>
      <c r="G23" s="16"/>
      <c r="H23" s="15"/>
      <c r="I23" s="16"/>
      <c r="J23" s="17">
        <v>0</v>
      </c>
      <c r="K23" s="17">
        <v>0</v>
      </c>
      <c r="L23" s="19"/>
      <c r="M23" s="19"/>
      <c r="N23" s="16"/>
      <c r="O23" s="15"/>
      <c r="P23" s="16"/>
      <c r="Q23" s="15"/>
      <c r="R23" s="17">
        <v>0</v>
      </c>
      <c r="S23" s="17">
        <v>0</v>
      </c>
    </row>
    <row r="24" spans="1:19" ht="12">
      <c r="A24" s="12"/>
      <c r="B24" s="45" t="s">
        <v>41</v>
      </c>
      <c r="C24" s="18">
        <v>0</v>
      </c>
      <c r="D24" s="18">
        <v>0</v>
      </c>
      <c r="E24" s="18">
        <v>5</v>
      </c>
      <c r="F24" s="18">
        <v>0</v>
      </c>
      <c r="G24" s="18">
        <v>0</v>
      </c>
      <c r="H24" s="19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/>
      <c r="O24" s="15">
        <v>6</v>
      </c>
      <c r="P24" s="17"/>
      <c r="Q24" s="15">
        <v>6</v>
      </c>
      <c r="R24" s="17">
        <v>0</v>
      </c>
      <c r="S24" s="17">
        <v>0</v>
      </c>
    </row>
    <row r="25" spans="1:19" ht="12">
      <c r="A25" s="12"/>
      <c r="B25" s="45" t="s">
        <v>42</v>
      </c>
      <c r="C25" s="18">
        <v>0</v>
      </c>
      <c r="D25" s="18">
        <v>0</v>
      </c>
      <c r="E25" s="18">
        <v>12</v>
      </c>
      <c r="F25" s="18">
        <v>0</v>
      </c>
      <c r="G25" s="18">
        <v>1</v>
      </c>
      <c r="H25" s="19">
        <v>0</v>
      </c>
      <c r="I25" s="16">
        <v>3</v>
      </c>
      <c r="J25" s="17">
        <v>0</v>
      </c>
      <c r="K25" s="17">
        <v>0</v>
      </c>
      <c r="L25" s="17">
        <v>0</v>
      </c>
      <c r="M25" s="17">
        <v>0</v>
      </c>
      <c r="N25" s="17"/>
      <c r="O25" s="15">
        <v>13</v>
      </c>
      <c r="P25" s="17"/>
      <c r="Q25" s="15">
        <v>20</v>
      </c>
      <c r="R25" s="17">
        <v>0</v>
      </c>
      <c r="S25" s="17">
        <v>0</v>
      </c>
    </row>
    <row r="26" spans="1:19" ht="12">
      <c r="A26" s="12"/>
      <c r="B26" s="45" t="s">
        <v>43</v>
      </c>
      <c r="C26" s="18">
        <v>0</v>
      </c>
      <c r="D26" s="18">
        <v>0</v>
      </c>
      <c r="E26" s="18">
        <v>1</v>
      </c>
      <c r="F26" s="18">
        <v>0</v>
      </c>
      <c r="G26" s="18">
        <v>1</v>
      </c>
      <c r="H26" s="19">
        <v>0</v>
      </c>
      <c r="I26" s="16">
        <v>1</v>
      </c>
      <c r="J26" s="17">
        <v>0</v>
      </c>
      <c r="K26" s="17">
        <v>0</v>
      </c>
      <c r="L26" s="17">
        <v>0</v>
      </c>
      <c r="M26" s="17">
        <v>0</v>
      </c>
      <c r="N26" s="17"/>
      <c r="O26" s="15">
        <v>5</v>
      </c>
      <c r="P26" s="17"/>
      <c r="Q26" s="15">
        <v>4</v>
      </c>
      <c r="R26" s="17">
        <v>0</v>
      </c>
      <c r="S26" s="17">
        <v>0</v>
      </c>
    </row>
    <row r="27" spans="1:19" ht="12">
      <c r="A27" s="12"/>
      <c r="B27" s="45" t="s">
        <v>44</v>
      </c>
      <c r="C27" s="18">
        <v>0</v>
      </c>
      <c r="D27" s="18">
        <v>0</v>
      </c>
      <c r="E27" s="18">
        <v>7</v>
      </c>
      <c r="F27" s="18">
        <v>0</v>
      </c>
      <c r="G27" s="18">
        <v>2</v>
      </c>
      <c r="H27" s="19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15">
        <v>18</v>
      </c>
      <c r="P27" s="17"/>
      <c r="Q27" s="15">
        <v>28</v>
      </c>
      <c r="R27" s="17">
        <v>0</v>
      </c>
      <c r="S27" s="17">
        <v>0</v>
      </c>
    </row>
    <row r="28" spans="1:19" ht="12">
      <c r="A28" s="12"/>
      <c r="B28" s="45" t="s">
        <v>45</v>
      </c>
      <c r="C28" s="18">
        <v>0</v>
      </c>
      <c r="D28" s="18">
        <v>0</v>
      </c>
      <c r="E28" s="18">
        <v>4</v>
      </c>
      <c r="F28" s="18">
        <v>0</v>
      </c>
      <c r="G28" s="18">
        <v>2</v>
      </c>
      <c r="H28" s="15">
        <v>1</v>
      </c>
      <c r="I28" s="16">
        <v>2</v>
      </c>
      <c r="J28" s="17">
        <v>0</v>
      </c>
      <c r="K28" s="17">
        <v>0</v>
      </c>
      <c r="L28" s="17">
        <v>0</v>
      </c>
      <c r="M28" s="17">
        <v>0</v>
      </c>
      <c r="N28" s="17"/>
      <c r="O28" s="15">
        <v>15</v>
      </c>
      <c r="P28" s="17"/>
      <c r="Q28" s="15">
        <v>19</v>
      </c>
      <c r="R28" s="17">
        <v>0</v>
      </c>
      <c r="S28" s="17">
        <v>0</v>
      </c>
    </row>
    <row r="29" spans="1:19" ht="12">
      <c r="A29" s="12"/>
      <c r="B29" s="45" t="s">
        <v>46</v>
      </c>
      <c r="C29" s="18">
        <v>0</v>
      </c>
      <c r="D29" s="18">
        <v>0</v>
      </c>
      <c r="E29" s="18">
        <v>4</v>
      </c>
      <c r="F29" s="18">
        <v>0</v>
      </c>
      <c r="G29" s="18">
        <v>0</v>
      </c>
      <c r="H29" s="18">
        <v>0</v>
      </c>
      <c r="I29" s="16">
        <v>3</v>
      </c>
      <c r="J29" s="17">
        <v>0</v>
      </c>
      <c r="K29" s="17">
        <v>0</v>
      </c>
      <c r="L29" s="19">
        <v>1</v>
      </c>
      <c r="M29" s="17">
        <v>0</v>
      </c>
      <c r="N29" s="17"/>
      <c r="O29" s="15">
        <v>16</v>
      </c>
      <c r="P29" s="17"/>
      <c r="Q29" s="15">
        <v>21</v>
      </c>
      <c r="R29" s="17">
        <v>0</v>
      </c>
      <c r="S29" s="17">
        <v>0</v>
      </c>
    </row>
    <row r="30" spans="1:19" ht="12">
      <c r="A30" s="12"/>
      <c r="B30" s="45" t="s">
        <v>47</v>
      </c>
      <c r="C30" s="18">
        <v>0</v>
      </c>
      <c r="D30" s="18">
        <v>0</v>
      </c>
      <c r="E30" s="18">
        <v>9</v>
      </c>
      <c r="F30" s="18">
        <v>0</v>
      </c>
      <c r="G30" s="18">
        <v>1</v>
      </c>
      <c r="H30" s="15">
        <v>1</v>
      </c>
      <c r="I30" s="20">
        <v>1</v>
      </c>
      <c r="J30" s="17">
        <v>0</v>
      </c>
      <c r="K30" s="17">
        <v>0</v>
      </c>
      <c r="L30" s="17">
        <v>0</v>
      </c>
      <c r="M30" s="17">
        <v>0</v>
      </c>
      <c r="N30" s="17"/>
      <c r="O30" s="15">
        <v>21</v>
      </c>
      <c r="P30" s="17"/>
      <c r="Q30" s="15">
        <v>31</v>
      </c>
      <c r="R30" s="17">
        <v>0</v>
      </c>
      <c r="S30" s="17">
        <v>0</v>
      </c>
    </row>
    <row r="31" spans="1:19" ht="12">
      <c r="A31" s="12"/>
      <c r="B31" s="45" t="s">
        <v>48</v>
      </c>
      <c r="C31" s="18">
        <v>0</v>
      </c>
      <c r="D31" s="18">
        <v>0</v>
      </c>
      <c r="E31" s="18">
        <v>4</v>
      </c>
      <c r="F31" s="18">
        <v>0</v>
      </c>
      <c r="G31" s="18">
        <v>1</v>
      </c>
      <c r="H31" s="18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/>
      <c r="O31" s="15">
        <v>4</v>
      </c>
      <c r="P31" s="16">
        <v>2</v>
      </c>
      <c r="Q31" s="15">
        <v>13</v>
      </c>
      <c r="R31" s="17">
        <v>0</v>
      </c>
      <c r="S31" s="17">
        <v>0</v>
      </c>
    </row>
    <row r="32" spans="1:19" ht="12">
      <c r="A32" s="12"/>
      <c r="B32" s="46" t="s">
        <v>49</v>
      </c>
      <c r="C32" s="21">
        <v>0</v>
      </c>
      <c r="D32" s="22">
        <v>0</v>
      </c>
      <c r="E32" s="22">
        <v>8</v>
      </c>
      <c r="F32" s="22">
        <v>0</v>
      </c>
      <c r="G32" s="22">
        <v>0</v>
      </c>
      <c r="H32" s="22">
        <v>0</v>
      </c>
      <c r="I32" s="23">
        <v>1</v>
      </c>
      <c r="J32" s="24">
        <v>0</v>
      </c>
      <c r="K32" s="24">
        <v>0</v>
      </c>
      <c r="L32" s="24">
        <v>0</v>
      </c>
      <c r="M32" s="24">
        <v>0</v>
      </c>
      <c r="N32" s="24"/>
      <c r="O32" s="25">
        <v>15</v>
      </c>
      <c r="P32" s="23">
        <v>1</v>
      </c>
      <c r="Q32" s="25">
        <v>22</v>
      </c>
      <c r="R32" s="24">
        <v>0</v>
      </c>
      <c r="S32" s="24">
        <v>0</v>
      </c>
    </row>
    <row r="33" spans="2:15" ht="12">
      <c r="B33" s="47" t="s">
        <v>317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2:15" ht="12">
      <c r="B34" s="47" t="s">
        <v>50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ht="12">
      <c r="B35" s="47" t="s">
        <v>318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ht="12">
      <c r="B36" s="47" t="s">
        <v>319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</sheetData>
  <mergeCells count="8">
    <mergeCell ref="S4:S6"/>
    <mergeCell ref="M5:M7"/>
    <mergeCell ref="Q5:Q6"/>
    <mergeCell ref="B5:B6"/>
    <mergeCell ref="D5:E6"/>
    <mergeCell ref="F5:G6"/>
    <mergeCell ref="H5:I6"/>
    <mergeCell ref="K5:L6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8" customWidth="1"/>
    <col min="2" max="2" width="20.875" style="48" customWidth="1"/>
    <col min="3" max="3" width="11.625" style="48" customWidth="1"/>
    <col min="4" max="4" width="13.625" style="48" customWidth="1"/>
    <col min="5" max="5" width="10.50390625" style="48" customWidth="1"/>
    <col min="6" max="6" width="11.625" style="48" customWidth="1"/>
    <col min="7" max="7" width="13.75390625" style="48" customWidth="1"/>
    <col min="8" max="8" width="10.50390625" style="48" customWidth="1"/>
    <col min="9" max="16384" width="9.00390625" style="48" customWidth="1"/>
  </cols>
  <sheetData>
    <row r="2" ht="21" customHeight="1">
      <c r="B2" s="49" t="s">
        <v>420</v>
      </c>
    </row>
    <row r="3" spans="2:8" ht="15" customHeight="1">
      <c r="B3" s="50"/>
      <c r="C3" s="50"/>
      <c r="D3" s="50"/>
      <c r="E3" s="50"/>
      <c r="G3" s="50"/>
      <c r="H3" s="51" t="s">
        <v>421</v>
      </c>
    </row>
    <row r="4" spans="1:8" ht="15" customHeight="1">
      <c r="A4" s="52"/>
      <c r="B4" s="356" t="s">
        <v>235</v>
      </c>
      <c r="C4" s="157" t="s">
        <v>236</v>
      </c>
      <c r="D4" s="157"/>
      <c r="E4" s="158"/>
      <c r="F4" s="262" t="s">
        <v>237</v>
      </c>
      <c r="G4" s="157"/>
      <c r="H4" s="159"/>
    </row>
    <row r="5" spans="1:8" ht="15" customHeight="1">
      <c r="A5" s="52"/>
      <c r="B5" s="357"/>
      <c r="C5" s="132" t="s">
        <v>238</v>
      </c>
      <c r="D5" s="54" t="s">
        <v>239</v>
      </c>
      <c r="E5" s="65" t="s">
        <v>240</v>
      </c>
      <c r="F5" s="132" t="s">
        <v>238</v>
      </c>
      <c r="G5" s="54" t="s">
        <v>239</v>
      </c>
      <c r="H5" s="53" t="s">
        <v>240</v>
      </c>
    </row>
    <row r="6" spans="1:8" s="179" customFormat="1" ht="15" customHeight="1">
      <c r="A6" s="173"/>
      <c r="B6" s="301" t="s">
        <v>422</v>
      </c>
      <c r="C6" s="302">
        <f>C8+C9+C10+C12+C15+SUM(C17:C30)</f>
        <v>15127</v>
      </c>
      <c r="D6" s="303">
        <f>D8+D9+D10+D12+D15+SUM(D17:D30)-2</f>
        <v>115043</v>
      </c>
      <c r="E6" s="304">
        <v>70.6</v>
      </c>
      <c r="F6" s="303">
        <f>F8+F9+F10+F12+F15+SUM(F17:F30)</f>
        <v>50572</v>
      </c>
      <c r="G6" s="303">
        <f>G8+G9+G10+G12+G15+SUM(G17:G30)-2</f>
        <v>373271</v>
      </c>
      <c r="H6" s="305">
        <v>92.5</v>
      </c>
    </row>
    <row r="7" spans="1:8" ht="15" customHeight="1">
      <c r="A7" s="52"/>
      <c r="B7" s="270"/>
      <c r="C7" s="296"/>
      <c r="D7" s="294"/>
      <c r="E7" s="297"/>
      <c r="F7" s="294"/>
      <c r="G7" s="294"/>
      <c r="H7" s="306"/>
    </row>
    <row r="8" spans="1:8" ht="15" customHeight="1">
      <c r="A8" s="52"/>
      <c r="B8" s="270" t="s">
        <v>241</v>
      </c>
      <c r="C8" s="293">
        <v>1585</v>
      </c>
      <c r="D8" s="294">
        <v>21904</v>
      </c>
      <c r="E8" s="295">
        <v>111.4</v>
      </c>
      <c r="F8" s="293">
        <v>4311</v>
      </c>
      <c r="G8" s="294">
        <v>42056</v>
      </c>
      <c r="H8" s="307">
        <v>101</v>
      </c>
    </row>
    <row r="9" spans="1:8" ht="15" customHeight="1">
      <c r="A9" s="52"/>
      <c r="B9" s="270" t="s">
        <v>242</v>
      </c>
      <c r="C9" s="293">
        <v>3205</v>
      </c>
      <c r="D9" s="294">
        <v>12536</v>
      </c>
      <c r="E9" s="295">
        <v>105.3</v>
      </c>
      <c r="F9" s="293">
        <v>10994</v>
      </c>
      <c r="G9" s="294">
        <v>25680</v>
      </c>
      <c r="H9" s="307">
        <v>97.1</v>
      </c>
    </row>
    <row r="10" spans="1:8" ht="15" customHeight="1">
      <c r="A10" s="52"/>
      <c r="B10" s="270" t="s">
        <v>243</v>
      </c>
      <c r="C10" s="293">
        <v>320</v>
      </c>
      <c r="D10" s="294">
        <v>9926</v>
      </c>
      <c r="E10" s="295">
        <v>69.4</v>
      </c>
      <c r="F10" s="293">
        <v>1447</v>
      </c>
      <c r="G10" s="294">
        <v>44801</v>
      </c>
      <c r="H10" s="307">
        <v>109.2</v>
      </c>
    </row>
    <row r="11" spans="1:8" ht="15" customHeight="1">
      <c r="A11" s="52"/>
      <c r="B11" s="270" t="s">
        <v>244</v>
      </c>
      <c r="C11" s="293">
        <v>268</v>
      </c>
      <c r="D11" s="294">
        <v>9201</v>
      </c>
      <c r="E11" s="295">
        <v>65.3</v>
      </c>
      <c r="F11" s="293">
        <v>1320</v>
      </c>
      <c r="G11" s="294">
        <v>42333</v>
      </c>
      <c r="H11" s="307">
        <v>108.8</v>
      </c>
    </row>
    <row r="12" spans="1:8" ht="15" customHeight="1">
      <c r="A12" s="52"/>
      <c r="B12" s="270" t="s">
        <v>245</v>
      </c>
      <c r="C12" s="293">
        <v>743</v>
      </c>
      <c r="D12" s="294">
        <v>12696</v>
      </c>
      <c r="E12" s="295">
        <v>122.1</v>
      </c>
      <c r="F12" s="293">
        <v>8093</v>
      </c>
      <c r="G12" s="294">
        <v>71284</v>
      </c>
      <c r="H12" s="307">
        <v>91.4</v>
      </c>
    </row>
    <row r="13" spans="1:8" ht="15" customHeight="1">
      <c r="A13" s="52"/>
      <c r="B13" s="270" t="s">
        <v>246</v>
      </c>
      <c r="C13" s="293">
        <v>448</v>
      </c>
      <c r="D13" s="294">
        <v>8263</v>
      </c>
      <c r="E13" s="295">
        <v>148.7</v>
      </c>
      <c r="F13" s="293">
        <v>1784</v>
      </c>
      <c r="G13" s="294">
        <v>21255</v>
      </c>
      <c r="H13" s="307">
        <v>107.6</v>
      </c>
    </row>
    <row r="14" spans="1:8" ht="15" customHeight="1">
      <c r="A14" s="52"/>
      <c r="B14" s="270" t="s">
        <v>423</v>
      </c>
      <c r="C14" s="293" t="s">
        <v>424</v>
      </c>
      <c r="D14" s="294" t="s">
        <v>424</v>
      </c>
      <c r="E14" s="295" t="s">
        <v>424</v>
      </c>
      <c r="F14" s="293">
        <v>4927</v>
      </c>
      <c r="G14" s="294">
        <v>35271</v>
      </c>
      <c r="H14" s="307">
        <v>80.7</v>
      </c>
    </row>
    <row r="15" spans="1:8" ht="15" customHeight="1">
      <c r="A15" s="52"/>
      <c r="B15" s="270" t="s">
        <v>425</v>
      </c>
      <c r="C15" s="293">
        <v>33</v>
      </c>
      <c r="D15" s="294">
        <v>867</v>
      </c>
      <c r="E15" s="295">
        <v>155.9</v>
      </c>
      <c r="F15" s="293">
        <v>150</v>
      </c>
      <c r="G15" s="294">
        <v>2297</v>
      </c>
      <c r="H15" s="307">
        <v>114.6</v>
      </c>
    </row>
    <row r="16" spans="1:8" ht="15" customHeight="1">
      <c r="A16" s="52"/>
      <c r="B16" s="270" t="s">
        <v>247</v>
      </c>
      <c r="C16" s="293">
        <v>18</v>
      </c>
      <c r="D16" s="294">
        <v>663</v>
      </c>
      <c r="E16" s="295">
        <v>151</v>
      </c>
      <c r="F16" s="293">
        <v>89</v>
      </c>
      <c r="G16" s="294">
        <v>1756</v>
      </c>
      <c r="H16" s="307">
        <v>113.9</v>
      </c>
    </row>
    <row r="17" spans="1:8" ht="15" customHeight="1">
      <c r="A17" s="52"/>
      <c r="B17" s="270" t="s">
        <v>426</v>
      </c>
      <c r="C17" s="293" t="s">
        <v>427</v>
      </c>
      <c r="D17" s="294" t="s">
        <v>427</v>
      </c>
      <c r="E17" s="295" t="s">
        <v>427</v>
      </c>
      <c r="F17" s="293">
        <v>6859</v>
      </c>
      <c r="G17" s="294">
        <v>58570</v>
      </c>
      <c r="H17" s="307">
        <v>72</v>
      </c>
    </row>
    <row r="18" spans="1:8" ht="15" customHeight="1">
      <c r="A18" s="52"/>
      <c r="B18" s="270" t="s">
        <v>428</v>
      </c>
      <c r="C18" s="296" t="s">
        <v>429</v>
      </c>
      <c r="D18" s="297" t="s">
        <v>429</v>
      </c>
      <c r="E18" s="295" t="s">
        <v>429</v>
      </c>
      <c r="F18" s="293">
        <v>4</v>
      </c>
      <c r="G18" s="294">
        <v>206</v>
      </c>
      <c r="H18" s="307">
        <v>61.2</v>
      </c>
    </row>
    <row r="19" spans="1:8" ht="15" customHeight="1">
      <c r="A19" s="52"/>
      <c r="B19" s="270" t="s">
        <v>248</v>
      </c>
      <c r="C19" s="296">
        <v>104</v>
      </c>
      <c r="D19" s="294">
        <v>4520</v>
      </c>
      <c r="E19" s="295">
        <v>96.2</v>
      </c>
      <c r="F19" s="293">
        <v>1373</v>
      </c>
      <c r="G19" s="294">
        <v>36075</v>
      </c>
      <c r="H19" s="307">
        <v>92.2</v>
      </c>
    </row>
    <row r="20" spans="1:8" ht="15" customHeight="1">
      <c r="A20" s="52"/>
      <c r="B20" s="270" t="s">
        <v>249</v>
      </c>
      <c r="C20" s="296">
        <v>674</v>
      </c>
      <c r="D20" s="294">
        <v>11863</v>
      </c>
      <c r="E20" s="295">
        <v>85.8</v>
      </c>
      <c r="F20" s="293">
        <v>1949</v>
      </c>
      <c r="G20" s="294">
        <v>34191</v>
      </c>
      <c r="H20" s="307">
        <v>99.1</v>
      </c>
    </row>
    <row r="21" spans="1:8" ht="15" customHeight="1">
      <c r="A21" s="52"/>
      <c r="B21" s="270" t="s">
        <v>250</v>
      </c>
      <c r="C21" s="296">
        <v>5665</v>
      </c>
      <c r="D21" s="294">
        <v>17575</v>
      </c>
      <c r="E21" s="295">
        <v>78.4</v>
      </c>
      <c r="F21" s="293">
        <v>13256</v>
      </c>
      <c r="G21" s="294">
        <v>40556</v>
      </c>
      <c r="H21" s="307">
        <v>93.8</v>
      </c>
    </row>
    <row r="22" spans="1:8" ht="15" customHeight="1">
      <c r="A22" s="52"/>
      <c r="B22" s="270" t="s">
        <v>430</v>
      </c>
      <c r="C22" s="296">
        <v>11</v>
      </c>
      <c r="D22" s="294">
        <v>1089</v>
      </c>
      <c r="E22" s="295">
        <v>33</v>
      </c>
      <c r="F22" s="293">
        <v>44</v>
      </c>
      <c r="G22" s="294">
        <v>4347</v>
      </c>
      <c r="H22" s="307">
        <v>131.6</v>
      </c>
    </row>
    <row r="23" spans="1:8" ht="15" customHeight="1">
      <c r="A23" s="52"/>
      <c r="B23" s="270" t="s">
        <v>251</v>
      </c>
      <c r="C23" s="296" t="s">
        <v>431</v>
      </c>
      <c r="D23" s="297" t="s">
        <v>431</v>
      </c>
      <c r="E23" s="295" t="s">
        <v>431</v>
      </c>
      <c r="F23" s="293">
        <v>1</v>
      </c>
      <c r="G23" s="294">
        <v>12</v>
      </c>
      <c r="H23" s="307">
        <v>80.9</v>
      </c>
    </row>
    <row r="24" spans="1:8" ht="15" customHeight="1">
      <c r="A24" s="52"/>
      <c r="B24" s="270" t="s">
        <v>252</v>
      </c>
      <c r="C24" s="296" t="s">
        <v>431</v>
      </c>
      <c r="D24" s="297" t="s">
        <v>431</v>
      </c>
      <c r="E24" s="295" t="s">
        <v>431</v>
      </c>
      <c r="F24" s="293">
        <v>1</v>
      </c>
      <c r="G24" s="294">
        <v>2</v>
      </c>
      <c r="H24" s="307">
        <v>81.4</v>
      </c>
    </row>
    <row r="25" spans="1:8" ht="15" customHeight="1">
      <c r="A25" s="52"/>
      <c r="B25" s="270" t="s">
        <v>253</v>
      </c>
      <c r="C25" s="296">
        <v>126</v>
      </c>
      <c r="D25" s="294">
        <v>782</v>
      </c>
      <c r="E25" s="295">
        <v>140.8</v>
      </c>
      <c r="F25" s="293">
        <v>745</v>
      </c>
      <c r="G25" s="294">
        <v>3642</v>
      </c>
      <c r="H25" s="307">
        <v>90.1</v>
      </c>
    </row>
    <row r="26" spans="1:8" ht="15" customHeight="1">
      <c r="A26" s="52"/>
      <c r="B26" s="270" t="s">
        <v>254</v>
      </c>
      <c r="C26" s="296">
        <v>1144</v>
      </c>
      <c r="D26" s="294">
        <v>8779</v>
      </c>
      <c r="E26" s="295">
        <v>122.2</v>
      </c>
      <c r="F26" s="293">
        <v>10</v>
      </c>
      <c r="G26" s="294">
        <v>34</v>
      </c>
      <c r="H26" s="307">
        <v>323.8</v>
      </c>
    </row>
    <row r="27" spans="1:8" ht="15" customHeight="1">
      <c r="A27" s="52"/>
      <c r="B27" s="270" t="s">
        <v>255</v>
      </c>
      <c r="C27" s="296">
        <v>1319</v>
      </c>
      <c r="D27" s="294">
        <v>10521</v>
      </c>
      <c r="E27" s="295">
        <v>130.1</v>
      </c>
      <c r="F27" s="293">
        <v>1122</v>
      </c>
      <c r="G27" s="294">
        <v>7580</v>
      </c>
      <c r="H27" s="307">
        <v>129.4</v>
      </c>
    </row>
    <row r="28" spans="1:8" ht="15" customHeight="1">
      <c r="A28" s="52"/>
      <c r="B28" s="270" t="s">
        <v>256</v>
      </c>
      <c r="C28" s="296">
        <v>182</v>
      </c>
      <c r="D28" s="294">
        <v>1913</v>
      </c>
      <c r="E28" s="295">
        <v>76.3</v>
      </c>
      <c r="F28" s="293">
        <v>181</v>
      </c>
      <c r="G28" s="294">
        <v>1852</v>
      </c>
      <c r="H28" s="307">
        <v>76.5</v>
      </c>
    </row>
    <row r="29" spans="1:8" ht="15" customHeight="1">
      <c r="A29" s="52"/>
      <c r="B29" s="270" t="s">
        <v>432</v>
      </c>
      <c r="C29" s="296">
        <v>2</v>
      </c>
      <c r="D29" s="294">
        <v>1</v>
      </c>
      <c r="E29" s="295" t="s">
        <v>433</v>
      </c>
      <c r="F29" s="293">
        <v>1</v>
      </c>
      <c r="G29" s="294">
        <v>1</v>
      </c>
      <c r="H29" s="307" t="s">
        <v>433</v>
      </c>
    </row>
    <row r="30" spans="1:8" ht="15" customHeight="1">
      <c r="A30" s="52"/>
      <c r="B30" s="308" t="s">
        <v>257</v>
      </c>
      <c r="C30" s="298">
        <v>14</v>
      </c>
      <c r="D30" s="299">
        <v>73</v>
      </c>
      <c r="E30" s="300">
        <v>211.6</v>
      </c>
      <c r="F30" s="51">
        <v>31</v>
      </c>
      <c r="G30" s="299">
        <v>87</v>
      </c>
      <c r="H30" s="309">
        <v>68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8" customWidth="1"/>
    <col min="2" max="2" width="16.25390625" style="48" customWidth="1"/>
    <col min="3" max="3" width="12.625" style="48" customWidth="1"/>
    <col min="4" max="4" width="14.50390625" style="48" customWidth="1"/>
    <col min="5" max="5" width="12.50390625" style="48" customWidth="1"/>
    <col min="6" max="16384" width="9.00390625" style="48" customWidth="1"/>
  </cols>
  <sheetData>
    <row r="2" ht="19.5" customHeight="1">
      <c r="B2" s="49" t="s">
        <v>434</v>
      </c>
    </row>
    <row r="3" spans="2:5" ht="15" customHeight="1">
      <c r="B3" s="50"/>
      <c r="D3" s="50"/>
      <c r="E3" s="51" t="s">
        <v>234</v>
      </c>
    </row>
    <row r="4" spans="1:5" ht="15" customHeight="1">
      <c r="A4" s="52"/>
      <c r="B4" s="53" t="s">
        <v>258</v>
      </c>
      <c r="C4" s="310" t="s">
        <v>238</v>
      </c>
      <c r="D4" s="54" t="s">
        <v>259</v>
      </c>
      <c r="E4" s="53" t="s">
        <v>240</v>
      </c>
    </row>
    <row r="5" spans="1:5" s="179" customFormat="1" ht="15" customHeight="1">
      <c r="A5" s="173"/>
      <c r="B5" s="230" t="s">
        <v>260</v>
      </c>
      <c r="C5" s="179">
        <f>SUM(C7:C17)</f>
        <v>15127</v>
      </c>
      <c r="D5" s="311">
        <f>SUM(D7:D17)</f>
        <v>115043</v>
      </c>
      <c r="E5" s="312">
        <v>70.6</v>
      </c>
    </row>
    <row r="6" spans="1:5" ht="15" customHeight="1">
      <c r="A6" s="52"/>
      <c r="B6" s="313"/>
      <c r="D6" s="134"/>
      <c r="E6" s="316"/>
    </row>
    <row r="7" spans="1:5" ht="15" customHeight="1">
      <c r="A7" s="52"/>
      <c r="B7" s="313" t="s">
        <v>261</v>
      </c>
      <c r="C7" s="48">
        <v>1986</v>
      </c>
      <c r="D7" s="134">
        <v>1924</v>
      </c>
      <c r="E7" s="316">
        <v>94.6</v>
      </c>
    </row>
    <row r="8" spans="1:5" ht="15" customHeight="1">
      <c r="A8" s="52"/>
      <c r="B8" s="108" t="s">
        <v>262</v>
      </c>
      <c r="C8" s="48">
        <v>2442</v>
      </c>
      <c r="D8" s="134">
        <v>4525</v>
      </c>
      <c r="E8" s="316">
        <v>82.7</v>
      </c>
    </row>
    <row r="9" spans="1:5" ht="15" customHeight="1">
      <c r="A9" s="52"/>
      <c r="B9" s="108" t="s">
        <v>263</v>
      </c>
      <c r="C9" s="48">
        <v>2227</v>
      </c>
      <c r="D9" s="134">
        <v>6500</v>
      </c>
      <c r="E9" s="316">
        <v>80.6</v>
      </c>
    </row>
    <row r="10" spans="1:5" ht="15" customHeight="1">
      <c r="A10" s="52"/>
      <c r="B10" s="108" t="s">
        <v>264</v>
      </c>
      <c r="C10" s="48">
        <v>3694</v>
      </c>
      <c r="D10" s="134">
        <v>17651</v>
      </c>
      <c r="E10" s="316">
        <v>80.1</v>
      </c>
    </row>
    <row r="11" spans="1:5" ht="15" customHeight="1">
      <c r="A11" s="52"/>
      <c r="B11" s="108" t="s">
        <v>435</v>
      </c>
      <c r="C11" s="48">
        <v>2220</v>
      </c>
      <c r="D11" s="134">
        <v>19581</v>
      </c>
      <c r="E11" s="316">
        <v>77.6</v>
      </c>
    </row>
    <row r="12" spans="1:5" ht="15" customHeight="1">
      <c r="A12" s="52"/>
      <c r="B12" s="108" t="s">
        <v>436</v>
      </c>
      <c r="C12" s="48">
        <v>1214</v>
      </c>
      <c r="D12" s="134">
        <v>17575</v>
      </c>
      <c r="E12" s="316">
        <v>101.1</v>
      </c>
    </row>
    <row r="13" spans="1:5" ht="15" customHeight="1">
      <c r="A13" s="52"/>
      <c r="B13" s="108" t="s">
        <v>437</v>
      </c>
      <c r="C13" s="48">
        <v>513</v>
      </c>
      <c r="D13" s="134">
        <v>10010</v>
      </c>
      <c r="E13" s="316">
        <v>65.5</v>
      </c>
    </row>
    <row r="14" spans="1:5" ht="15" customHeight="1">
      <c r="A14" s="52"/>
      <c r="B14" s="108" t="s">
        <v>438</v>
      </c>
      <c r="C14" s="48">
        <v>392</v>
      </c>
      <c r="D14" s="134">
        <v>10967</v>
      </c>
      <c r="E14" s="316">
        <v>62</v>
      </c>
    </row>
    <row r="15" spans="1:5" ht="15" customHeight="1">
      <c r="A15" s="52"/>
      <c r="B15" s="108" t="s">
        <v>439</v>
      </c>
      <c r="C15" s="48">
        <v>295</v>
      </c>
      <c r="D15" s="134">
        <v>12990</v>
      </c>
      <c r="E15" s="316">
        <v>47.4</v>
      </c>
    </row>
    <row r="16" spans="1:5" ht="15" customHeight="1">
      <c r="A16" s="52"/>
      <c r="B16" s="108" t="s">
        <v>440</v>
      </c>
      <c r="C16" s="48">
        <v>56</v>
      </c>
      <c r="D16" s="134">
        <v>3474</v>
      </c>
      <c r="E16" s="316">
        <v>81.5</v>
      </c>
    </row>
    <row r="17" spans="1:5" ht="15" customHeight="1">
      <c r="A17" s="52"/>
      <c r="B17" s="317" t="s">
        <v>441</v>
      </c>
      <c r="C17" s="50">
        <v>88</v>
      </c>
      <c r="D17" s="138">
        <v>9846</v>
      </c>
      <c r="E17" s="318">
        <v>54.4</v>
      </c>
    </row>
    <row r="18" ht="10.5" customHeight="1"/>
    <row r="19" ht="15" customHeight="1">
      <c r="B19" s="48" t="s">
        <v>442</v>
      </c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8" customWidth="1"/>
    <col min="2" max="2" width="15.75390625" style="48" customWidth="1"/>
    <col min="3" max="3" width="13.875" style="48" customWidth="1"/>
    <col min="4" max="4" width="13.75390625" style="48" customWidth="1"/>
    <col min="5" max="5" width="12.25390625" style="48" customWidth="1"/>
    <col min="6" max="16384" width="9.00390625" style="48" customWidth="1"/>
  </cols>
  <sheetData>
    <row r="2" ht="21" customHeight="1">
      <c r="B2" s="49" t="s">
        <v>443</v>
      </c>
    </row>
    <row r="3" spans="2:5" ht="15" customHeight="1">
      <c r="B3" s="50"/>
      <c r="D3" s="50"/>
      <c r="E3" s="51" t="s">
        <v>421</v>
      </c>
    </row>
    <row r="4" spans="1:5" ht="15" customHeight="1">
      <c r="A4" s="52"/>
      <c r="B4" s="53" t="s">
        <v>265</v>
      </c>
      <c r="C4" s="310" t="s">
        <v>266</v>
      </c>
      <c r="D4" s="54" t="s">
        <v>259</v>
      </c>
      <c r="E4" s="53" t="s">
        <v>240</v>
      </c>
    </row>
    <row r="5" spans="1:5" s="179" customFormat="1" ht="15" customHeight="1">
      <c r="A5" s="173"/>
      <c r="B5" s="230" t="s">
        <v>267</v>
      </c>
      <c r="C5" s="179">
        <f>SUM(C7:C16)</f>
        <v>15127</v>
      </c>
      <c r="D5" s="319">
        <f>SUM(D7:D16)</f>
        <v>115043</v>
      </c>
      <c r="E5" s="320">
        <v>70.6</v>
      </c>
    </row>
    <row r="6" spans="1:5" ht="15" customHeight="1">
      <c r="A6" s="52"/>
      <c r="B6" s="313"/>
      <c r="D6" s="134"/>
      <c r="E6" s="316"/>
    </row>
    <row r="7" spans="1:5" ht="15" customHeight="1">
      <c r="A7" s="52"/>
      <c r="B7" s="313" t="s">
        <v>444</v>
      </c>
      <c r="C7" s="48">
        <v>392</v>
      </c>
      <c r="D7" s="134">
        <v>3773</v>
      </c>
      <c r="E7" s="316">
        <v>98.9</v>
      </c>
    </row>
    <row r="8" spans="1:5" ht="15" customHeight="1">
      <c r="A8" s="52"/>
      <c r="B8" s="313" t="s">
        <v>445</v>
      </c>
      <c r="C8" s="48">
        <v>1717</v>
      </c>
      <c r="D8" s="134">
        <v>15217</v>
      </c>
      <c r="E8" s="316">
        <v>108.8</v>
      </c>
    </row>
    <row r="9" spans="1:5" ht="15" customHeight="1">
      <c r="A9" s="52"/>
      <c r="B9" s="313" t="s">
        <v>446</v>
      </c>
      <c r="C9" s="48">
        <v>1746</v>
      </c>
      <c r="D9" s="134">
        <v>17306</v>
      </c>
      <c r="E9" s="316">
        <v>111.9</v>
      </c>
    </row>
    <row r="10" spans="1:5" ht="15" customHeight="1">
      <c r="A10" s="52"/>
      <c r="B10" s="313" t="s">
        <v>268</v>
      </c>
      <c r="C10" s="48">
        <v>3965</v>
      </c>
      <c r="D10" s="134">
        <v>13626</v>
      </c>
      <c r="E10" s="316">
        <v>184</v>
      </c>
    </row>
    <row r="11" spans="1:5" ht="15" customHeight="1">
      <c r="A11" s="52"/>
      <c r="B11" s="313" t="s">
        <v>269</v>
      </c>
      <c r="C11" s="48">
        <v>2679</v>
      </c>
      <c r="D11" s="134">
        <v>15328</v>
      </c>
      <c r="E11" s="316">
        <v>66.2</v>
      </c>
    </row>
    <row r="12" spans="1:5" ht="15" customHeight="1">
      <c r="A12" s="52"/>
      <c r="B12" s="313" t="s">
        <v>270</v>
      </c>
      <c r="C12" s="48">
        <v>378</v>
      </c>
      <c r="D12" s="134">
        <v>3411</v>
      </c>
      <c r="E12" s="316">
        <v>33.2</v>
      </c>
    </row>
    <row r="13" spans="1:5" ht="15" customHeight="1">
      <c r="A13" s="52"/>
      <c r="B13" s="313" t="s">
        <v>271</v>
      </c>
      <c r="C13" s="48">
        <v>1891</v>
      </c>
      <c r="D13" s="134">
        <v>11086</v>
      </c>
      <c r="E13" s="316">
        <v>33.2</v>
      </c>
    </row>
    <row r="14" spans="1:5" ht="15" customHeight="1">
      <c r="A14" s="52"/>
      <c r="B14" s="313" t="s">
        <v>272</v>
      </c>
      <c r="C14" s="48">
        <v>1429</v>
      </c>
      <c r="D14" s="134">
        <v>13337</v>
      </c>
      <c r="E14" s="316">
        <v>48.3</v>
      </c>
    </row>
    <row r="15" spans="1:5" ht="15" customHeight="1">
      <c r="A15" s="52"/>
      <c r="B15" s="108" t="s">
        <v>447</v>
      </c>
      <c r="C15" s="48">
        <v>526</v>
      </c>
      <c r="D15" s="134">
        <v>8812</v>
      </c>
      <c r="E15" s="316">
        <v>86.5</v>
      </c>
    </row>
    <row r="16" spans="1:5" ht="15" customHeight="1">
      <c r="A16" s="52"/>
      <c r="B16" s="317" t="s">
        <v>448</v>
      </c>
      <c r="C16" s="50">
        <v>404</v>
      </c>
      <c r="D16" s="138">
        <v>13147</v>
      </c>
      <c r="E16" s="321">
        <v>74.4</v>
      </c>
    </row>
    <row r="17" ht="15" customHeight="1">
      <c r="E17" s="293" t="s">
        <v>449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322" customWidth="1"/>
    <col min="2" max="2" width="3.125" style="322" customWidth="1"/>
    <col min="3" max="3" width="2.125" style="322" customWidth="1"/>
    <col min="4" max="4" width="18.625" style="322" customWidth="1"/>
    <col min="5" max="5" width="15.625" style="322" customWidth="1"/>
    <col min="6" max="6" width="15.50390625" style="322" customWidth="1"/>
    <col min="7" max="16384" width="9.00390625" style="322" customWidth="1"/>
  </cols>
  <sheetData>
    <row r="2" ht="20.25" customHeight="1">
      <c r="B2" s="131" t="s">
        <v>450</v>
      </c>
    </row>
    <row r="3" ht="15" customHeight="1">
      <c r="F3" s="225" t="s">
        <v>451</v>
      </c>
    </row>
    <row r="4" spans="2:6" ht="15" customHeight="1">
      <c r="B4" s="358" t="s">
        <v>172</v>
      </c>
      <c r="C4" s="359"/>
      <c r="D4" s="193"/>
      <c r="E4" s="323" t="s">
        <v>175</v>
      </c>
      <c r="F4" s="90" t="s">
        <v>176</v>
      </c>
    </row>
    <row r="5" spans="2:6" s="324" customFormat="1" ht="15" customHeight="1">
      <c r="B5" s="263" t="s">
        <v>177</v>
      </c>
      <c r="C5" s="264"/>
      <c r="D5" s="265"/>
      <c r="E5" s="266">
        <f>SUM(E7,E25:E33)</f>
        <v>563</v>
      </c>
      <c r="F5" s="267">
        <f>SUM(F7,F25:F33)</f>
        <v>5204944</v>
      </c>
    </row>
    <row r="6" spans="2:6" ht="15" customHeight="1">
      <c r="B6" s="180"/>
      <c r="C6" s="141"/>
      <c r="D6" s="142"/>
      <c r="E6" s="135"/>
      <c r="F6" s="325"/>
    </row>
    <row r="7" spans="2:6" ht="15" customHeight="1">
      <c r="B7" s="180"/>
      <c r="C7" s="141" t="s">
        <v>178</v>
      </c>
      <c r="D7" s="326"/>
      <c r="E7" s="135">
        <f>SUM(E8:E24)</f>
        <v>134</v>
      </c>
      <c r="F7" s="325">
        <f>SUM(F8:F24)</f>
        <v>1184222</v>
      </c>
    </row>
    <row r="8" spans="2:6" ht="15" customHeight="1">
      <c r="B8" s="180"/>
      <c r="C8" s="141"/>
      <c r="D8" s="327" t="s">
        <v>179</v>
      </c>
      <c r="E8" s="135">
        <v>10</v>
      </c>
      <c r="F8" s="325">
        <v>47750</v>
      </c>
    </row>
    <row r="9" spans="2:6" ht="15" customHeight="1">
      <c r="B9" s="180"/>
      <c r="C9" s="141"/>
      <c r="D9" s="327" t="s">
        <v>180</v>
      </c>
      <c r="E9" s="135">
        <v>34</v>
      </c>
      <c r="F9" s="325">
        <v>367623</v>
      </c>
    </row>
    <row r="10" spans="2:6" ht="15" customHeight="1">
      <c r="B10" s="180"/>
      <c r="C10" s="141"/>
      <c r="D10" s="327" t="s">
        <v>181</v>
      </c>
      <c r="E10" s="135">
        <v>11</v>
      </c>
      <c r="F10" s="325">
        <v>69337</v>
      </c>
    </row>
    <row r="11" spans="2:6" ht="15" customHeight="1">
      <c r="B11" s="180"/>
      <c r="C11" s="141"/>
      <c r="D11" s="327" t="s">
        <v>182</v>
      </c>
      <c r="E11" s="135">
        <v>12</v>
      </c>
      <c r="F11" s="325">
        <v>132146</v>
      </c>
    </row>
    <row r="12" spans="2:6" ht="15" customHeight="1">
      <c r="B12" s="180"/>
      <c r="C12" s="141"/>
      <c r="D12" s="327" t="s">
        <v>183</v>
      </c>
      <c r="E12" s="271" t="s">
        <v>275</v>
      </c>
      <c r="F12" s="328" t="s">
        <v>275</v>
      </c>
    </row>
    <row r="13" spans="2:6" ht="15" customHeight="1">
      <c r="B13" s="180"/>
      <c r="C13" s="141"/>
      <c r="D13" s="327" t="s">
        <v>184</v>
      </c>
      <c r="E13" s="135">
        <v>4</v>
      </c>
      <c r="F13" s="325">
        <v>51199</v>
      </c>
    </row>
    <row r="14" spans="2:6" ht="15" customHeight="1">
      <c r="B14" s="180"/>
      <c r="C14" s="141"/>
      <c r="D14" s="327" t="s">
        <v>185</v>
      </c>
      <c r="E14" s="271" t="s">
        <v>275</v>
      </c>
      <c r="F14" s="328" t="s">
        <v>275</v>
      </c>
    </row>
    <row r="15" spans="2:6" ht="15" customHeight="1">
      <c r="B15" s="180"/>
      <c r="C15" s="141"/>
      <c r="D15" s="329" t="s">
        <v>273</v>
      </c>
      <c r="E15" s="271" t="s">
        <v>274</v>
      </c>
      <c r="F15" s="328" t="s">
        <v>274</v>
      </c>
    </row>
    <row r="16" spans="2:6" ht="15" customHeight="1">
      <c r="B16" s="180"/>
      <c r="C16" s="141"/>
      <c r="D16" s="327" t="s">
        <v>187</v>
      </c>
      <c r="E16" s="271">
        <v>5</v>
      </c>
      <c r="F16" s="328">
        <v>90658</v>
      </c>
    </row>
    <row r="17" spans="2:6" ht="15" customHeight="1">
      <c r="B17" s="180"/>
      <c r="C17" s="141"/>
      <c r="D17" s="327" t="s">
        <v>188</v>
      </c>
      <c r="E17" s="271">
        <v>2</v>
      </c>
      <c r="F17" s="328">
        <v>7064</v>
      </c>
    </row>
    <row r="18" spans="2:6" ht="15" customHeight="1">
      <c r="B18" s="180"/>
      <c r="C18" s="141"/>
      <c r="D18" s="327" t="s">
        <v>189</v>
      </c>
      <c r="E18" s="271">
        <v>4</v>
      </c>
      <c r="F18" s="328">
        <v>102123</v>
      </c>
    </row>
    <row r="19" spans="2:6" ht="15" customHeight="1">
      <c r="B19" s="180"/>
      <c r="C19" s="141"/>
      <c r="D19" s="327" t="s">
        <v>190</v>
      </c>
      <c r="E19" s="135">
        <v>11</v>
      </c>
      <c r="F19" s="325">
        <v>72199</v>
      </c>
    </row>
    <row r="20" spans="2:6" ht="15" customHeight="1">
      <c r="B20" s="180"/>
      <c r="C20" s="141"/>
      <c r="D20" s="327" t="s">
        <v>191</v>
      </c>
      <c r="E20" s="135">
        <v>37</v>
      </c>
      <c r="F20" s="325">
        <v>220573</v>
      </c>
    </row>
    <row r="21" spans="2:6" ht="15" customHeight="1">
      <c r="B21" s="180"/>
      <c r="C21" s="141"/>
      <c r="D21" s="327" t="s">
        <v>192</v>
      </c>
      <c r="E21" s="271" t="s">
        <v>274</v>
      </c>
      <c r="F21" s="328" t="s">
        <v>274</v>
      </c>
    </row>
    <row r="22" spans="2:6" ht="15" customHeight="1">
      <c r="B22" s="180"/>
      <c r="C22" s="141"/>
      <c r="D22" s="327" t="s">
        <v>193</v>
      </c>
      <c r="E22" s="271" t="s">
        <v>274</v>
      </c>
      <c r="F22" s="328" t="s">
        <v>274</v>
      </c>
    </row>
    <row r="23" spans="2:6" ht="15" customHeight="1">
      <c r="B23" s="180"/>
      <c r="C23" s="141"/>
      <c r="D23" s="327" t="s">
        <v>194</v>
      </c>
      <c r="E23" s="135">
        <v>3</v>
      </c>
      <c r="F23" s="325">
        <v>20716</v>
      </c>
    </row>
    <row r="24" spans="2:6" ht="15" customHeight="1">
      <c r="B24" s="180"/>
      <c r="C24" s="141"/>
      <c r="D24" s="327" t="s">
        <v>195</v>
      </c>
      <c r="E24" s="271">
        <v>1</v>
      </c>
      <c r="F24" s="328">
        <v>2834</v>
      </c>
    </row>
    <row r="25" spans="2:6" ht="15" customHeight="1">
      <c r="B25" s="330"/>
      <c r="C25" s="141" t="s">
        <v>196</v>
      </c>
      <c r="D25" s="52"/>
      <c r="E25" s="271">
        <v>5</v>
      </c>
      <c r="F25" s="328">
        <v>18450</v>
      </c>
    </row>
    <row r="26" spans="2:6" ht="15" customHeight="1">
      <c r="B26" s="330"/>
      <c r="C26" s="141" t="s">
        <v>452</v>
      </c>
      <c r="D26" s="52"/>
      <c r="E26" s="271">
        <v>2</v>
      </c>
      <c r="F26" s="328">
        <v>41438</v>
      </c>
    </row>
    <row r="27" spans="2:6" ht="15" customHeight="1">
      <c r="B27" s="330"/>
      <c r="C27" s="141" t="s">
        <v>197</v>
      </c>
      <c r="D27" s="52"/>
      <c r="E27" s="135">
        <v>160</v>
      </c>
      <c r="F27" s="325">
        <v>1771029</v>
      </c>
    </row>
    <row r="28" spans="2:6" ht="15" customHeight="1">
      <c r="B28" s="330"/>
      <c r="C28" s="141" t="s">
        <v>198</v>
      </c>
      <c r="D28" s="52"/>
      <c r="E28" s="135">
        <v>73</v>
      </c>
      <c r="F28" s="325">
        <v>840510</v>
      </c>
    </row>
    <row r="29" spans="2:6" ht="15" customHeight="1">
      <c r="B29" s="330"/>
      <c r="C29" s="141" t="s">
        <v>199</v>
      </c>
      <c r="D29" s="52"/>
      <c r="E29" s="135">
        <v>153</v>
      </c>
      <c r="F29" s="325">
        <v>1143496</v>
      </c>
    </row>
    <row r="30" spans="2:6" ht="15" customHeight="1">
      <c r="B30" s="330"/>
      <c r="C30" s="141" t="s">
        <v>200</v>
      </c>
      <c r="D30" s="52"/>
      <c r="E30" s="135">
        <v>10</v>
      </c>
      <c r="F30" s="325">
        <v>36811</v>
      </c>
    </row>
    <row r="31" spans="2:6" ht="15" customHeight="1">
      <c r="B31" s="330"/>
      <c r="C31" s="141" t="s">
        <v>201</v>
      </c>
      <c r="D31" s="52"/>
      <c r="E31" s="135">
        <v>20</v>
      </c>
      <c r="F31" s="325">
        <v>113120</v>
      </c>
    </row>
    <row r="32" spans="2:6" ht="15" customHeight="1">
      <c r="B32" s="330"/>
      <c r="C32" s="141" t="s">
        <v>202</v>
      </c>
      <c r="D32" s="52"/>
      <c r="E32" s="271">
        <v>5</v>
      </c>
      <c r="F32" s="328">
        <v>55562</v>
      </c>
    </row>
    <row r="33" spans="2:6" ht="15" customHeight="1">
      <c r="B33" s="330"/>
      <c r="C33" s="141" t="s">
        <v>203</v>
      </c>
      <c r="D33" s="52"/>
      <c r="E33" s="271">
        <v>1</v>
      </c>
      <c r="F33" s="328">
        <v>306</v>
      </c>
    </row>
    <row r="34" spans="2:6" ht="15" customHeight="1">
      <c r="B34" s="331"/>
      <c r="C34" s="50"/>
      <c r="D34" s="160"/>
      <c r="E34" s="139"/>
      <c r="F34" s="332"/>
    </row>
  </sheetData>
  <mergeCells count="1">
    <mergeCell ref="B4:D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8" customWidth="1"/>
    <col min="2" max="2" width="10.625" style="48" customWidth="1"/>
    <col min="3" max="3" width="12.125" style="48" customWidth="1"/>
    <col min="4" max="4" width="17.25390625" style="48" customWidth="1"/>
    <col min="5" max="5" width="10.00390625" style="48" customWidth="1"/>
    <col min="6" max="6" width="14.25390625" style="48" customWidth="1"/>
    <col min="7" max="7" width="9.875" style="48" customWidth="1"/>
    <col min="8" max="8" width="9.625" style="48" customWidth="1"/>
    <col min="9" max="9" width="12.25390625" style="48" customWidth="1"/>
    <col min="10" max="16384" width="9.00390625" style="48" customWidth="1"/>
  </cols>
  <sheetData>
    <row r="2" ht="15" customHeight="1">
      <c r="B2" s="49" t="s">
        <v>453</v>
      </c>
    </row>
    <row r="3" spans="2:9" ht="15" customHeight="1">
      <c r="B3" s="50"/>
      <c r="C3" s="50"/>
      <c r="D3" s="50"/>
      <c r="E3" s="50"/>
      <c r="F3" s="50"/>
      <c r="G3" s="50"/>
      <c r="H3" s="50"/>
      <c r="I3" s="51" t="s">
        <v>454</v>
      </c>
    </row>
    <row r="4" spans="1:9" ht="15" customHeight="1">
      <c r="A4" s="52"/>
      <c r="B4" s="142" t="s">
        <v>276</v>
      </c>
      <c r="C4" s="194" t="s">
        <v>278</v>
      </c>
      <c r="D4" s="360"/>
      <c r="E4" s="157" t="s">
        <v>277</v>
      </c>
      <c r="F4" s="157"/>
      <c r="G4" s="157"/>
      <c r="H4" s="157"/>
      <c r="I4" s="159"/>
    </row>
    <row r="5" spans="1:9" ht="15" customHeight="1">
      <c r="A5" s="52"/>
      <c r="B5" s="142"/>
      <c r="C5" s="361"/>
      <c r="D5" s="362"/>
      <c r="E5" s="157" t="s">
        <v>279</v>
      </c>
      <c r="F5" s="158"/>
      <c r="G5" s="157" t="s">
        <v>280</v>
      </c>
      <c r="H5" s="157"/>
      <c r="I5" s="159"/>
    </row>
    <row r="6" spans="1:9" ht="15" customHeight="1">
      <c r="A6" s="52"/>
      <c r="B6" s="53" t="s">
        <v>281</v>
      </c>
      <c r="C6" s="65" t="s">
        <v>282</v>
      </c>
      <c r="D6" s="65" t="s">
        <v>283</v>
      </c>
      <c r="E6" s="65" t="s">
        <v>282</v>
      </c>
      <c r="F6" s="65" t="s">
        <v>283</v>
      </c>
      <c r="G6" s="132" t="s">
        <v>284</v>
      </c>
      <c r="H6" s="54" t="s">
        <v>285</v>
      </c>
      <c r="I6" s="53" t="s">
        <v>259</v>
      </c>
    </row>
    <row r="7" spans="1:9" ht="15" customHeight="1">
      <c r="A7" s="52"/>
      <c r="B7" s="52" t="s">
        <v>298</v>
      </c>
      <c r="C7" s="135">
        <v>1945166</v>
      </c>
      <c r="D7" s="135">
        <v>1778497.223</v>
      </c>
      <c r="E7" s="135">
        <v>1725</v>
      </c>
      <c r="F7" s="135">
        <v>1522.23</v>
      </c>
      <c r="G7" s="48">
        <v>101</v>
      </c>
      <c r="H7" s="134">
        <v>296</v>
      </c>
      <c r="I7" s="52">
        <v>226.127</v>
      </c>
    </row>
    <row r="8" spans="1:9" ht="15" customHeight="1">
      <c r="A8" s="52"/>
      <c r="B8" s="52" t="s">
        <v>455</v>
      </c>
      <c r="C8" s="135">
        <v>1840625</v>
      </c>
      <c r="D8" s="135">
        <v>1628578</v>
      </c>
      <c r="E8" s="135">
        <v>3809</v>
      </c>
      <c r="F8" s="135">
        <v>2960</v>
      </c>
      <c r="G8" s="48">
        <v>180</v>
      </c>
      <c r="H8" s="134">
        <v>550</v>
      </c>
      <c r="I8" s="52">
        <v>371</v>
      </c>
    </row>
    <row r="9" spans="1:9" ht="15" customHeight="1">
      <c r="A9" s="52"/>
      <c r="B9" s="52" t="s">
        <v>456</v>
      </c>
      <c r="C9" s="135">
        <v>1733212</v>
      </c>
      <c r="D9" s="135">
        <v>1461083</v>
      </c>
      <c r="E9" s="135">
        <v>3001</v>
      </c>
      <c r="F9" s="135">
        <v>2264</v>
      </c>
      <c r="G9" s="48">
        <v>133</v>
      </c>
      <c r="H9" s="134">
        <v>553</v>
      </c>
      <c r="I9" s="52">
        <v>434</v>
      </c>
    </row>
    <row r="10" spans="1:9" ht="15" customHeight="1">
      <c r="A10" s="52"/>
      <c r="B10" s="52" t="s">
        <v>457</v>
      </c>
      <c r="C10" s="135">
        <v>1653615</v>
      </c>
      <c r="D10" s="135">
        <v>1366485</v>
      </c>
      <c r="E10" s="135">
        <v>3454</v>
      </c>
      <c r="F10" s="135">
        <v>2599</v>
      </c>
      <c r="G10" s="135">
        <v>158</v>
      </c>
      <c r="H10" s="135">
        <v>510</v>
      </c>
      <c r="I10" s="325">
        <v>358</v>
      </c>
    </row>
    <row r="11" spans="1:9" s="179" customFormat="1" ht="15" customHeight="1">
      <c r="A11" s="173"/>
      <c r="B11" s="173" t="s">
        <v>458</v>
      </c>
      <c r="C11" s="266">
        <v>1533484</v>
      </c>
      <c r="D11" s="266">
        <v>1244929</v>
      </c>
      <c r="E11" s="266">
        <v>3472</v>
      </c>
      <c r="F11" s="266">
        <v>4069</v>
      </c>
      <c r="G11" s="266">
        <v>157</v>
      </c>
      <c r="H11" s="266">
        <v>760</v>
      </c>
      <c r="I11" s="333">
        <v>606</v>
      </c>
    </row>
    <row r="12" spans="1:9" ht="15" customHeight="1">
      <c r="A12" s="52"/>
      <c r="B12" s="52"/>
      <c r="C12" s="135"/>
      <c r="D12" s="135"/>
      <c r="E12" s="135"/>
      <c r="F12" s="135"/>
      <c r="H12" s="134"/>
      <c r="I12" s="52"/>
    </row>
    <row r="13" spans="1:9" ht="15" customHeight="1">
      <c r="A13" s="52"/>
      <c r="B13" s="55" t="s">
        <v>459</v>
      </c>
      <c r="C13" s="135">
        <v>143807</v>
      </c>
      <c r="D13" s="135">
        <v>122149</v>
      </c>
      <c r="E13" s="135">
        <v>289</v>
      </c>
      <c r="F13" s="135">
        <v>206</v>
      </c>
      <c r="G13" s="48">
        <v>16</v>
      </c>
      <c r="H13" s="134">
        <v>62</v>
      </c>
      <c r="I13" s="52">
        <v>34</v>
      </c>
    </row>
    <row r="14" spans="1:9" ht="15" customHeight="1">
      <c r="A14" s="52"/>
      <c r="B14" s="95">
        <v>2</v>
      </c>
      <c r="C14" s="135">
        <v>130324</v>
      </c>
      <c r="D14" s="135">
        <v>97649</v>
      </c>
      <c r="E14" s="135">
        <v>231</v>
      </c>
      <c r="F14" s="135">
        <v>285</v>
      </c>
      <c r="G14" s="48">
        <v>9</v>
      </c>
      <c r="H14" s="134">
        <v>63</v>
      </c>
      <c r="I14" s="52">
        <v>26</v>
      </c>
    </row>
    <row r="15" spans="1:9" ht="15" customHeight="1">
      <c r="A15" s="52"/>
      <c r="B15" s="95">
        <v>3</v>
      </c>
      <c r="C15" s="135">
        <v>117461</v>
      </c>
      <c r="D15" s="135">
        <v>90851</v>
      </c>
      <c r="E15" s="135">
        <v>221</v>
      </c>
      <c r="F15" s="135">
        <v>524</v>
      </c>
      <c r="G15" s="48">
        <v>15</v>
      </c>
      <c r="H15" s="134">
        <v>63</v>
      </c>
      <c r="I15" s="52">
        <v>71</v>
      </c>
    </row>
    <row r="16" spans="1:9" ht="15" customHeight="1">
      <c r="A16" s="52"/>
      <c r="B16" s="95">
        <v>4</v>
      </c>
      <c r="C16" s="135">
        <v>124967</v>
      </c>
      <c r="D16" s="135">
        <v>116820</v>
      </c>
      <c r="E16" s="135">
        <v>215</v>
      </c>
      <c r="F16" s="135">
        <v>184</v>
      </c>
      <c r="G16" s="48">
        <v>17</v>
      </c>
      <c r="H16" s="134">
        <v>71</v>
      </c>
      <c r="I16" s="52">
        <v>55</v>
      </c>
    </row>
    <row r="17" spans="1:9" ht="15" customHeight="1">
      <c r="A17" s="52"/>
      <c r="B17" s="95">
        <v>5</v>
      </c>
      <c r="C17" s="135">
        <v>152720</v>
      </c>
      <c r="D17" s="135">
        <v>132297</v>
      </c>
      <c r="E17" s="135">
        <v>374</v>
      </c>
      <c r="F17" s="135">
        <v>398</v>
      </c>
      <c r="G17" s="135">
        <v>19</v>
      </c>
      <c r="H17" s="134">
        <v>93</v>
      </c>
      <c r="I17" s="52">
        <v>99</v>
      </c>
    </row>
    <row r="18" spans="1:9" ht="15" customHeight="1">
      <c r="A18" s="52"/>
      <c r="B18" s="95">
        <v>6</v>
      </c>
      <c r="C18" s="135">
        <v>110227</v>
      </c>
      <c r="D18" s="135">
        <v>91232</v>
      </c>
      <c r="E18" s="135">
        <v>181</v>
      </c>
      <c r="F18" s="135">
        <v>131</v>
      </c>
      <c r="G18" s="135">
        <v>11</v>
      </c>
      <c r="H18" s="134">
        <v>45</v>
      </c>
      <c r="I18" s="52">
        <v>31</v>
      </c>
    </row>
    <row r="19" spans="1:9" ht="15" customHeight="1">
      <c r="A19" s="52"/>
      <c r="B19" s="95">
        <v>7</v>
      </c>
      <c r="C19" s="135">
        <v>146137</v>
      </c>
      <c r="D19" s="135">
        <v>119890</v>
      </c>
      <c r="E19" s="135">
        <v>311</v>
      </c>
      <c r="F19" s="135">
        <v>249</v>
      </c>
      <c r="G19" s="135">
        <v>13</v>
      </c>
      <c r="H19" s="134">
        <v>66</v>
      </c>
      <c r="I19" s="52">
        <v>27</v>
      </c>
    </row>
    <row r="20" spans="1:9" ht="15" customHeight="1">
      <c r="A20" s="52"/>
      <c r="B20" s="95">
        <v>8</v>
      </c>
      <c r="C20" s="135">
        <v>128832</v>
      </c>
      <c r="D20" s="135">
        <v>103008</v>
      </c>
      <c r="E20" s="135">
        <v>365</v>
      </c>
      <c r="F20" s="135">
        <v>568</v>
      </c>
      <c r="G20" s="135">
        <v>8</v>
      </c>
      <c r="H20" s="134">
        <v>13</v>
      </c>
      <c r="I20" s="52">
        <v>6</v>
      </c>
    </row>
    <row r="21" spans="1:9" ht="15" customHeight="1">
      <c r="A21" s="52"/>
      <c r="B21" s="95">
        <v>9</v>
      </c>
      <c r="C21" s="135">
        <v>103715</v>
      </c>
      <c r="D21" s="135">
        <v>77624</v>
      </c>
      <c r="E21" s="135">
        <v>162</v>
      </c>
      <c r="F21" s="135">
        <v>161</v>
      </c>
      <c r="G21" s="135">
        <v>9</v>
      </c>
      <c r="H21" s="134">
        <v>54</v>
      </c>
      <c r="I21" s="52">
        <v>77</v>
      </c>
    </row>
    <row r="22" spans="1:9" ht="15" customHeight="1">
      <c r="A22" s="52"/>
      <c r="B22" s="95">
        <v>10</v>
      </c>
      <c r="C22" s="135">
        <v>142752</v>
      </c>
      <c r="D22" s="135">
        <v>117898</v>
      </c>
      <c r="E22" s="135">
        <v>625</v>
      </c>
      <c r="F22" s="135">
        <v>840</v>
      </c>
      <c r="G22" s="135">
        <v>16</v>
      </c>
      <c r="H22" s="134">
        <v>101</v>
      </c>
      <c r="I22" s="52">
        <v>61</v>
      </c>
    </row>
    <row r="23" spans="1:9" ht="15" customHeight="1">
      <c r="A23" s="52"/>
      <c r="B23" s="334">
        <v>11</v>
      </c>
      <c r="C23" s="135">
        <v>122599</v>
      </c>
      <c r="D23" s="135">
        <v>89255</v>
      </c>
      <c r="E23" s="135">
        <v>314</v>
      </c>
      <c r="F23" s="135">
        <v>305</v>
      </c>
      <c r="G23" s="135">
        <v>16</v>
      </c>
      <c r="H23" s="134">
        <v>80</v>
      </c>
      <c r="I23" s="52">
        <v>59</v>
      </c>
    </row>
    <row r="24" spans="1:9" ht="15" customHeight="1">
      <c r="A24" s="52"/>
      <c r="B24" s="97">
        <v>12</v>
      </c>
      <c r="C24" s="139">
        <v>109943</v>
      </c>
      <c r="D24" s="139">
        <v>86255</v>
      </c>
      <c r="E24" s="139">
        <v>184</v>
      </c>
      <c r="F24" s="139">
        <v>218</v>
      </c>
      <c r="G24" s="139">
        <v>8</v>
      </c>
      <c r="H24" s="138">
        <v>49</v>
      </c>
      <c r="I24" s="160">
        <v>60</v>
      </c>
    </row>
    <row r="25" ht="9" customHeight="1">
      <c r="G25" s="141"/>
    </row>
    <row r="26" spans="2:7" ht="15" customHeight="1">
      <c r="B26" s="48" t="s">
        <v>297</v>
      </c>
      <c r="G26" s="141"/>
    </row>
    <row r="27" ht="15" customHeight="1">
      <c r="G27" s="141"/>
    </row>
  </sheetData>
  <mergeCells count="1">
    <mergeCell ref="C4:D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48" customWidth="1"/>
    <col min="2" max="2" width="10.625" style="48" customWidth="1"/>
    <col min="3" max="3" width="6.625" style="48" customWidth="1"/>
    <col min="4" max="4" width="10.625" style="48" customWidth="1"/>
    <col min="5" max="5" width="6.625" style="48" customWidth="1"/>
    <col min="6" max="6" width="10.625" style="48" customWidth="1"/>
    <col min="7" max="7" width="6.625" style="48" customWidth="1"/>
    <col min="8" max="8" width="10.625" style="48" customWidth="1"/>
    <col min="9" max="9" width="6.625" style="48" customWidth="1"/>
    <col min="10" max="10" width="10.625" style="48" customWidth="1"/>
    <col min="11" max="11" width="6.625" style="48" customWidth="1"/>
    <col min="12" max="12" width="10.625" style="48" customWidth="1"/>
    <col min="13" max="16384" width="9.00390625" style="48" customWidth="1"/>
  </cols>
  <sheetData>
    <row r="2" ht="15" customHeight="1">
      <c r="B2" s="49" t="s">
        <v>460</v>
      </c>
    </row>
    <row r="3" spans="2:12" ht="15" customHeight="1">
      <c r="B3" s="50"/>
      <c r="C3" s="50"/>
      <c r="D3" s="50"/>
      <c r="E3" s="50"/>
      <c r="F3" s="50"/>
      <c r="G3" s="50"/>
      <c r="H3" s="50" t="s">
        <v>299</v>
      </c>
      <c r="I3" s="215"/>
      <c r="J3" s="50"/>
      <c r="K3" s="50"/>
      <c r="L3" s="51" t="s">
        <v>461</v>
      </c>
    </row>
    <row r="4" spans="1:12" ht="15" customHeight="1">
      <c r="A4" s="52"/>
      <c r="B4" s="142" t="s">
        <v>276</v>
      </c>
      <c r="C4" s="157" t="s">
        <v>300</v>
      </c>
      <c r="D4" s="158"/>
      <c r="E4" s="157" t="s">
        <v>301</v>
      </c>
      <c r="F4" s="158"/>
      <c r="G4" s="157" t="s">
        <v>302</v>
      </c>
      <c r="H4" s="158"/>
      <c r="I4" s="157" t="s">
        <v>303</v>
      </c>
      <c r="J4" s="158"/>
      <c r="K4" s="157" t="s">
        <v>304</v>
      </c>
      <c r="L4" s="159"/>
    </row>
    <row r="5" spans="1:12" ht="15" customHeight="1">
      <c r="A5" s="52"/>
      <c r="B5" s="53" t="s">
        <v>281</v>
      </c>
      <c r="C5" s="65" t="s">
        <v>136</v>
      </c>
      <c r="D5" s="65" t="s">
        <v>305</v>
      </c>
      <c r="E5" s="65" t="s">
        <v>136</v>
      </c>
      <c r="F5" s="65" t="s">
        <v>305</v>
      </c>
      <c r="G5" s="65" t="s">
        <v>136</v>
      </c>
      <c r="H5" s="65" t="s">
        <v>305</v>
      </c>
      <c r="I5" s="65" t="s">
        <v>136</v>
      </c>
      <c r="J5" s="65" t="s">
        <v>305</v>
      </c>
      <c r="K5" s="65" t="s">
        <v>136</v>
      </c>
      <c r="L5" s="335" t="s">
        <v>305</v>
      </c>
    </row>
    <row r="6" spans="1:12" ht="15" customHeight="1">
      <c r="A6" s="52"/>
      <c r="B6" s="142" t="s">
        <v>462</v>
      </c>
      <c r="C6" s="135">
        <v>83</v>
      </c>
      <c r="D6" s="135">
        <v>10577</v>
      </c>
      <c r="E6" s="135">
        <v>12</v>
      </c>
      <c r="F6" s="135">
        <v>1390</v>
      </c>
      <c r="G6" s="135">
        <v>21</v>
      </c>
      <c r="H6" s="135">
        <v>3155</v>
      </c>
      <c r="I6" s="135">
        <v>31</v>
      </c>
      <c r="J6" s="135">
        <v>4263</v>
      </c>
      <c r="K6" s="135">
        <v>19</v>
      </c>
      <c r="L6" s="325">
        <v>1769</v>
      </c>
    </row>
    <row r="7" spans="1:12" ht="15" customHeight="1">
      <c r="A7" s="52"/>
      <c r="B7" s="142" t="s">
        <v>463</v>
      </c>
      <c r="C7" s="135">
        <v>156</v>
      </c>
      <c r="D7" s="135">
        <v>30514</v>
      </c>
      <c r="E7" s="135">
        <v>38</v>
      </c>
      <c r="F7" s="135">
        <v>5303</v>
      </c>
      <c r="G7" s="135">
        <v>35</v>
      </c>
      <c r="H7" s="135">
        <v>13411</v>
      </c>
      <c r="I7" s="135">
        <v>54</v>
      </c>
      <c r="J7" s="135">
        <v>8071</v>
      </c>
      <c r="K7" s="135">
        <v>29</v>
      </c>
      <c r="L7" s="325">
        <v>3729</v>
      </c>
    </row>
    <row r="8" spans="1:12" ht="15" customHeight="1">
      <c r="A8" s="52"/>
      <c r="B8" s="142" t="s">
        <v>464</v>
      </c>
      <c r="C8" s="135">
        <v>119</v>
      </c>
      <c r="D8" s="135">
        <v>22505</v>
      </c>
      <c r="E8" s="135">
        <v>35</v>
      </c>
      <c r="F8" s="135">
        <v>12494</v>
      </c>
      <c r="G8" s="135">
        <v>26</v>
      </c>
      <c r="H8" s="135">
        <v>4812</v>
      </c>
      <c r="I8" s="135">
        <v>36</v>
      </c>
      <c r="J8" s="135">
        <v>3651</v>
      </c>
      <c r="K8" s="135">
        <v>22</v>
      </c>
      <c r="L8" s="325">
        <v>1548</v>
      </c>
    </row>
    <row r="9" spans="1:12" ht="15" customHeight="1">
      <c r="A9" s="52"/>
      <c r="B9" s="142" t="s">
        <v>465</v>
      </c>
      <c r="C9" s="135">
        <v>138</v>
      </c>
      <c r="D9" s="135">
        <v>67315</v>
      </c>
      <c r="E9" s="135">
        <v>39</v>
      </c>
      <c r="F9" s="135">
        <v>5527</v>
      </c>
      <c r="G9" s="135">
        <v>25</v>
      </c>
      <c r="H9" s="135">
        <v>29873</v>
      </c>
      <c r="I9" s="135">
        <v>53</v>
      </c>
      <c r="J9" s="135">
        <v>14859</v>
      </c>
      <c r="K9" s="135">
        <v>21</v>
      </c>
      <c r="L9" s="325">
        <v>17056</v>
      </c>
    </row>
    <row r="10" spans="1:12" s="179" customFormat="1" ht="15" customHeight="1">
      <c r="A10" s="173"/>
      <c r="B10" s="230" t="s">
        <v>466</v>
      </c>
      <c r="C10" s="336">
        <v>147</v>
      </c>
      <c r="D10" s="336">
        <v>27362</v>
      </c>
      <c r="E10" s="336">
        <v>43</v>
      </c>
      <c r="F10" s="336">
        <v>7508</v>
      </c>
      <c r="G10" s="336">
        <v>19</v>
      </c>
      <c r="H10" s="336">
        <v>2515</v>
      </c>
      <c r="I10" s="336">
        <v>57</v>
      </c>
      <c r="J10" s="336">
        <v>14106</v>
      </c>
      <c r="K10" s="336">
        <v>28</v>
      </c>
      <c r="L10" s="337">
        <v>3233</v>
      </c>
    </row>
    <row r="11" spans="1:12" ht="15" customHeight="1">
      <c r="A11" s="52"/>
      <c r="B11" s="142"/>
      <c r="C11" s="135"/>
      <c r="D11" s="135"/>
      <c r="E11" s="135"/>
      <c r="F11" s="135"/>
      <c r="G11" s="135"/>
      <c r="H11" s="135"/>
      <c r="I11" s="135"/>
      <c r="J11" s="135"/>
      <c r="K11" s="135"/>
      <c r="L11" s="325"/>
    </row>
    <row r="12" spans="1:12" ht="15" customHeight="1">
      <c r="A12" s="52"/>
      <c r="B12" s="96" t="s">
        <v>467</v>
      </c>
      <c r="C12" s="271">
        <v>17</v>
      </c>
      <c r="D12" s="271">
        <v>1853</v>
      </c>
      <c r="E12" s="271">
        <v>3</v>
      </c>
      <c r="F12" s="271">
        <v>228</v>
      </c>
      <c r="G12" s="271">
        <v>1</v>
      </c>
      <c r="H12" s="271">
        <v>10</v>
      </c>
      <c r="I12" s="271">
        <v>8</v>
      </c>
      <c r="J12" s="271">
        <v>1293</v>
      </c>
      <c r="K12" s="271">
        <v>5</v>
      </c>
      <c r="L12" s="328">
        <v>322</v>
      </c>
    </row>
    <row r="13" spans="1:12" ht="15" customHeight="1">
      <c r="A13" s="52"/>
      <c r="B13" s="95" t="s">
        <v>290</v>
      </c>
      <c r="C13" s="271">
        <v>5</v>
      </c>
      <c r="D13" s="271">
        <v>937</v>
      </c>
      <c r="E13" s="271">
        <v>1</v>
      </c>
      <c r="F13" s="271">
        <v>180</v>
      </c>
      <c r="G13" s="271">
        <v>1</v>
      </c>
      <c r="H13" s="271">
        <v>400</v>
      </c>
      <c r="I13" s="271">
        <v>2</v>
      </c>
      <c r="J13" s="271">
        <v>307</v>
      </c>
      <c r="K13" s="271">
        <v>1</v>
      </c>
      <c r="L13" s="328">
        <v>50</v>
      </c>
    </row>
    <row r="14" spans="1:12" ht="15" customHeight="1">
      <c r="A14" s="52"/>
      <c r="B14" s="95" t="s">
        <v>291</v>
      </c>
      <c r="C14" s="271">
        <v>15</v>
      </c>
      <c r="D14" s="271">
        <v>2272</v>
      </c>
      <c r="E14" s="271">
        <v>5</v>
      </c>
      <c r="F14" s="271">
        <v>352</v>
      </c>
      <c r="G14" s="271">
        <v>3</v>
      </c>
      <c r="H14" s="271">
        <v>132</v>
      </c>
      <c r="I14" s="271">
        <v>6</v>
      </c>
      <c r="J14" s="271">
        <v>1709</v>
      </c>
      <c r="K14" s="271">
        <v>1</v>
      </c>
      <c r="L14" s="328">
        <v>79</v>
      </c>
    </row>
    <row r="15" spans="1:12" ht="15" customHeight="1">
      <c r="A15" s="52"/>
      <c r="B15" s="95" t="s">
        <v>292</v>
      </c>
      <c r="C15" s="271">
        <v>12</v>
      </c>
      <c r="D15" s="271">
        <v>2172</v>
      </c>
      <c r="E15" s="271">
        <v>3</v>
      </c>
      <c r="F15" s="271">
        <v>213</v>
      </c>
      <c r="G15" s="271">
        <v>2</v>
      </c>
      <c r="H15" s="271">
        <v>630</v>
      </c>
      <c r="I15" s="271">
        <v>5</v>
      </c>
      <c r="J15" s="271">
        <v>565</v>
      </c>
      <c r="K15" s="271">
        <v>2</v>
      </c>
      <c r="L15" s="328">
        <v>764</v>
      </c>
    </row>
    <row r="16" spans="1:12" ht="15" customHeight="1">
      <c r="A16" s="52"/>
      <c r="B16" s="95" t="s">
        <v>293</v>
      </c>
      <c r="C16" s="271">
        <v>13</v>
      </c>
      <c r="D16" s="271">
        <v>2311</v>
      </c>
      <c r="E16" s="271">
        <v>3</v>
      </c>
      <c r="F16" s="271">
        <v>895</v>
      </c>
      <c r="G16" s="271">
        <v>2</v>
      </c>
      <c r="H16" s="271">
        <v>588</v>
      </c>
      <c r="I16" s="271">
        <v>5</v>
      </c>
      <c r="J16" s="271">
        <v>683</v>
      </c>
      <c r="K16" s="271">
        <v>3</v>
      </c>
      <c r="L16" s="328">
        <v>145</v>
      </c>
    </row>
    <row r="17" spans="1:12" ht="15" customHeight="1">
      <c r="A17" s="52"/>
      <c r="B17" s="95" t="s">
        <v>286</v>
      </c>
      <c r="C17" s="271">
        <v>16</v>
      </c>
      <c r="D17" s="271">
        <v>2277</v>
      </c>
      <c r="E17" s="271">
        <v>6</v>
      </c>
      <c r="F17" s="271">
        <v>760</v>
      </c>
      <c r="G17" s="271">
        <v>2</v>
      </c>
      <c r="H17" s="271">
        <v>101</v>
      </c>
      <c r="I17" s="271">
        <v>6</v>
      </c>
      <c r="J17" s="271">
        <v>476</v>
      </c>
      <c r="K17" s="271">
        <v>2</v>
      </c>
      <c r="L17" s="328">
        <v>940</v>
      </c>
    </row>
    <row r="18" spans="1:12" ht="15" customHeight="1">
      <c r="A18" s="52"/>
      <c r="B18" s="95" t="s">
        <v>287</v>
      </c>
      <c r="C18" s="271">
        <v>7</v>
      </c>
      <c r="D18" s="271">
        <v>629</v>
      </c>
      <c r="E18" s="271">
        <v>2</v>
      </c>
      <c r="F18" s="271">
        <v>190</v>
      </c>
      <c r="G18" s="271">
        <v>2</v>
      </c>
      <c r="H18" s="271">
        <v>299</v>
      </c>
      <c r="I18" s="271">
        <v>2</v>
      </c>
      <c r="J18" s="271">
        <v>118</v>
      </c>
      <c r="K18" s="271">
        <v>1</v>
      </c>
      <c r="L18" s="328">
        <v>22</v>
      </c>
    </row>
    <row r="19" spans="1:12" ht="15" customHeight="1">
      <c r="A19" s="52"/>
      <c r="B19" s="95" t="s">
        <v>288</v>
      </c>
      <c r="C19" s="271">
        <v>9</v>
      </c>
      <c r="D19" s="271">
        <v>1284</v>
      </c>
      <c r="E19" s="271">
        <v>3</v>
      </c>
      <c r="F19" s="271">
        <v>349</v>
      </c>
      <c r="G19" s="271" t="s">
        <v>28</v>
      </c>
      <c r="H19" s="271" t="s">
        <v>28</v>
      </c>
      <c r="I19" s="271">
        <v>4</v>
      </c>
      <c r="J19" s="271">
        <v>905</v>
      </c>
      <c r="K19" s="271">
        <v>2</v>
      </c>
      <c r="L19" s="328">
        <v>30</v>
      </c>
    </row>
    <row r="20" spans="1:12" ht="15" customHeight="1">
      <c r="A20" s="52"/>
      <c r="B20" s="95" t="s">
        <v>289</v>
      </c>
      <c r="C20" s="271">
        <v>9</v>
      </c>
      <c r="D20" s="271">
        <v>4869</v>
      </c>
      <c r="E20" s="271">
        <v>2</v>
      </c>
      <c r="F20" s="271">
        <v>210</v>
      </c>
      <c r="G20" s="271">
        <v>1</v>
      </c>
      <c r="H20" s="271">
        <v>200</v>
      </c>
      <c r="I20" s="271">
        <v>6</v>
      </c>
      <c r="J20" s="271">
        <v>4459</v>
      </c>
      <c r="K20" s="271" t="s">
        <v>28</v>
      </c>
      <c r="L20" s="328" t="s">
        <v>28</v>
      </c>
    </row>
    <row r="21" spans="1:12" ht="15" customHeight="1">
      <c r="A21" s="52"/>
      <c r="B21" s="95" t="s">
        <v>294</v>
      </c>
      <c r="C21" s="271">
        <v>15</v>
      </c>
      <c r="D21" s="271">
        <v>5431</v>
      </c>
      <c r="E21" s="271">
        <v>3</v>
      </c>
      <c r="F21" s="271">
        <v>1829</v>
      </c>
      <c r="G21" s="271">
        <v>3</v>
      </c>
      <c r="H21" s="271">
        <v>100</v>
      </c>
      <c r="I21" s="271">
        <v>6</v>
      </c>
      <c r="J21" s="271">
        <v>3192</v>
      </c>
      <c r="K21" s="271">
        <v>3</v>
      </c>
      <c r="L21" s="328">
        <v>310</v>
      </c>
    </row>
    <row r="22" spans="1:12" ht="15" customHeight="1">
      <c r="A22" s="52"/>
      <c r="B22" s="95" t="s">
        <v>295</v>
      </c>
      <c r="C22" s="271">
        <v>16</v>
      </c>
      <c r="D22" s="271">
        <v>1335</v>
      </c>
      <c r="E22" s="271">
        <v>5</v>
      </c>
      <c r="F22" s="271">
        <v>760</v>
      </c>
      <c r="G22" s="271">
        <v>2</v>
      </c>
      <c r="H22" s="271">
        <v>55</v>
      </c>
      <c r="I22" s="271">
        <v>5</v>
      </c>
      <c r="J22" s="271">
        <v>268</v>
      </c>
      <c r="K22" s="271">
        <v>4</v>
      </c>
      <c r="L22" s="328">
        <v>252</v>
      </c>
    </row>
    <row r="23" spans="1:12" ht="15" customHeight="1">
      <c r="A23" s="52"/>
      <c r="B23" s="97" t="s">
        <v>296</v>
      </c>
      <c r="C23" s="338">
        <v>13</v>
      </c>
      <c r="D23" s="299">
        <v>1992</v>
      </c>
      <c r="E23" s="338">
        <v>7</v>
      </c>
      <c r="F23" s="338">
        <v>1542</v>
      </c>
      <c r="G23" s="338" t="s">
        <v>28</v>
      </c>
      <c r="H23" s="338" t="s">
        <v>28</v>
      </c>
      <c r="I23" s="338">
        <v>2</v>
      </c>
      <c r="J23" s="338">
        <v>131</v>
      </c>
      <c r="K23" s="338">
        <v>4</v>
      </c>
      <c r="L23" s="339">
        <v>319</v>
      </c>
    </row>
    <row r="24" ht="9" customHeight="1"/>
    <row r="25" ht="15" customHeight="1">
      <c r="B25" s="48" t="s">
        <v>306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48" customWidth="1"/>
    <col min="2" max="2" width="15.625" style="48" customWidth="1"/>
    <col min="3" max="4" width="13.125" style="48" customWidth="1"/>
    <col min="5" max="16384" width="9.00390625" style="48" customWidth="1"/>
  </cols>
  <sheetData>
    <row r="2" ht="15" customHeight="1">
      <c r="B2" s="49" t="s">
        <v>66</v>
      </c>
    </row>
    <row r="3" spans="2:4" ht="15" customHeight="1">
      <c r="B3" s="50"/>
      <c r="C3" s="51" t="s">
        <v>320</v>
      </c>
      <c r="D3" s="51" t="s">
        <v>67</v>
      </c>
    </row>
    <row r="4" spans="1:4" ht="15" customHeight="1">
      <c r="A4" s="52"/>
      <c r="B4" s="53" t="s">
        <v>52</v>
      </c>
      <c r="C4" s="54" t="s">
        <v>53</v>
      </c>
      <c r="D4" s="53" t="s">
        <v>54</v>
      </c>
    </row>
    <row r="5" spans="1:4" ht="15" customHeight="1">
      <c r="A5" s="52"/>
      <c r="B5" s="55" t="s">
        <v>322</v>
      </c>
      <c r="C5" s="56">
        <v>3267119</v>
      </c>
      <c r="D5" s="57">
        <v>2083045</v>
      </c>
    </row>
    <row r="6" spans="1:4" ht="15" customHeight="1">
      <c r="A6" s="52"/>
      <c r="B6" s="58">
        <v>5</v>
      </c>
      <c r="C6" s="59">
        <v>3267100</v>
      </c>
      <c r="D6" s="60">
        <v>2044926</v>
      </c>
    </row>
    <row r="7" spans="1:4" ht="15" customHeight="1">
      <c r="A7" s="52"/>
      <c r="B7" s="58">
        <v>6</v>
      </c>
      <c r="C7" s="59">
        <v>3335144</v>
      </c>
      <c r="D7" s="60">
        <v>2053945</v>
      </c>
    </row>
    <row r="8" spans="1:4" ht="15" customHeight="1">
      <c r="A8" s="52"/>
      <c r="B8" s="58">
        <v>7</v>
      </c>
      <c r="C8" s="59">
        <v>3283674</v>
      </c>
      <c r="D8" s="60">
        <v>2061306</v>
      </c>
    </row>
    <row r="9" spans="1:4" ht="15" customHeight="1">
      <c r="A9" s="52"/>
      <c r="B9" s="58">
        <v>8</v>
      </c>
      <c r="C9" s="59">
        <v>3280901</v>
      </c>
      <c r="D9" s="60">
        <v>2068966</v>
      </c>
    </row>
    <row r="10" spans="1:4" ht="15" customHeight="1">
      <c r="A10" s="52"/>
      <c r="B10" s="58">
        <v>9</v>
      </c>
      <c r="C10" s="59">
        <v>3278445</v>
      </c>
      <c r="D10" s="60">
        <v>2096463</v>
      </c>
    </row>
    <row r="11" spans="1:4" ht="15" customHeight="1">
      <c r="A11" s="52"/>
      <c r="B11" s="58">
        <v>10</v>
      </c>
      <c r="C11" s="59">
        <v>3225872</v>
      </c>
      <c r="D11" s="60">
        <v>2067321</v>
      </c>
    </row>
    <row r="12" spans="1:4" ht="15" customHeight="1">
      <c r="A12" s="52"/>
      <c r="B12" s="58">
        <v>11</v>
      </c>
      <c r="C12" s="59">
        <v>3225342</v>
      </c>
      <c r="D12" s="60">
        <v>2061882</v>
      </c>
    </row>
    <row r="13" spans="1:4" ht="15" customHeight="1">
      <c r="A13" s="52"/>
      <c r="B13" s="58">
        <v>12</v>
      </c>
      <c r="C13" s="59">
        <v>3244438</v>
      </c>
      <c r="D13" s="60">
        <v>2098284</v>
      </c>
    </row>
    <row r="14" spans="1:4" ht="15" customHeight="1">
      <c r="A14" s="52"/>
      <c r="B14" s="55" t="s">
        <v>323</v>
      </c>
      <c r="C14" s="59">
        <v>3178989</v>
      </c>
      <c r="D14" s="60">
        <v>2061343</v>
      </c>
    </row>
    <row r="15" spans="1:4" ht="15" customHeight="1">
      <c r="A15" s="52"/>
      <c r="B15" s="55" t="s">
        <v>324</v>
      </c>
      <c r="C15" s="59">
        <v>3186997</v>
      </c>
      <c r="D15" s="60">
        <v>2071226</v>
      </c>
    </row>
    <row r="16" spans="1:4" ht="15" customHeight="1">
      <c r="A16" s="52"/>
      <c r="B16" s="61" t="s">
        <v>325</v>
      </c>
      <c r="C16" s="62">
        <v>3268586</v>
      </c>
      <c r="D16" s="63">
        <v>2113037</v>
      </c>
    </row>
    <row r="17" ht="15" customHeight="1">
      <c r="B17" s="48" t="s">
        <v>65</v>
      </c>
    </row>
    <row r="18" ht="15" customHeight="1">
      <c r="B18" s="64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8" customWidth="1"/>
    <col min="2" max="2" width="15.625" style="48" customWidth="1"/>
    <col min="3" max="4" width="13.125" style="48" customWidth="1"/>
    <col min="5" max="16384" width="9.00390625" style="48" customWidth="1"/>
  </cols>
  <sheetData>
    <row r="2" ht="15" customHeight="1">
      <c r="B2" s="49" t="s">
        <v>326</v>
      </c>
    </row>
    <row r="3" spans="2:4" ht="15" customHeight="1">
      <c r="B3" s="50"/>
      <c r="C3" s="51" t="s">
        <v>320</v>
      </c>
      <c r="D3" s="51" t="s">
        <v>67</v>
      </c>
    </row>
    <row r="4" spans="1:4" ht="15" customHeight="1">
      <c r="A4" s="52"/>
      <c r="B4" s="53" t="s">
        <v>52</v>
      </c>
      <c r="C4" s="65" t="s">
        <v>68</v>
      </c>
      <c r="D4" s="53" t="s">
        <v>69</v>
      </c>
    </row>
    <row r="5" spans="1:4" ht="15" customHeight="1">
      <c r="A5" s="52"/>
      <c r="B5" s="55" t="s">
        <v>322</v>
      </c>
      <c r="C5" s="68">
        <v>373882</v>
      </c>
      <c r="D5" s="69">
        <v>252769</v>
      </c>
    </row>
    <row r="6" spans="1:4" ht="15" customHeight="1">
      <c r="A6" s="52"/>
      <c r="B6" s="58">
        <v>5</v>
      </c>
      <c r="C6" s="68">
        <v>372004</v>
      </c>
      <c r="D6" s="69">
        <v>249825</v>
      </c>
    </row>
    <row r="7" spans="1:4" ht="15" customHeight="1">
      <c r="A7" s="52"/>
      <c r="B7" s="58">
        <v>6</v>
      </c>
      <c r="C7" s="68">
        <v>377618</v>
      </c>
      <c r="D7" s="69">
        <v>251205</v>
      </c>
    </row>
    <row r="8" spans="1:4" ht="15" customHeight="1">
      <c r="A8" s="52"/>
      <c r="B8" s="58">
        <v>7</v>
      </c>
      <c r="C8" s="68">
        <v>377345</v>
      </c>
      <c r="D8" s="69">
        <v>251228</v>
      </c>
    </row>
    <row r="9" spans="1:4" ht="15" customHeight="1">
      <c r="A9" s="52"/>
      <c r="B9" s="58">
        <v>8</v>
      </c>
      <c r="C9" s="68">
        <v>379359</v>
      </c>
      <c r="D9" s="69">
        <v>252849</v>
      </c>
    </row>
    <row r="10" spans="1:4" ht="15" customHeight="1">
      <c r="A10" s="52"/>
      <c r="B10" s="58">
        <v>9</v>
      </c>
      <c r="C10" s="68">
        <v>383352</v>
      </c>
      <c r="D10" s="69">
        <v>258252</v>
      </c>
    </row>
    <row r="11" spans="1:4" ht="15" customHeight="1">
      <c r="A11" s="52"/>
      <c r="B11" s="58">
        <v>10</v>
      </c>
      <c r="C11" s="68">
        <v>375977</v>
      </c>
      <c r="D11" s="69">
        <v>254538</v>
      </c>
    </row>
    <row r="12" spans="1:4" ht="15" customHeight="1">
      <c r="A12" s="52"/>
      <c r="B12" s="58">
        <v>11</v>
      </c>
      <c r="C12" s="68">
        <v>374431</v>
      </c>
      <c r="D12" s="69">
        <v>255697</v>
      </c>
    </row>
    <row r="13" spans="1:4" ht="15" customHeight="1">
      <c r="A13" s="52"/>
      <c r="B13" s="58">
        <v>12</v>
      </c>
      <c r="C13" s="68">
        <v>380400</v>
      </c>
      <c r="D13" s="69">
        <v>260346</v>
      </c>
    </row>
    <row r="14" spans="1:4" ht="15" customHeight="1">
      <c r="A14" s="52"/>
      <c r="B14" s="55" t="s">
        <v>323</v>
      </c>
      <c r="C14" s="68">
        <v>372356</v>
      </c>
      <c r="D14" s="69">
        <v>256427</v>
      </c>
    </row>
    <row r="15" spans="1:4" ht="15" customHeight="1">
      <c r="A15" s="52"/>
      <c r="B15" s="55" t="s">
        <v>324</v>
      </c>
      <c r="C15" s="68">
        <v>373562</v>
      </c>
      <c r="D15" s="69">
        <v>255934</v>
      </c>
    </row>
    <row r="16" spans="1:4" ht="15" customHeight="1">
      <c r="A16" s="52"/>
      <c r="B16" s="61" t="s">
        <v>325</v>
      </c>
      <c r="C16" s="62">
        <v>370084</v>
      </c>
      <c r="D16" s="70">
        <v>257864</v>
      </c>
    </row>
    <row r="17" ht="15" customHeight="1">
      <c r="B17" s="48" t="s">
        <v>65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4.75390625" style="48" customWidth="1"/>
    <col min="2" max="2" width="21.25390625" style="48" customWidth="1"/>
    <col min="3" max="4" width="15.625" style="48" customWidth="1"/>
    <col min="5" max="16384" width="9.00390625" style="48" customWidth="1"/>
  </cols>
  <sheetData>
    <row r="3" ht="16.5" customHeight="1">
      <c r="B3" s="49" t="s">
        <v>327</v>
      </c>
    </row>
    <row r="4" spans="2:4" ht="16.5" customHeight="1">
      <c r="B4" s="50"/>
      <c r="C4" s="51" t="s">
        <v>328</v>
      </c>
      <c r="D4" s="51" t="s">
        <v>73</v>
      </c>
    </row>
    <row r="5" spans="2:4" ht="16.5" customHeight="1">
      <c r="B5" s="71" t="s">
        <v>70</v>
      </c>
      <c r="C5" s="72" t="s">
        <v>71</v>
      </c>
      <c r="D5" s="71" t="s">
        <v>72</v>
      </c>
    </row>
    <row r="6" spans="2:4" ht="16.5" customHeight="1">
      <c r="B6" s="73" t="s">
        <v>330</v>
      </c>
      <c r="C6" s="74">
        <v>269801</v>
      </c>
      <c r="D6" s="75">
        <v>173703</v>
      </c>
    </row>
    <row r="7" spans="2:4" ht="16.5" customHeight="1">
      <c r="B7" s="76" t="s">
        <v>55</v>
      </c>
      <c r="C7" s="77">
        <v>266613</v>
      </c>
      <c r="D7" s="75">
        <v>172317</v>
      </c>
    </row>
    <row r="8" spans="2:4" ht="16.5" customHeight="1">
      <c r="B8" s="76" t="s">
        <v>56</v>
      </c>
      <c r="C8" s="77">
        <v>271580</v>
      </c>
      <c r="D8" s="75">
        <v>173488</v>
      </c>
    </row>
    <row r="9" spans="2:4" ht="16.5" customHeight="1">
      <c r="B9" s="76" t="s">
        <v>57</v>
      </c>
      <c r="C9" s="77">
        <v>270132</v>
      </c>
      <c r="D9" s="75">
        <v>172603</v>
      </c>
    </row>
    <row r="10" spans="2:4" ht="16.5" customHeight="1">
      <c r="B10" s="76" t="s">
        <v>58</v>
      </c>
      <c r="C10" s="77">
        <v>270329</v>
      </c>
      <c r="D10" s="75">
        <v>172395</v>
      </c>
    </row>
    <row r="11" spans="2:4" ht="16.5" customHeight="1">
      <c r="B11" s="76" t="s">
        <v>59</v>
      </c>
      <c r="C11" s="77">
        <v>268842</v>
      </c>
      <c r="D11" s="75">
        <v>173104</v>
      </c>
    </row>
    <row r="12" spans="2:4" ht="16.5" customHeight="1">
      <c r="B12" s="76" t="s">
        <v>60</v>
      </c>
      <c r="C12" s="77">
        <v>268130</v>
      </c>
      <c r="D12" s="75">
        <v>171855</v>
      </c>
    </row>
    <row r="13" spans="2:4" ht="16.5" customHeight="1">
      <c r="B13" s="76" t="s">
        <v>61</v>
      </c>
      <c r="C13" s="77">
        <v>266030</v>
      </c>
      <c r="D13" s="75">
        <v>171982</v>
      </c>
    </row>
    <row r="14" spans="2:4" ht="16.5" customHeight="1">
      <c r="B14" s="76" t="s">
        <v>62</v>
      </c>
      <c r="C14" s="77">
        <v>269982</v>
      </c>
      <c r="D14" s="75">
        <v>173274</v>
      </c>
    </row>
    <row r="15" spans="2:4" ht="16.5" customHeight="1">
      <c r="B15" s="78" t="s">
        <v>332</v>
      </c>
      <c r="C15" s="77">
        <v>264472</v>
      </c>
      <c r="D15" s="75">
        <v>170374</v>
      </c>
    </row>
    <row r="16" spans="2:4" ht="16.5" customHeight="1">
      <c r="B16" s="76" t="s">
        <v>63</v>
      </c>
      <c r="C16" s="77">
        <v>264390</v>
      </c>
      <c r="D16" s="75">
        <v>169636</v>
      </c>
    </row>
    <row r="17" spans="2:4" ht="16.5" customHeight="1">
      <c r="B17" s="79" t="s">
        <v>64</v>
      </c>
      <c r="C17" s="80">
        <v>262048</v>
      </c>
      <c r="D17" s="80">
        <v>171126</v>
      </c>
    </row>
    <row r="18" ht="16.5" customHeight="1">
      <c r="B18" s="48" t="s">
        <v>333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9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50390625" style="48" customWidth="1"/>
    <col min="2" max="4" width="23.00390625" style="48" customWidth="1"/>
    <col min="5" max="16384" width="9.00390625" style="48" customWidth="1"/>
  </cols>
  <sheetData>
    <row r="3" ht="16.5" customHeight="1">
      <c r="B3" s="49" t="s">
        <v>77</v>
      </c>
    </row>
    <row r="4" spans="2:4" ht="16.5" customHeight="1">
      <c r="B4" s="50"/>
      <c r="C4" s="51" t="s">
        <v>320</v>
      </c>
      <c r="D4" s="51" t="s">
        <v>67</v>
      </c>
    </row>
    <row r="5" spans="2:4" ht="16.5" customHeight="1">
      <c r="B5" s="71" t="s">
        <v>70</v>
      </c>
      <c r="C5" s="81" t="s">
        <v>78</v>
      </c>
      <c r="D5" s="82" t="s">
        <v>74</v>
      </c>
    </row>
    <row r="6" spans="2:4" ht="16.5" customHeight="1">
      <c r="B6" s="83" t="s">
        <v>334</v>
      </c>
      <c r="C6" s="84">
        <v>17277</v>
      </c>
      <c r="D6" s="85">
        <v>99690</v>
      </c>
    </row>
    <row r="7" spans="2:4" ht="16.5" customHeight="1">
      <c r="B7" s="76" t="s">
        <v>55</v>
      </c>
      <c r="C7" s="86">
        <v>15486</v>
      </c>
      <c r="D7" s="87">
        <v>98614</v>
      </c>
    </row>
    <row r="8" spans="2:4" ht="16.5" customHeight="1">
      <c r="B8" s="76" t="s">
        <v>56</v>
      </c>
      <c r="C8" s="86">
        <v>17681</v>
      </c>
      <c r="D8" s="87">
        <v>99960</v>
      </c>
    </row>
    <row r="9" spans="2:4" ht="16.5" customHeight="1">
      <c r="B9" s="76" t="s">
        <v>57</v>
      </c>
      <c r="C9" s="86">
        <v>15525</v>
      </c>
      <c r="D9" s="87">
        <v>97501</v>
      </c>
    </row>
    <row r="10" spans="2:4" ht="16.5" customHeight="1">
      <c r="B10" s="76" t="s">
        <v>58</v>
      </c>
      <c r="C10" s="86">
        <v>16089</v>
      </c>
      <c r="D10" s="87">
        <v>96304</v>
      </c>
    </row>
    <row r="11" spans="2:4" ht="16.5" customHeight="1">
      <c r="B11" s="76" t="s">
        <v>59</v>
      </c>
      <c r="C11" s="86">
        <v>18470</v>
      </c>
      <c r="D11" s="87">
        <v>99540</v>
      </c>
    </row>
    <row r="12" spans="2:4" ht="16.5" customHeight="1">
      <c r="B12" s="76" t="s">
        <v>60</v>
      </c>
      <c r="C12" s="86">
        <v>15611</v>
      </c>
      <c r="D12" s="87">
        <v>96220</v>
      </c>
    </row>
    <row r="13" spans="2:4" ht="16.5" customHeight="1">
      <c r="B13" s="76" t="s">
        <v>61</v>
      </c>
      <c r="C13" s="86">
        <v>15218</v>
      </c>
      <c r="D13" s="87">
        <v>97003</v>
      </c>
    </row>
    <row r="14" spans="2:4" ht="16.5" customHeight="1">
      <c r="B14" s="76" t="s">
        <v>62</v>
      </c>
      <c r="C14" s="86">
        <v>16661</v>
      </c>
      <c r="D14" s="87">
        <v>99447</v>
      </c>
    </row>
    <row r="15" spans="2:4" ht="16.5" customHeight="1">
      <c r="B15" s="78" t="s">
        <v>335</v>
      </c>
      <c r="C15" s="86">
        <v>15297</v>
      </c>
      <c r="D15" s="87">
        <v>96833</v>
      </c>
    </row>
    <row r="16" spans="2:4" ht="16.5" customHeight="1">
      <c r="B16" s="76" t="s">
        <v>63</v>
      </c>
      <c r="C16" s="86">
        <v>15687</v>
      </c>
      <c r="D16" s="87">
        <v>96175</v>
      </c>
    </row>
    <row r="17" spans="2:4" ht="16.5" customHeight="1">
      <c r="B17" s="79" t="s">
        <v>64</v>
      </c>
      <c r="C17" s="88">
        <v>17226</v>
      </c>
      <c r="D17" s="89">
        <v>98142</v>
      </c>
    </row>
    <row r="18" ht="16.5" customHeight="1">
      <c r="B18" s="48" t="s">
        <v>75</v>
      </c>
    </row>
    <row r="19" ht="16.5" customHeight="1">
      <c r="B19" s="48" t="s">
        <v>76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8" customWidth="1"/>
    <col min="2" max="3" width="15.625" style="48" customWidth="1"/>
    <col min="4" max="4" width="4.625" style="48" customWidth="1"/>
    <col min="5" max="5" width="11.625" style="48" customWidth="1"/>
    <col min="6" max="16384" width="9.00390625" style="48" customWidth="1"/>
  </cols>
  <sheetData>
    <row r="2" ht="15" customHeight="1">
      <c r="B2" s="49" t="s">
        <v>79</v>
      </c>
    </row>
    <row r="3" spans="2:5" ht="15" customHeight="1">
      <c r="B3" s="50"/>
      <c r="C3" s="51" t="s">
        <v>336</v>
      </c>
      <c r="D3" s="50"/>
      <c r="E3" s="51" t="s">
        <v>80</v>
      </c>
    </row>
    <row r="4" spans="1:5" ht="15" customHeight="1">
      <c r="A4" s="52"/>
      <c r="B4" s="53" t="s">
        <v>70</v>
      </c>
      <c r="C4" s="65" t="s">
        <v>53</v>
      </c>
      <c r="D4" s="192" t="s">
        <v>54</v>
      </c>
      <c r="E4" s="193"/>
    </row>
    <row r="5" spans="1:5" ht="15" customHeight="1">
      <c r="A5" s="52"/>
      <c r="B5" s="91" t="s">
        <v>329</v>
      </c>
      <c r="C5" s="92">
        <v>343770</v>
      </c>
      <c r="D5" s="93"/>
      <c r="E5" s="94">
        <v>4725</v>
      </c>
    </row>
    <row r="6" spans="1:5" ht="15" customHeight="1">
      <c r="A6" s="52"/>
      <c r="B6" s="95" t="s">
        <v>55</v>
      </c>
      <c r="C6" s="92">
        <v>341294</v>
      </c>
      <c r="D6" s="93"/>
      <c r="E6" s="94">
        <v>4573</v>
      </c>
    </row>
    <row r="7" spans="1:5" ht="15" customHeight="1">
      <c r="A7" s="52"/>
      <c r="B7" s="95" t="s">
        <v>56</v>
      </c>
      <c r="C7" s="92">
        <v>377433</v>
      </c>
      <c r="D7" s="93"/>
      <c r="E7" s="94">
        <v>4604</v>
      </c>
    </row>
    <row r="8" spans="1:5" ht="15" customHeight="1">
      <c r="A8" s="52"/>
      <c r="B8" s="95" t="s">
        <v>57</v>
      </c>
      <c r="C8" s="92">
        <v>361377</v>
      </c>
      <c r="D8" s="93"/>
      <c r="E8" s="94">
        <v>4234</v>
      </c>
    </row>
    <row r="9" spans="1:5" ht="15" customHeight="1">
      <c r="A9" s="52"/>
      <c r="B9" s="95" t="s">
        <v>58</v>
      </c>
      <c r="C9" s="92">
        <v>352877</v>
      </c>
      <c r="D9" s="93"/>
      <c r="E9" s="94">
        <v>4466</v>
      </c>
    </row>
    <row r="10" spans="1:5" ht="15" customHeight="1">
      <c r="A10" s="52"/>
      <c r="B10" s="95" t="s">
        <v>59</v>
      </c>
      <c r="C10" s="92">
        <v>349751</v>
      </c>
      <c r="D10" s="93"/>
      <c r="E10" s="94">
        <v>4452</v>
      </c>
    </row>
    <row r="11" spans="1:5" ht="15" customHeight="1">
      <c r="A11" s="52"/>
      <c r="B11" s="95" t="s">
        <v>60</v>
      </c>
      <c r="C11" s="92">
        <v>347679</v>
      </c>
      <c r="D11" s="93"/>
      <c r="E11" s="94">
        <v>4299</v>
      </c>
    </row>
    <row r="12" spans="1:5" ht="15" customHeight="1">
      <c r="A12" s="52"/>
      <c r="B12" s="95" t="s">
        <v>61</v>
      </c>
      <c r="C12" s="92">
        <v>361804</v>
      </c>
      <c r="D12" s="93"/>
      <c r="E12" s="94">
        <v>4186</v>
      </c>
    </row>
    <row r="13" spans="1:5" ht="15" customHeight="1">
      <c r="A13" s="52"/>
      <c r="B13" s="95" t="s">
        <v>62</v>
      </c>
      <c r="C13" s="92">
        <v>368311</v>
      </c>
      <c r="D13" s="93"/>
      <c r="E13" s="94">
        <v>4279</v>
      </c>
    </row>
    <row r="14" spans="1:5" ht="15" customHeight="1">
      <c r="A14" s="52"/>
      <c r="B14" s="96" t="s">
        <v>331</v>
      </c>
      <c r="C14" s="92">
        <v>343166</v>
      </c>
      <c r="D14" s="93"/>
      <c r="E14" s="94">
        <v>4190</v>
      </c>
    </row>
    <row r="15" spans="1:5" ht="15" customHeight="1">
      <c r="A15" s="52"/>
      <c r="B15" s="95" t="s">
        <v>63</v>
      </c>
      <c r="C15" s="92">
        <v>345540</v>
      </c>
      <c r="D15" s="93"/>
      <c r="E15" s="94">
        <v>3913</v>
      </c>
    </row>
    <row r="16" spans="1:5" ht="15" customHeight="1">
      <c r="A16" s="52"/>
      <c r="B16" s="97" t="s">
        <v>64</v>
      </c>
      <c r="C16" s="98">
        <v>337429</v>
      </c>
      <c r="D16" s="99"/>
      <c r="E16" s="100">
        <v>4079</v>
      </c>
    </row>
    <row r="17" ht="15" customHeight="1">
      <c r="B17" s="48" t="s">
        <v>81</v>
      </c>
    </row>
  </sheetData>
  <mergeCells count="1">
    <mergeCell ref="D4:E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01" customWidth="1"/>
    <col min="2" max="2" width="16.625" style="102" customWidth="1"/>
    <col min="3" max="7" width="13.625" style="101" customWidth="1"/>
    <col min="8" max="16384" width="9.00390625" style="101" customWidth="1"/>
  </cols>
  <sheetData>
    <row r="2" s="103" customFormat="1" ht="15" customHeight="1">
      <c r="B2" s="104" t="s">
        <v>89</v>
      </c>
    </row>
    <row r="3" spans="2:7" s="103" customFormat="1" ht="15" customHeight="1">
      <c r="B3" s="105"/>
      <c r="C3" s="106" t="s">
        <v>336</v>
      </c>
      <c r="D3" s="107"/>
      <c r="E3" s="107"/>
      <c r="F3" s="107"/>
      <c r="G3" s="106" t="s">
        <v>90</v>
      </c>
    </row>
    <row r="4" spans="1:7" s="103" customFormat="1" ht="15" customHeight="1">
      <c r="A4" s="108"/>
      <c r="B4" s="109" t="s">
        <v>82</v>
      </c>
      <c r="C4" s="110" t="s">
        <v>83</v>
      </c>
      <c r="D4" s="110" t="s">
        <v>84</v>
      </c>
      <c r="E4" s="111" t="s">
        <v>85</v>
      </c>
      <c r="F4" s="112" t="s">
        <v>86</v>
      </c>
      <c r="G4" s="113" t="s">
        <v>87</v>
      </c>
    </row>
    <row r="5" spans="1:7" s="103" customFormat="1" ht="15" customHeight="1">
      <c r="A5" s="108"/>
      <c r="B5" s="55" t="s">
        <v>321</v>
      </c>
      <c r="C5" s="114">
        <v>453562</v>
      </c>
      <c r="D5" s="114">
        <v>0</v>
      </c>
      <c r="E5" s="115">
        <v>43514</v>
      </c>
      <c r="F5" s="116">
        <v>74411</v>
      </c>
      <c r="G5" s="117">
        <v>340660</v>
      </c>
    </row>
    <row r="6" spans="1:7" s="103" customFormat="1" ht="15" customHeight="1">
      <c r="A6" s="108"/>
      <c r="B6" s="58">
        <v>5</v>
      </c>
      <c r="C6" s="114">
        <v>456482</v>
      </c>
      <c r="D6" s="114">
        <v>0</v>
      </c>
      <c r="E6" s="115">
        <v>43058</v>
      </c>
      <c r="F6" s="116">
        <v>80049</v>
      </c>
      <c r="G6" s="117">
        <v>337939</v>
      </c>
    </row>
    <row r="7" spans="1:7" s="103" customFormat="1" ht="15" customHeight="1">
      <c r="A7" s="108"/>
      <c r="B7" s="58">
        <v>6</v>
      </c>
      <c r="C7" s="114">
        <v>496012</v>
      </c>
      <c r="D7" s="114">
        <v>0</v>
      </c>
      <c r="E7" s="115">
        <v>43281</v>
      </c>
      <c r="F7" s="116">
        <v>83237</v>
      </c>
      <c r="G7" s="117">
        <v>373987</v>
      </c>
    </row>
    <row r="8" spans="1:7" s="103" customFormat="1" ht="15" customHeight="1">
      <c r="A8" s="108"/>
      <c r="B8" s="58">
        <v>7</v>
      </c>
      <c r="C8" s="114">
        <v>485137</v>
      </c>
      <c r="D8" s="114">
        <v>0</v>
      </c>
      <c r="E8" s="115">
        <v>44200</v>
      </c>
      <c r="F8" s="116">
        <v>88195</v>
      </c>
      <c r="G8" s="117">
        <v>357286</v>
      </c>
    </row>
    <row r="9" spans="1:7" s="103" customFormat="1" ht="15" customHeight="1">
      <c r="A9" s="108"/>
      <c r="B9" s="58">
        <v>8</v>
      </c>
      <c r="C9" s="114">
        <v>477853</v>
      </c>
      <c r="D9" s="114">
        <v>0</v>
      </c>
      <c r="E9" s="115">
        <v>44199</v>
      </c>
      <c r="F9" s="116">
        <v>88380</v>
      </c>
      <c r="G9" s="117">
        <v>349367</v>
      </c>
    </row>
    <row r="10" spans="1:7" s="103" customFormat="1" ht="15" customHeight="1">
      <c r="A10" s="108"/>
      <c r="B10" s="58">
        <v>9</v>
      </c>
      <c r="C10" s="114">
        <v>476360</v>
      </c>
      <c r="D10" s="114">
        <v>0</v>
      </c>
      <c r="E10" s="115">
        <v>43799</v>
      </c>
      <c r="F10" s="116">
        <v>91131</v>
      </c>
      <c r="G10" s="117">
        <v>346023</v>
      </c>
    </row>
    <row r="11" spans="1:7" s="103" customFormat="1" ht="15" customHeight="1">
      <c r="A11" s="108"/>
      <c r="B11" s="58">
        <v>10</v>
      </c>
      <c r="C11" s="114">
        <v>475623</v>
      </c>
      <c r="D11" s="114">
        <v>0</v>
      </c>
      <c r="E11" s="115">
        <v>44213</v>
      </c>
      <c r="F11" s="116">
        <v>93387</v>
      </c>
      <c r="G11" s="117">
        <v>343740</v>
      </c>
    </row>
    <row r="12" spans="1:7" s="103" customFormat="1" ht="15" customHeight="1">
      <c r="A12" s="108"/>
      <c r="B12" s="58">
        <v>11</v>
      </c>
      <c r="C12" s="114">
        <v>482354</v>
      </c>
      <c r="D12" s="114">
        <v>0</v>
      </c>
      <c r="E12" s="115">
        <v>43787</v>
      </c>
      <c r="F12" s="116">
        <v>86536</v>
      </c>
      <c r="G12" s="117">
        <v>357406</v>
      </c>
    </row>
    <row r="13" spans="1:7" s="103" customFormat="1" ht="15" customHeight="1">
      <c r="A13" s="108"/>
      <c r="B13" s="58">
        <v>12</v>
      </c>
      <c r="C13" s="114">
        <v>490074</v>
      </c>
      <c r="D13" s="114">
        <v>0</v>
      </c>
      <c r="E13" s="115">
        <v>43658</v>
      </c>
      <c r="F13" s="116">
        <v>86181</v>
      </c>
      <c r="G13" s="117">
        <v>364491</v>
      </c>
    </row>
    <row r="14" spans="1:7" s="103" customFormat="1" ht="15" customHeight="1">
      <c r="A14" s="108"/>
      <c r="B14" s="55" t="s">
        <v>323</v>
      </c>
      <c r="C14" s="114">
        <v>461343</v>
      </c>
      <c r="D14" s="114">
        <v>0</v>
      </c>
      <c r="E14" s="115">
        <v>42783</v>
      </c>
      <c r="F14" s="116">
        <v>85132</v>
      </c>
      <c r="G14" s="117">
        <v>339195</v>
      </c>
    </row>
    <row r="15" spans="1:7" s="103" customFormat="1" ht="15" customHeight="1">
      <c r="A15" s="108"/>
      <c r="B15" s="55" t="s">
        <v>324</v>
      </c>
      <c r="C15" s="114">
        <v>461835</v>
      </c>
      <c r="D15" s="114">
        <v>0</v>
      </c>
      <c r="E15" s="115">
        <v>42672</v>
      </c>
      <c r="F15" s="116">
        <v>83735</v>
      </c>
      <c r="G15" s="117">
        <v>341147</v>
      </c>
    </row>
    <row r="16" spans="1:7" s="103" customFormat="1" ht="15" customHeight="1">
      <c r="A16" s="108"/>
      <c r="B16" s="61" t="s">
        <v>325</v>
      </c>
      <c r="C16" s="118">
        <v>448489</v>
      </c>
      <c r="D16" s="118">
        <v>0</v>
      </c>
      <c r="E16" s="119">
        <v>43184</v>
      </c>
      <c r="F16" s="120">
        <v>80184</v>
      </c>
      <c r="G16" s="121">
        <v>332786</v>
      </c>
    </row>
    <row r="17" s="103" customFormat="1" ht="15" customHeight="1">
      <c r="B17" s="122" t="s">
        <v>337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01" customWidth="1"/>
    <col min="2" max="2" width="16.625" style="101" customWidth="1"/>
    <col min="3" max="7" width="13.625" style="101" customWidth="1"/>
    <col min="8" max="16384" width="9.00390625" style="101" customWidth="1"/>
  </cols>
  <sheetData>
    <row r="2" spans="2:6" s="103" customFormat="1" ht="15" customHeight="1">
      <c r="B2" s="123" t="s">
        <v>338</v>
      </c>
      <c r="D2" s="124"/>
      <c r="E2" s="124"/>
      <c r="F2" s="124"/>
    </row>
    <row r="3" spans="2:7" s="103" customFormat="1" ht="15" customHeight="1">
      <c r="B3" s="107"/>
      <c r="C3" s="106" t="s">
        <v>339</v>
      </c>
      <c r="D3" s="107"/>
      <c r="E3" s="107"/>
      <c r="F3" s="107"/>
      <c r="G3" s="106" t="s">
        <v>340</v>
      </c>
    </row>
    <row r="4" spans="1:7" s="103" customFormat="1" ht="15" customHeight="1">
      <c r="A4" s="108"/>
      <c r="B4" s="113" t="s">
        <v>91</v>
      </c>
      <c r="C4" s="111" t="s">
        <v>92</v>
      </c>
      <c r="D4" s="112" t="s">
        <v>93</v>
      </c>
      <c r="E4" s="111" t="s">
        <v>94</v>
      </c>
      <c r="F4" s="112" t="s">
        <v>86</v>
      </c>
      <c r="G4" s="113" t="s">
        <v>95</v>
      </c>
    </row>
    <row r="5" spans="1:7" s="103" customFormat="1" ht="15" customHeight="1">
      <c r="A5" s="108"/>
      <c r="B5" s="55" t="s">
        <v>341</v>
      </c>
      <c r="C5" s="125">
        <v>812066</v>
      </c>
      <c r="D5" s="126">
        <v>8205</v>
      </c>
      <c r="E5" s="125">
        <v>332562</v>
      </c>
      <c r="F5" s="126">
        <v>13741</v>
      </c>
      <c r="G5" s="127">
        <v>425589</v>
      </c>
    </row>
    <row r="6" spans="1:7" s="103" customFormat="1" ht="15" customHeight="1">
      <c r="A6" s="108"/>
      <c r="B6" s="58">
        <v>5</v>
      </c>
      <c r="C6" s="125">
        <v>811197</v>
      </c>
      <c r="D6" s="126">
        <v>7855</v>
      </c>
      <c r="E6" s="125">
        <v>331994</v>
      </c>
      <c r="F6" s="126">
        <v>12700</v>
      </c>
      <c r="G6" s="127">
        <v>430110</v>
      </c>
    </row>
    <row r="7" spans="1:7" s="103" customFormat="1" ht="15" customHeight="1">
      <c r="A7" s="108"/>
      <c r="B7" s="58">
        <v>6</v>
      </c>
      <c r="C7" s="125">
        <v>833693</v>
      </c>
      <c r="D7" s="126">
        <v>7825</v>
      </c>
      <c r="E7" s="125">
        <v>330633</v>
      </c>
      <c r="F7" s="126">
        <v>11339</v>
      </c>
      <c r="G7" s="127">
        <v>455907</v>
      </c>
    </row>
    <row r="8" spans="1:7" s="103" customFormat="1" ht="15" customHeight="1">
      <c r="A8" s="108"/>
      <c r="B8" s="58">
        <v>7</v>
      </c>
      <c r="C8" s="125">
        <v>827682</v>
      </c>
      <c r="D8" s="126">
        <v>7827</v>
      </c>
      <c r="E8" s="125">
        <v>330476</v>
      </c>
      <c r="F8" s="126">
        <v>13850</v>
      </c>
      <c r="G8" s="127">
        <v>444461</v>
      </c>
    </row>
    <row r="9" spans="1:7" s="103" customFormat="1" ht="15" customHeight="1">
      <c r="A9" s="108"/>
      <c r="B9" s="58">
        <v>8</v>
      </c>
      <c r="C9" s="125">
        <v>829237</v>
      </c>
      <c r="D9" s="126">
        <v>7819</v>
      </c>
      <c r="E9" s="125">
        <v>332034</v>
      </c>
      <c r="F9" s="126">
        <v>15391</v>
      </c>
      <c r="G9" s="127">
        <v>444361</v>
      </c>
    </row>
    <row r="10" spans="1:7" s="103" customFormat="1" ht="15" customHeight="1">
      <c r="A10" s="108"/>
      <c r="B10" s="58">
        <v>9</v>
      </c>
      <c r="C10" s="125">
        <v>829371</v>
      </c>
      <c r="D10" s="126">
        <v>7814</v>
      </c>
      <c r="E10" s="125">
        <v>334044</v>
      </c>
      <c r="F10" s="126">
        <v>16010</v>
      </c>
      <c r="G10" s="127">
        <v>439720</v>
      </c>
    </row>
    <row r="11" spans="1:7" s="103" customFormat="1" ht="15" customHeight="1">
      <c r="A11" s="108"/>
      <c r="B11" s="58">
        <v>10</v>
      </c>
      <c r="C11" s="125">
        <v>844658</v>
      </c>
      <c r="D11" s="126">
        <v>7819</v>
      </c>
      <c r="E11" s="125">
        <v>332164</v>
      </c>
      <c r="F11" s="126">
        <v>15549</v>
      </c>
      <c r="G11" s="127">
        <v>441245</v>
      </c>
    </row>
    <row r="12" spans="1:7" s="103" customFormat="1" ht="15" customHeight="1">
      <c r="A12" s="108"/>
      <c r="B12" s="58">
        <v>11</v>
      </c>
      <c r="C12" s="125">
        <v>843473</v>
      </c>
      <c r="D12" s="126">
        <v>7455</v>
      </c>
      <c r="E12" s="125">
        <v>331164</v>
      </c>
      <c r="F12" s="126">
        <v>14471</v>
      </c>
      <c r="G12" s="127">
        <v>442258</v>
      </c>
    </row>
    <row r="13" spans="1:7" s="103" customFormat="1" ht="15" customHeight="1">
      <c r="A13" s="108"/>
      <c r="B13" s="58">
        <v>12</v>
      </c>
      <c r="C13" s="125">
        <v>863882</v>
      </c>
      <c r="D13" s="126">
        <v>7311</v>
      </c>
      <c r="E13" s="125">
        <v>331318</v>
      </c>
      <c r="F13" s="126">
        <v>13690</v>
      </c>
      <c r="G13" s="127">
        <v>459189</v>
      </c>
    </row>
    <row r="14" spans="1:7" s="103" customFormat="1" ht="15" customHeight="1">
      <c r="A14" s="108"/>
      <c r="B14" s="55" t="s">
        <v>323</v>
      </c>
      <c r="C14" s="125">
        <v>834654</v>
      </c>
      <c r="D14" s="126">
        <v>7265</v>
      </c>
      <c r="E14" s="125">
        <v>328380</v>
      </c>
      <c r="F14" s="126">
        <v>16380</v>
      </c>
      <c r="G14" s="127">
        <v>430223</v>
      </c>
    </row>
    <row r="15" spans="1:7" s="103" customFormat="1" ht="15" customHeight="1">
      <c r="A15" s="108"/>
      <c r="B15" s="55" t="s">
        <v>324</v>
      </c>
      <c r="C15" s="125">
        <v>828812</v>
      </c>
      <c r="D15" s="126">
        <v>7337</v>
      </c>
      <c r="E15" s="125">
        <v>328274</v>
      </c>
      <c r="F15" s="126">
        <v>17131</v>
      </c>
      <c r="G15" s="127">
        <v>430453</v>
      </c>
    </row>
    <row r="16" spans="1:7" s="103" customFormat="1" ht="15" customHeight="1">
      <c r="A16" s="108"/>
      <c r="B16" s="61" t="s">
        <v>325</v>
      </c>
      <c r="C16" s="128">
        <v>824030</v>
      </c>
      <c r="D16" s="129">
        <v>7269</v>
      </c>
      <c r="E16" s="128">
        <v>335984</v>
      </c>
      <c r="F16" s="129">
        <v>16927</v>
      </c>
      <c r="G16" s="130">
        <v>421955</v>
      </c>
    </row>
    <row r="17" s="103" customFormat="1" ht="15" customHeight="1">
      <c r="B17" s="103" t="s">
        <v>342</v>
      </c>
    </row>
    <row r="18" s="103" customFormat="1" ht="15" customHeight="1">
      <c r="B18" s="103" t="s">
        <v>88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第12章　金融（H13年山形県統計年鑑）</dc:title>
  <dc:subject/>
  <dc:creator>山形県</dc:creator>
  <cp:keywords/>
  <dc:description/>
  <cp:lastModifiedBy>工藤　裕子</cp:lastModifiedBy>
  <dcterms:created xsi:type="dcterms:W3CDTF">2004-10-20T07:04:29Z</dcterms:created>
  <dcterms:modified xsi:type="dcterms:W3CDTF">2008-10-09T02:28:51Z</dcterms:modified>
  <cp:category/>
  <cp:version/>
  <cp:contentType/>
  <cp:contentStatus/>
</cp:coreProperties>
</file>