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tabRatio="862" activeTab="0"/>
  </bookViews>
  <sheets>
    <sheet name="目次" sheetId="1" r:id="rId1"/>
    <sheet name="12-1" sheetId="2" r:id="rId2"/>
    <sheet name="12-2" sheetId="3" r:id="rId3"/>
    <sheet name="12-3" sheetId="4" r:id="rId4"/>
    <sheet name="12-4" sheetId="5" r:id="rId5"/>
    <sheet name="12-5" sheetId="6" r:id="rId6"/>
    <sheet name="12-6" sheetId="7" r:id="rId7"/>
    <sheet name="12-7" sheetId="8" r:id="rId8"/>
    <sheet name="12-8" sheetId="9" r:id="rId9"/>
    <sheet name="12-9" sheetId="10" r:id="rId10"/>
    <sheet name="12-10" sheetId="11" r:id="rId11"/>
    <sheet name="12-11" sheetId="12" r:id="rId12"/>
    <sheet name="12-12" sheetId="13" r:id="rId13"/>
    <sheet name="12-13" sheetId="14" r:id="rId14"/>
    <sheet name="12-14" sheetId="15" r:id="rId15"/>
    <sheet name="12-15（1）" sheetId="16" r:id="rId16"/>
    <sheet name="12-15（2）" sheetId="17" r:id="rId17"/>
    <sheet name="12-15（3）" sheetId="18" r:id="rId18"/>
    <sheet name="12-15（4）" sheetId="19" r:id="rId19"/>
    <sheet name="12-15（5）" sheetId="20" r:id="rId20"/>
    <sheet name="12-15（6）" sheetId="21" r:id="rId21"/>
    <sheet name="12-15（7）" sheetId="22" r:id="rId22"/>
    <sheet name="12-16" sheetId="23" r:id="rId23"/>
    <sheet name="12-17" sheetId="24" r:id="rId24"/>
  </sheets>
  <definedNames/>
  <calcPr fullCalcOnLoad="1"/>
</workbook>
</file>

<file path=xl/sharedStrings.xml><?xml version="1.0" encoding="utf-8"?>
<sst xmlns="http://schemas.openxmlformats.org/spreadsheetml/2006/main" count="649" uniqueCount="464">
  <si>
    <t>１２－１．  市、 郡  別  の  金  融  機  関  別  店  舗  数</t>
  </si>
  <si>
    <t>平成16年3月31日現在</t>
  </si>
  <si>
    <t>普    通    銀    行</t>
  </si>
  <si>
    <t>中    小    企    業    金    融    機    関</t>
  </si>
  <si>
    <t>農 林 水 産 金 融 機 関</t>
  </si>
  <si>
    <t>中小企業金融公庫</t>
  </si>
  <si>
    <t>国民生活金融公庫</t>
  </si>
  <si>
    <t>市 郡 別</t>
  </si>
  <si>
    <t>都市</t>
  </si>
  <si>
    <t>地  方  銀  行</t>
  </si>
  <si>
    <t>信 用 金 庫</t>
  </si>
  <si>
    <t>信 用 組 合</t>
  </si>
  <si>
    <t>商工組合中央金庫</t>
  </si>
  <si>
    <t>東北
労働
金庫</t>
  </si>
  <si>
    <t>農林
中央
金庫</t>
  </si>
  <si>
    <t>農 業</t>
  </si>
  <si>
    <t>漁 業</t>
  </si>
  <si>
    <t>郵便局</t>
  </si>
  <si>
    <t>銀行</t>
  </si>
  <si>
    <t>県信連</t>
  </si>
  <si>
    <t>協 同</t>
  </si>
  <si>
    <t>支  店</t>
  </si>
  <si>
    <t>本  店</t>
  </si>
  <si>
    <t>組 合</t>
  </si>
  <si>
    <t>総     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</si>
  <si>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</si>
  <si>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</si>
  <si>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</si>
  <si>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</si>
  <si>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</si>
  <si>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</si>
  <si>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</si>
  <si>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</si>
  <si>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</si>
  <si>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</si>
  <si>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</si>
  <si>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</si>
  <si>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</si>
  <si>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東村山郡</t>
  </si>
  <si>
    <t>西村山郡</t>
  </si>
  <si>
    <t>北村山郡</t>
  </si>
  <si>
    <t>最上郡</t>
  </si>
  <si>
    <t>東置賜郡</t>
  </si>
  <si>
    <t>西置賜郡</t>
  </si>
  <si>
    <t xml:space="preserve"> </t>
  </si>
  <si>
    <t>東田川郡</t>
  </si>
  <si>
    <t>西田川郡</t>
  </si>
  <si>
    <t>飽海郡</t>
  </si>
  <si>
    <t xml:space="preserve">注：１）支店には、県外からの進出店舗 (都市銀行２、地方銀行１） を含む。 </t>
  </si>
  <si>
    <t>　　2）支店には有人出張所を含む。</t>
  </si>
  <si>
    <t>資料：山形県銀行協会、山形県信用金庫協会、山形県信用組合協会、商工中金山形支店、東北労働金庫山形支店、農林中金山形支店、</t>
  </si>
  <si>
    <t>　　　　山形県信用農業協同組合連合会、日本郵政公社東北支社、中小企業金融公庫山形支店、国民生活金融公庫山形支店</t>
  </si>
  <si>
    <t>第12章</t>
  </si>
  <si>
    <t>１２－２．金融機関別個人預貯金状況 （平成14年度）</t>
  </si>
  <si>
    <t>単位：億円</t>
  </si>
  <si>
    <t>金 融 機 関 別</t>
  </si>
  <si>
    <t>平成15年３月末</t>
  </si>
  <si>
    <t>平成14年３月末</t>
  </si>
  <si>
    <t>平成14年度間</t>
  </si>
  <si>
    <t>残 　高</t>
  </si>
  <si>
    <t>残 　高</t>
  </si>
  <si>
    <t>貯蓄増加額</t>
  </si>
  <si>
    <t>合　　　　　計</t>
  </si>
  <si>
    <t>銀　　　　　行</t>
  </si>
  <si>
    <t>郵　　便　　局</t>
  </si>
  <si>
    <t>その他金融機関</t>
  </si>
  <si>
    <t>注：１）信用金庫のデータが入手できなくなったため、「その他金融機関」の「平成15年3月末残高」には信用金庫は含まれない。</t>
  </si>
  <si>
    <t>　　２）「銀行」は、銀行本体の設立根拠が国内法に準拠している銀行（都市銀行、地方銀行、第二地方銀行協会加盟銀行、信託銀行、長期信用銀行）。「その他金融機関」の計数は、信用組合、農漁協、労働金庫の合計額。</t>
  </si>
  <si>
    <t>　　３）譲渡性預金を除き、「郵便局」は旧外地貯金、戦災貯金等を含まない。</t>
  </si>
  <si>
    <t>　　４）信用組合の都道府県別分類は本店所在地による。</t>
  </si>
  <si>
    <t>　　５）年度間増加額は、14年3月末残高と15年3月末残高の比較。</t>
  </si>
  <si>
    <t>　　６）数字は１億円未満で切り捨て。</t>
  </si>
  <si>
    <t>資料：金融広報中央委員会</t>
  </si>
  <si>
    <t>１２－３．銀行主要勘定</t>
  </si>
  <si>
    <t>（平成15年度、月別残高）</t>
  </si>
  <si>
    <t>単位：百万円</t>
  </si>
  <si>
    <t>月           別</t>
  </si>
  <si>
    <t>預　　　金</t>
  </si>
  <si>
    <t>貸　　　出</t>
  </si>
  <si>
    <t>　平成15年4月末</t>
  </si>
  <si>
    <t>5</t>
  </si>
  <si>
    <t>6</t>
  </si>
  <si>
    <t>7</t>
  </si>
  <si>
    <t>8</t>
  </si>
  <si>
    <t>9</t>
  </si>
  <si>
    <t>10</t>
  </si>
  <si>
    <t>11</t>
  </si>
  <si>
    <t>12</t>
  </si>
  <si>
    <t>16年1月</t>
  </si>
  <si>
    <t>2</t>
  </si>
  <si>
    <t>3</t>
  </si>
  <si>
    <t>資料：日本銀行山形事務所</t>
  </si>
  <si>
    <t>１２－４．信用金庫主要勘定</t>
  </si>
  <si>
    <t>預        金</t>
  </si>
  <si>
    <t>貸         出</t>
  </si>
  <si>
    <t>　平成15年4月末</t>
  </si>
  <si>
    <t>16年1月</t>
  </si>
  <si>
    <t>１２－５．信用組合主要勘定</t>
  </si>
  <si>
    <t>（平成15年度、月別残高）</t>
  </si>
  <si>
    <t>単位：百万円</t>
  </si>
  <si>
    <t>月　　　　　別</t>
  </si>
  <si>
    <t>預　　　　　金</t>
  </si>
  <si>
    <t>貸　　　　　出</t>
  </si>
  <si>
    <t>　平成15年４月末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</si>
  <si>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</si>
  <si>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</si>
  <si>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</si>
  <si>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</si>
  <si>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</si>
  <si>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</si>
  <si>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</si>
  <si>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</si>
  <si>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　　　16年１月</t>
  </si>
  <si>
    <t>　　　　　２</t>
  </si>
  <si>
    <t>　　　　　３</t>
  </si>
  <si>
    <t>資料：山形県信用組合協会</t>
  </si>
  <si>
    <t>１２－６．商工組合中央金庫主要勘定</t>
  </si>
  <si>
    <t>月　　　　　別</t>
  </si>
  <si>
    <t>月　　　　　別</t>
  </si>
  <si>
    <t>預                金</t>
  </si>
  <si>
    <t>貸                出</t>
  </si>
  <si>
    <t>　平成15年４月末</t>
  </si>
  <si>
    <t>　平成15年４月末</t>
  </si>
  <si>
    <t>　　　16年１月</t>
  </si>
  <si>
    <t>　　　16年１月</t>
  </si>
  <si>
    <t>注：酒田支店を含む。</t>
  </si>
  <si>
    <t>資料：商工組合中央金庫山形支店</t>
  </si>
  <si>
    <t>１２－７．農林中央金庫主要勘定</t>
  </si>
  <si>
    <t>(平成15年度、月別残高）</t>
  </si>
  <si>
    <t>単位：百万円</t>
  </si>
  <si>
    <t>資料：農林中央金庫山形支店</t>
  </si>
  <si>
    <t>１２－８．信用農業協同組合連合会主要勘定</t>
  </si>
  <si>
    <t>単位：百万円</t>
  </si>
  <si>
    <t>月        別</t>
  </si>
  <si>
    <t>預         金</t>
  </si>
  <si>
    <t>借   入   金</t>
  </si>
  <si>
    <t>貸   出   金</t>
  </si>
  <si>
    <t>有  価  証  券</t>
  </si>
  <si>
    <t>預    け    金</t>
  </si>
  <si>
    <t>5</t>
  </si>
  <si>
    <t>2</t>
  </si>
  <si>
    <t>3</t>
  </si>
  <si>
    <t>注：1)貸出金には受託貸付金を含まない。</t>
  </si>
  <si>
    <t>　　2)平成15年11月に預金等の一部の事業が農林中央金庫に譲渡されている。</t>
  </si>
  <si>
    <t>資料：農林中央金庫山形支店</t>
  </si>
  <si>
    <t>１２－９．農業協同組合主要勘定</t>
  </si>
  <si>
    <t xml:space="preserve">     (平成15年度、月別残高）</t>
  </si>
  <si>
    <t>単位：百万円</t>
  </si>
  <si>
    <t>月        別</t>
  </si>
  <si>
    <t>　平成15年4月末</t>
  </si>
  <si>
    <t>5</t>
  </si>
  <si>
    <t xml:space="preserve">   注：貸出金には受託貸付金を含まない。</t>
  </si>
  <si>
    <t xml:space="preserve">   資料 ： 農林中央金庫山形支店</t>
  </si>
  <si>
    <t>１２－１０．労働金庫主要勘定</t>
  </si>
  <si>
    <t>単位：金額＝百万円、率＝％</t>
  </si>
  <si>
    <t>出　資　金</t>
  </si>
  <si>
    <t>預 金 積 金</t>
  </si>
  <si>
    <t>貸　出　金</t>
  </si>
  <si>
    <t>預　貸　率</t>
  </si>
  <si>
    <t>5</t>
  </si>
  <si>
    <t>資料：東北労働金庫山形支店</t>
  </si>
  <si>
    <t>１２－１１．郵便貯金（平成11～15年度）</t>
  </si>
  <si>
    <t>各年度３月３１日現在、単位：百万円</t>
  </si>
  <si>
    <t>年   度   別</t>
  </si>
  <si>
    <t>預　　入</t>
  </si>
  <si>
    <t>払もどし</t>
  </si>
  <si>
    <t>現 在 高</t>
  </si>
  <si>
    <t xml:space="preserve">  資料 ： 日本郵政公社東北支社</t>
  </si>
  <si>
    <t>１２－１２．簡易生命保険（平成15年度）</t>
  </si>
  <si>
    <t>単位：件、百万円</t>
  </si>
  <si>
    <t>月             別</t>
  </si>
  <si>
    <t>新　　　契　　　約</t>
  </si>
  <si>
    <t>月　　末　　現　　在</t>
  </si>
  <si>
    <t>件　　数</t>
  </si>
  <si>
    <t>金　　額</t>
  </si>
  <si>
    <t>　平成15年4月</t>
  </si>
  <si>
    <t>5</t>
  </si>
  <si>
    <t>注：新契約は、契約申込局の合計件数及び金額、その他は、契約受持局の</t>
  </si>
  <si>
    <t>　　合計件数及び金額である。</t>
  </si>
  <si>
    <t>資料：日本郵政公社東北支社</t>
  </si>
  <si>
    <t>１２－１３．中小企業金融公庫貸出状況（平成15年度）</t>
  </si>
  <si>
    <t>単位 ： 百万円</t>
  </si>
  <si>
    <t>月　　　別</t>
  </si>
  <si>
    <t>月　中　貸　付　高</t>
  </si>
  <si>
    <t>月　末　残　高</t>
  </si>
  <si>
    <t>件　数</t>
  </si>
  <si>
    <t>金　額</t>
  </si>
  <si>
    <t>5</t>
  </si>
  <si>
    <t>注：直貸及び代理貸の合計であり、設備貸与を除く。</t>
  </si>
  <si>
    <t>資料：中小企業金融公庫山形支店</t>
  </si>
  <si>
    <t>１２－１４．国民生活金融公庫貸付状況（平成15年度）</t>
  </si>
  <si>
    <t xml:space="preserve"> 単位：件、百万円</t>
  </si>
  <si>
    <t>月       別</t>
  </si>
  <si>
    <t>月　 末 　残 　高</t>
  </si>
  <si>
    <t>　平成15年4月末</t>
  </si>
  <si>
    <t>注：１）普通貸付(直代合計）、恩給担保貸付、教育貸付（直）、生活衛生貸付（直）の合計である。</t>
  </si>
  <si>
    <t>　　２）山形支店、酒田支店、米沢支店の合計である。</t>
  </si>
  <si>
    <t>　　３）百万円以下切り捨てた数値である。</t>
  </si>
  <si>
    <t>資料：国民生活金融公庫山形支店</t>
  </si>
  <si>
    <t>１２－１５．信用保証状況</t>
  </si>
  <si>
    <t>（１）月別保証状況（平成14、15年度）</t>
  </si>
  <si>
    <t>単位：金額＝千円、前年度比＝％</t>
  </si>
  <si>
    <t>保　　　証　　　承　　　諾</t>
  </si>
  <si>
    <t>保　　証　　債　　務　　残　　高</t>
  </si>
  <si>
    <t>月　別</t>
  </si>
  <si>
    <t>平　成　14　年　度</t>
  </si>
  <si>
    <t>平　成　15　年　度</t>
  </si>
  <si>
    <t>前　年</t>
  </si>
  <si>
    <t>前　年</t>
  </si>
  <si>
    <t>度  比</t>
  </si>
  <si>
    <t>総　数</t>
  </si>
  <si>
    <t>-</t>
  </si>
  <si>
    <t>-</t>
  </si>
  <si>
    <t>　４月</t>
  </si>
  <si>
    <t>　５月</t>
  </si>
  <si>
    <t>　６月</t>
  </si>
  <si>
    <t>　７月</t>
  </si>
  <si>
    <t>　８月</t>
  </si>
  <si>
    <t>　９月</t>
  </si>
  <si>
    <t>　10月</t>
  </si>
  <si>
    <t>　11月</t>
  </si>
  <si>
    <t>　12月</t>
  </si>
  <si>
    <t>　１月</t>
  </si>
  <si>
    <t>　２月</t>
  </si>
  <si>
    <t>　３月</t>
  </si>
  <si>
    <t>(2)業種別保証状況（平成15年度）</t>
  </si>
  <si>
    <t>業　　　種　　　別</t>
  </si>
  <si>
    <t>保   証   承   諾</t>
  </si>
  <si>
    <t>保 証 債 務 残 高</t>
  </si>
  <si>
    <t>件   数</t>
  </si>
  <si>
    <t>金   額</t>
  </si>
  <si>
    <t>　総　　　　　　　　数</t>
  </si>
  <si>
    <t>製　　　　造　　　　業</t>
  </si>
  <si>
    <t>食  料  品 工 業</t>
  </si>
  <si>
    <t>繊  維  品 工 業</t>
  </si>
  <si>
    <t>木材・木製品工業</t>
  </si>
  <si>
    <t>家具 ・ 建具工業</t>
  </si>
  <si>
    <t>紙      工      業</t>
  </si>
  <si>
    <t>印 刷  製 本  業</t>
  </si>
  <si>
    <t>化   学   工   業</t>
  </si>
  <si>
    <t>石油 ・ 石炭工業</t>
  </si>
  <si>
    <t>-</t>
  </si>
  <si>
    <t>ゴ   ム   工   業</t>
  </si>
  <si>
    <t>皮   革   工   業</t>
  </si>
  <si>
    <t>窯               業</t>
  </si>
  <si>
    <t>機   械   工   業</t>
  </si>
  <si>
    <t>電 気 機 器 工 業</t>
  </si>
  <si>
    <t>車   両   工   業</t>
  </si>
  <si>
    <t>船   舶   工   業</t>
  </si>
  <si>
    <t>金   属   工   業</t>
  </si>
  <si>
    <t>その他 の 工 業</t>
  </si>
  <si>
    <t>農    林    漁    業</t>
  </si>
  <si>
    <t>鉱                  業</t>
  </si>
  <si>
    <t>建       設       業</t>
  </si>
  <si>
    <t>卸       売       業</t>
  </si>
  <si>
    <t>小       売       業</t>
  </si>
  <si>
    <t>運  送  倉  庫  業</t>
  </si>
  <si>
    <t>サ  ー  ビ  ス  業</t>
  </si>
  <si>
    <t>不    動    産    業</t>
  </si>
  <si>
    <t>そ の 他 の 産 業</t>
  </si>
  <si>
    <t>(３)金融機関別保証状況（平成15年度）</t>
  </si>
  <si>
    <t>単位：百万円</t>
  </si>
  <si>
    <t>金  融  機  関  別</t>
  </si>
  <si>
    <t>保　証　承　諾</t>
  </si>
  <si>
    <t>保　証　債　務　残　高</t>
  </si>
  <si>
    <t>件    数</t>
  </si>
  <si>
    <t>金    額</t>
  </si>
  <si>
    <t>総            数</t>
  </si>
  <si>
    <t>（ 都 市 銀 行 計 ）</t>
  </si>
  <si>
    <t>み　ず　ほ  銀  行</t>
  </si>
  <si>
    <t>（ 地 方 銀 行 計 ）</t>
  </si>
  <si>
    <t>山    形    銀    行</t>
  </si>
  <si>
    <t>荘    内    銀    行</t>
  </si>
  <si>
    <t>山 形 しあわせ 銀行</t>
  </si>
  <si>
    <t>殖    産    銀    行</t>
  </si>
  <si>
    <t>七  十  七  銀   行</t>
  </si>
  <si>
    <t>北    都    銀    行</t>
  </si>
  <si>
    <t>（ 信 用 金 庫 計 ）</t>
  </si>
  <si>
    <t>山 形 信 用 金 庫</t>
  </si>
  <si>
    <t>米 沢 信 用 金 庫</t>
  </si>
  <si>
    <t>新 庄 信 用 金 庫</t>
  </si>
  <si>
    <t>酒 田 信 用 金 庫</t>
  </si>
  <si>
    <t>鶴 岡 信 用 金 庫</t>
  </si>
  <si>
    <t>村 上 信 用 金 庫</t>
  </si>
  <si>
    <t>-</t>
  </si>
  <si>
    <t>（ 信 用 組 合 計 ）</t>
  </si>
  <si>
    <t>山形庶民信用組合</t>
  </si>
  <si>
    <t>北 郡 信 用 組 合</t>
  </si>
  <si>
    <t>山形中央信用組合</t>
  </si>
  <si>
    <t>山形第一信用組合</t>
  </si>
  <si>
    <t>（政 府 系 銀 行 計）</t>
  </si>
  <si>
    <t>商    工    中    金</t>
  </si>
  <si>
    <t>中    小    公    庫</t>
  </si>
  <si>
    <t>国 民 生 活 公 庫</t>
  </si>
  <si>
    <t>（ 農 協 系 計 ）</t>
  </si>
  <si>
    <t>山  形  市  農  協</t>
  </si>
  <si>
    <t>山   形   農   協</t>
  </si>
  <si>
    <t>(4)制度別保証状況（平成15年度）</t>
  </si>
  <si>
    <t>単位：金額＝百万円、前年度比＝％</t>
  </si>
  <si>
    <t>項               目</t>
  </si>
  <si>
    <t>保       証       承       諾</t>
  </si>
  <si>
    <t>保    証    債    務    残    高</t>
  </si>
  <si>
    <t>件      数</t>
  </si>
  <si>
    <t>金       額</t>
  </si>
  <si>
    <t>前年度比</t>
  </si>
  <si>
    <t>合                  計</t>
  </si>
  <si>
    <t>一                        般</t>
  </si>
  <si>
    <t>小      額      融      資</t>
  </si>
  <si>
    <t>近          代          化</t>
  </si>
  <si>
    <t>（うち商工業振興資金）</t>
  </si>
  <si>
    <t>長      期      安      定</t>
  </si>
  <si>
    <t>（う ち 長 期 安 定 Ⅱ）</t>
  </si>
  <si>
    <t>（うち緊急経安）</t>
  </si>
  <si>
    <t>-</t>
  </si>
  <si>
    <t>経営安定関連</t>
  </si>
  <si>
    <t>（ う ち 経 済 変 動 ）</t>
  </si>
  <si>
    <t>金融安定化</t>
  </si>
  <si>
    <t>-</t>
  </si>
  <si>
    <t>（うち金融環境対応)</t>
  </si>
  <si>
    <t>-</t>
  </si>
  <si>
    <t>（うち創業関連)</t>
  </si>
  <si>
    <t>-</t>
  </si>
  <si>
    <t>中堅企業破綻</t>
  </si>
  <si>
    <t>-</t>
  </si>
  <si>
    <t>長      期      経      営</t>
  </si>
  <si>
    <t>当      座      貸      越</t>
  </si>
  <si>
    <t>カ   ー   ド  ロ   ー   ン</t>
  </si>
  <si>
    <t>特定社債保証</t>
  </si>
  <si>
    <t>県          公          害</t>
  </si>
  <si>
    <t>-</t>
  </si>
  <si>
    <t>県          災          害</t>
  </si>
  <si>
    <t>市          町          村</t>
  </si>
  <si>
    <t>中                       元</t>
  </si>
  <si>
    <t>年                       末</t>
  </si>
  <si>
    <t>根          保          証</t>
  </si>
  <si>
    <t>売掛債権担保</t>
  </si>
  <si>
    <t>緊急支援</t>
  </si>
  <si>
    <t>-</t>
  </si>
  <si>
    <t>事業再生</t>
  </si>
  <si>
    <t>-</t>
  </si>
  <si>
    <t>そ          の          他</t>
  </si>
  <si>
    <t>(5)金額別保証承諾状況（平成15年度）</t>
  </si>
  <si>
    <t>単位：金額＝百万円、前年度比＝％</t>
  </si>
  <si>
    <t>金     額     別</t>
  </si>
  <si>
    <t>金        額</t>
  </si>
  <si>
    <t>前年度比</t>
  </si>
  <si>
    <t>総          数</t>
  </si>
  <si>
    <t>１００万円以下</t>
  </si>
  <si>
    <t xml:space="preserve">     ２００      〃</t>
  </si>
  <si>
    <t xml:space="preserve">     ３００      〃</t>
  </si>
  <si>
    <t xml:space="preserve">     ５００      〃</t>
  </si>
  <si>
    <t xml:space="preserve">   １,０００      〃</t>
  </si>
  <si>
    <t xml:space="preserve">   １,５００      〃</t>
  </si>
  <si>
    <t xml:space="preserve">   ２,０００      〃</t>
  </si>
  <si>
    <t xml:space="preserve">   ３,０００      〃</t>
  </si>
  <si>
    <t xml:space="preserve">   ５,０００      〃</t>
  </si>
  <si>
    <t xml:space="preserve">   ７,０００      〃</t>
  </si>
  <si>
    <t xml:space="preserve">   ７,０００万円超</t>
  </si>
  <si>
    <t>（ 1件平均保証承諾　9,193 千円  110.5％ ）</t>
  </si>
  <si>
    <t>（6）期間別保証承諾状況（平成15年度）</t>
  </si>
  <si>
    <t>単位：金額＝百万円、前年度比＝％</t>
  </si>
  <si>
    <t>保 証 期 間 別</t>
  </si>
  <si>
    <t>件         数</t>
  </si>
  <si>
    <t>総         数</t>
  </si>
  <si>
    <t xml:space="preserve">  3 ヶ月  以 下</t>
  </si>
  <si>
    <t>6 ヶ月     〃</t>
  </si>
  <si>
    <t>1 ヶ 年     〃</t>
  </si>
  <si>
    <t>2 ヶ 年     〃</t>
  </si>
  <si>
    <t>3 ヶ 年     〃</t>
  </si>
  <si>
    <t>4 ヶ 年     〃</t>
  </si>
  <si>
    <t>5 ヶ 年     〃</t>
  </si>
  <si>
    <t>7 ヶ 年     〃</t>
  </si>
  <si>
    <t xml:space="preserve">    10 ヶ 年     〃</t>
  </si>
  <si>
    <t xml:space="preserve">    10 ヶ 年    超  </t>
  </si>
  <si>
    <t>（平均保証期間3年9ヶ月）</t>
  </si>
  <si>
    <t>(７)業種別代位弁済状況（平成15年度）</t>
  </si>
  <si>
    <t>単位：千円</t>
  </si>
  <si>
    <t>業　　　種　　　別</t>
  </si>
  <si>
    <t>　総　　　　　　　　数</t>
  </si>
  <si>
    <t>製　　　　造　　　　業</t>
  </si>
  <si>
    <t>石油 ・ 石炭製品工業</t>
  </si>
  <si>
    <t>-</t>
  </si>
  <si>
    <t>農    林    漁    業</t>
  </si>
  <si>
    <t>鉱                業</t>
  </si>
  <si>
    <t>建       設       業</t>
  </si>
  <si>
    <t>卸       売       業</t>
  </si>
  <si>
    <t>小       売       業</t>
  </si>
  <si>
    <t>運  送  倉  庫  業</t>
  </si>
  <si>
    <t>サ  ー  ビ  ス  業</t>
  </si>
  <si>
    <t>不    動    産    業</t>
  </si>
  <si>
    <t>そ の 他 の 産 業</t>
  </si>
  <si>
    <t xml:space="preserve">  １２－１６．手形交換（平成11～15年）</t>
  </si>
  <si>
    <t xml:space="preserve"> 単位：百万円</t>
  </si>
  <si>
    <t>年別</t>
  </si>
  <si>
    <t>手形交換高</t>
  </si>
  <si>
    <t>不渡手形</t>
  </si>
  <si>
    <t>実数</t>
  </si>
  <si>
    <t>（うち）取引停止処分</t>
  </si>
  <si>
    <t>月別</t>
  </si>
  <si>
    <t>枚数</t>
  </si>
  <si>
    <t>金額</t>
  </si>
  <si>
    <t>人員</t>
  </si>
  <si>
    <t>平成11年</t>
  </si>
  <si>
    <t>平成12年</t>
  </si>
  <si>
    <t>平成13年</t>
  </si>
  <si>
    <t>平成14年</t>
  </si>
  <si>
    <t>平成15年</t>
  </si>
  <si>
    <t>15年 1月</t>
  </si>
  <si>
    <t>15年 2月</t>
  </si>
  <si>
    <t>15年 3月</t>
  </si>
  <si>
    <t>15年 4月</t>
  </si>
  <si>
    <t>15年 5月</t>
  </si>
  <si>
    <t>15年 6月</t>
  </si>
  <si>
    <t>15年 7月</t>
  </si>
  <si>
    <t>15年 8月</t>
  </si>
  <si>
    <t>15年 9月</t>
  </si>
  <si>
    <t>15年10月</t>
  </si>
  <si>
    <t>15年11月</t>
  </si>
  <si>
    <t>15年12月</t>
  </si>
  <si>
    <t xml:space="preserve">  １２－１７．企業倒産（平成11～15年）</t>
  </si>
  <si>
    <t>単位：百万円</t>
  </si>
  <si>
    <t>年　　別</t>
  </si>
  <si>
    <t>総　　　　　数</t>
  </si>
  <si>
    <t>建　　設　　業</t>
  </si>
  <si>
    <t>製　　造　　業</t>
  </si>
  <si>
    <t>卸・小売業</t>
  </si>
  <si>
    <t>そ　　の　　他</t>
  </si>
  <si>
    <t>月　　別</t>
  </si>
  <si>
    <t>負債総額</t>
  </si>
  <si>
    <t>平成13年</t>
  </si>
  <si>
    <t>平成14年</t>
  </si>
  <si>
    <t>平成15年</t>
  </si>
  <si>
    <t>　15年１月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</si>
  <si>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</si>
  <si>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</si>
  <si>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</si>
  <si>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</si>
  <si>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</si>
  <si>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</si>
  <si>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</si>
  <si>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</si>
  <si>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</si>
  <si>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</si>
  <si>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</si>
  <si>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資料 ： （株）東京商工リサーチ山形支店</t>
  </si>
  <si>
    <t>１２－１２．簡易生命保険（平成15年度）</t>
  </si>
  <si>
    <t>金融</t>
  </si>
  <si>
    <t>１２－１５．信用保証状況</t>
  </si>
  <si>
    <t>１２－１６．手形交換（平成11～15年）</t>
  </si>
  <si>
    <t>１２－１７．企業倒産（平成11～15年）</t>
  </si>
  <si>
    <t>１２－１．市、郡別の金融機関別店舗数</t>
  </si>
  <si>
    <t>１２－２．金融機関別個人預貯金状況 （平成14年度）</t>
  </si>
  <si>
    <t>１２－３．銀行主要勘定</t>
  </si>
  <si>
    <t>１２－４．信用金庫主要勘定</t>
  </si>
  <si>
    <t>１２－５．信用組合主要勘定</t>
  </si>
  <si>
    <t>１２－６．商工組合中央金庫主要勘定</t>
  </si>
  <si>
    <t>１２－７．農林中央金庫主要勘定</t>
  </si>
  <si>
    <t>１２－８．信用農業協同組合連合会主要勘定</t>
  </si>
  <si>
    <t>１２－９．農業協同組合主要勘定</t>
  </si>
  <si>
    <t>１２－１０．労働金庫主要勘定</t>
  </si>
  <si>
    <t>資料：山形県信用保証協会</t>
  </si>
  <si>
    <t>注：金額は四捨五入の関係で総数と一致しない場合がある。（２）～（７）も同じ</t>
  </si>
  <si>
    <t>資料：山形手形交換所協議会</t>
  </si>
  <si>
    <t>（負債総額 1千万円以上、含内整理）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</si>
</sst>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#,##0_ ;[Red]\-#,##0\ "/>
    <numFmt numFmtId="179" formatCode="#,##0.00_);[Red]\(#,##0.00\)"/>
    <numFmt numFmtId="180" formatCode="#,##0.0;[Red]\-#,##0.0"/>
    <numFmt numFmtId="181" formatCode="0.0_ "/>
    <numFmt numFmtId="182" formatCode="#,##0;\'&quot;△&quot;#,##0;\-"/>
    <numFmt numFmtId="183" formatCode="#,##0;#,##0;\-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41" fontId="6" fillId="0" borderId="7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41" fontId="2" fillId="0" borderId="13" xfId="0" applyNumberFormat="1" applyFont="1" applyFill="1" applyBorder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4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 horizontal="right"/>
    </xf>
    <xf numFmtId="41" fontId="2" fillId="0" borderId="14" xfId="17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distributed" vertical="center"/>
    </xf>
    <xf numFmtId="41" fontId="2" fillId="0" borderId="15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 horizontal="right"/>
    </xf>
    <xf numFmtId="41" fontId="2" fillId="0" borderId="12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 horizontal="right"/>
    </xf>
    <xf numFmtId="41" fontId="2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8" fillId="0" borderId="0" xfId="17" applyFont="1" applyFill="1" applyAlignment="1">
      <alignment vertical="center"/>
    </xf>
    <xf numFmtId="38" fontId="9" fillId="0" borderId="0" xfId="17" applyFont="1" applyFill="1" applyAlignment="1">
      <alignment vertical="center"/>
    </xf>
    <xf numFmtId="38" fontId="8" fillId="0" borderId="0" xfId="17" applyFont="1" applyFill="1" applyBorder="1" applyAlignment="1">
      <alignment vertical="center"/>
    </xf>
    <xf numFmtId="38" fontId="8" fillId="0" borderId="0" xfId="17" applyFont="1" applyFill="1" applyBorder="1" applyAlignment="1">
      <alignment horizontal="right" vertical="center"/>
    </xf>
    <xf numFmtId="38" fontId="8" fillId="0" borderId="16" xfId="17" applyFont="1" applyFill="1" applyBorder="1" applyAlignment="1">
      <alignment horizontal="center" vertical="center"/>
    </xf>
    <xf numFmtId="38" fontId="8" fillId="0" borderId="17" xfId="17" applyFont="1" applyFill="1" applyBorder="1" applyAlignment="1">
      <alignment horizontal="center" vertical="center"/>
    </xf>
    <xf numFmtId="38" fontId="8" fillId="0" borderId="9" xfId="17" applyFont="1" applyFill="1" applyBorder="1" applyAlignment="1">
      <alignment horizontal="center" vertical="center"/>
    </xf>
    <xf numFmtId="38" fontId="8" fillId="0" borderId="18" xfId="17" applyFont="1" applyFill="1" applyBorder="1" applyAlignment="1">
      <alignment horizontal="center" vertical="center"/>
    </xf>
    <xf numFmtId="38" fontId="6" fillId="0" borderId="0" xfId="17" applyFont="1" applyFill="1" applyBorder="1" applyAlignment="1">
      <alignment vertical="center"/>
    </xf>
    <xf numFmtId="38" fontId="6" fillId="0" borderId="19" xfId="17" applyFont="1" applyFill="1" applyBorder="1" applyAlignment="1">
      <alignment horizontal="center" vertical="center"/>
    </xf>
    <xf numFmtId="176" fontId="6" fillId="0" borderId="5" xfId="17" applyNumberFormat="1" applyFont="1" applyFill="1" applyBorder="1" applyAlignment="1">
      <alignment vertical="center"/>
    </xf>
    <xf numFmtId="177" fontId="6" fillId="0" borderId="20" xfId="17" applyNumberFormat="1" applyFont="1" applyFill="1" applyBorder="1" applyAlignment="1">
      <alignment vertical="center"/>
    </xf>
    <xf numFmtId="38" fontId="6" fillId="0" borderId="0" xfId="17" applyFont="1" applyFill="1" applyAlignment="1">
      <alignment vertical="center"/>
    </xf>
    <xf numFmtId="38" fontId="8" fillId="0" borderId="19" xfId="17" applyFont="1" applyFill="1" applyBorder="1" applyAlignment="1">
      <alignment horizontal="center" vertical="center"/>
    </xf>
    <xf numFmtId="176" fontId="8" fillId="0" borderId="5" xfId="17" applyNumberFormat="1" applyFont="1" applyFill="1" applyBorder="1" applyAlignment="1">
      <alignment vertical="center"/>
    </xf>
    <xf numFmtId="177" fontId="8" fillId="0" borderId="20" xfId="17" applyNumberFormat="1" applyFont="1" applyFill="1" applyBorder="1" applyAlignment="1">
      <alignment vertical="center"/>
    </xf>
    <xf numFmtId="38" fontId="8" fillId="0" borderId="21" xfId="17" applyFont="1" applyFill="1" applyBorder="1" applyAlignment="1">
      <alignment horizontal="center" vertical="center"/>
    </xf>
    <xf numFmtId="176" fontId="8" fillId="0" borderId="22" xfId="17" applyNumberFormat="1" applyFont="1" applyFill="1" applyBorder="1" applyAlignment="1">
      <alignment vertical="center"/>
    </xf>
    <xf numFmtId="177" fontId="8" fillId="0" borderId="23" xfId="17" applyNumberFormat="1" applyFont="1" applyFill="1" applyBorder="1" applyAlignment="1">
      <alignment vertical="center"/>
    </xf>
    <xf numFmtId="38" fontId="8" fillId="0" borderId="0" xfId="17" applyFont="1" applyFill="1" applyBorder="1" applyAlignment="1">
      <alignment horizontal="center" vertical="center"/>
    </xf>
    <xf numFmtId="177" fontId="8" fillId="0" borderId="0" xfId="17" applyNumberFormat="1" applyFont="1" applyFill="1" applyBorder="1" applyAlignment="1">
      <alignment vertical="center"/>
    </xf>
    <xf numFmtId="38" fontId="8" fillId="0" borderId="11" xfId="17" applyFont="1" applyFill="1" applyBorder="1" applyAlignment="1">
      <alignment vertical="center"/>
    </xf>
    <xf numFmtId="38" fontId="8" fillId="0" borderId="11" xfId="17" applyFont="1" applyFill="1" applyBorder="1" applyAlignment="1">
      <alignment horizontal="right" vertical="center"/>
    </xf>
    <xf numFmtId="38" fontId="8" fillId="0" borderId="19" xfId="17" applyFont="1" applyFill="1" applyBorder="1" applyAlignment="1">
      <alignment vertical="center"/>
    </xf>
    <xf numFmtId="38" fontId="8" fillId="0" borderId="24" xfId="17" applyFont="1" applyFill="1" applyBorder="1" applyAlignment="1">
      <alignment horizontal="center" vertical="center"/>
    </xf>
    <xf numFmtId="38" fontId="8" fillId="0" borderId="12" xfId="17" applyFont="1" applyFill="1" applyBorder="1" applyAlignment="1">
      <alignment horizontal="center" vertical="center"/>
    </xf>
    <xf numFmtId="49" fontId="8" fillId="0" borderId="19" xfId="17" applyNumberFormat="1" applyFont="1" applyFill="1" applyBorder="1" applyAlignment="1">
      <alignment horizontal="center" vertical="center"/>
    </xf>
    <xf numFmtId="178" fontId="8" fillId="0" borderId="25" xfId="17" applyNumberFormat="1" applyFont="1" applyFill="1" applyBorder="1" applyAlignment="1">
      <alignment vertical="center"/>
    </xf>
    <xf numFmtId="178" fontId="8" fillId="0" borderId="26" xfId="17" applyNumberFormat="1" applyFont="1" applyFill="1" applyBorder="1" applyAlignment="1">
      <alignment vertical="center"/>
    </xf>
    <xf numFmtId="49" fontId="8" fillId="0" borderId="19" xfId="17" applyNumberFormat="1" applyFont="1" applyFill="1" applyBorder="1" applyAlignment="1" quotePrefix="1">
      <alignment horizontal="center" vertical="center"/>
    </xf>
    <xf numFmtId="178" fontId="8" fillId="0" borderId="27" xfId="17" applyNumberFormat="1" applyFont="1" applyFill="1" applyBorder="1" applyAlignment="1">
      <alignment vertical="center"/>
    </xf>
    <xf numFmtId="178" fontId="8" fillId="0" borderId="28" xfId="17" applyNumberFormat="1" applyFont="1" applyFill="1" applyBorder="1" applyAlignment="1">
      <alignment vertical="center"/>
    </xf>
    <xf numFmtId="49" fontId="8" fillId="0" borderId="9" xfId="17" applyNumberFormat="1" applyFont="1" applyFill="1" applyBorder="1" applyAlignment="1">
      <alignment horizontal="center" vertical="center"/>
    </xf>
    <xf numFmtId="178" fontId="8" fillId="0" borderId="15" xfId="17" applyNumberFormat="1" applyFont="1" applyFill="1" applyBorder="1" applyAlignment="1">
      <alignment vertical="center"/>
    </xf>
    <xf numFmtId="178" fontId="8" fillId="0" borderId="29" xfId="17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10" xfId="17" applyFont="1" applyFill="1" applyBorder="1" applyAlignment="1">
      <alignment horizontal="center" vertical="center"/>
    </xf>
    <xf numFmtId="178" fontId="8" fillId="0" borderId="6" xfId="17" applyNumberFormat="1" applyFont="1" applyFill="1" applyBorder="1" applyAlignment="1">
      <alignment vertical="center"/>
    </xf>
    <xf numFmtId="178" fontId="8" fillId="0" borderId="19" xfId="17" applyNumberFormat="1" applyFont="1" applyFill="1" applyBorder="1" applyAlignment="1">
      <alignment vertical="center"/>
    </xf>
    <xf numFmtId="178" fontId="8" fillId="0" borderId="24" xfId="17" applyNumberFormat="1" applyFont="1" applyFill="1" applyBorder="1" applyAlignment="1">
      <alignment vertical="center"/>
    </xf>
    <xf numFmtId="38" fontId="12" fillId="0" borderId="30" xfId="17" applyFont="1" applyFill="1" applyBorder="1" applyAlignment="1">
      <alignment horizontal="center" vertical="center"/>
    </xf>
    <xf numFmtId="38" fontId="12" fillId="0" borderId="1" xfId="17" applyFont="1" applyFill="1" applyBorder="1" applyAlignment="1">
      <alignment horizontal="center" vertical="center"/>
    </xf>
    <xf numFmtId="38" fontId="12" fillId="0" borderId="31" xfId="17" applyFont="1" applyFill="1" applyBorder="1" applyAlignment="1">
      <alignment horizontal="left" vertical="center"/>
    </xf>
    <xf numFmtId="41" fontId="12" fillId="0" borderId="1" xfId="17" applyNumberFormat="1" applyFont="1" applyFill="1" applyBorder="1" applyAlignment="1">
      <alignment vertical="center"/>
    </xf>
    <xf numFmtId="41" fontId="12" fillId="0" borderId="5" xfId="0" applyNumberFormat="1" applyFont="1" applyFill="1" applyBorder="1" applyAlignment="1">
      <alignment horizontal="right"/>
    </xf>
    <xf numFmtId="38" fontId="12" fillId="0" borderId="20" xfId="17" applyFont="1" applyFill="1" applyBorder="1" applyAlignment="1" quotePrefix="1">
      <alignment vertical="center"/>
    </xf>
    <xf numFmtId="41" fontId="12" fillId="0" borderId="5" xfId="17" applyNumberFormat="1" applyFont="1" applyFill="1" applyBorder="1" applyAlignment="1">
      <alignment vertical="center"/>
    </xf>
    <xf numFmtId="49" fontId="12" fillId="0" borderId="20" xfId="17" applyNumberFormat="1" applyFont="1" applyFill="1" applyBorder="1" applyAlignment="1">
      <alignment vertical="center"/>
    </xf>
    <xf numFmtId="38" fontId="12" fillId="0" borderId="18" xfId="17" applyFont="1" applyFill="1" applyBorder="1" applyAlignment="1" quotePrefix="1">
      <alignment vertical="center"/>
    </xf>
    <xf numFmtId="41" fontId="12" fillId="0" borderId="9" xfId="17" applyNumberFormat="1" applyFont="1" applyFill="1" applyBorder="1" applyAlignment="1">
      <alignment vertical="center"/>
    </xf>
    <xf numFmtId="38" fontId="8" fillId="0" borderId="32" xfId="17" applyFont="1" applyFill="1" applyBorder="1" applyAlignment="1">
      <alignment horizontal="center" vertical="center"/>
    </xf>
    <xf numFmtId="38" fontId="12" fillId="0" borderId="20" xfId="17" applyFont="1" applyFill="1" applyBorder="1" applyAlignment="1">
      <alignment horizontal="left" vertical="center"/>
    </xf>
    <xf numFmtId="41" fontId="8" fillId="0" borderId="25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8" fillId="0" borderId="19" xfId="17" applyNumberFormat="1" applyFont="1" applyFill="1" applyBorder="1" applyAlignment="1">
      <alignment vertical="center"/>
    </xf>
    <xf numFmtId="38" fontId="12" fillId="0" borderId="33" xfId="17" applyFont="1" applyFill="1" applyBorder="1" applyAlignment="1" quotePrefix="1">
      <alignment vertical="center"/>
    </xf>
    <xf numFmtId="41" fontId="8" fillId="0" borderId="13" xfId="17" applyNumberFormat="1" applyFont="1" applyFill="1" applyBorder="1" applyAlignment="1">
      <alignment vertical="center"/>
    </xf>
    <xf numFmtId="41" fontId="8" fillId="0" borderId="34" xfId="17" applyNumberFormat="1" applyFont="1" applyFill="1" applyBorder="1" applyAlignment="1">
      <alignment vertical="center"/>
    </xf>
    <xf numFmtId="41" fontId="8" fillId="0" borderId="35" xfId="17" applyNumberFormat="1" applyFont="1" applyFill="1" applyBorder="1" applyAlignment="1">
      <alignment vertical="center"/>
    </xf>
    <xf numFmtId="49" fontId="12" fillId="0" borderId="33" xfId="17" applyNumberFormat="1" applyFont="1" applyFill="1" applyBorder="1" applyAlignment="1">
      <alignment vertical="center"/>
    </xf>
    <xf numFmtId="41" fontId="8" fillId="0" borderId="15" xfId="17" applyNumberFormat="1" applyFont="1" applyFill="1" applyBorder="1" applyAlignment="1">
      <alignment vertical="center"/>
    </xf>
    <xf numFmtId="41" fontId="8" fillId="0" borderId="11" xfId="17" applyNumberFormat="1" applyFont="1" applyFill="1" applyBorder="1" applyAlignment="1">
      <alignment vertical="center"/>
    </xf>
    <xf numFmtId="41" fontId="8" fillId="0" borderId="24" xfId="17" applyNumberFormat="1" applyFont="1" applyFill="1" applyBorder="1" applyAlignment="1">
      <alignment vertical="center"/>
    </xf>
    <xf numFmtId="38" fontId="13" fillId="0" borderId="0" xfId="17" applyFont="1" applyFill="1" applyAlignment="1">
      <alignment vertical="center"/>
    </xf>
    <xf numFmtId="38" fontId="2" fillId="0" borderId="0" xfId="17" applyFont="1" applyFill="1" applyAlignment="1">
      <alignment vertical="center"/>
    </xf>
    <xf numFmtId="49" fontId="3" fillId="0" borderId="0" xfId="17" applyNumberFormat="1" applyFont="1" applyFill="1" applyAlignment="1">
      <alignment horizontal="left" vertical="center"/>
    </xf>
    <xf numFmtId="49" fontId="2" fillId="0" borderId="11" xfId="17" applyNumberFormat="1" applyFont="1" applyFill="1" applyBorder="1" applyAlignment="1">
      <alignment horizontal="center" vertical="center"/>
    </xf>
    <xf numFmtId="38" fontId="2" fillId="0" borderId="11" xfId="17" applyFont="1" applyFill="1" applyBorder="1" applyAlignment="1">
      <alignment horizontal="right" vertical="center"/>
    </xf>
    <xf numFmtId="38" fontId="2" fillId="0" borderId="11" xfId="17" applyFont="1" applyFill="1" applyBorder="1" applyAlignment="1">
      <alignment vertical="center"/>
    </xf>
    <xf numFmtId="49" fontId="2" fillId="0" borderId="30" xfId="17" applyNumberFormat="1" applyFont="1" applyFill="1" applyBorder="1" applyAlignment="1">
      <alignment horizontal="center" vertical="center"/>
    </xf>
    <xf numFmtId="38" fontId="2" fillId="0" borderId="10" xfId="17" applyFont="1" applyFill="1" applyBorder="1" applyAlignment="1">
      <alignment horizontal="center" vertical="center"/>
    </xf>
    <xf numFmtId="38" fontId="2" fillId="0" borderId="11" xfId="17" applyFont="1" applyFill="1" applyBorder="1" applyAlignment="1">
      <alignment horizontal="center" vertical="center"/>
    </xf>
    <xf numFmtId="38" fontId="2" fillId="0" borderId="12" xfId="17" applyFont="1" applyFill="1" applyBorder="1" applyAlignment="1">
      <alignment horizontal="center" vertical="center"/>
    </xf>
    <xf numFmtId="38" fontId="2" fillId="0" borderId="24" xfId="17" applyFont="1" applyFill="1" applyBorder="1" applyAlignment="1">
      <alignment horizontal="center" vertical="center"/>
    </xf>
    <xf numFmtId="49" fontId="8" fillId="0" borderId="5" xfId="17" applyNumberFormat="1" applyFont="1" applyFill="1" applyBorder="1" applyAlignment="1">
      <alignment horizontal="center" vertical="center"/>
    </xf>
    <xf numFmtId="176" fontId="2" fillId="0" borderId="6" xfId="17" applyNumberFormat="1" applyFont="1" applyFill="1" applyBorder="1" applyAlignment="1">
      <alignment vertical="center"/>
    </xf>
    <xf numFmtId="176" fontId="2" fillId="0" borderId="0" xfId="17" applyNumberFormat="1" applyFont="1" applyFill="1" applyAlignment="1">
      <alignment vertical="center"/>
    </xf>
    <xf numFmtId="176" fontId="2" fillId="0" borderId="7" xfId="17" applyNumberFormat="1" applyFont="1" applyFill="1" applyBorder="1" applyAlignment="1">
      <alignment vertical="center"/>
    </xf>
    <xf numFmtId="176" fontId="2" fillId="0" borderId="19" xfId="17" applyNumberFormat="1" applyFont="1" applyFill="1" applyBorder="1" applyAlignment="1">
      <alignment vertical="center"/>
    </xf>
    <xf numFmtId="49" fontId="8" fillId="0" borderId="36" xfId="17" applyNumberFormat="1" applyFont="1" applyFill="1" applyBorder="1" applyAlignment="1">
      <alignment horizontal="center" vertical="center"/>
    </xf>
    <xf numFmtId="176" fontId="2" fillId="0" borderId="37" xfId="17" applyNumberFormat="1" applyFont="1" applyFill="1" applyBorder="1" applyAlignment="1">
      <alignment vertical="center"/>
    </xf>
    <xf numFmtId="176" fontId="2" fillId="0" borderId="34" xfId="17" applyNumberFormat="1" applyFont="1" applyFill="1" applyBorder="1" applyAlignment="1">
      <alignment vertical="center"/>
    </xf>
    <xf numFmtId="176" fontId="2" fillId="0" borderId="14" xfId="17" applyNumberFormat="1" applyFont="1" applyFill="1" applyBorder="1" applyAlignment="1">
      <alignment vertical="center"/>
    </xf>
    <xf numFmtId="176" fontId="2" fillId="0" borderId="35" xfId="17" applyNumberFormat="1" applyFont="1" applyFill="1" applyBorder="1" applyAlignment="1">
      <alignment vertical="center"/>
    </xf>
    <xf numFmtId="49" fontId="8" fillId="0" borderId="36" xfId="17" applyNumberFormat="1" applyFont="1" applyFill="1" applyBorder="1" applyAlignment="1" quotePrefix="1">
      <alignment horizontal="center" vertical="center"/>
    </xf>
    <xf numFmtId="176" fontId="2" fillId="0" borderId="10" xfId="17" applyNumberFormat="1" applyFont="1" applyFill="1" applyBorder="1" applyAlignment="1">
      <alignment vertical="center"/>
    </xf>
    <xf numFmtId="176" fontId="2" fillId="0" borderId="11" xfId="17" applyNumberFormat="1" applyFont="1" applyFill="1" applyBorder="1" applyAlignment="1">
      <alignment vertical="center"/>
    </xf>
    <xf numFmtId="176" fontId="2" fillId="0" borderId="12" xfId="17" applyNumberFormat="1" applyFont="1" applyFill="1" applyBorder="1" applyAlignment="1">
      <alignment vertical="center"/>
    </xf>
    <xf numFmtId="176" fontId="2" fillId="0" borderId="24" xfId="17" applyNumberFormat="1" applyFont="1" applyFill="1" applyBorder="1" applyAlignment="1">
      <alignment vertical="center"/>
    </xf>
    <xf numFmtId="49" fontId="2" fillId="0" borderId="0" xfId="17" applyNumberFormat="1" applyFont="1" applyFill="1" applyAlignment="1">
      <alignment horizontal="left" vertical="center"/>
    </xf>
    <xf numFmtId="49" fontId="8" fillId="0" borderId="0" xfId="17" applyNumberFormat="1" applyFont="1" applyFill="1" applyAlignment="1">
      <alignment horizontal="left" vertical="center"/>
    </xf>
    <xf numFmtId="49" fontId="13" fillId="0" borderId="0" xfId="17" applyNumberFormat="1" applyFont="1" applyFill="1" applyAlignment="1">
      <alignment horizontal="center" vertical="center"/>
    </xf>
    <xf numFmtId="38" fontId="3" fillId="0" borderId="0" xfId="17" applyFont="1" applyFill="1" applyAlignment="1">
      <alignment vertical="center"/>
    </xf>
    <xf numFmtId="38" fontId="2" fillId="0" borderId="0" xfId="17" applyFont="1" applyFill="1" applyAlignment="1">
      <alignment horizontal="centerContinuous" vertical="center"/>
    </xf>
    <xf numFmtId="38" fontId="8" fillId="0" borderId="11" xfId="17" applyFont="1" applyFill="1" applyBorder="1" applyAlignment="1">
      <alignment horizontal="center" vertical="center"/>
    </xf>
    <xf numFmtId="38" fontId="9" fillId="0" borderId="0" xfId="17" applyFont="1" applyFill="1" applyBorder="1" applyAlignment="1">
      <alignment vertical="center"/>
    </xf>
    <xf numFmtId="38" fontId="8" fillId="0" borderId="30" xfId="17" applyFont="1" applyFill="1" applyBorder="1" applyAlignment="1">
      <alignment horizontal="center" vertical="center"/>
    </xf>
    <xf numFmtId="38" fontId="8" fillId="0" borderId="38" xfId="17" applyFont="1" applyFill="1" applyBorder="1" applyAlignment="1">
      <alignment horizontal="center" vertical="center"/>
    </xf>
    <xf numFmtId="179" fontId="2" fillId="0" borderId="26" xfId="17" applyNumberFormat="1" applyFont="1" applyFill="1" applyBorder="1" applyAlignment="1">
      <alignment vertical="center"/>
    </xf>
    <xf numFmtId="179" fontId="2" fillId="0" borderId="39" xfId="17" applyNumberFormat="1" applyFont="1" applyFill="1" applyBorder="1" applyAlignment="1">
      <alignment vertical="center"/>
    </xf>
    <xf numFmtId="179" fontId="2" fillId="0" borderId="29" xfId="17" applyNumberFormat="1" applyFont="1" applyFill="1" applyBorder="1" applyAlignment="1">
      <alignment vertical="center"/>
    </xf>
    <xf numFmtId="38" fontId="8" fillId="0" borderId="1" xfId="17" applyFont="1" applyFill="1" applyBorder="1" applyAlignment="1">
      <alignment horizontal="center" vertical="center"/>
    </xf>
    <xf numFmtId="41" fontId="8" fillId="0" borderId="40" xfId="17" applyNumberFormat="1" applyFont="1" applyFill="1" applyBorder="1" applyAlignment="1">
      <alignment vertical="center"/>
    </xf>
    <xf numFmtId="41" fontId="8" fillId="0" borderId="26" xfId="17" applyNumberFormat="1" applyFont="1" applyFill="1" applyBorder="1" applyAlignment="1">
      <alignment vertical="center"/>
    </xf>
    <xf numFmtId="38" fontId="8" fillId="0" borderId="5" xfId="17" applyFont="1" applyFill="1" applyBorder="1" applyAlignment="1">
      <alignment horizontal="center" vertical="center"/>
    </xf>
    <xf numFmtId="41" fontId="8" fillId="0" borderId="27" xfId="17" applyNumberFormat="1" applyFont="1" applyFill="1" applyBorder="1" applyAlignment="1">
      <alignment vertical="center"/>
    </xf>
    <xf numFmtId="41" fontId="8" fillId="0" borderId="7" xfId="17" applyNumberFormat="1" applyFont="1" applyFill="1" applyBorder="1" applyAlignment="1">
      <alignment vertical="center"/>
    </xf>
    <xf numFmtId="41" fontId="8" fillId="0" borderId="28" xfId="17" applyNumberFormat="1" applyFont="1" applyFill="1" applyBorder="1" applyAlignment="1">
      <alignment vertical="center"/>
    </xf>
    <xf numFmtId="38" fontId="8" fillId="0" borderId="5" xfId="17" applyFont="1" applyFill="1" applyBorder="1" applyAlignment="1" quotePrefix="1">
      <alignment horizontal="center" vertical="center"/>
    </xf>
    <xf numFmtId="38" fontId="8" fillId="0" borderId="5" xfId="17" applyFont="1" applyFill="1" applyBorder="1" applyAlignment="1">
      <alignment vertical="center"/>
    </xf>
    <xf numFmtId="38" fontId="6" fillId="0" borderId="9" xfId="17" applyFont="1" applyFill="1" applyBorder="1" applyAlignment="1" quotePrefix="1">
      <alignment horizontal="center" vertical="center"/>
    </xf>
    <xf numFmtId="41" fontId="6" fillId="0" borderId="15" xfId="17" applyNumberFormat="1" applyFont="1" applyFill="1" applyBorder="1" applyAlignment="1">
      <alignment vertical="center"/>
    </xf>
    <xf numFmtId="41" fontId="6" fillId="0" borderId="12" xfId="17" applyNumberFormat="1" applyFont="1" applyFill="1" applyBorder="1" applyAlignment="1">
      <alignment vertical="center"/>
    </xf>
    <xf numFmtId="41" fontId="6" fillId="0" borderId="29" xfId="17" applyNumberFormat="1" applyFont="1" applyFill="1" applyBorder="1" applyAlignment="1">
      <alignment vertical="center"/>
    </xf>
    <xf numFmtId="38" fontId="8" fillId="0" borderId="41" xfId="17" applyFont="1" applyFill="1" applyBorder="1" applyAlignment="1">
      <alignment horizontal="centerContinuous" vertical="center"/>
    </xf>
    <xf numFmtId="38" fontId="8" fillId="0" borderId="8" xfId="17" applyFont="1" applyFill="1" applyBorder="1" applyAlignment="1">
      <alignment horizontal="centerContinuous" vertical="center"/>
    </xf>
    <xf numFmtId="38" fontId="8" fillId="0" borderId="42" xfId="17" applyFont="1" applyFill="1" applyBorder="1" applyAlignment="1">
      <alignment horizontal="centerContinuous" vertical="center"/>
    </xf>
    <xf numFmtId="38" fontId="8" fillId="0" borderId="9" xfId="17" applyFont="1" applyFill="1" applyBorder="1" applyAlignment="1">
      <alignment vertical="center"/>
    </xf>
    <xf numFmtId="41" fontId="8" fillId="0" borderId="6" xfId="17" applyNumberFormat="1" applyFont="1" applyFill="1" applyBorder="1" applyAlignment="1">
      <alignment vertical="center"/>
    </xf>
    <xf numFmtId="41" fontId="8" fillId="0" borderId="37" xfId="17" applyNumberFormat="1" applyFont="1" applyFill="1" applyBorder="1" applyAlignment="1">
      <alignment vertical="center"/>
    </xf>
    <xf numFmtId="41" fontId="8" fillId="0" borderId="10" xfId="17" applyNumberFormat="1" applyFont="1" applyFill="1" applyBorder="1" applyAlignment="1">
      <alignment vertical="center"/>
    </xf>
    <xf numFmtId="38" fontId="8" fillId="0" borderId="0" xfId="17" applyFont="1" applyFill="1" applyAlignment="1">
      <alignment/>
    </xf>
    <xf numFmtId="38" fontId="9" fillId="0" borderId="0" xfId="17" applyFont="1" applyFill="1" applyAlignment="1">
      <alignment/>
    </xf>
    <xf numFmtId="38" fontId="8" fillId="0" borderId="11" xfId="17" applyFont="1" applyFill="1" applyBorder="1" applyAlignment="1">
      <alignment/>
    </xf>
    <xf numFmtId="38" fontId="8" fillId="0" borderId="11" xfId="17" applyFont="1" applyFill="1" applyBorder="1" applyAlignment="1">
      <alignment horizontal="right"/>
    </xf>
    <xf numFmtId="38" fontId="8" fillId="0" borderId="1" xfId="17" applyFont="1" applyFill="1" applyBorder="1" applyAlignment="1">
      <alignment horizontal="center"/>
    </xf>
    <xf numFmtId="38" fontId="8" fillId="0" borderId="41" xfId="17" applyFont="1" applyFill="1" applyBorder="1" applyAlignment="1">
      <alignment horizontal="centerContinuous"/>
    </xf>
    <xf numFmtId="38" fontId="8" fillId="0" borderId="8" xfId="17" applyFont="1" applyFill="1" applyBorder="1" applyAlignment="1">
      <alignment horizontal="centerContinuous"/>
    </xf>
    <xf numFmtId="38" fontId="8" fillId="0" borderId="42" xfId="17" applyFont="1" applyFill="1" applyBorder="1" applyAlignment="1">
      <alignment horizontal="centerContinuous"/>
    </xf>
    <xf numFmtId="38" fontId="8" fillId="0" borderId="9" xfId="17" applyFont="1" applyFill="1" applyBorder="1" applyAlignment="1">
      <alignment/>
    </xf>
    <xf numFmtId="38" fontId="8" fillId="0" borderId="10" xfId="17" applyFont="1" applyFill="1" applyBorder="1" applyAlignment="1">
      <alignment horizontal="center"/>
    </xf>
    <xf numFmtId="38" fontId="8" fillId="0" borderId="24" xfId="17" applyFont="1" applyFill="1" applyBorder="1" applyAlignment="1">
      <alignment horizontal="center"/>
    </xf>
    <xf numFmtId="38" fontId="8" fillId="0" borderId="6" xfId="17" applyFont="1" applyFill="1" applyBorder="1" applyAlignment="1">
      <alignment/>
    </xf>
    <xf numFmtId="38" fontId="8" fillId="0" borderId="19" xfId="17" applyFont="1" applyFill="1" applyBorder="1" applyAlignment="1">
      <alignment/>
    </xf>
    <xf numFmtId="38" fontId="8" fillId="0" borderId="13" xfId="17" applyFont="1" applyFill="1" applyBorder="1" applyAlignment="1">
      <alignment/>
    </xf>
    <xf numFmtId="38" fontId="8" fillId="0" borderId="37" xfId="17" applyFont="1" applyFill="1" applyBorder="1" applyAlignment="1">
      <alignment/>
    </xf>
    <xf numFmtId="38" fontId="8" fillId="0" borderId="35" xfId="17" applyFont="1" applyFill="1" applyBorder="1" applyAlignment="1">
      <alignment/>
    </xf>
    <xf numFmtId="38" fontId="8" fillId="0" borderId="39" xfId="17" applyFont="1" applyFill="1" applyBorder="1" applyAlignment="1">
      <alignment/>
    </xf>
    <xf numFmtId="38" fontId="8" fillId="0" borderId="10" xfId="17" applyFont="1" applyFill="1" applyBorder="1" applyAlignment="1">
      <alignment/>
    </xf>
    <xf numFmtId="38" fontId="8" fillId="0" borderId="29" xfId="17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38" fontId="8" fillId="0" borderId="2" xfId="17" applyFont="1" applyFill="1" applyBorder="1" applyAlignment="1">
      <alignment horizontal="centerContinuous" vertical="center"/>
    </xf>
    <xf numFmtId="38" fontId="8" fillId="0" borderId="3" xfId="17" applyFont="1" applyFill="1" applyBorder="1" applyAlignment="1">
      <alignment horizontal="centerContinuous" vertical="center"/>
    </xf>
    <xf numFmtId="38" fontId="8" fillId="0" borderId="43" xfId="17" applyFont="1" applyFill="1" applyBorder="1" applyAlignment="1">
      <alignment horizontal="centerContinuous" vertical="center"/>
    </xf>
    <xf numFmtId="38" fontId="8" fillId="0" borderId="0" xfId="17" applyFont="1" applyFill="1" applyBorder="1" applyAlignment="1">
      <alignment/>
    </xf>
    <xf numFmtId="38" fontId="8" fillId="0" borderId="25" xfId="17" applyFont="1" applyFill="1" applyBorder="1" applyAlignment="1">
      <alignment/>
    </xf>
    <xf numFmtId="38" fontId="8" fillId="0" borderId="34" xfId="17" applyFont="1" applyFill="1" applyBorder="1" applyAlignment="1">
      <alignment/>
    </xf>
    <xf numFmtId="38" fontId="8" fillId="0" borderId="15" xfId="17" applyFont="1" applyFill="1" applyBorder="1" applyAlignment="1">
      <alignment/>
    </xf>
    <xf numFmtId="38" fontId="14" fillId="0" borderId="6" xfId="17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 horizontal="center" vertical="center"/>
    </xf>
    <xf numFmtId="38" fontId="14" fillId="0" borderId="10" xfId="17" applyFont="1" applyFill="1" applyBorder="1" applyAlignment="1">
      <alignment horizontal="center" vertical="center"/>
    </xf>
    <xf numFmtId="38" fontId="14" fillId="0" borderId="11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vertical="center"/>
    </xf>
    <xf numFmtId="38" fontId="5" fillId="0" borderId="7" xfId="17" applyFont="1" applyFill="1" applyAlignment="1">
      <alignment vertical="center"/>
    </xf>
    <xf numFmtId="180" fontId="5" fillId="0" borderId="6" xfId="17" applyNumberFormat="1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38" fontId="5" fillId="0" borderId="44" xfId="17" applyFont="1" applyFill="1" applyBorder="1" applyAlignment="1">
      <alignment vertical="center"/>
    </xf>
    <xf numFmtId="180" fontId="4" fillId="0" borderId="37" xfId="17" applyNumberFormat="1" applyFont="1" applyFill="1" applyBorder="1" applyAlignment="1">
      <alignment vertical="center"/>
    </xf>
    <xf numFmtId="180" fontId="5" fillId="0" borderId="6" xfId="17" applyNumberFormat="1" applyFont="1" applyFill="1" applyBorder="1" applyAlignment="1">
      <alignment horizontal="right" vertical="center"/>
    </xf>
    <xf numFmtId="38" fontId="5" fillId="0" borderId="0" xfId="17" applyFont="1" applyFill="1" applyAlignment="1">
      <alignment horizontal="right" vertical="center"/>
    </xf>
    <xf numFmtId="38" fontId="5" fillId="0" borderId="44" xfId="17" applyFont="1" applyFill="1" applyBorder="1" applyAlignment="1">
      <alignment horizontal="right" vertical="center"/>
    </xf>
    <xf numFmtId="180" fontId="5" fillId="0" borderId="34" xfId="17" applyNumberFormat="1" applyFont="1" applyFill="1" applyBorder="1" applyAlignment="1">
      <alignment horizontal="right" vertical="center"/>
    </xf>
    <xf numFmtId="38" fontId="4" fillId="0" borderId="33" xfId="17" applyFont="1" applyFill="1" applyBorder="1" applyAlignment="1">
      <alignment vertical="center"/>
    </xf>
    <xf numFmtId="38" fontId="4" fillId="0" borderId="14" xfId="17" applyFont="1" applyFill="1" applyBorder="1" applyAlignment="1">
      <alignment vertical="center"/>
    </xf>
    <xf numFmtId="38" fontId="4" fillId="0" borderId="34" xfId="17" applyFont="1" applyFill="1" applyBorder="1" applyAlignment="1">
      <alignment vertical="center"/>
    </xf>
    <xf numFmtId="180" fontId="4" fillId="0" borderId="34" xfId="17" applyNumberFormat="1" applyFont="1" applyFill="1" applyBorder="1" applyAlignment="1">
      <alignment vertical="center"/>
    </xf>
    <xf numFmtId="38" fontId="4" fillId="0" borderId="11" xfId="17" applyFont="1" applyFill="1" applyBorder="1" applyAlignment="1">
      <alignment vertical="center"/>
    </xf>
    <xf numFmtId="38" fontId="4" fillId="0" borderId="12" xfId="17" applyFont="1" applyFill="1" applyBorder="1" applyAlignment="1">
      <alignment vertical="center"/>
    </xf>
    <xf numFmtId="180" fontId="4" fillId="0" borderId="10" xfId="17" applyNumberFormat="1" applyFont="1" applyFill="1" applyBorder="1" applyAlignment="1">
      <alignment vertical="center"/>
    </xf>
    <xf numFmtId="180" fontId="4" fillId="0" borderId="45" xfId="17" applyNumberFormat="1" applyFont="1" applyFill="1" applyBorder="1" applyAlignment="1">
      <alignment vertical="center"/>
    </xf>
    <xf numFmtId="38" fontId="4" fillId="0" borderId="45" xfId="17" applyFont="1" applyFill="1" applyBorder="1" applyAlignment="1">
      <alignment vertical="center"/>
    </xf>
    <xf numFmtId="180" fontId="4" fillId="0" borderId="46" xfId="17" applyNumberFormat="1" applyFont="1" applyFill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180" fontId="4" fillId="0" borderId="0" xfId="17" applyNumberFormat="1" applyFont="1" applyFill="1" applyBorder="1" applyAlignment="1">
      <alignment vertical="center"/>
    </xf>
    <xf numFmtId="38" fontId="8" fillId="0" borderId="20" xfId="17" applyFont="1" applyFill="1" applyBorder="1" applyAlignment="1">
      <alignment vertical="center"/>
    </xf>
    <xf numFmtId="38" fontId="6" fillId="0" borderId="20" xfId="17" applyFont="1" applyFill="1" applyBorder="1" applyAlignment="1">
      <alignment vertical="center"/>
    </xf>
    <xf numFmtId="181" fontId="8" fillId="0" borderId="0" xfId="17" applyNumberFormat="1" applyFont="1" applyFill="1" applyAlignment="1">
      <alignment vertical="center"/>
    </xf>
    <xf numFmtId="38" fontId="8" fillId="0" borderId="35" xfId="17" applyFont="1" applyFill="1" applyBorder="1" applyAlignment="1">
      <alignment vertical="center"/>
    </xf>
    <xf numFmtId="0" fontId="8" fillId="0" borderId="37" xfId="17" applyNumberFormat="1" applyFont="1" applyFill="1" applyBorder="1" applyAlignment="1">
      <alignment horizontal="right" vertical="center"/>
    </xf>
    <xf numFmtId="0" fontId="8" fillId="0" borderId="35" xfId="17" applyNumberFormat="1" applyFont="1" applyFill="1" applyBorder="1" applyAlignment="1">
      <alignment horizontal="right" vertical="center"/>
    </xf>
    <xf numFmtId="38" fontId="8" fillId="0" borderId="47" xfId="17" applyFont="1" applyFill="1" applyBorder="1" applyAlignment="1">
      <alignment horizontal="centerContinuous" vertical="center"/>
    </xf>
    <xf numFmtId="38" fontId="6" fillId="0" borderId="31" xfId="17" applyFont="1" applyFill="1" applyBorder="1" applyAlignment="1">
      <alignment vertical="center"/>
    </xf>
    <xf numFmtId="38" fontId="6" fillId="0" borderId="48" xfId="17" applyFont="1" applyFill="1" applyBorder="1" applyAlignment="1">
      <alignment vertical="center"/>
    </xf>
    <xf numFmtId="38" fontId="6" fillId="0" borderId="49" xfId="17" applyFont="1" applyFill="1" applyBorder="1" applyAlignment="1">
      <alignment vertical="center"/>
    </xf>
    <xf numFmtId="38" fontId="6" fillId="0" borderId="50" xfId="17" applyFont="1" applyFill="1" applyBorder="1" applyAlignment="1">
      <alignment vertical="center"/>
    </xf>
    <xf numFmtId="38" fontId="6" fillId="0" borderId="3" xfId="17" applyFont="1" applyFill="1" applyBorder="1" applyAlignment="1">
      <alignment vertical="center"/>
    </xf>
    <xf numFmtId="38" fontId="6" fillId="0" borderId="51" xfId="17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38" fontId="2" fillId="0" borderId="19" xfId="17" applyFont="1" applyFill="1" applyBorder="1" applyAlignment="1">
      <alignment horizontal="right" vertical="center"/>
    </xf>
    <xf numFmtId="38" fontId="8" fillId="0" borderId="13" xfId="17" applyFont="1" applyFill="1" applyBorder="1" applyAlignment="1">
      <alignment vertical="center"/>
    </xf>
    <xf numFmtId="38" fontId="8" fillId="0" borderId="37" xfId="17" applyFont="1" applyFill="1" applyBorder="1" applyAlignment="1">
      <alignment vertical="center"/>
    </xf>
    <xf numFmtId="38" fontId="2" fillId="0" borderId="20" xfId="17" applyFont="1" applyFill="1" applyBorder="1" applyAlignment="1">
      <alignment vertical="center"/>
    </xf>
    <xf numFmtId="38" fontId="2" fillId="0" borderId="19" xfId="17" applyFont="1" applyFill="1" applyBorder="1" applyAlignment="1">
      <alignment horizontal="distributed" vertical="center"/>
    </xf>
    <xf numFmtId="38" fontId="8" fillId="0" borderId="13" xfId="17" applyFont="1" applyFill="1" applyBorder="1" applyAlignment="1">
      <alignment horizontal="right" vertical="center"/>
    </xf>
    <xf numFmtId="38" fontId="8" fillId="0" borderId="37" xfId="17" applyFont="1" applyFill="1" applyBorder="1" applyAlignment="1">
      <alignment horizontal="right" vertical="center"/>
    </xf>
    <xf numFmtId="38" fontId="2" fillId="0" borderId="20" xfId="17" applyFont="1" applyFill="1" applyBorder="1" applyAlignment="1">
      <alignment horizontal="right" vertical="center"/>
    </xf>
    <xf numFmtId="38" fontId="2" fillId="0" borderId="18" xfId="17" applyFont="1" applyFill="1" applyBorder="1" applyAlignment="1">
      <alignment horizontal="right" vertical="center"/>
    </xf>
    <xf numFmtId="38" fontId="8" fillId="0" borderId="24" xfId="17" applyFont="1" applyFill="1" applyBorder="1" applyAlignment="1">
      <alignment vertical="center"/>
    </xf>
    <xf numFmtId="38" fontId="8" fillId="0" borderId="52" xfId="17" applyFont="1" applyFill="1" applyBorder="1" applyAlignment="1">
      <alignment vertical="center"/>
    </xf>
    <xf numFmtId="38" fontId="8" fillId="0" borderId="53" xfId="17" applyFont="1" applyFill="1" applyBorder="1" applyAlignment="1">
      <alignment vertical="center"/>
    </xf>
    <xf numFmtId="38" fontId="8" fillId="0" borderId="54" xfId="17" applyFont="1" applyFill="1" applyBorder="1" applyAlignment="1">
      <alignment vertical="center"/>
    </xf>
    <xf numFmtId="38" fontId="8" fillId="0" borderId="55" xfId="17" applyFont="1" applyFill="1" applyBorder="1" applyAlignment="1">
      <alignment horizontal="center" vertical="center"/>
    </xf>
    <xf numFmtId="38" fontId="6" fillId="0" borderId="56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vertical="center"/>
    </xf>
    <xf numFmtId="38" fontId="6" fillId="0" borderId="44" xfId="17" applyFont="1" applyFill="1" applyBorder="1" applyAlignment="1">
      <alignment vertical="center"/>
    </xf>
    <xf numFmtId="180" fontId="6" fillId="0" borderId="51" xfId="17" applyNumberFormat="1" applyFont="1" applyFill="1" applyBorder="1" applyAlignment="1">
      <alignment vertical="center"/>
    </xf>
    <xf numFmtId="38" fontId="2" fillId="0" borderId="36" xfId="17" applyFont="1" applyFill="1" applyBorder="1" applyAlignment="1">
      <alignment horizontal="center" vertical="center"/>
    </xf>
    <xf numFmtId="38" fontId="8" fillId="0" borderId="34" xfId="17" applyFont="1" applyFill="1" applyBorder="1" applyAlignment="1">
      <alignment vertical="center"/>
    </xf>
    <xf numFmtId="38" fontId="8" fillId="0" borderId="14" xfId="17" applyFont="1" applyFill="1" applyBorder="1" applyAlignment="1">
      <alignment vertical="center"/>
    </xf>
    <xf numFmtId="180" fontId="8" fillId="0" borderId="35" xfId="17" applyNumberFormat="1" applyFont="1" applyFill="1" applyBorder="1" applyAlignment="1">
      <alignment vertical="center"/>
    </xf>
    <xf numFmtId="38" fontId="2" fillId="0" borderId="36" xfId="17" applyFont="1" applyFill="1" applyBorder="1" applyAlignment="1">
      <alignment vertical="center"/>
    </xf>
    <xf numFmtId="38" fontId="2" fillId="0" borderId="57" xfId="17" applyFont="1" applyFill="1" applyBorder="1" applyAlignment="1">
      <alignment vertical="center"/>
    </xf>
    <xf numFmtId="38" fontId="8" fillId="0" borderId="46" xfId="17" applyFont="1" applyFill="1" applyBorder="1" applyAlignment="1">
      <alignment vertical="center"/>
    </xf>
    <xf numFmtId="38" fontId="8" fillId="0" borderId="45" xfId="17" applyFont="1" applyFill="1" applyBorder="1" applyAlignment="1">
      <alignment vertical="center"/>
    </xf>
    <xf numFmtId="180" fontId="8" fillId="0" borderId="58" xfId="17" applyNumberFormat="1" applyFont="1" applyFill="1" applyBorder="1" applyAlignment="1">
      <alignment vertical="center"/>
    </xf>
    <xf numFmtId="180" fontId="6" fillId="0" borderId="43" xfId="17" applyNumberFormat="1" applyFont="1" applyFill="1" applyBorder="1" applyAlignment="1">
      <alignment vertical="center"/>
    </xf>
    <xf numFmtId="180" fontId="8" fillId="0" borderId="54" xfId="17" applyNumberFormat="1" applyFont="1" applyFill="1" applyBorder="1" applyAlignment="1">
      <alignment vertical="center"/>
    </xf>
    <xf numFmtId="38" fontId="8" fillId="0" borderId="0" xfId="17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38" fontId="8" fillId="0" borderId="59" xfId="17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8" fontId="6" fillId="0" borderId="6" xfId="17" applyFont="1" applyFill="1" applyBorder="1" applyAlignment="1">
      <alignment vertical="center"/>
    </xf>
    <xf numFmtId="38" fontId="6" fillId="0" borderId="26" xfId="17" applyFont="1" applyFill="1" applyBorder="1" applyAlignment="1">
      <alignment vertical="center"/>
    </xf>
    <xf numFmtId="38" fontId="8" fillId="0" borderId="19" xfId="17" applyFont="1" applyFill="1" applyBorder="1" applyAlignment="1">
      <alignment horizontal="right" vertical="center"/>
    </xf>
    <xf numFmtId="38" fontId="8" fillId="0" borderId="19" xfId="17" applyFont="1" applyFill="1" applyBorder="1" applyAlignment="1">
      <alignment horizontal="distributed" vertical="center"/>
    </xf>
    <xf numFmtId="38" fontId="14" fillId="0" borderId="19" xfId="17" applyFont="1" applyFill="1" applyBorder="1" applyAlignment="1">
      <alignment horizontal="distributed" vertical="center"/>
    </xf>
    <xf numFmtId="38" fontId="8" fillId="0" borderId="20" xfId="17" applyFont="1" applyFill="1" applyBorder="1" applyAlignment="1">
      <alignment horizontal="right" vertical="center"/>
    </xf>
    <xf numFmtId="38" fontId="8" fillId="0" borderId="18" xfId="17" applyFont="1" applyFill="1" applyBorder="1" applyAlignment="1">
      <alignment horizontal="right" vertical="center"/>
    </xf>
    <xf numFmtId="38" fontId="8" fillId="0" borderId="29" xfId="17" applyFont="1" applyFill="1" applyBorder="1" applyAlignment="1">
      <alignment vertical="center"/>
    </xf>
    <xf numFmtId="38" fontId="12" fillId="0" borderId="5" xfId="17" applyFont="1" applyFill="1" applyBorder="1" applyAlignment="1">
      <alignment vertical="center"/>
    </xf>
    <xf numFmtId="38" fontId="12" fillId="0" borderId="9" xfId="17" applyFont="1" applyFill="1" applyBorder="1" applyAlignment="1">
      <alignment vertical="center"/>
    </xf>
    <xf numFmtId="38" fontId="12" fillId="0" borderId="0" xfId="17" applyFont="1" applyFill="1" applyAlignment="1">
      <alignment vertical="center"/>
    </xf>
    <xf numFmtId="38" fontId="12" fillId="0" borderId="0" xfId="17" applyFont="1" applyFill="1" applyBorder="1" applyAlignment="1">
      <alignment vertical="center"/>
    </xf>
    <xf numFmtId="38" fontId="12" fillId="0" borderId="1" xfId="17" applyFont="1" applyFill="1" applyBorder="1" applyAlignment="1">
      <alignment horizontal="distributed" indent="1"/>
    </xf>
    <xf numFmtId="38" fontId="12" fillId="0" borderId="20" xfId="17" applyFont="1" applyFill="1" applyBorder="1" applyAlignment="1">
      <alignment vertical="center"/>
    </xf>
    <xf numFmtId="38" fontId="12" fillId="0" borderId="5" xfId="17" applyFont="1" applyFill="1" applyBorder="1" applyAlignment="1">
      <alignment horizontal="distributed" vertical="center" indent="1"/>
    </xf>
    <xf numFmtId="38" fontId="12" fillId="0" borderId="9" xfId="17" applyFont="1" applyFill="1" applyBorder="1" applyAlignment="1">
      <alignment horizontal="distributed" vertical="top" indent="1"/>
    </xf>
    <xf numFmtId="38" fontId="12" fillId="0" borderId="24" xfId="17" applyFont="1" applyFill="1" applyBorder="1" applyAlignment="1">
      <alignment horizontal="distributed" vertical="center" indent="1"/>
    </xf>
    <xf numFmtId="38" fontId="12" fillId="0" borderId="9" xfId="17" applyFont="1" applyFill="1" applyBorder="1" applyAlignment="1">
      <alignment horizontal="distributed" vertical="center" indent="1"/>
    </xf>
    <xf numFmtId="38" fontId="12" fillId="0" borderId="5" xfId="17" applyFont="1" applyFill="1" applyBorder="1" applyAlignment="1">
      <alignment horizontal="center" vertical="center"/>
    </xf>
    <xf numFmtId="38" fontId="15" fillId="0" borderId="0" xfId="17" applyFont="1" applyFill="1" applyBorder="1" applyAlignment="1">
      <alignment vertical="center"/>
    </xf>
    <xf numFmtId="38" fontId="15" fillId="0" borderId="20" xfId="17" applyFont="1" applyFill="1" applyBorder="1" applyAlignment="1">
      <alignment vertical="center"/>
    </xf>
    <xf numFmtId="38" fontId="15" fillId="0" borderId="0" xfId="17" applyFont="1" applyFill="1" applyAlignment="1">
      <alignment vertical="center"/>
    </xf>
    <xf numFmtId="38" fontId="12" fillId="0" borderId="5" xfId="17" applyFont="1" applyFill="1" applyBorder="1" applyAlignment="1" quotePrefix="1">
      <alignment horizontal="center" vertical="center"/>
    </xf>
    <xf numFmtId="38" fontId="12" fillId="0" borderId="9" xfId="17" applyFont="1" applyFill="1" applyBorder="1" applyAlignment="1" quotePrefix="1">
      <alignment horizontal="center" vertical="center"/>
    </xf>
    <xf numFmtId="0" fontId="0" fillId="0" borderId="0" xfId="21" applyFill="1">
      <alignment/>
      <protection/>
    </xf>
    <xf numFmtId="38" fontId="8" fillId="0" borderId="58" xfId="17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vertical="center"/>
    </xf>
    <xf numFmtId="38" fontId="8" fillId="0" borderId="28" xfId="17" applyFont="1" applyFill="1" applyBorder="1" applyAlignment="1">
      <alignment vertical="center"/>
    </xf>
    <xf numFmtId="38" fontId="6" fillId="0" borderId="19" xfId="17" applyFont="1" applyFill="1" applyBorder="1" applyAlignment="1">
      <alignment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49" fontId="8" fillId="0" borderId="19" xfId="17" applyNumberFormat="1" applyFont="1" applyFill="1" applyBorder="1" applyAlignment="1">
      <alignment vertical="center"/>
    </xf>
    <xf numFmtId="183" fontId="8" fillId="0" borderId="27" xfId="22" applyNumberFormat="1" applyFont="1" applyFill="1" applyBorder="1">
      <alignment/>
      <protection/>
    </xf>
    <xf numFmtId="183" fontId="8" fillId="0" borderId="7" xfId="22" applyNumberFormat="1" applyFont="1" applyFill="1" applyBorder="1">
      <alignment/>
      <protection/>
    </xf>
    <xf numFmtId="183" fontId="8" fillId="0" borderId="28" xfId="22" applyNumberFormat="1" applyFont="1" applyFill="1" applyBorder="1">
      <alignment/>
      <protection/>
    </xf>
    <xf numFmtId="38" fontId="8" fillId="0" borderId="19" xfId="17" applyFont="1" applyFill="1" applyBorder="1" applyAlignment="1" quotePrefix="1">
      <alignment vertical="center"/>
    </xf>
    <xf numFmtId="38" fontId="8" fillId="0" borderId="5" xfId="17" applyFont="1" applyFill="1" applyBorder="1" applyAlignment="1" quotePrefix="1">
      <alignment vertical="center"/>
    </xf>
    <xf numFmtId="38" fontId="8" fillId="0" borderId="9" xfId="17" applyFont="1" applyFill="1" applyBorder="1" applyAlignment="1" quotePrefix="1">
      <alignment vertical="center"/>
    </xf>
    <xf numFmtId="183" fontId="8" fillId="0" borderId="15" xfId="22" applyNumberFormat="1" applyFont="1" applyFill="1" applyBorder="1">
      <alignment/>
      <protection/>
    </xf>
    <xf numFmtId="183" fontId="8" fillId="0" borderId="12" xfId="22" applyNumberFormat="1" applyFont="1" applyFill="1" applyBorder="1">
      <alignment/>
      <protection/>
    </xf>
    <xf numFmtId="183" fontId="8" fillId="0" borderId="29" xfId="22" applyNumberFormat="1" applyFont="1" applyFill="1" applyBorder="1">
      <alignment/>
      <protection/>
    </xf>
    <xf numFmtId="38" fontId="12" fillId="0" borderId="4" xfId="17" applyFont="1" applyFill="1" applyBorder="1" applyAlignment="1">
      <alignment horizontal="center" vertical="center"/>
    </xf>
    <xf numFmtId="38" fontId="12" fillId="0" borderId="49" xfId="17" applyFont="1" applyFill="1" applyBorder="1" applyAlignment="1">
      <alignment horizontal="center" vertical="center"/>
    </xf>
    <xf numFmtId="41" fontId="12" fillId="0" borderId="25" xfId="17" applyNumberFormat="1" applyFont="1" applyFill="1" applyBorder="1" applyAlignment="1">
      <alignment vertical="center"/>
    </xf>
    <xf numFmtId="41" fontId="12" fillId="0" borderId="26" xfId="17" applyNumberFormat="1" applyFont="1" applyFill="1" applyBorder="1" applyAlignment="1">
      <alignment vertical="center"/>
    </xf>
    <xf numFmtId="41" fontId="12" fillId="0" borderId="13" xfId="17" applyNumberFormat="1" applyFont="1" applyFill="1" applyBorder="1" applyAlignment="1">
      <alignment vertical="center"/>
    </xf>
    <xf numFmtId="41" fontId="12" fillId="0" borderId="39" xfId="17" applyNumberFormat="1" applyFont="1" applyFill="1" applyBorder="1" applyAlignment="1">
      <alignment vertical="center"/>
    </xf>
    <xf numFmtId="41" fontId="12" fillId="0" borderId="15" xfId="17" applyNumberFormat="1" applyFont="1" applyFill="1" applyBorder="1" applyAlignment="1">
      <alignment vertical="center"/>
    </xf>
    <xf numFmtId="41" fontId="12" fillId="0" borderId="29" xfId="17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38" fontId="15" fillId="0" borderId="0" xfId="17" applyFont="1" applyAlignment="1">
      <alignment vertical="center"/>
    </xf>
    <xf numFmtId="49" fontId="15" fillId="0" borderId="0" xfId="17" applyNumberFormat="1" applyFont="1" applyFill="1" applyAlignment="1">
      <alignment horizontal="left" vertical="center"/>
    </xf>
    <xf numFmtId="38" fontId="15" fillId="0" borderId="0" xfId="17" applyFont="1" applyFill="1" applyAlignment="1">
      <alignment/>
    </xf>
    <xf numFmtId="38" fontId="5" fillId="0" borderId="1" xfId="17" applyFont="1" applyFill="1" applyBorder="1" applyAlignment="1">
      <alignment horizontal="center" vertical="center"/>
    </xf>
    <xf numFmtId="182" fontId="6" fillId="0" borderId="4" xfId="17" applyNumberFormat="1" applyFont="1" applyFill="1" applyBorder="1" applyAlignment="1">
      <alignment vertical="center"/>
    </xf>
    <xf numFmtId="182" fontId="6" fillId="0" borderId="49" xfId="17" applyNumberFormat="1" applyFont="1" applyFill="1" applyBorder="1" applyAlignment="1">
      <alignment vertical="center"/>
    </xf>
    <xf numFmtId="38" fontId="14" fillId="0" borderId="5" xfId="17" applyFont="1" applyFill="1" applyBorder="1" applyAlignment="1">
      <alignment horizontal="center" vertical="center"/>
    </xf>
    <xf numFmtId="182" fontId="8" fillId="0" borderId="6" xfId="17" applyNumberFormat="1" applyFont="1" applyFill="1" applyBorder="1" applyAlignment="1">
      <alignment vertical="center"/>
    </xf>
    <xf numFmtId="182" fontId="8" fillId="0" borderId="19" xfId="17" applyNumberFormat="1" applyFont="1" applyFill="1" applyBorder="1" applyAlignment="1">
      <alignment vertical="center"/>
    </xf>
    <xf numFmtId="38" fontId="14" fillId="0" borderId="5" xfId="17" applyFont="1" applyFill="1" applyBorder="1" applyAlignment="1">
      <alignment horizontal="center" vertical="center" shrinkToFit="1"/>
    </xf>
    <xf numFmtId="0" fontId="8" fillId="0" borderId="6" xfId="17" applyNumberFormat="1" applyFont="1" applyFill="1" applyBorder="1" applyAlignment="1">
      <alignment vertical="center"/>
    </xf>
    <xf numFmtId="182" fontId="8" fillId="0" borderId="7" xfId="17" applyNumberFormat="1" applyFont="1" applyFill="1" applyBorder="1" applyAlignment="1">
      <alignment vertical="center"/>
    </xf>
    <xf numFmtId="182" fontId="8" fillId="0" borderId="28" xfId="17" applyNumberFormat="1" applyFont="1" applyFill="1" applyBorder="1" applyAlignment="1">
      <alignment vertical="center"/>
    </xf>
    <xf numFmtId="182" fontId="8" fillId="0" borderId="6" xfId="17" applyNumberFormat="1" applyFont="1" applyFill="1" applyBorder="1" applyAlignment="1">
      <alignment horizontal="right" vertical="center"/>
    </xf>
    <xf numFmtId="0" fontId="8" fillId="0" borderId="6" xfId="17" applyNumberFormat="1" applyFont="1" applyFill="1" applyBorder="1" applyAlignment="1">
      <alignment horizontal="right" vertical="center"/>
    </xf>
    <xf numFmtId="182" fontId="8" fillId="0" borderId="0" xfId="17" applyNumberFormat="1" applyFont="1" applyFill="1" applyBorder="1" applyAlignment="1">
      <alignment vertical="center"/>
    </xf>
    <xf numFmtId="0" fontId="8" fillId="0" borderId="7" xfId="17" applyNumberFormat="1" applyFont="1" applyFill="1" applyBorder="1" applyAlignment="1">
      <alignment horizontal="right" vertical="center"/>
    </xf>
    <xf numFmtId="0" fontId="8" fillId="0" borderId="7" xfId="17" applyNumberFormat="1" applyFont="1" applyFill="1" applyBorder="1" applyAlignment="1">
      <alignment vertical="center"/>
    </xf>
    <xf numFmtId="38" fontId="14" fillId="0" borderId="9" xfId="17" applyFont="1" applyFill="1" applyBorder="1" applyAlignment="1">
      <alignment horizontal="center" vertical="center"/>
    </xf>
    <xf numFmtId="182" fontId="8" fillId="0" borderId="11" xfId="17" applyNumberFormat="1" applyFont="1" applyFill="1" applyBorder="1" applyAlignment="1">
      <alignment vertical="center"/>
    </xf>
    <xf numFmtId="182" fontId="8" fillId="0" borderId="12" xfId="17" applyNumberFormat="1" applyFont="1" applyFill="1" applyBorder="1" applyAlignment="1">
      <alignment vertical="center"/>
    </xf>
    <xf numFmtId="182" fontId="8" fillId="0" borderId="10" xfId="17" applyNumberFormat="1" applyFont="1" applyFill="1" applyBorder="1" applyAlignment="1">
      <alignment vertical="center"/>
    </xf>
    <xf numFmtId="182" fontId="8" fillId="0" borderId="24" xfId="17" applyNumberFormat="1" applyFont="1" applyFill="1" applyBorder="1" applyAlignment="1">
      <alignment vertical="center"/>
    </xf>
    <xf numFmtId="38" fontId="6" fillId="0" borderId="1" xfId="17" applyFont="1" applyFill="1" applyBorder="1" applyAlignment="1">
      <alignment horizontal="distributed" vertical="center"/>
    </xf>
    <xf numFmtId="38" fontId="6" fillId="0" borderId="31" xfId="17" applyFont="1" applyFill="1" applyBorder="1" applyAlignment="1">
      <alignment horizontal="right" vertical="center"/>
    </xf>
    <xf numFmtId="38" fontId="6" fillId="0" borderId="40" xfId="17" applyFont="1" applyFill="1" applyBorder="1" applyAlignment="1">
      <alignment horizontal="right" vertical="center"/>
    </xf>
    <xf numFmtId="0" fontId="6" fillId="0" borderId="60" xfId="17" applyNumberFormat="1" applyFont="1" applyFill="1" applyBorder="1" applyAlignment="1">
      <alignment horizontal="right" vertical="center"/>
    </xf>
    <xf numFmtId="38" fontId="6" fillId="0" borderId="4" xfId="17" applyFont="1" applyFill="1" applyBorder="1" applyAlignment="1">
      <alignment horizontal="right" vertical="center"/>
    </xf>
    <xf numFmtId="0" fontId="6" fillId="0" borderId="26" xfId="17" applyNumberFormat="1" applyFont="1" applyFill="1" applyBorder="1" applyAlignment="1">
      <alignment horizontal="right" vertical="center"/>
    </xf>
    <xf numFmtId="38" fontId="2" fillId="0" borderId="5" xfId="17" applyFont="1" applyFill="1" applyBorder="1" applyAlignment="1">
      <alignment horizontal="distributed" vertical="center"/>
    </xf>
    <xf numFmtId="38" fontId="8" fillId="0" borderId="27" xfId="17" applyFont="1" applyFill="1" applyBorder="1" applyAlignment="1">
      <alignment horizontal="right" vertical="center"/>
    </xf>
    <xf numFmtId="38" fontId="8" fillId="0" borderId="7" xfId="17" applyFont="1" applyFill="1" applyBorder="1" applyAlignment="1">
      <alignment horizontal="right" vertical="center"/>
    </xf>
    <xf numFmtId="180" fontId="8" fillId="0" borderId="7" xfId="17" applyNumberFormat="1" applyFont="1" applyFill="1" applyBorder="1" applyAlignment="1">
      <alignment horizontal="right" vertical="center"/>
    </xf>
    <xf numFmtId="180" fontId="8" fillId="0" borderId="28" xfId="17" applyNumberFormat="1" applyFont="1" applyFill="1" applyBorder="1" applyAlignment="1">
      <alignment horizontal="right" vertical="center"/>
    </xf>
    <xf numFmtId="178" fontId="8" fillId="0" borderId="0" xfId="17" applyNumberFormat="1" applyFont="1" applyFill="1" applyBorder="1" applyAlignment="1">
      <alignment horizontal="right" vertical="center"/>
    </xf>
    <xf numFmtId="180" fontId="8" fillId="0" borderId="6" xfId="17" applyNumberFormat="1" applyFont="1" applyFill="1" applyBorder="1" applyAlignment="1">
      <alignment horizontal="right" vertical="center"/>
    </xf>
    <xf numFmtId="180" fontId="8" fillId="0" borderId="19" xfId="17" applyNumberFormat="1" applyFont="1" applyFill="1" applyBorder="1" applyAlignment="1">
      <alignment horizontal="right" vertical="center"/>
    </xf>
    <xf numFmtId="178" fontId="8" fillId="0" borderId="27" xfId="17" applyNumberFormat="1" applyFont="1" applyFill="1" applyBorder="1" applyAlignment="1">
      <alignment horizontal="right" vertical="center"/>
    </xf>
    <xf numFmtId="38" fontId="2" fillId="0" borderId="9" xfId="17" applyFont="1" applyFill="1" applyBorder="1" applyAlignment="1">
      <alignment horizontal="distributed" vertical="center"/>
    </xf>
    <xf numFmtId="178" fontId="8" fillId="0" borderId="15" xfId="17" applyNumberFormat="1" applyFont="1" applyFill="1" applyBorder="1" applyAlignment="1">
      <alignment horizontal="right" vertical="center"/>
    </xf>
    <xf numFmtId="38" fontId="8" fillId="0" borderId="12" xfId="17" applyFont="1" applyFill="1" applyBorder="1" applyAlignment="1">
      <alignment horizontal="right" vertical="center"/>
    </xf>
    <xf numFmtId="180" fontId="8" fillId="0" borderId="10" xfId="17" applyNumberFormat="1" applyFont="1" applyFill="1" applyBorder="1" applyAlignment="1">
      <alignment horizontal="right" vertical="center"/>
    </xf>
    <xf numFmtId="180" fontId="8" fillId="0" borderId="24" xfId="17" applyNumberFormat="1" applyFont="1" applyFill="1" applyBorder="1" applyAlignment="1">
      <alignment horizontal="right" vertical="center"/>
    </xf>
    <xf numFmtId="38" fontId="6" fillId="0" borderId="25" xfId="17" applyFont="1" applyFill="1" applyBorder="1" applyAlignment="1">
      <alignment vertical="center"/>
    </xf>
    <xf numFmtId="38" fontId="8" fillId="0" borderId="27" xfId="17" applyFont="1" applyFill="1" applyBorder="1" applyAlignment="1">
      <alignment vertical="center"/>
    </xf>
    <xf numFmtId="38" fontId="8" fillId="0" borderId="28" xfId="17" applyFont="1" applyFill="1" applyBorder="1" applyAlignment="1">
      <alignment horizontal="right" vertical="center"/>
    </xf>
    <xf numFmtId="38" fontId="8" fillId="0" borderId="15" xfId="17" applyFont="1" applyFill="1" applyBorder="1" applyAlignment="1">
      <alignment vertical="center"/>
    </xf>
    <xf numFmtId="38" fontId="8" fillId="0" borderId="31" xfId="17" applyFont="1" applyFill="1" applyBorder="1" applyAlignment="1">
      <alignment horizontal="center" vertical="center"/>
    </xf>
    <xf numFmtId="38" fontId="8" fillId="0" borderId="48" xfId="17" applyFont="1" applyFill="1" applyBorder="1" applyAlignment="1">
      <alignment horizontal="center" vertical="center"/>
    </xf>
    <xf numFmtId="38" fontId="8" fillId="0" borderId="49" xfId="17" applyFont="1" applyFill="1" applyBorder="1" applyAlignment="1">
      <alignment horizontal="center" vertical="center"/>
    </xf>
    <xf numFmtId="38" fontId="8" fillId="0" borderId="18" xfId="17" applyFont="1" applyFill="1" applyBorder="1" applyAlignment="1">
      <alignment horizontal="center" vertical="center"/>
    </xf>
    <xf numFmtId="38" fontId="8" fillId="0" borderId="11" xfId="17" applyFont="1" applyFill="1" applyBorder="1" applyAlignment="1">
      <alignment horizontal="center" vertical="center"/>
    </xf>
    <xf numFmtId="38" fontId="8" fillId="0" borderId="24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8" fillId="0" borderId="9" xfId="17" applyFont="1" applyFill="1" applyBorder="1" applyAlignment="1">
      <alignment horizontal="center" vertical="center"/>
    </xf>
    <xf numFmtId="38" fontId="8" fillId="0" borderId="61" xfId="17" applyFont="1" applyFill="1" applyBorder="1" applyAlignment="1">
      <alignment horizontal="center" vertical="center"/>
    </xf>
    <xf numFmtId="38" fontId="8" fillId="0" borderId="62" xfId="17" applyFont="1" applyFill="1" applyBorder="1" applyAlignment="1">
      <alignment horizontal="center" vertical="center"/>
    </xf>
    <xf numFmtId="38" fontId="15" fillId="0" borderId="0" xfId="17" applyFont="1" applyFill="1" applyAlignment="1">
      <alignment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8" fillId="0" borderId="67" xfId="17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8" fontId="8" fillId="0" borderId="0" xfId="17" applyFont="1" applyFill="1" applyBorder="1" applyAlignment="1">
      <alignment horizontal="left" vertical="center" wrapText="1"/>
    </xf>
    <xf numFmtId="38" fontId="8" fillId="0" borderId="0" xfId="17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38" fontId="8" fillId="0" borderId="68" xfId="17" applyFont="1" applyFill="1" applyBorder="1" applyAlignment="1">
      <alignment horizontal="center" vertical="center"/>
    </xf>
    <xf numFmtId="38" fontId="8" fillId="0" borderId="32" xfId="17" applyFont="1" applyFill="1" applyBorder="1" applyAlignment="1">
      <alignment horizontal="center" vertical="center"/>
    </xf>
    <xf numFmtId="38" fontId="8" fillId="0" borderId="48" xfId="17" applyFont="1" applyFill="1" applyBorder="1" applyAlignment="1">
      <alignment vertical="center" wrapText="1"/>
    </xf>
    <xf numFmtId="38" fontId="8" fillId="0" borderId="5" xfId="17" applyFont="1" applyFill="1" applyBorder="1" applyAlignment="1">
      <alignment horizontal="center" vertical="center"/>
    </xf>
    <xf numFmtId="38" fontId="8" fillId="0" borderId="69" xfId="17" applyFont="1" applyFill="1" applyBorder="1" applyAlignment="1">
      <alignment horizontal="center" vertical="center"/>
    </xf>
    <xf numFmtId="38" fontId="8" fillId="0" borderId="15" xfId="17" applyFont="1" applyFill="1" applyBorder="1" applyAlignment="1">
      <alignment horizontal="center" vertical="center"/>
    </xf>
    <xf numFmtId="38" fontId="8" fillId="0" borderId="66" xfId="17" applyFont="1" applyFill="1" applyBorder="1" applyAlignment="1">
      <alignment horizontal="center" vertical="center"/>
    </xf>
    <xf numFmtId="38" fontId="8" fillId="0" borderId="12" xfId="17" applyFont="1" applyFill="1" applyBorder="1" applyAlignment="1">
      <alignment horizontal="center" vertical="center"/>
    </xf>
    <xf numFmtId="38" fontId="8" fillId="0" borderId="48" xfId="17" applyFont="1" applyFill="1" applyBorder="1" applyAlignment="1">
      <alignment horizontal="left" vertical="center"/>
    </xf>
    <xf numFmtId="38" fontId="12" fillId="0" borderId="0" xfId="17" applyFont="1" applyFill="1" applyAlignment="1">
      <alignment horizontal="left" vertical="center"/>
    </xf>
    <xf numFmtId="38" fontId="12" fillId="0" borderId="0" xfId="17" applyFont="1" applyFill="1" applyBorder="1" applyAlignment="1">
      <alignment horizontal="right" vertical="center"/>
    </xf>
    <xf numFmtId="38" fontId="12" fillId="0" borderId="32" xfId="17" applyFont="1" applyFill="1" applyBorder="1" applyAlignment="1">
      <alignment horizontal="distributed" vertical="center" indent="1"/>
    </xf>
    <xf numFmtId="38" fontId="12" fillId="0" borderId="30" xfId="17" applyFont="1" applyFill="1" applyBorder="1" applyAlignment="1">
      <alignment horizontal="distributed" vertical="center" inden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建築２ー２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312" customWidth="1"/>
  </cols>
  <sheetData>
    <row r="1" spans="1:2" ht="13.5">
      <c r="A1" s="312" t="s">
        <v>52</v>
      </c>
      <c r="B1" s="312" t="s">
        <v>446</v>
      </c>
    </row>
    <row r="4" ht="13.5">
      <c r="A4" s="314" t="s">
        <v>450</v>
      </c>
    </row>
    <row r="5" ht="13.5">
      <c r="A5" s="284" t="s">
        <v>451</v>
      </c>
    </row>
    <row r="6" ht="13.5">
      <c r="A6" s="284" t="s">
        <v>452</v>
      </c>
    </row>
    <row r="7" ht="13.5">
      <c r="A7" s="284" t="s">
        <v>453</v>
      </c>
    </row>
    <row r="8" ht="13.5">
      <c r="A8" s="284" t="s">
        <v>454</v>
      </c>
    </row>
    <row r="9" ht="13.5">
      <c r="A9" s="315" t="s">
        <v>455</v>
      </c>
    </row>
    <row r="10" ht="13.5">
      <c r="A10" s="284" t="s">
        <v>456</v>
      </c>
    </row>
    <row r="11" ht="13.5">
      <c r="A11" s="316" t="s">
        <v>457</v>
      </c>
    </row>
    <row r="12" ht="13.5">
      <c r="A12" s="284" t="s">
        <v>458</v>
      </c>
    </row>
    <row r="13" ht="13.5">
      <c r="A13" s="282" t="s">
        <v>459</v>
      </c>
    </row>
    <row r="14" ht="13.5">
      <c r="A14" s="284" t="s">
        <v>161</v>
      </c>
    </row>
    <row r="15" ht="13.5">
      <c r="A15" s="284" t="s">
        <v>445</v>
      </c>
    </row>
    <row r="16" ht="13.5">
      <c r="A16" s="317" t="s">
        <v>180</v>
      </c>
    </row>
    <row r="17" ht="13.5">
      <c r="A17" s="284" t="s">
        <v>190</v>
      </c>
    </row>
    <row r="18" ht="13.5">
      <c r="A18" s="284" t="s">
        <v>447</v>
      </c>
    </row>
    <row r="19" spans="1:5" ht="13.5">
      <c r="A19" s="372" t="s">
        <v>448</v>
      </c>
      <c r="B19" s="372"/>
      <c r="C19" s="372"/>
      <c r="D19" s="372"/>
      <c r="E19" s="372"/>
    </row>
    <row r="20" spans="1:5" ht="13.5">
      <c r="A20" s="284" t="s">
        <v>449</v>
      </c>
      <c r="B20" s="313"/>
      <c r="C20" s="313"/>
      <c r="D20" s="313"/>
      <c r="E20" s="313"/>
    </row>
  </sheetData>
  <mergeCells count="1">
    <mergeCell ref="A19:E19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104" customWidth="1"/>
    <col min="2" max="2" width="16.625" style="104" customWidth="1"/>
    <col min="3" max="7" width="13.625" style="104" customWidth="1"/>
    <col min="8" max="16384" width="9.00390625" style="104" customWidth="1"/>
  </cols>
  <sheetData>
    <row r="2" spans="2:7" ht="15" customHeight="1">
      <c r="B2" s="133" t="s">
        <v>145</v>
      </c>
      <c r="C2" s="105"/>
      <c r="D2" s="134"/>
      <c r="E2" s="134"/>
      <c r="F2" s="134"/>
      <c r="G2" s="105"/>
    </row>
    <row r="3" spans="2:7" ht="15" customHeight="1">
      <c r="B3" s="109"/>
      <c r="C3" s="108" t="s">
        <v>146</v>
      </c>
      <c r="D3" s="109"/>
      <c r="E3" s="109"/>
      <c r="F3" s="109"/>
      <c r="G3" s="108" t="s">
        <v>147</v>
      </c>
    </row>
    <row r="4" spans="2:7" ht="15" customHeight="1">
      <c r="B4" s="110" t="s">
        <v>148</v>
      </c>
      <c r="C4" s="111" t="s">
        <v>134</v>
      </c>
      <c r="D4" s="111" t="s">
        <v>135</v>
      </c>
      <c r="E4" s="112" t="s">
        <v>136</v>
      </c>
      <c r="F4" s="113" t="s">
        <v>137</v>
      </c>
      <c r="G4" s="114" t="s">
        <v>138</v>
      </c>
    </row>
    <row r="5" spans="2:7" ht="15" customHeight="1">
      <c r="B5" s="115" t="s">
        <v>149</v>
      </c>
      <c r="C5" s="116">
        <v>828101</v>
      </c>
      <c r="D5" s="116">
        <v>6431</v>
      </c>
      <c r="E5" s="117">
        <v>334953</v>
      </c>
      <c r="F5" s="118">
        <v>16380</v>
      </c>
      <c r="G5" s="119">
        <v>431714</v>
      </c>
    </row>
    <row r="6" spans="2:7" ht="15" customHeight="1">
      <c r="B6" s="120" t="s">
        <v>150</v>
      </c>
      <c r="C6" s="121">
        <v>829499</v>
      </c>
      <c r="D6" s="121">
        <v>6257</v>
      </c>
      <c r="E6" s="122">
        <v>331602</v>
      </c>
      <c r="F6" s="123">
        <v>15005</v>
      </c>
      <c r="G6" s="124">
        <v>438829</v>
      </c>
    </row>
    <row r="7" spans="2:7" ht="15" customHeight="1">
      <c r="B7" s="125">
        <v>6</v>
      </c>
      <c r="C7" s="121">
        <v>844270</v>
      </c>
      <c r="D7" s="121">
        <v>6233</v>
      </c>
      <c r="E7" s="122">
        <v>331325</v>
      </c>
      <c r="F7" s="123">
        <v>16288</v>
      </c>
      <c r="G7" s="124">
        <v>460058</v>
      </c>
    </row>
    <row r="8" spans="2:7" ht="15" customHeight="1">
      <c r="B8" s="125">
        <v>7</v>
      </c>
      <c r="C8" s="121">
        <v>841294</v>
      </c>
      <c r="D8" s="121">
        <v>6244</v>
      </c>
      <c r="E8" s="122">
        <v>331843</v>
      </c>
      <c r="F8" s="123">
        <v>18644</v>
      </c>
      <c r="G8" s="124">
        <v>451480</v>
      </c>
    </row>
    <row r="9" spans="2:7" ht="15" customHeight="1">
      <c r="B9" s="125">
        <v>8</v>
      </c>
      <c r="C9" s="121">
        <v>840442</v>
      </c>
      <c r="D9" s="121">
        <v>6313</v>
      </c>
      <c r="E9" s="122">
        <v>333058</v>
      </c>
      <c r="F9" s="123">
        <v>21775</v>
      </c>
      <c r="G9" s="124">
        <v>449326</v>
      </c>
    </row>
    <row r="10" spans="2:7" ht="15" customHeight="1">
      <c r="B10" s="125">
        <v>9</v>
      </c>
      <c r="C10" s="121">
        <v>830406</v>
      </c>
      <c r="D10" s="121">
        <v>6330</v>
      </c>
      <c r="E10" s="122">
        <v>336468</v>
      </c>
      <c r="F10" s="123">
        <v>22409</v>
      </c>
      <c r="G10" s="124">
        <v>435354</v>
      </c>
    </row>
    <row r="11" spans="2:7" ht="15" customHeight="1">
      <c r="B11" s="125">
        <v>10</v>
      </c>
      <c r="C11" s="121">
        <v>869664</v>
      </c>
      <c r="D11" s="121">
        <v>6344</v>
      </c>
      <c r="E11" s="122">
        <v>343667</v>
      </c>
      <c r="F11" s="123">
        <v>23988</v>
      </c>
      <c r="G11" s="124">
        <v>470337</v>
      </c>
    </row>
    <row r="12" spans="2:7" ht="15" customHeight="1">
      <c r="B12" s="125">
        <v>11</v>
      </c>
      <c r="C12" s="121">
        <v>873267</v>
      </c>
      <c r="D12" s="121">
        <v>6104</v>
      </c>
      <c r="E12" s="122">
        <v>339477</v>
      </c>
      <c r="F12" s="123">
        <v>23011</v>
      </c>
      <c r="G12" s="124">
        <v>470383</v>
      </c>
    </row>
    <row r="13" spans="2:7" ht="15" customHeight="1">
      <c r="B13" s="125">
        <v>12</v>
      </c>
      <c r="C13" s="121">
        <v>886631</v>
      </c>
      <c r="D13" s="121">
        <v>5936</v>
      </c>
      <c r="E13" s="122">
        <v>336375</v>
      </c>
      <c r="F13" s="123">
        <v>23544</v>
      </c>
      <c r="G13" s="124">
        <v>493888</v>
      </c>
    </row>
    <row r="14" spans="2:7" ht="15" customHeight="1">
      <c r="B14" s="120" t="s">
        <v>88</v>
      </c>
      <c r="C14" s="121">
        <v>864732</v>
      </c>
      <c r="D14" s="121">
        <v>5963</v>
      </c>
      <c r="E14" s="122">
        <v>334218</v>
      </c>
      <c r="F14" s="123">
        <v>24058</v>
      </c>
      <c r="G14" s="124">
        <v>469585</v>
      </c>
    </row>
    <row r="15" spans="2:7" ht="15" customHeight="1">
      <c r="B15" s="120" t="s">
        <v>140</v>
      </c>
      <c r="C15" s="121">
        <v>861990</v>
      </c>
      <c r="D15" s="121">
        <v>5996</v>
      </c>
      <c r="E15" s="122">
        <v>335024</v>
      </c>
      <c r="F15" s="123">
        <v>23213</v>
      </c>
      <c r="G15" s="124">
        <v>467076</v>
      </c>
    </row>
    <row r="16" spans="2:7" ht="15" customHeight="1">
      <c r="B16" s="73" t="s">
        <v>141</v>
      </c>
      <c r="C16" s="126">
        <v>853033</v>
      </c>
      <c r="D16" s="126">
        <v>6125</v>
      </c>
      <c r="E16" s="127">
        <v>344628</v>
      </c>
      <c r="F16" s="128">
        <v>24276</v>
      </c>
      <c r="G16" s="129">
        <v>449367</v>
      </c>
    </row>
    <row r="17" spans="2:7" ht="15" customHeight="1">
      <c r="B17" s="105" t="s">
        <v>151</v>
      </c>
      <c r="C17" s="105"/>
      <c r="D17" s="105"/>
      <c r="E17" s="105"/>
      <c r="F17" s="105"/>
      <c r="G17" s="105"/>
    </row>
    <row r="18" spans="2:7" ht="15" customHeight="1">
      <c r="B18" s="105" t="s">
        <v>152</v>
      </c>
      <c r="C18" s="105"/>
      <c r="D18" s="105"/>
      <c r="E18" s="105"/>
      <c r="F18" s="105"/>
      <c r="G18" s="105"/>
    </row>
  </sheetData>
  <printOptions/>
  <pageMargins left="0.46" right="0.2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41" customWidth="1"/>
    <col min="2" max="2" width="15.625" style="41" customWidth="1"/>
    <col min="3" max="6" width="10.625" style="41" customWidth="1"/>
    <col min="7" max="16384" width="9.00390625" style="41" customWidth="1"/>
  </cols>
  <sheetData>
    <row r="2" ht="15" customHeight="1">
      <c r="B2" s="136" t="s">
        <v>153</v>
      </c>
    </row>
    <row r="3" spans="2:6" ht="15" customHeight="1">
      <c r="B3" s="62"/>
      <c r="C3" s="135" t="s">
        <v>128</v>
      </c>
      <c r="D3" s="62"/>
      <c r="F3" s="63" t="s">
        <v>154</v>
      </c>
    </row>
    <row r="4" spans="2:6" ht="15" customHeight="1">
      <c r="B4" s="137" t="s">
        <v>100</v>
      </c>
      <c r="C4" s="135" t="s">
        <v>155</v>
      </c>
      <c r="D4" s="66" t="s">
        <v>156</v>
      </c>
      <c r="E4" s="138" t="s">
        <v>157</v>
      </c>
      <c r="F4" s="65" t="s">
        <v>158</v>
      </c>
    </row>
    <row r="5" spans="2:6" ht="15" customHeight="1">
      <c r="B5" s="115" t="s">
        <v>95</v>
      </c>
      <c r="C5" s="116">
        <v>891</v>
      </c>
      <c r="D5" s="116">
        <v>240889</v>
      </c>
      <c r="E5" s="117">
        <v>175124</v>
      </c>
      <c r="F5" s="139">
        <v>72.69</v>
      </c>
    </row>
    <row r="6" spans="2:6" ht="15" customHeight="1">
      <c r="B6" s="120" t="s">
        <v>159</v>
      </c>
      <c r="C6" s="121">
        <v>891</v>
      </c>
      <c r="D6" s="121">
        <v>239732</v>
      </c>
      <c r="E6" s="122">
        <v>176487</v>
      </c>
      <c r="F6" s="140">
        <v>73.61</v>
      </c>
    </row>
    <row r="7" spans="2:6" ht="15" customHeight="1">
      <c r="B7" s="125">
        <v>6</v>
      </c>
      <c r="C7" s="121">
        <v>891</v>
      </c>
      <c r="D7" s="121">
        <v>244377</v>
      </c>
      <c r="E7" s="122">
        <v>177241</v>
      </c>
      <c r="F7" s="140">
        <v>72.52</v>
      </c>
    </row>
    <row r="8" spans="2:6" ht="15" customHeight="1">
      <c r="B8" s="125">
        <v>7</v>
      </c>
      <c r="C8" s="121">
        <v>891</v>
      </c>
      <c r="D8" s="121">
        <v>243624</v>
      </c>
      <c r="E8" s="122">
        <v>178177</v>
      </c>
      <c r="F8" s="140">
        <v>73.13</v>
      </c>
    </row>
    <row r="9" spans="2:6" ht="15" customHeight="1">
      <c r="B9" s="125">
        <v>8</v>
      </c>
      <c r="C9" s="121">
        <v>891</v>
      </c>
      <c r="D9" s="121">
        <v>243621</v>
      </c>
      <c r="E9" s="122">
        <v>179322</v>
      </c>
      <c r="F9" s="140">
        <v>73.6</v>
      </c>
    </row>
    <row r="10" spans="2:6" ht="15" customHeight="1">
      <c r="B10" s="125">
        <v>9</v>
      </c>
      <c r="C10" s="121">
        <v>891</v>
      </c>
      <c r="D10" s="121">
        <v>243307</v>
      </c>
      <c r="E10" s="122">
        <v>181603</v>
      </c>
      <c r="F10" s="140">
        <v>74.63</v>
      </c>
    </row>
    <row r="11" spans="2:6" ht="15" customHeight="1">
      <c r="B11" s="125">
        <v>10</v>
      </c>
      <c r="C11" s="121">
        <v>891</v>
      </c>
      <c r="D11" s="121">
        <v>241469</v>
      </c>
      <c r="E11" s="122">
        <v>181993</v>
      </c>
      <c r="F11" s="140">
        <v>75.36</v>
      </c>
    </row>
    <row r="12" spans="2:6" ht="15" customHeight="1">
      <c r="B12" s="125">
        <v>11</v>
      </c>
      <c r="C12" s="121">
        <v>891</v>
      </c>
      <c r="D12" s="121">
        <v>240417</v>
      </c>
      <c r="E12" s="122">
        <v>182487</v>
      </c>
      <c r="F12" s="140">
        <v>75.9</v>
      </c>
    </row>
    <row r="13" spans="2:6" ht="15" customHeight="1">
      <c r="B13" s="125">
        <v>12</v>
      </c>
      <c r="C13" s="121">
        <v>891</v>
      </c>
      <c r="D13" s="121">
        <v>244478</v>
      </c>
      <c r="E13" s="122">
        <v>182985</v>
      </c>
      <c r="F13" s="140">
        <v>74.84</v>
      </c>
    </row>
    <row r="14" spans="2:6" ht="15" customHeight="1">
      <c r="B14" s="120" t="s">
        <v>88</v>
      </c>
      <c r="C14" s="121">
        <v>890</v>
      </c>
      <c r="D14" s="121">
        <v>242667</v>
      </c>
      <c r="E14" s="122">
        <v>182378</v>
      </c>
      <c r="F14" s="140">
        <v>75.15</v>
      </c>
    </row>
    <row r="15" spans="2:6" ht="15" customHeight="1">
      <c r="B15" s="120" t="s">
        <v>140</v>
      </c>
      <c r="C15" s="121">
        <v>890</v>
      </c>
      <c r="D15" s="121">
        <v>242626</v>
      </c>
      <c r="E15" s="122">
        <v>182293</v>
      </c>
      <c r="F15" s="140">
        <v>75.13</v>
      </c>
    </row>
    <row r="16" spans="2:6" ht="15" customHeight="1">
      <c r="B16" s="73" t="s">
        <v>141</v>
      </c>
      <c r="C16" s="126">
        <v>889</v>
      </c>
      <c r="D16" s="126">
        <v>241115</v>
      </c>
      <c r="E16" s="127">
        <v>183915</v>
      </c>
      <c r="F16" s="141">
        <v>76.27</v>
      </c>
    </row>
    <row r="17" ht="15" customHeight="1">
      <c r="B17" s="41" t="s">
        <v>160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41" customWidth="1"/>
    <col min="2" max="5" width="14.625" style="41" customWidth="1"/>
    <col min="6" max="16384" width="9.00390625" style="41" customWidth="1"/>
  </cols>
  <sheetData>
    <row r="2" spans="2:4" ht="15" customHeight="1">
      <c r="B2" s="41" t="s">
        <v>161</v>
      </c>
      <c r="D2" s="43"/>
    </row>
    <row r="3" spans="2:5" ht="15" customHeight="1">
      <c r="B3" s="62"/>
      <c r="C3" s="62"/>
      <c r="D3" s="62"/>
      <c r="E3" s="63" t="s">
        <v>162</v>
      </c>
    </row>
    <row r="4" spans="2:5" ht="15" customHeight="1">
      <c r="B4" s="137" t="s">
        <v>163</v>
      </c>
      <c r="C4" s="135" t="s">
        <v>164</v>
      </c>
      <c r="D4" s="66" t="s">
        <v>165</v>
      </c>
      <c r="E4" s="65" t="s">
        <v>166</v>
      </c>
    </row>
    <row r="5" spans="2:5" ht="22.5" customHeight="1">
      <c r="B5" s="142">
        <v>11</v>
      </c>
      <c r="C5" s="93">
        <v>969470</v>
      </c>
      <c r="D5" s="143">
        <v>919221</v>
      </c>
      <c r="E5" s="144">
        <v>1998383</v>
      </c>
    </row>
    <row r="6" spans="2:5" ht="22.5" customHeight="1">
      <c r="B6" s="145"/>
      <c r="C6" s="146"/>
      <c r="D6" s="147"/>
      <c r="E6" s="148"/>
    </row>
    <row r="7" spans="2:5" ht="22.5" customHeight="1">
      <c r="B7" s="149">
        <v>12</v>
      </c>
      <c r="C7" s="146">
        <v>1739661</v>
      </c>
      <c r="D7" s="147">
        <v>1801922</v>
      </c>
      <c r="E7" s="148">
        <v>1936122</v>
      </c>
    </row>
    <row r="8" spans="2:5" ht="22.5" customHeight="1">
      <c r="B8" s="150"/>
      <c r="C8" s="146"/>
      <c r="D8" s="147"/>
      <c r="E8" s="148"/>
    </row>
    <row r="9" spans="2:5" ht="22.5" customHeight="1">
      <c r="B9" s="149">
        <v>13</v>
      </c>
      <c r="C9" s="146">
        <v>1723616</v>
      </c>
      <c r="D9" s="147">
        <v>1815515</v>
      </c>
      <c r="E9" s="148">
        <v>1844222</v>
      </c>
    </row>
    <row r="10" spans="2:5" ht="22.5" customHeight="1">
      <c r="B10" s="150"/>
      <c r="C10" s="146"/>
      <c r="D10" s="147"/>
      <c r="E10" s="148"/>
    </row>
    <row r="11" spans="2:5" ht="22.5" customHeight="1">
      <c r="B11" s="149">
        <v>14</v>
      </c>
      <c r="C11" s="146">
        <v>1335804</v>
      </c>
      <c r="D11" s="147">
        <v>1374006</v>
      </c>
      <c r="E11" s="148">
        <v>1806020</v>
      </c>
    </row>
    <row r="12" spans="2:5" ht="22.5" customHeight="1">
      <c r="B12" s="145"/>
      <c r="C12" s="146"/>
      <c r="D12" s="147"/>
      <c r="E12" s="148"/>
    </row>
    <row r="13" spans="2:5" ht="22.5" customHeight="1">
      <c r="B13" s="151">
        <v>15</v>
      </c>
      <c r="C13" s="152">
        <v>1078754</v>
      </c>
      <c r="D13" s="153">
        <v>1127951</v>
      </c>
      <c r="E13" s="154">
        <v>1756823</v>
      </c>
    </row>
    <row r="14" ht="15" customHeight="1">
      <c r="B14" s="41" t="s">
        <v>167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F21"/>
  <sheetViews>
    <sheetView workbookViewId="0" topLeftCell="A1">
      <selection activeCell="A1" sqref="A1"/>
    </sheetView>
  </sheetViews>
  <sheetFormatPr defaultColWidth="9.00390625" defaultRowHeight="15" customHeight="1"/>
  <cols>
    <col min="1" max="1" width="4.625" style="41" customWidth="1"/>
    <col min="2" max="2" width="17.75390625" style="41" customWidth="1"/>
    <col min="3" max="6" width="12.625" style="41" customWidth="1"/>
    <col min="7" max="16384" width="9.00390625" style="41" customWidth="1"/>
  </cols>
  <sheetData>
    <row r="3" ht="15" customHeight="1">
      <c r="B3" s="41" t="s">
        <v>168</v>
      </c>
    </row>
    <row r="4" spans="2:6" ht="15" customHeight="1">
      <c r="B4" s="62"/>
      <c r="C4" s="62"/>
      <c r="D4" s="62"/>
      <c r="E4" s="62"/>
      <c r="F4" s="63" t="s">
        <v>169</v>
      </c>
    </row>
    <row r="5" spans="2:6" ht="15" customHeight="1">
      <c r="B5" s="142" t="s">
        <v>170</v>
      </c>
      <c r="C5" s="155" t="s">
        <v>171</v>
      </c>
      <c r="D5" s="156"/>
      <c r="E5" s="155" t="s">
        <v>172</v>
      </c>
      <c r="F5" s="157"/>
    </row>
    <row r="6" spans="2:6" ht="15" customHeight="1">
      <c r="B6" s="158"/>
      <c r="C6" s="77" t="s">
        <v>173</v>
      </c>
      <c r="D6" s="77" t="s">
        <v>174</v>
      </c>
      <c r="E6" s="77" t="s">
        <v>173</v>
      </c>
      <c r="F6" s="65" t="s">
        <v>174</v>
      </c>
    </row>
    <row r="7" spans="2:6" ht="15" customHeight="1">
      <c r="B7" s="115" t="s">
        <v>175</v>
      </c>
      <c r="C7" s="159">
        <v>5965</v>
      </c>
      <c r="D7" s="159">
        <v>15810</v>
      </c>
      <c r="E7" s="159">
        <v>910353</v>
      </c>
      <c r="F7" s="95">
        <v>2098407</v>
      </c>
    </row>
    <row r="8" spans="2:6" ht="15" customHeight="1">
      <c r="B8" s="120" t="s">
        <v>176</v>
      </c>
      <c r="C8" s="160">
        <v>5212</v>
      </c>
      <c r="D8" s="160">
        <v>13674</v>
      </c>
      <c r="E8" s="160">
        <v>907267</v>
      </c>
      <c r="F8" s="99">
        <v>2093123</v>
      </c>
    </row>
    <row r="9" spans="2:6" ht="15" customHeight="1">
      <c r="B9" s="125">
        <v>6</v>
      </c>
      <c r="C9" s="160">
        <v>4968</v>
      </c>
      <c r="D9" s="160">
        <v>12831</v>
      </c>
      <c r="E9" s="160">
        <v>903669</v>
      </c>
      <c r="F9" s="99">
        <v>2087332</v>
      </c>
    </row>
    <row r="10" spans="2:6" ht="15" customHeight="1">
      <c r="B10" s="125">
        <v>7</v>
      </c>
      <c r="C10" s="160">
        <v>5455</v>
      </c>
      <c r="D10" s="160">
        <v>13928</v>
      </c>
      <c r="E10" s="160">
        <v>900535</v>
      </c>
      <c r="F10" s="99">
        <v>2082267</v>
      </c>
    </row>
    <row r="11" spans="2:6" ht="15" customHeight="1">
      <c r="B11" s="125">
        <v>8</v>
      </c>
      <c r="C11" s="160">
        <v>4863</v>
      </c>
      <c r="D11" s="160">
        <v>12724</v>
      </c>
      <c r="E11" s="160">
        <v>897094</v>
      </c>
      <c r="F11" s="99">
        <v>2076683</v>
      </c>
    </row>
    <row r="12" spans="2:6" ht="15" customHeight="1">
      <c r="B12" s="125">
        <v>9</v>
      </c>
      <c r="C12" s="160">
        <v>5548</v>
      </c>
      <c r="D12" s="160">
        <v>13645</v>
      </c>
      <c r="E12" s="160">
        <v>893932</v>
      </c>
      <c r="F12" s="99">
        <v>2071333</v>
      </c>
    </row>
    <row r="13" spans="2:6" ht="15" customHeight="1">
      <c r="B13" s="125">
        <v>10</v>
      </c>
      <c r="C13" s="160">
        <v>5669</v>
      </c>
      <c r="D13" s="160">
        <v>13828</v>
      </c>
      <c r="E13" s="160">
        <v>891018</v>
      </c>
      <c r="F13" s="99">
        <v>2066678</v>
      </c>
    </row>
    <row r="14" spans="2:6" ht="15" customHeight="1">
      <c r="B14" s="125">
        <v>11</v>
      </c>
      <c r="C14" s="160">
        <v>5008</v>
      </c>
      <c r="D14" s="160">
        <v>12742</v>
      </c>
      <c r="E14" s="160">
        <v>887429</v>
      </c>
      <c r="F14" s="99">
        <v>2060960</v>
      </c>
    </row>
    <row r="15" spans="2:6" ht="15" customHeight="1">
      <c r="B15" s="125">
        <v>12</v>
      </c>
      <c r="C15" s="160">
        <v>5114</v>
      </c>
      <c r="D15" s="160">
        <v>13085</v>
      </c>
      <c r="E15" s="160">
        <v>881075</v>
      </c>
      <c r="F15" s="99">
        <v>2049284</v>
      </c>
    </row>
    <row r="16" spans="2:6" ht="15" customHeight="1">
      <c r="B16" s="120" t="s">
        <v>88</v>
      </c>
      <c r="C16" s="160">
        <v>5405</v>
      </c>
      <c r="D16" s="160">
        <v>14106</v>
      </c>
      <c r="E16" s="160">
        <v>876754</v>
      </c>
      <c r="F16" s="99">
        <v>2042900</v>
      </c>
    </row>
    <row r="17" spans="2:6" ht="15" customHeight="1">
      <c r="B17" s="120" t="s">
        <v>140</v>
      </c>
      <c r="C17" s="160">
        <v>4702</v>
      </c>
      <c r="D17" s="160">
        <v>12217</v>
      </c>
      <c r="E17" s="160">
        <v>873955</v>
      </c>
      <c r="F17" s="99">
        <v>2038539</v>
      </c>
    </row>
    <row r="18" spans="2:6" ht="15" customHeight="1">
      <c r="B18" s="73" t="s">
        <v>141</v>
      </c>
      <c r="C18" s="161">
        <v>2542</v>
      </c>
      <c r="D18" s="161">
        <v>6670</v>
      </c>
      <c r="E18" s="161">
        <v>868099</v>
      </c>
      <c r="F18" s="103">
        <v>2026195</v>
      </c>
    </row>
    <row r="19" ht="15" customHeight="1">
      <c r="B19" s="41" t="s">
        <v>177</v>
      </c>
    </row>
    <row r="20" ht="15" customHeight="1">
      <c r="B20" s="41" t="s">
        <v>178</v>
      </c>
    </row>
    <row r="21" ht="15" customHeight="1">
      <c r="B21" s="41" t="s">
        <v>179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20"/>
  <sheetViews>
    <sheetView workbookViewId="0" topLeftCell="A1">
      <selection activeCell="A1" sqref="A1"/>
    </sheetView>
  </sheetViews>
  <sheetFormatPr defaultColWidth="9.00390625" defaultRowHeight="13.5"/>
  <cols>
    <col min="1" max="1" width="3.625" style="162" customWidth="1"/>
    <col min="2" max="2" width="15.625" style="162" customWidth="1"/>
    <col min="3" max="5" width="8.125" style="162" customWidth="1"/>
    <col min="6" max="6" width="14.125" style="162" bestFit="1" customWidth="1"/>
    <col min="7" max="16384" width="9.00390625" style="162" customWidth="1"/>
  </cols>
  <sheetData>
    <row r="2" ht="14.25">
      <c r="B2" s="163" t="s">
        <v>180</v>
      </c>
    </row>
    <row r="4" spans="2:6" ht="12">
      <c r="B4" s="164"/>
      <c r="C4" s="164"/>
      <c r="D4" s="164"/>
      <c r="E4" s="164"/>
      <c r="F4" s="165" t="s">
        <v>181</v>
      </c>
    </row>
    <row r="5" spans="2:6" ht="12">
      <c r="B5" s="166" t="s">
        <v>182</v>
      </c>
      <c r="C5" s="167" t="s">
        <v>183</v>
      </c>
      <c r="D5" s="168"/>
      <c r="E5" s="167" t="s">
        <v>184</v>
      </c>
      <c r="F5" s="169"/>
    </row>
    <row r="6" spans="2:6" ht="12">
      <c r="B6" s="170"/>
      <c r="C6" s="171" t="s">
        <v>185</v>
      </c>
      <c r="D6" s="171" t="s">
        <v>186</v>
      </c>
      <c r="E6" s="171" t="s">
        <v>185</v>
      </c>
      <c r="F6" s="172" t="s">
        <v>186</v>
      </c>
    </row>
    <row r="7" spans="2:6" ht="12">
      <c r="B7" s="115" t="s">
        <v>79</v>
      </c>
      <c r="C7" s="173">
        <v>14</v>
      </c>
      <c r="D7" s="173">
        <v>677</v>
      </c>
      <c r="E7" s="173">
        <v>2579</v>
      </c>
      <c r="F7" s="174">
        <v>90709</v>
      </c>
    </row>
    <row r="8" spans="2:6" ht="12">
      <c r="B8" s="120" t="s">
        <v>187</v>
      </c>
      <c r="C8" s="175">
        <v>24</v>
      </c>
      <c r="D8" s="176">
        <v>1040</v>
      </c>
      <c r="E8" s="176">
        <v>2569</v>
      </c>
      <c r="F8" s="177">
        <v>89860</v>
      </c>
    </row>
    <row r="9" spans="2:6" ht="12">
      <c r="B9" s="125">
        <v>6</v>
      </c>
      <c r="C9" s="175">
        <v>57</v>
      </c>
      <c r="D9" s="176">
        <v>2811</v>
      </c>
      <c r="E9" s="176">
        <v>2591</v>
      </c>
      <c r="F9" s="177">
        <v>90943</v>
      </c>
    </row>
    <row r="10" spans="2:6" ht="12">
      <c r="B10" s="125">
        <v>7</v>
      </c>
      <c r="C10" s="175">
        <v>18</v>
      </c>
      <c r="D10" s="176">
        <v>896</v>
      </c>
      <c r="E10" s="176">
        <v>2574</v>
      </c>
      <c r="F10" s="177">
        <v>90284</v>
      </c>
    </row>
    <row r="11" spans="2:6" ht="12">
      <c r="B11" s="125">
        <v>8</v>
      </c>
      <c r="C11" s="175">
        <v>31</v>
      </c>
      <c r="D11" s="176">
        <v>1895</v>
      </c>
      <c r="E11" s="176">
        <v>2573</v>
      </c>
      <c r="F11" s="177">
        <v>90216</v>
      </c>
    </row>
    <row r="12" spans="2:6" ht="12">
      <c r="B12" s="125">
        <v>9</v>
      </c>
      <c r="C12" s="175">
        <v>51</v>
      </c>
      <c r="D12" s="176">
        <v>2381</v>
      </c>
      <c r="E12" s="176">
        <v>2590</v>
      </c>
      <c r="F12" s="177">
        <v>91054</v>
      </c>
    </row>
    <row r="13" spans="2:6" ht="12">
      <c r="B13" s="125">
        <v>10</v>
      </c>
      <c r="C13" s="175">
        <v>18</v>
      </c>
      <c r="D13" s="176">
        <v>892</v>
      </c>
      <c r="E13" s="176">
        <v>2570</v>
      </c>
      <c r="F13" s="177">
        <v>90182</v>
      </c>
    </row>
    <row r="14" spans="2:6" ht="12">
      <c r="B14" s="125">
        <v>11</v>
      </c>
      <c r="C14" s="175">
        <v>17</v>
      </c>
      <c r="D14" s="176">
        <v>1192</v>
      </c>
      <c r="E14" s="176">
        <v>2551</v>
      </c>
      <c r="F14" s="177">
        <v>89503</v>
      </c>
    </row>
    <row r="15" spans="2:6" ht="12">
      <c r="B15" s="125">
        <v>12</v>
      </c>
      <c r="C15" s="175">
        <v>59</v>
      </c>
      <c r="D15" s="176">
        <v>2868</v>
      </c>
      <c r="E15" s="176">
        <v>2568</v>
      </c>
      <c r="F15" s="177">
        <v>90435</v>
      </c>
    </row>
    <row r="16" spans="2:6" ht="12">
      <c r="B16" s="120" t="s">
        <v>88</v>
      </c>
      <c r="C16" s="175">
        <v>14</v>
      </c>
      <c r="D16" s="176">
        <v>591</v>
      </c>
      <c r="E16" s="176">
        <v>2548</v>
      </c>
      <c r="F16" s="178">
        <v>89417</v>
      </c>
    </row>
    <row r="17" spans="2:6" ht="12">
      <c r="B17" s="120" t="s">
        <v>140</v>
      </c>
      <c r="C17" s="175">
        <v>17</v>
      </c>
      <c r="D17" s="176">
        <v>785</v>
      </c>
      <c r="E17" s="176">
        <v>2543</v>
      </c>
      <c r="F17" s="178">
        <v>88870</v>
      </c>
    </row>
    <row r="18" spans="2:6" ht="12">
      <c r="B18" s="73" t="s">
        <v>141</v>
      </c>
      <c r="C18" s="179">
        <v>70</v>
      </c>
      <c r="D18" s="179">
        <v>3699</v>
      </c>
      <c r="E18" s="179">
        <v>2572</v>
      </c>
      <c r="F18" s="180">
        <v>90841</v>
      </c>
    </row>
    <row r="19" ht="12">
      <c r="B19" s="162" t="s">
        <v>188</v>
      </c>
    </row>
    <row r="20" ht="12">
      <c r="B20" s="162" t="s">
        <v>189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8.625" style="41" customWidth="1"/>
    <col min="2" max="2" width="15.625" style="41" customWidth="1"/>
    <col min="3" max="6" width="10.625" style="41" customWidth="1"/>
    <col min="7" max="16384" width="9.00390625" style="41" customWidth="1"/>
  </cols>
  <sheetData>
    <row r="2" spans="2:6" ht="16.5" customHeight="1">
      <c r="B2" s="42" t="s">
        <v>190</v>
      </c>
      <c r="F2" s="43"/>
    </row>
    <row r="3" spans="2:6" ht="16.5" customHeight="1">
      <c r="B3" s="62"/>
      <c r="C3" s="62"/>
      <c r="D3" s="62"/>
      <c r="E3" s="181"/>
      <c r="F3" s="63" t="s">
        <v>191</v>
      </c>
    </row>
    <row r="4" spans="2:6" ht="16.5" customHeight="1">
      <c r="B4" s="142" t="s">
        <v>192</v>
      </c>
      <c r="C4" s="182" t="s">
        <v>183</v>
      </c>
      <c r="D4" s="183"/>
      <c r="E4" s="182" t="s">
        <v>193</v>
      </c>
      <c r="F4" s="184"/>
    </row>
    <row r="5" spans="2:6" ht="16.5" customHeight="1">
      <c r="B5" s="158"/>
      <c r="C5" s="135" t="s">
        <v>173</v>
      </c>
      <c r="D5" s="66" t="s">
        <v>174</v>
      </c>
      <c r="E5" s="77" t="s">
        <v>173</v>
      </c>
      <c r="F5" s="65" t="s">
        <v>174</v>
      </c>
    </row>
    <row r="6" spans="2:6" ht="16.5" customHeight="1">
      <c r="B6" s="115" t="s">
        <v>194</v>
      </c>
      <c r="C6" s="173">
        <v>737</v>
      </c>
      <c r="D6" s="185">
        <v>2747</v>
      </c>
      <c r="E6" s="186">
        <v>30649</v>
      </c>
      <c r="F6" s="174">
        <v>116023</v>
      </c>
    </row>
    <row r="7" spans="2:6" ht="16.5" customHeight="1">
      <c r="B7" s="120" t="s">
        <v>176</v>
      </c>
      <c r="C7" s="175">
        <v>466</v>
      </c>
      <c r="D7" s="187">
        <v>2662</v>
      </c>
      <c r="E7" s="175">
        <v>30580</v>
      </c>
      <c r="F7" s="177">
        <v>115343</v>
      </c>
    </row>
    <row r="8" spans="2:6" ht="16.5" customHeight="1">
      <c r="B8" s="125">
        <v>6</v>
      </c>
      <c r="C8" s="175">
        <v>507</v>
      </c>
      <c r="D8" s="187">
        <v>2732</v>
      </c>
      <c r="E8" s="175">
        <v>30623</v>
      </c>
      <c r="F8" s="177">
        <v>115538</v>
      </c>
    </row>
    <row r="9" spans="2:6" ht="16.5" customHeight="1">
      <c r="B9" s="125">
        <v>7</v>
      </c>
      <c r="C9" s="175">
        <v>522</v>
      </c>
      <c r="D9" s="187">
        <v>2965</v>
      </c>
      <c r="E9" s="175">
        <v>30552</v>
      </c>
      <c r="F9" s="177">
        <v>114787</v>
      </c>
    </row>
    <row r="10" spans="2:6" ht="16.5" customHeight="1">
      <c r="B10" s="125">
        <v>8</v>
      </c>
      <c r="C10" s="175">
        <v>521</v>
      </c>
      <c r="D10" s="187">
        <v>2623</v>
      </c>
      <c r="E10" s="175">
        <v>30544</v>
      </c>
      <c r="F10" s="177">
        <v>114398</v>
      </c>
    </row>
    <row r="11" spans="2:6" ht="16.5" customHeight="1">
      <c r="B11" s="125">
        <v>9</v>
      </c>
      <c r="C11" s="175">
        <v>427</v>
      </c>
      <c r="D11" s="187">
        <v>2656</v>
      </c>
      <c r="E11" s="175">
        <v>30582</v>
      </c>
      <c r="F11" s="177">
        <v>114808</v>
      </c>
    </row>
    <row r="12" spans="2:6" ht="16.5" customHeight="1">
      <c r="B12" s="125">
        <v>10</v>
      </c>
      <c r="C12" s="175">
        <v>567</v>
      </c>
      <c r="D12" s="187">
        <v>3021</v>
      </c>
      <c r="E12" s="175">
        <v>30542</v>
      </c>
      <c r="F12" s="177">
        <v>113987</v>
      </c>
    </row>
    <row r="13" spans="2:6" ht="16.5" customHeight="1">
      <c r="B13" s="125">
        <v>11</v>
      </c>
      <c r="C13" s="175">
        <v>586</v>
      </c>
      <c r="D13" s="187">
        <v>3697</v>
      </c>
      <c r="E13" s="175">
        <v>30653</v>
      </c>
      <c r="F13" s="177">
        <v>114968</v>
      </c>
    </row>
    <row r="14" spans="2:6" ht="16.5" customHeight="1">
      <c r="B14" s="125">
        <v>12</v>
      </c>
      <c r="C14" s="175">
        <v>834</v>
      </c>
      <c r="D14" s="187">
        <v>3885</v>
      </c>
      <c r="E14" s="175">
        <v>30718</v>
      </c>
      <c r="F14" s="177">
        <v>115243</v>
      </c>
    </row>
    <row r="15" spans="2:6" ht="16.5" customHeight="1">
      <c r="B15" s="120" t="s">
        <v>88</v>
      </c>
      <c r="C15" s="175">
        <v>263</v>
      </c>
      <c r="D15" s="187">
        <v>1151</v>
      </c>
      <c r="E15" s="175">
        <v>30470</v>
      </c>
      <c r="F15" s="178">
        <v>113561</v>
      </c>
    </row>
    <row r="16" spans="2:6" ht="16.5" customHeight="1">
      <c r="B16" s="120" t="s">
        <v>140</v>
      </c>
      <c r="C16" s="175">
        <v>564</v>
      </c>
      <c r="D16" s="187">
        <v>2210</v>
      </c>
      <c r="E16" s="175">
        <v>30458</v>
      </c>
      <c r="F16" s="178">
        <v>113310</v>
      </c>
    </row>
    <row r="17" spans="2:6" ht="16.5" customHeight="1">
      <c r="B17" s="73" t="s">
        <v>141</v>
      </c>
      <c r="C17" s="179">
        <v>696</v>
      </c>
      <c r="D17" s="164">
        <v>2709</v>
      </c>
      <c r="E17" s="188">
        <v>30243</v>
      </c>
      <c r="F17" s="180">
        <v>112148</v>
      </c>
    </row>
    <row r="18" spans="2:6" ht="16.5" customHeight="1">
      <c r="B18" s="391" t="s">
        <v>195</v>
      </c>
      <c r="C18" s="391"/>
      <c r="D18" s="391"/>
      <c r="E18" s="391"/>
      <c r="F18" s="391"/>
    </row>
    <row r="19" spans="2:6" ht="16.5" customHeight="1">
      <c r="B19" s="387"/>
      <c r="C19" s="387"/>
      <c r="D19" s="387"/>
      <c r="E19" s="387"/>
      <c r="F19" s="387"/>
    </row>
    <row r="20" ht="16.5" customHeight="1">
      <c r="B20" s="41" t="s">
        <v>196</v>
      </c>
    </row>
    <row r="21" ht="16.5" customHeight="1">
      <c r="B21" s="41" t="s">
        <v>197</v>
      </c>
    </row>
    <row r="22" ht="16.5" customHeight="1">
      <c r="B22" s="41" t="s">
        <v>198</v>
      </c>
    </row>
  </sheetData>
  <mergeCells count="1">
    <mergeCell ref="B18:F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A1">
      <selection activeCell="A1" sqref="A1"/>
    </sheetView>
  </sheetViews>
  <sheetFormatPr defaultColWidth="9.00390625" defaultRowHeight="15" customHeight="1"/>
  <cols>
    <col min="1" max="1" width="1.37890625" style="41" customWidth="1"/>
    <col min="2" max="2" width="6.625" style="41" customWidth="1"/>
    <col min="3" max="3" width="5.625" style="41" customWidth="1"/>
    <col min="4" max="4" width="11.125" style="41" bestFit="1" customWidth="1"/>
    <col min="5" max="6" width="5.625" style="41" customWidth="1"/>
    <col min="7" max="7" width="11.125" style="41" bestFit="1" customWidth="1"/>
    <col min="8" max="8" width="5.625" style="41" customWidth="1"/>
    <col min="9" max="9" width="6.625" style="41" customWidth="1"/>
    <col min="10" max="10" width="12.125" style="41" customWidth="1"/>
    <col min="11" max="11" width="5.625" style="41" customWidth="1"/>
    <col min="12" max="12" width="6.625" style="41" customWidth="1"/>
    <col min="13" max="13" width="10.375" style="41" bestFit="1" customWidth="1"/>
    <col min="14" max="14" width="6.50390625" style="41" customWidth="1"/>
    <col min="15" max="15" width="2.50390625" style="41" customWidth="1"/>
    <col min="16" max="16384" width="9.00390625" style="41" customWidth="1"/>
  </cols>
  <sheetData>
    <row r="2" ht="15" customHeight="1">
      <c r="B2" s="42" t="s">
        <v>199</v>
      </c>
    </row>
    <row r="3" spans="2:14" ht="15" customHeight="1">
      <c r="B3" s="62" t="s">
        <v>200</v>
      </c>
      <c r="C3" s="62"/>
      <c r="D3" s="62"/>
      <c r="E3" s="62"/>
      <c r="F3" s="62"/>
      <c r="G3" s="62"/>
      <c r="H3" s="62"/>
      <c r="I3" s="62"/>
      <c r="J3" s="62"/>
      <c r="L3" s="62"/>
      <c r="M3" s="62"/>
      <c r="N3" s="63" t="s">
        <v>201</v>
      </c>
    </row>
    <row r="4" spans="2:15" ht="15" customHeight="1">
      <c r="B4" s="142"/>
      <c r="C4" s="182" t="s">
        <v>202</v>
      </c>
      <c r="D4" s="155"/>
      <c r="E4" s="155"/>
      <c r="F4" s="155"/>
      <c r="G4" s="155"/>
      <c r="H4" s="156"/>
      <c r="I4" s="155" t="s">
        <v>203</v>
      </c>
      <c r="J4" s="155"/>
      <c r="K4" s="182"/>
      <c r="L4" s="155"/>
      <c r="M4" s="155"/>
      <c r="N4" s="155"/>
      <c r="O4" s="216"/>
    </row>
    <row r="5" spans="2:15" ht="15" customHeight="1">
      <c r="B5" s="392" t="s">
        <v>204</v>
      </c>
      <c r="C5" s="155" t="s">
        <v>205</v>
      </c>
      <c r="D5" s="155"/>
      <c r="E5" s="156"/>
      <c r="F5" s="155" t="s">
        <v>206</v>
      </c>
      <c r="G5" s="155"/>
      <c r="H5" s="156"/>
      <c r="I5" s="155" t="s">
        <v>205</v>
      </c>
      <c r="J5" s="155"/>
      <c r="K5" s="156"/>
      <c r="L5" s="155" t="s">
        <v>206</v>
      </c>
      <c r="M5" s="155"/>
      <c r="N5" s="155"/>
      <c r="O5" s="216"/>
    </row>
    <row r="6" spans="2:15" ht="15" customHeight="1">
      <c r="B6" s="392"/>
      <c r="C6" s="393" t="s">
        <v>185</v>
      </c>
      <c r="D6" s="395" t="s">
        <v>174</v>
      </c>
      <c r="E6" s="189" t="s">
        <v>207</v>
      </c>
      <c r="F6" s="395" t="s">
        <v>185</v>
      </c>
      <c r="G6" s="395" t="s">
        <v>174</v>
      </c>
      <c r="H6" s="189" t="s">
        <v>207</v>
      </c>
      <c r="I6" s="395" t="s">
        <v>185</v>
      </c>
      <c r="J6" s="395" t="s">
        <v>174</v>
      </c>
      <c r="K6" s="189" t="s">
        <v>207</v>
      </c>
      <c r="L6" s="395" t="s">
        <v>185</v>
      </c>
      <c r="M6" s="395" t="s">
        <v>174</v>
      </c>
      <c r="N6" s="190" t="s">
        <v>208</v>
      </c>
      <c r="O6" s="216"/>
    </row>
    <row r="7" spans="2:15" ht="15" customHeight="1">
      <c r="B7" s="47"/>
      <c r="C7" s="394"/>
      <c r="D7" s="396"/>
      <c r="E7" s="191" t="s">
        <v>209</v>
      </c>
      <c r="F7" s="396"/>
      <c r="G7" s="396"/>
      <c r="H7" s="191" t="s">
        <v>209</v>
      </c>
      <c r="I7" s="396"/>
      <c r="J7" s="396"/>
      <c r="K7" s="191" t="s">
        <v>209</v>
      </c>
      <c r="L7" s="396"/>
      <c r="M7" s="396"/>
      <c r="N7" s="192" t="s">
        <v>209</v>
      </c>
      <c r="O7" s="216"/>
    </row>
    <row r="8" spans="1:15" s="53" customFormat="1" ht="15" customHeight="1">
      <c r="A8" s="41"/>
      <c r="B8" s="193" t="s">
        <v>210</v>
      </c>
      <c r="C8" s="194">
        <v>14814</v>
      </c>
      <c r="D8" s="195">
        <v>123280626</v>
      </c>
      <c r="E8" s="196">
        <v>107.1604840315739</v>
      </c>
      <c r="F8" s="197">
        <f>SUM(F10:F21)</f>
        <v>15776</v>
      </c>
      <c r="G8" s="198">
        <f>SUM(G10:G21)</f>
        <v>145022617</v>
      </c>
      <c r="H8" s="199">
        <f>G8/D8*100</f>
        <v>117.6361782913075</v>
      </c>
      <c r="I8" s="200" t="s">
        <v>211</v>
      </c>
      <c r="J8" s="200" t="s">
        <v>211</v>
      </c>
      <c r="K8" s="200" t="s">
        <v>211</v>
      </c>
      <c r="L8" s="201" t="s">
        <v>212</v>
      </c>
      <c r="M8" s="202" t="s">
        <v>212</v>
      </c>
      <c r="N8" s="203" t="s">
        <v>212</v>
      </c>
      <c r="O8" s="217"/>
    </row>
    <row r="9" spans="2:15" ht="15" customHeight="1">
      <c r="B9" s="145"/>
      <c r="C9" s="204"/>
      <c r="D9" s="205"/>
      <c r="E9" s="199"/>
      <c r="F9" s="206"/>
      <c r="G9" s="205"/>
      <c r="H9" s="199"/>
      <c r="I9" s="206"/>
      <c r="J9" s="205"/>
      <c r="K9" s="199"/>
      <c r="L9" s="206"/>
      <c r="M9" s="205"/>
      <c r="N9" s="207"/>
      <c r="O9" s="216"/>
    </row>
    <row r="10" spans="2:16" ht="15" customHeight="1">
      <c r="B10" s="150" t="s">
        <v>213</v>
      </c>
      <c r="C10" s="204">
        <v>884</v>
      </c>
      <c r="D10" s="205">
        <v>6970978</v>
      </c>
      <c r="E10" s="199">
        <v>135.31883107920942</v>
      </c>
      <c r="F10" s="206">
        <v>815</v>
      </c>
      <c r="G10" s="205">
        <v>6042914</v>
      </c>
      <c r="H10" s="199">
        <f>G10/D10*100</f>
        <v>86.68674610650041</v>
      </c>
      <c r="I10" s="206">
        <v>50111</v>
      </c>
      <c r="J10" s="205">
        <v>364792788</v>
      </c>
      <c r="K10" s="199">
        <v>91.79439147524869</v>
      </c>
      <c r="L10" s="206">
        <v>47818</v>
      </c>
      <c r="M10" s="205">
        <v>342758659</v>
      </c>
      <c r="N10" s="207">
        <f>M10/J10*100</f>
        <v>93.9598232956294</v>
      </c>
      <c r="O10" s="216"/>
      <c r="P10" s="218"/>
    </row>
    <row r="11" spans="2:16" ht="15" customHeight="1">
      <c r="B11" s="150" t="s">
        <v>214</v>
      </c>
      <c r="C11" s="204">
        <v>983</v>
      </c>
      <c r="D11" s="205">
        <v>8862198</v>
      </c>
      <c r="E11" s="199">
        <v>126.40408523398783</v>
      </c>
      <c r="F11" s="206">
        <v>1027</v>
      </c>
      <c r="G11" s="205">
        <v>8413854</v>
      </c>
      <c r="H11" s="199">
        <f aca="true" t="shared" si="0" ref="H11:H20">G11/D11*100</f>
        <v>94.94093903115231</v>
      </c>
      <c r="I11" s="206">
        <v>49708</v>
      </c>
      <c r="J11" s="205">
        <v>361410724</v>
      </c>
      <c r="K11" s="199">
        <v>92.64805176951836</v>
      </c>
      <c r="L11" s="206">
        <v>47356</v>
      </c>
      <c r="M11" s="205">
        <v>339989329</v>
      </c>
      <c r="N11" s="207">
        <f aca="true" t="shared" si="1" ref="N11:N21">M11/J11*100</f>
        <v>94.07283913357259</v>
      </c>
      <c r="O11" s="216"/>
      <c r="P11" s="218"/>
    </row>
    <row r="12" spans="2:16" ht="15" customHeight="1">
      <c r="B12" s="150" t="s">
        <v>215</v>
      </c>
      <c r="C12" s="204">
        <v>1613</v>
      </c>
      <c r="D12" s="205">
        <v>14464315</v>
      </c>
      <c r="E12" s="199">
        <v>134.049077167641</v>
      </c>
      <c r="F12" s="206">
        <v>1783</v>
      </c>
      <c r="G12" s="205">
        <v>17872778</v>
      </c>
      <c r="H12" s="199">
        <f t="shared" si="0"/>
        <v>123.56463475802346</v>
      </c>
      <c r="I12" s="206">
        <v>49596</v>
      </c>
      <c r="J12" s="205">
        <v>363738646</v>
      </c>
      <c r="K12" s="199">
        <v>93.4097957358683</v>
      </c>
      <c r="L12" s="206">
        <v>46984</v>
      </c>
      <c r="M12" s="205">
        <v>339511448</v>
      </c>
      <c r="N12" s="207">
        <f t="shared" si="1"/>
        <v>93.33939402193738</v>
      </c>
      <c r="O12" s="216"/>
      <c r="P12" s="218"/>
    </row>
    <row r="13" spans="2:16" ht="15" customHeight="1">
      <c r="B13" s="150" t="s">
        <v>216</v>
      </c>
      <c r="C13" s="204">
        <v>1391</v>
      </c>
      <c r="D13" s="205">
        <v>11549679</v>
      </c>
      <c r="E13" s="199">
        <v>113.9597240341719</v>
      </c>
      <c r="F13" s="206">
        <v>1434</v>
      </c>
      <c r="G13" s="205">
        <v>13234915</v>
      </c>
      <c r="H13" s="199">
        <f t="shared" si="0"/>
        <v>114.5911934002668</v>
      </c>
      <c r="I13" s="206">
        <v>49636</v>
      </c>
      <c r="J13" s="205">
        <v>362531909</v>
      </c>
      <c r="K13" s="199">
        <v>93.78859779010568</v>
      </c>
      <c r="L13" s="206">
        <v>47027</v>
      </c>
      <c r="M13" s="205">
        <v>341540525</v>
      </c>
      <c r="N13" s="207">
        <f t="shared" si="1"/>
        <v>94.20978306215798</v>
      </c>
      <c r="O13" s="216"/>
      <c r="P13" s="218"/>
    </row>
    <row r="14" spans="2:16" ht="15" customHeight="1">
      <c r="B14" s="150" t="s">
        <v>217</v>
      </c>
      <c r="C14" s="204">
        <v>1402</v>
      </c>
      <c r="D14" s="205">
        <v>10835289</v>
      </c>
      <c r="E14" s="199">
        <v>103.22903429932553</v>
      </c>
      <c r="F14" s="206">
        <v>1223</v>
      </c>
      <c r="G14" s="205">
        <v>10963535</v>
      </c>
      <c r="H14" s="199">
        <f t="shared" si="0"/>
        <v>101.18359556445611</v>
      </c>
      <c r="I14" s="206">
        <v>49715</v>
      </c>
      <c r="J14" s="205">
        <v>363770237</v>
      </c>
      <c r="K14" s="199">
        <v>94.26537824806397</v>
      </c>
      <c r="L14" s="206">
        <v>47092</v>
      </c>
      <c r="M14" s="205">
        <v>343914243</v>
      </c>
      <c r="N14" s="207">
        <f t="shared" si="1"/>
        <v>94.54161116540163</v>
      </c>
      <c r="O14" s="216"/>
      <c r="P14" s="218"/>
    </row>
    <row r="15" spans="2:16" ht="15" customHeight="1">
      <c r="B15" s="150" t="s">
        <v>218</v>
      </c>
      <c r="C15" s="204">
        <v>1214</v>
      </c>
      <c r="D15" s="205">
        <v>10752153</v>
      </c>
      <c r="E15" s="199">
        <v>104.3391848617176</v>
      </c>
      <c r="F15" s="206">
        <v>1242</v>
      </c>
      <c r="G15" s="205">
        <v>14132335</v>
      </c>
      <c r="H15" s="199">
        <f t="shared" si="0"/>
        <v>131.43725726373128</v>
      </c>
      <c r="I15" s="206">
        <v>49480</v>
      </c>
      <c r="J15" s="205">
        <v>361173842</v>
      </c>
      <c r="K15" s="199">
        <v>93.46743997752395</v>
      </c>
      <c r="L15" s="206">
        <v>46760</v>
      </c>
      <c r="M15" s="205">
        <v>343288276</v>
      </c>
      <c r="N15" s="207">
        <f t="shared" si="1"/>
        <v>95.04793428534063</v>
      </c>
      <c r="O15" s="216"/>
      <c r="P15" s="218"/>
    </row>
    <row r="16" spans="2:16" ht="15" customHeight="1">
      <c r="B16" s="150" t="s">
        <v>219</v>
      </c>
      <c r="C16" s="204">
        <v>1015</v>
      </c>
      <c r="D16" s="205">
        <v>7718864</v>
      </c>
      <c r="E16" s="199">
        <v>106.94277110102979</v>
      </c>
      <c r="F16" s="206">
        <v>1119</v>
      </c>
      <c r="G16" s="205">
        <v>9191060</v>
      </c>
      <c r="H16" s="199">
        <f t="shared" si="0"/>
        <v>119.0727029262337</v>
      </c>
      <c r="I16" s="206">
        <v>49236</v>
      </c>
      <c r="J16" s="205">
        <v>357411914</v>
      </c>
      <c r="K16" s="199">
        <v>94.03606480174933</v>
      </c>
      <c r="L16" s="206">
        <v>46428</v>
      </c>
      <c r="M16" s="205">
        <v>341158016</v>
      </c>
      <c r="N16" s="207">
        <f t="shared" si="1"/>
        <v>95.45233458557848</v>
      </c>
      <c r="O16" s="216"/>
      <c r="P16" s="218"/>
    </row>
    <row r="17" spans="2:16" ht="15" customHeight="1">
      <c r="B17" s="150" t="s">
        <v>220</v>
      </c>
      <c r="C17" s="204">
        <v>1097</v>
      </c>
      <c r="D17" s="205">
        <v>8811499</v>
      </c>
      <c r="E17" s="199">
        <v>92.87541212381844</v>
      </c>
      <c r="F17" s="206">
        <v>1089</v>
      </c>
      <c r="G17" s="205">
        <v>9974733</v>
      </c>
      <c r="H17" s="199">
        <f t="shared" si="0"/>
        <v>113.20131795963432</v>
      </c>
      <c r="I17" s="206">
        <v>49035</v>
      </c>
      <c r="J17" s="205">
        <v>356585286</v>
      </c>
      <c r="K17" s="199">
        <v>94.6010605099744</v>
      </c>
      <c r="L17" s="206">
        <v>46038</v>
      </c>
      <c r="M17" s="205">
        <v>341567360</v>
      </c>
      <c r="N17" s="207">
        <f t="shared" si="1"/>
        <v>95.78840558216415</v>
      </c>
      <c r="O17" s="216"/>
      <c r="P17" s="218"/>
    </row>
    <row r="18" spans="2:16" ht="15" customHeight="1">
      <c r="B18" s="150" t="s">
        <v>221</v>
      </c>
      <c r="C18" s="204">
        <v>2206</v>
      </c>
      <c r="D18" s="205">
        <v>18619989</v>
      </c>
      <c r="E18" s="199">
        <v>102.18344529524805</v>
      </c>
      <c r="F18" s="206">
        <v>2316</v>
      </c>
      <c r="G18" s="205">
        <v>21844280</v>
      </c>
      <c r="H18" s="199">
        <f t="shared" si="0"/>
        <v>117.31628842530466</v>
      </c>
      <c r="I18" s="206">
        <v>49193</v>
      </c>
      <c r="J18" s="205">
        <v>359728083</v>
      </c>
      <c r="K18" s="199">
        <v>94.35545941346993</v>
      </c>
      <c r="L18" s="206">
        <v>45792</v>
      </c>
      <c r="M18" s="205">
        <v>346437891</v>
      </c>
      <c r="N18" s="207">
        <f t="shared" si="1"/>
        <v>96.30548944381415</v>
      </c>
      <c r="O18" s="216"/>
      <c r="P18" s="218"/>
    </row>
    <row r="19" spans="2:16" ht="15" customHeight="1">
      <c r="B19" s="150" t="s">
        <v>222</v>
      </c>
      <c r="C19" s="204">
        <v>697</v>
      </c>
      <c r="D19" s="205">
        <v>4642500</v>
      </c>
      <c r="E19" s="199">
        <v>89.14572758179372</v>
      </c>
      <c r="F19" s="206">
        <v>747</v>
      </c>
      <c r="G19" s="205">
        <v>4987999</v>
      </c>
      <c r="H19" s="199">
        <f t="shared" si="0"/>
        <v>107.44208939149165</v>
      </c>
      <c r="I19" s="206">
        <v>48791</v>
      </c>
      <c r="J19" s="205">
        <v>352240296</v>
      </c>
      <c r="K19" s="199">
        <v>94.23099394163756</v>
      </c>
      <c r="L19" s="206">
        <v>45270</v>
      </c>
      <c r="M19" s="205">
        <v>342667387</v>
      </c>
      <c r="N19" s="207">
        <f t="shared" si="1"/>
        <v>97.28227885659055</v>
      </c>
      <c r="O19" s="216"/>
      <c r="P19" s="218"/>
    </row>
    <row r="20" spans="2:16" ht="15" customHeight="1">
      <c r="B20" s="150" t="s">
        <v>223</v>
      </c>
      <c r="C20" s="204">
        <v>1016</v>
      </c>
      <c r="D20" s="205">
        <v>6983412</v>
      </c>
      <c r="E20" s="199">
        <v>97.05169535820636</v>
      </c>
      <c r="F20" s="206">
        <v>1147</v>
      </c>
      <c r="G20" s="205">
        <v>10460255</v>
      </c>
      <c r="H20" s="199">
        <f t="shared" si="0"/>
        <v>149.7871670753494</v>
      </c>
      <c r="I20" s="206">
        <v>48514</v>
      </c>
      <c r="J20" s="205">
        <v>347543509</v>
      </c>
      <c r="K20" s="199">
        <v>94.16070175950611</v>
      </c>
      <c r="L20" s="206">
        <v>45151</v>
      </c>
      <c r="M20" s="205">
        <v>343528645</v>
      </c>
      <c r="N20" s="207">
        <f t="shared" si="1"/>
        <v>98.84478809241695</v>
      </c>
      <c r="O20" s="216"/>
      <c r="P20" s="218"/>
    </row>
    <row r="21" spans="2:16" ht="15" customHeight="1">
      <c r="B21" s="158" t="s">
        <v>224</v>
      </c>
      <c r="C21" s="208">
        <v>1296</v>
      </c>
      <c r="D21" s="209">
        <v>13069750</v>
      </c>
      <c r="E21" s="210">
        <v>94.5</v>
      </c>
      <c r="F21" s="208">
        <v>1834</v>
      </c>
      <c r="G21" s="209">
        <v>17903959</v>
      </c>
      <c r="H21" s="211">
        <v>136.9</v>
      </c>
      <c r="I21" s="208">
        <v>48335</v>
      </c>
      <c r="J21" s="209">
        <v>348932040</v>
      </c>
      <c r="K21" s="210">
        <v>93.47948642665592</v>
      </c>
      <c r="L21" s="208">
        <v>45139</v>
      </c>
      <c r="M21" s="212">
        <v>347266027</v>
      </c>
      <c r="N21" s="213">
        <f t="shared" si="1"/>
        <v>99.52253940337495</v>
      </c>
      <c r="O21" s="216"/>
      <c r="P21" s="218"/>
    </row>
    <row r="22" spans="2:16" ht="15" customHeight="1">
      <c r="B22" s="43" t="s">
        <v>461</v>
      </c>
      <c r="C22" s="214"/>
      <c r="D22" s="214"/>
      <c r="E22" s="215"/>
      <c r="F22" s="214"/>
      <c r="G22" s="214"/>
      <c r="H22" s="215"/>
      <c r="I22" s="214"/>
      <c r="J22" s="214"/>
      <c r="K22" s="215"/>
      <c r="L22" s="214"/>
      <c r="M22" s="214"/>
      <c r="N22" s="215"/>
      <c r="O22" s="43"/>
      <c r="P22" s="218"/>
    </row>
    <row r="23" ht="15" customHeight="1">
      <c r="B23" s="41" t="s">
        <v>460</v>
      </c>
    </row>
    <row r="24" ht="15" customHeight="1">
      <c r="F24" s="43"/>
    </row>
    <row r="25" ht="15" customHeight="1">
      <c r="F25" s="43"/>
    </row>
    <row r="26" ht="15" customHeight="1">
      <c r="F26" s="43"/>
    </row>
    <row r="27" ht="15" customHeight="1">
      <c r="F27" s="43"/>
    </row>
    <row r="28" ht="15" customHeight="1">
      <c r="F28" s="43"/>
    </row>
    <row r="29" ht="15" customHeight="1">
      <c r="F29" s="43"/>
    </row>
    <row r="30" ht="15" customHeight="1">
      <c r="F30" s="43"/>
    </row>
    <row r="31" spans="6:15" ht="15" customHeight="1">
      <c r="F31" s="43"/>
      <c r="N31" s="43"/>
      <c r="O31" s="43"/>
    </row>
    <row r="32" spans="6:14" ht="15" customHeight="1">
      <c r="F32" s="43"/>
      <c r="N32" s="43"/>
    </row>
    <row r="33" spans="6:15" ht="15" customHeight="1">
      <c r="F33" s="43"/>
      <c r="N33" s="43"/>
      <c r="O33" s="43"/>
    </row>
    <row r="34" spans="14:15" ht="15" customHeight="1">
      <c r="N34" s="43"/>
      <c r="O34" s="43"/>
    </row>
    <row r="35" spans="14:15" ht="15" customHeight="1">
      <c r="N35" s="43"/>
      <c r="O35" s="43"/>
    </row>
    <row r="36" spans="14:15" ht="15" customHeight="1">
      <c r="N36" s="43"/>
      <c r="O36" s="43"/>
    </row>
    <row r="37" spans="14:15" ht="15" customHeight="1">
      <c r="N37" s="43"/>
      <c r="O37" s="43"/>
    </row>
    <row r="38" spans="14:15" ht="15" customHeight="1">
      <c r="N38" s="43"/>
      <c r="O38" s="43"/>
    </row>
    <row r="39" spans="14:15" ht="15" customHeight="1">
      <c r="N39" s="43"/>
      <c r="O39" s="43"/>
    </row>
    <row r="40" spans="14:15" ht="15" customHeight="1">
      <c r="N40" s="43"/>
      <c r="O40" s="43"/>
    </row>
    <row r="41" spans="14:15" ht="15" customHeight="1">
      <c r="N41" s="43"/>
      <c r="O41" s="43"/>
    </row>
    <row r="42" spans="14:15" ht="15" customHeight="1">
      <c r="N42" s="43"/>
      <c r="O42" s="43"/>
    </row>
    <row r="43" spans="14:15" ht="15" customHeight="1">
      <c r="N43" s="43"/>
      <c r="O43" s="43"/>
    </row>
    <row r="44" spans="14:15" ht="15" customHeight="1">
      <c r="N44" s="43"/>
      <c r="O44" s="43"/>
    </row>
  </sheetData>
  <mergeCells count="9">
    <mergeCell ref="M6:M7"/>
    <mergeCell ref="G6:G7"/>
    <mergeCell ref="I6:I7"/>
    <mergeCell ref="J6:J7"/>
    <mergeCell ref="L6:L7"/>
    <mergeCell ref="B5:B6"/>
    <mergeCell ref="C6:C7"/>
    <mergeCell ref="D6:D7"/>
    <mergeCell ref="F6:F7"/>
  </mergeCells>
  <printOptions/>
  <pageMargins left="0.16" right="0.16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9.00390625" defaultRowHeight="13.5"/>
  <cols>
    <col min="1" max="1" width="2.625" style="41" customWidth="1"/>
    <col min="2" max="2" width="3.125" style="41" customWidth="1"/>
    <col min="3" max="3" width="2.625" style="41" customWidth="1"/>
    <col min="4" max="4" width="15.625" style="41" customWidth="1"/>
    <col min="5" max="8" width="10.625" style="41" customWidth="1"/>
    <col min="9" max="16384" width="9.00390625" style="41" customWidth="1"/>
  </cols>
  <sheetData>
    <row r="2" spans="2:8" ht="15" customHeight="1">
      <c r="B2" s="43" t="s">
        <v>225</v>
      </c>
      <c r="C2" s="43"/>
      <c r="E2" s="43"/>
      <c r="F2" s="43"/>
      <c r="G2" s="43"/>
      <c r="H2" s="43"/>
    </row>
    <row r="3" spans="4:8" ht="12">
      <c r="D3" s="43"/>
      <c r="E3" s="62"/>
      <c r="F3" s="62"/>
      <c r="H3" s="63" t="s">
        <v>132</v>
      </c>
    </row>
    <row r="4" spans="2:8" ht="12">
      <c r="B4" s="362" t="s">
        <v>226</v>
      </c>
      <c r="C4" s="363"/>
      <c r="D4" s="364"/>
      <c r="E4" s="155" t="s">
        <v>227</v>
      </c>
      <c r="F4" s="156"/>
      <c r="G4" s="222" t="s">
        <v>228</v>
      </c>
      <c r="H4" s="157"/>
    </row>
    <row r="5" spans="2:8" ht="12">
      <c r="B5" s="365"/>
      <c r="C5" s="366"/>
      <c r="D5" s="367"/>
      <c r="E5" s="77" t="s">
        <v>229</v>
      </c>
      <c r="F5" s="77" t="s">
        <v>230</v>
      </c>
      <c r="G5" s="77" t="s">
        <v>229</v>
      </c>
      <c r="H5" s="65" t="s">
        <v>230</v>
      </c>
    </row>
    <row r="6" spans="1:9" s="53" customFormat="1" ht="11.25" customHeight="1">
      <c r="A6" s="41"/>
      <c r="B6" s="223" t="s">
        <v>231</v>
      </c>
      <c r="C6" s="224"/>
      <c r="D6" s="225"/>
      <c r="E6" s="226">
        <f>SUM(E8:E33)</f>
        <v>15776</v>
      </c>
      <c r="F6" s="227">
        <f>SUM(F8:F33)</f>
        <v>145023</v>
      </c>
      <c r="G6" s="227">
        <f>SUM(G8:G33)</f>
        <v>45139</v>
      </c>
      <c r="H6" s="228">
        <f>SUM(H8:H33)</f>
        <v>347266</v>
      </c>
      <c r="I6" s="41"/>
    </row>
    <row r="7" spans="2:8" ht="11.25" customHeight="1">
      <c r="B7" s="216"/>
      <c r="C7" s="229" t="s">
        <v>232</v>
      </c>
      <c r="D7" s="230"/>
      <c r="E7" s="231">
        <f>SUM(E8:E24)</f>
        <v>3402</v>
      </c>
      <c r="F7" s="232">
        <f>SUM(F8:F24)</f>
        <v>34862</v>
      </c>
      <c r="G7" s="232">
        <f>SUM(G8:G24)</f>
        <v>10381</v>
      </c>
      <c r="H7" s="219">
        <f>SUM(H8:H24)</f>
        <v>92582</v>
      </c>
    </row>
    <row r="8" spans="2:8" ht="11.25" customHeight="1">
      <c r="B8" s="233"/>
      <c r="C8" s="229"/>
      <c r="D8" s="234" t="s">
        <v>233</v>
      </c>
      <c r="E8" s="231">
        <v>506</v>
      </c>
      <c r="F8" s="232">
        <v>6266</v>
      </c>
      <c r="G8" s="232">
        <v>1414</v>
      </c>
      <c r="H8" s="219">
        <v>14884</v>
      </c>
    </row>
    <row r="9" spans="2:8" ht="11.25" customHeight="1">
      <c r="B9" s="233"/>
      <c r="C9" s="229"/>
      <c r="D9" s="234" t="s">
        <v>234</v>
      </c>
      <c r="E9" s="231">
        <v>402</v>
      </c>
      <c r="F9" s="232">
        <v>4312</v>
      </c>
      <c r="G9" s="232">
        <v>1214</v>
      </c>
      <c r="H9" s="219">
        <v>9513</v>
      </c>
    </row>
    <row r="10" spans="2:8" ht="11.25" customHeight="1">
      <c r="B10" s="233"/>
      <c r="C10" s="229"/>
      <c r="D10" s="234" t="s">
        <v>235</v>
      </c>
      <c r="E10" s="231">
        <v>164</v>
      </c>
      <c r="F10" s="232">
        <v>1593</v>
      </c>
      <c r="G10" s="232">
        <v>538</v>
      </c>
      <c r="H10" s="219">
        <v>4770</v>
      </c>
    </row>
    <row r="11" spans="2:8" ht="11.25" customHeight="1">
      <c r="B11" s="233"/>
      <c r="C11" s="229"/>
      <c r="D11" s="234" t="s">
        <v>236</v>
      </c>
      <c r="E11" s="231">
        <v>191</v>
      </c>
      <c r="F11" s="232">
        <v>1041</v>
      </c>
      <c r="G11" s="232">
        <v>574</v>
      </c>
      <c r="H11" s="219">
        <v>3154</v>
      </c>
    </row>
    <row r="12" spans="2:8" ht="11.25" customHeight="1">
      <c r="B12" s="233"/>
      <c r="C12" s="229"/>
      <c r="D12" s="234" t="s">
        <v>237</v>
      </c>
      <c r="E12" s="231">
        <v>40</v>
      </c>
      <c r="F12" s="232">
        <v>487</v>
      </c>
      <c r="G12" s="232">
        <v>130</v>
      </c>
      <c r="H12" s="219">
        <v>1410</v>
      </c>
    </row>
    <row r="13" spans="2:8" ht="11.25" customHeight="1">
      <c r="B13" s="233"/>
      <c r="C13" s="229"/>
      <c r="D13" s="234" t="s">
        <v>238</v>
      </c>
      <c r="E13" s="231">
        <v>163</v>
      </c>
      <c r="F13" s="232">
        <v>2059</v>
      </c>
      <c r="G13" s="232">
        <v>506</v>
      </c>
      <c r="H13" s="219">
        <v>5055</v>
      </c>
    </row>
    <row r="14" spans="2:8" ht="11.25" customHeight="1">
      <c r="B14" s="233"/>
      <c r="C14" s="229"/>
      <c r="D14" s="234" t="s">
        <v>239</v>
      </c>
      <c r="E14" s="231">
        <v>15</v>
      </c>
      <c r="F14" s="232">
        <v>216</v>
      </c>
      <c r="G14" s="232">
        <v>57</v>
      </c>
      <c r="H14" s="219">
        <v>1094</v>
      </c>
    </row>
    <row r="15" spans="2:8" ht="11.25" customHeight="1">
      <c r="B15" s="233"/>
      <c r="C15" s="229"/>
      <c r="D15" s="234" t="s">
        <v>240</v>
      </c>
      <c r="E15" s="235" t="s">
        <v>241</v>
      </c>
      <c r="F15" s="236" t="s">
        <v>241</v>
      </c>
      <c r="G15" s="220" t="s">
        <v>241</v>
      </c>
      <c r="H15" s="221" t="s">
        <v>241</v>
      </c>
    </row>
    <row r="16" spans="2:8" ht="11.25" customHeight="1">
      <c r="B16" s="233"/>
      <c r="C16" s="229"/>
      <c r="D16" s="234" t="s">
        <v>242</v>
      </c>
      <c r="E16" s="231">
        <v>80</v>
      </c>
      <c r="F16" s="232">
        <v>1156</v>
      </c>
      <c r="G16" s="232">
        <v>240</v>
      </c>
      <c r="H16" s="219">
        <v>2727</v>
      </c>
    </row>
    <row r="17" spans="2:8" ht="11.25" customHeight="1">
      <c r="B17" s="233"/>
      <c r="C17" s="229"/>
      <c r="D17" s="234" t="s">
        <v>243</v>
      </c>
      <c r="E17" s="231">
        <v>18</v>
      </c>
      <c r="F17" s="232">
        <v>238</v>
      </c>
      <c r="G17" s="232">
        <v>59</v>
      </c>
      <c r="H17" s="219">
        <v>439</v>
      </c>
    </row>
    <row r="18" spans="2:8" ht="11.25" customHeight="1">
      <c r="B18" s="233"/>
      <c r="C18" s="229"/>
      <c r="D18" s="234" t="s">
        <v>244</v>
      </c>
      <c r="E18" s="231">
        <v>112</v>
      </c>
      <c r="F18" s="232">
        <v>1633</v>
      </c>
      <c r="G18" s="232">
        <v>376</v>
      </c>
      <c r="H18" s="219">
        <v>4569</v>
      </c>
    </row>
    <row r="19" spans="2:8" ht="11.25" customHeight="1">
      <c r="B19" s="233"/>
      <c r="C19" s="229"/>
      <c r="D19" s="234" t="s">
        <v>245</v>
      </c>
      <c r="E19" s="231">
        <v>378</v>
      </c>
      <c r="F19" s="232">
        <v>4650</v>
      </c>
      <c r="G19" s="232">
        <v>1255</v>
      </c>
      <c r="H19" s="219">
        <v>14246</v>
      </c>
    </row>
    <row r="20" spans="2:8" ht="11.25" customHeight="1">
      <c r="B20" s="233"/>
      <c r="C20" s="229"/>
      <c r="D20" s="234" t="s">
        <v>246</v>
      </c>
      <c r="E20" s="231">
        <v>290</v>
      </c>
      <c r="F20" s="232">
        <v>3412</v>
      </c>
      <c r="G20" s="232">
        <v>988</v>
      </c>
      <c r="H20" s="219">
        <v>10540</v>
      </c>
    </row>
    <row r="21" spans="2:8" ht="11.25" customHeight="1">
      <c r="B21" s="233"/>
      <c r="C21" s="229"/>
      <c r="D21" s="234" t="s">
        <v>247</v>
      </c>
      <c r="E21" s="231">
        <v>62</v>
      </c>
      <c r="F21" s="232">
        <v>545</v>
      </c>
      <c r="G21" s="232">
        <v>203</v>
      </c>
      <c r="H21" s="219">
        <v>2023</v>
      </c>
    </row>
    <row r="22" spans="2:8" ht="11.25" customHeight="1">
      <c r="B22" s="233"/>
      <c r="C22" s="229"/>
      <c r="D22" s="234" t="s">
        <v>248</v>
      </c>
      <c r="E22" s="231">
        <v>6</v>
      </c>
      <c r="F22" s="232">
        <v>28</v>
      </c>
      <c r="G22" s="232">
        <v>23</v>
      </c>
      <c r="H22" s="219">
        <v>123</v>
      </c>
    </row>
    <row r="23" spans="2:8" ht="11.25" customHeight="1">
      <c r="B23" s="233"/>
      <c r="C23" s="229"/>
      <c r="D23" s="234" t="s">
        <v>249</v>
      </c>
      <c r="E23" s="231">
        <v>403</v>
      </c>
      <c r="F23" s="232">
        <v>3877</v>
      </c>
      <c r="G23" s="232">
        <v>1214</v>
      </c>
      <c r="H23" s="219">
        <v>10349</v>
      </c>
    </row>
    <row r="24" spans="2:8" ht="11.25" customHeight="1">
      <c r="B24" s="233"/>
      <c r="C24" s="229"/>
      <c r="D24" s="234" t="s">
        <v>250</v>
      </c>
      <c r="E24" s="231">
        <v>572</v>
      </c>
      <c r="F24" s="232">
        <v>3349</v>
      </c>
      <c r="G24" s="232">
        <v>1590</v>
      </c>
      <c r="H24" s="219">
        <v>7686</v>
      </c>
    </row>
    <row r="25" spans="2:8" ht="11.25" customHeight="1">
      <c r="B25" s="237"/>
      <c r="C25" s="229" t="s">
        <v>251</v>
      </c>
      <c r="D25" s="64"/>
      <c r="E25" s="231">
        <v>53</v>
      </c>
      <c r="F25" s="232">
        <v>236</v>
      </c>
      <c r="G25" s="232">
        <v>139</v>
      </c>
      <c r="H25" s="219">
        <v>467</v>
      </c>
    </row>
    <row r="26" spans="2:8" ht="11.25" customHeight="1">
      <c r="B26" s="237"/>
      <c r="C26" s="229" t="s">
        <v>252</v>
      </c>
      <c r="D26" s="64"/>
      <c r="E26" s="231">
        <v>43</v>
      </c>
      <c r="F26" s="232">
        <v>610</v>
      </c>
      <c r="G26" s="232">
        <v>112</v>
      </c>
      <c r="H26" s="219">
        <v>1706</v>
      </c>
    </row>
    <row r="27" spans="2:8" ht="11.25" customHeight="1">
      <c r="B27" s="237"/>
      <c r="C27" s="229" t="s">
        <v>253</v>
      </c>
      <c r="D27" s="64"/>
      <c r="E27" s="231">
        <v>4783</v>
      </c>
      <c r="F27" s="232">
        <v>41491</v>
      </c>
      <c r="G27" s="232">
        <v>12148</v>
      </c>
      <c r="H27" s="219">
        <v>84019</v>
      </c>
    </row>
    <row r="28" spans="2:8" ht="11.25" customHeight="1">
      <c r="B28" s="237"/>
      <c r="C28" s="229" t="s">
        <v>254</v>
      </c>
      <c r="D28" s="64"/>
      <c r="E28" s="231">
        <v>1374</v>
      </c>
      <c r="F28" s="232">
        <v>17062</v>
      </c>
      <c r="G28" s="232">
        <v>3466</v>
      </c>
      <c r="H28" s="219">
        <v>33050</v>
      </c>
    </row>
    <row r="29" spans="2:8" ht="11.25" customHeight="1">
      <c r="B29" s="237"/>
      <c r="C29" s="229" t="s">
        <v>255</v>
      </c>
      <c r="D29" s="64"/>
      <c r="E29" s="231">
        <v>3720</v>
      </c>
      <c r="F29" s="232">
        <v>24387</v>
      </c>
      <c r="G29" s="232">
        <v>11298</v>
      </c>
      <c r="H29" s="219">
        <v>64048</v>
      </c>
    </row>
    <row r="30" spans="2:8" ht="11.25" customHeight="1">
      <c r="B30" s="237"/>
      <c r="C30" s="229" t="s">
        <v>256</v>
      </c>
      <c r="D30" s="64"/>
      <c r="E30" s="231">
        <v>324</v>
      </c>
      <c r="F30" s="232">
        <v>4044</v>
      </c>
      <c r="G30" s="232">
        <v>975</v>
      </c>
      <c r="H30" s="219">
        <v>9473</v>
      </c>
    </row>
    <row r="31" spans="2:8" ht="11.25" customHeight="1">
      <c r="B31" s="237"/>
      <c r="C31" s="229" t="s">
        <v>257</v>
      </c>
      <c r="D31" s="64"/>
      <c r="E31" s="231">
        <v>1903</v>
      </c>
      <c r="F31" s="232">
        <v>18928</v>
      </c>
      <c r="G31" s="232">
        <v>5987</v>
      </c>
      <c r="H31" s="219">
        <v>53519</v>
      </c>
    </row>
    <row r="32" spans="2:8" ht="11.25" customHeight="1">
      <c r="B32" s="237"/>
      <c r="C32" s="229" t="s">
        <v>258</v>
      </c>
      <c r="D32" s="64"/>
      <c r="E32" s="231">
        <v>150</v>
      </c>
      <c r="F32" s="232">
        <v>2667</v>
      </c>
      <c r="G32" s="232">
        <v>554</v>
      </c>
      <c r="H32" s="219">
        <v>7499</v>
      </c>
    </row>
    <row r="33" spans="2:8" ht="11.25" customHeight="1">
      <c r="B33" s="237"/>
      <c r="C33" s="229" t="s">
        <v>259</v>
      </c>
      <c r="D33" s="64"/>
      <c r="E33" s="231">
        <v>24</v>
      </c>
      <c r="F33" s="232">
        <v>736</v>
      </c>
      <c r="G33" s="232">
        <v>79</v>
      </c>
      <c r="H33" s="219">
        <v>903</v>
      </c>
    </row>
    <row r="34" spans="2:8" ht="9" customHeight="1">
      <c r="B34" s="238"/>
      <c r="C34" s="109"/>
      <c r="D34" s="239"/>
      <c r="E34" s="240"/>
      <c r="F34" s="241"/>
      <c r="G34" s="241"/>
      <c r="H34" s="242"/>
    </row>
  </sheetData>
  <mergeCells count="1">
    <mergeCell ref="B4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42"/>
  <sheetViews>
    <sheetView workbookViewId="0" topLeftCell="A1">
      <selection activeCell="A1" sqref="A1"/>
    </sheetView>
  </sheetViews>
  <sheetFormatPr defaultColWidth="9.00390625" defaultRowHeight="15" customHeight="1"/>
  <cols>
    <col min="1" max="1" width="10.625" style="41" customWidth="1"/>
    <col min="2" max="2" width="18.125" style="41" customWidth="1"/>
    <col min="3" max="3" width="10.625" style="41" customWidth="1"/>
    <col min="4" max="4" width="13.50390625" style="41" customWidth="1"/>
    <col min="5" max="5" width="10.625" style="41" customWidth="1"/>
    <col min="6" max="6" width="13.50390625" style="41" customWidth="1"/>
    <col min="7" max="16384" width="9.00390625" style="41" customWidth="1"/>
  </cols>
  <sheetData>
    <row r="2" spans="2:6" ht="14.25">
      <c r="B2" s="136" t="s">
        <v>260</v>
      </c>
      <c r="C2" s="43"/>
      <c r="D2" s="43"/>
      <c r="E2" s="43"/>
      <c r="F2" s="43"/>
    </row>
    <row r="3" spans="2:6" ht="9.75" customHeight="1">
      <c r="B3" s="62"/>
      <c r="C3" s="62"/>
      <c r="D3" s="62"/>
      <c r="E3" s="62"/>
      <c r="F3" s="63" t="s">
        <v>261</v>
      </c>
    </row>
    <row r="4" spans="2:6" ht="12" customHeight="1">
      <c r="B4" s="368" t="s">
        <v>262</v>
      </c>
      <c r="C4" s="155" t="s">
        <v>263</v>
      </c>
      <c r="D4" s="156"/>
      <c r="E4" s="155" t="s">
        <v>264</v>
      </c>
      <c r="F4" s="157"/>
    </row>
    <row r="5" spans="1:7" s="53" customFormat="1" ht="12" customHeight="1">
      <c r="A5" s="41"/>
      <c r="B5" s="369"/>
      <c r="C5" s="77" t="s">
        <v>265</v>
      </c>
      <c r="D5" s="77" t="s">
        <v>266</v>
      </c>
      <c r="E5" s="77" t="s">
        <v>265</v>
      </c>
      <c r="F5" s="135" t="s">
        <v>266</v>
      </c>
      <c r="G5" s="216"/>
    </row>
    <row r="6" spans="2:7" ht="12" customHeight="1">
      <c r="B6" s="318" t="s">
        <v>267</v>
      </c>
      <c r="C6" s="319">
        <f>SUM(C8+C12+C20+C28+C34+C39)</f>
        <v>15776</v>
      </c>
      <c r="D6" s="319">
        <v>145023</v>
      </c>
      <c r="E6" s="319">
        <f>SUM(E8+E12+E20+E28+E34+E39)</f>
        <v>45139</v>
      </c>
      <c r="F6" s="320">
        <v>347266</v>
      </c>
      <c r="G6" s="216"/>
    </row>
    <row r="7" spans="2:7" ht="12" customHeight="1">
      <c r="B7" s="321"/>
      <c r="C7" s="322"/>
      <c r="D7" s="322"/>
      <c r="E7" s="322"/>
      <c r="F7" s="323"/>
      <c r="G7" s="216"/>
    </row>
    <row r="8" spans="2:7" ht="12" customHeight="1">
      <c r="B8" s="321" t="s">
        <v>268</v>
      </c>
      <c r="C8" s="322">
        <f>SUM(C9)</f>
        <v>26</v>
      </c>
      <c r="D8" s="322">
        <f>SUM(D9)</f>
        <v>360</v>
      </c>
      <c r="E8" s="322">
        <f>SUM(E9)</f>
        <v>111</v>
      </c>
      <c r="F8" s="323">
        <f>SUM(F9)</f>
        <v>1011</v>
      </c>
      <c r="G8" s="216"/>
    </row>
    <row r="9" spans="2:7" ht="12" customHeight="1">
      <c r="B9" s="324" t="s">
        <v>269</v>
      </c>
      <c r="C9" s="322">
        <v>26</v>
      </c>
      <c r="D9" s="322">
        <v>360</v>
      </c>
      <c r="E9" s="322">
        <v>111</v>
      </c>
      <c r="F9" s="323">
        <v>1011</v>
      </c>
      <c r="G9" s="216"/>
    </row>
    <row r="10" spans="2:7" ht="12" customHeight="1">
      <c r="B10" s="321"/>
      <c r="C10" s="322"/>
      <c r="D10" s="322"/>
      <c r="E10" s="322"/>
      <c r="F10" s="323"/>
      <c r="G10" s="216"/>
    </row>
    <row r="11" spans="2:7" ht="12" customHeight="1">
      <c r="B11" s="321"/>
      <c r="C11" s="322"/>
      <c r="D11" s="322"/>
      <c r="E11" s="322"/>
      <c r="F11" s="323"/>
      <c r="G11" s="216"/>
    </row>
    <row r="12" spans="2:7" ht="12" customHeight="1">
      <c r="B12" s="321" t="s">
        <v>270</v>
      </c>
      <c r="C12" s="322">
        <f>SUM(C13:C18)</f>
        <v>12503</v>
      </c>
      <c r="D12" s="322">
        <v>124407</v>
      </c>
      <c r="E12" s="322">
        <f>SUM(E13:E18)</f>
        <v>35466</v>
      </c>
      <c r="F12" s="323">
        <v>293910</v>
      </c>
      <c r="G12" s="216"/>
    </row>
    <row r="13" spans="2:7" ht="12" customHeight="1">
      <c r="B13" s="321" t="s">
        <v>271</v>
      </c>
      <c r="C13" s="322">
        <v>3822</v>
      </c>
      <c r="D13" s="322">
        <v>41866</v>
      </c>
      <c r="E13" s="322">
        <v>12194</v>
      </c>
      <c r="F13" s="323">
        <v>109515</v>
      </c>
      <c r="G13" s="216"/>
    </row>
    <row r="14" spans="2:7" ht="12" customHeight="1">
      <c r="B14" s="321" t="s">
        <v>272</v>
      </c>
      <c r="C14" s="322">
        <v>3047</v>
      </c>
      <c r="D14" s="322">
        <v>28794</v>
      </c>
      <c r="E14" s="322">
        <v>8128</v>
      </c>
      <c r="F14" s="323">
        <v>66707</v>
      </c>
      <c r="G14" s="216"/>
    </row>
    <row r="15" spans="2:7" ht="12" customHeight="1">
      <c r="B15" s="321" t="s">
        <v>273</v>
      </c>
      <c r="C15" s="322">
        <v>2779</v>
      </c>
      <c r="D15" s="322">
        <v>26277</v>
      </c>
      <c r="E15" s="322">
        <v>7703</v>
      </c>
      <c r="F15" s="323">
        <v>59009</v>
      </c>
      <c r="G15" s="216"/>
    </row>
    <row r="16" spans="2:7" ht="12" customHeight="1">
      <c r="B16" s="321" t="s">
        <v>274</v>
      </c>
      <c r="C16" s="322">
        <v>2834</v>
      </c>
      <c r="D16" s="322">
        <v>27178</v>
      </c>
      <c r="E16" s="322">
        <v>7371</v>
      </c>
      <c r="F16" s="323">
        <v>58052</v>
      </c>
      <c r="G16" s="216"/>
    </row>
    <row r="17" spans="2:7" ht="12" customHeight="1">
      <c r="B17" s="321" t="s">
        <v>275</v>
      </c>
      <c r="C17" s="322">
        <v>10</v>
      </c>
      <c r="D17" s="322">
        <v>175</v>
      </c>
      <c r="E17" s="322">
        <v>19</v>
      </c>
      <c r="F17" s="323">
        <v>261</v>
      </c>
      <c r="G17" s="216"/>
    </row>
    <row r="18" spans="2:7" ht="12" customHeight="1">
      <c r="B18" s="321" t="s">
        <v>276</v>
      </c>
      <c r="C18" s="322">
        <v>11</v>
      </c>
      <c r="D18" s="325">
        <v>118</v>
      </c>
      <c r="E18" s="322">
        <v>51</v>
      </c>
      <c r="F18" s="323">
        <v>365</v>
      </c>
      <c r="G18" s="216"/>
    </row>
    <row r="19" spans="2:7" ht="12" customHeight="1">
      <c r="B19" s="321"/>
      <c r="C19" s="322"/>
      <c r="D19" s="322"/>
      <c r="E19" s="322"/>
      <c r="F19" s="323"/>
      <c r="G19" s="216"/>
    </row>
    <row r="20" spans="2:7" ht="12" customHeight="1">
      <c r="B20" s="321" t="s">
        <v>277</v>
      </c>
      <c r="C20" s="326">
        <f>SUM(C21:C26)</f>
        <v>2257</v>
      </c>
      <c r="D20" s="326">
        <v>14101</v>
      </c>
      <c r="E20" s="326">
        <f>SUM(E21:E26)</f>
        <v>6225</v>
      </c>
      <c r="F20" s="327">
        <v>34310</v>
      </c>
      <c r="G20" s="216"/>
    </row>
    <row r="21" spans="2:7" ht="12" customHeight="1">
      <c r="B21" s="321" t="s">
        <v>278</v>
      </c>
      <c r="C21" s="322">
        <v>310</v>
      </c>
      <c r="D21" s="322">
        <v>1770</v>
      </c>
      <c r="E21" s="322">
        <v>925</v>
      </c>
      <c r="F21" s="323">
        <v>3719</v>
      </c>
      <c r="G21" s="216"/>
    </row>
    <row r="22" spans="2:7" ht="12" customHeight="1">
      <c r="B22" s="321" t="s">
        <v>279</v>
      </c>
      <c r="C22" s="322">
        <v>814</v>
      </c>
      <c r="D22" s="322">
        <v>5293</v>
      </c>
      <c r="E22" s="322">
        <v>2136</v>
      </c>
      <c r="F22" s="323">
        <v>11988</v>
      </c>
      <c r="G22" s="216"/>
    </row>
    <row r="23" spans="2:7" ht="12" customHeight="1">
      <c r="B23" s="321" t="s">
        <v>280</v>
      </c>
      <c r="C23" s="322">
        <v>151</v>
      </c>
      <c r="D23" s="322">
        <v>988</v>
      </c>
      <c r="E23" s="322">
        <v>436</v>
      </c>
      <c r="F23" s="323">
        <v>2344</v>
      </c>
      <c r="G23" s="216"/>
    </row>
    <row r="24" spans="2:7" ht="12" customHeight="1">
      <c r="B24" s="321" t="s">
        <v>281</v>
      </c>
      <c r="C24" s="322">
        <v>342</v>
      </c>
      <c r="D24" s="322">
        <v>2037</v>
      </c>
      <c r="E24" s="322">
        <v>817</v>
      </c>
      <c r="F24" s="323">
        <v>5105</v>
      </c>
      <c r="G24" s="216"/>
    </row>
    <row r="25" spans="2:7" ht="12" customHeight="1">
      <c r="B25" s="321" t="s">
        <v>282</v>
      </c>
      <c r="C25" s="322">
        <v>640</v>
      </c>
      <c r="D25" s="322">
        <v>4012</v>
      </c>
      <c r="E25" s="322">
        <v>1910</v>
      </c>
      <c r="F25" s="323">
        <v>11152</v>
      </c>
      <c r="G25" s="216"/>
    </row>
    <row r="26" spans="2:7" ht="12" customHeight="1">
      <c r="B26" s="321" t="s">
        <v>283</v>
      </c>
      <c r="C26" s="328">
        <v>0</v>
      </c>
      <c r="D26" s="329" t="s">
        <v>284</v>
      </c>
      <c r="E26" s="322">
        <v>1</v>
      </c>
      <c r="F26" s="323">
        <v>1</v>
      </c>
      <c r="G26" s="216"/>
    </row>
    <row r="27" spans="2:7" ht="12" customHeight="1">
      <c r="B27" s="321"/>
      <c r="C27" s="322"/>
      <c r="D27" s="322"/>
      <c r="E27" s="322"/>
      <c r="F27" s="323"/>
      <c r="G27" s="216"/>
    </row>
    <row r="28" spans="2:7" ht="12" customHeight="1">
      <c r="B28" s="321" t="s">
        <v>285</v>
      </c>
      <c r="C28" s="322">
        <f>SUM(C29:C32)</f>
        <v>931</v>
      </c>
      <c r="D28" s="322">
        <v>4949</v>
      </c>
      <c r="E28" s="322">
        <f>SUM(E29:E32)</f>
        <v>2894</v>
      </c>
      <c r="F28" s="323">
        <f>SUM(F29:F32)</f>
        <v>11842</v>
      </c>
      <c r="G28" s="216"/>
    </row>
    <row r="29" spans="2:7" ht="12" customHeight="1">
      <c r="B29" s="321" t="s">
        <v>286</v>
      </c>
      <c r="C29" s="322">
        <v>218</v>
      </c>
      <c r="D29" s="322">
        <v>1479</v>
      </c>
      <c r="E29" s="322">
        <v>731</v>
      </c>
      <c r="F29" s="323">
        <v>2813</v>
      </c>
      <c r="G29" s="216"/>
    </row>
    <row r="30" spans="2:7" ht="12" customHeight="1">
      <c r="B30" s="321" t="s">
        <v>287</v>
      </c>
      <c r="C30" s="322">
        <v>290</v>
      </c>
      <c r="D30" s="322">
        <v>1468</v>
      </c>
      <c r="E30" s="322">
        <v>803</v>
      </c>
      <c r="F30" s="323">
        <v>3286</v>
      </c>
      <c r="G30" s="216"/>
    </row>
    <row r="31" spans="2:7" ht="12" customHeight="1">
      <c r="B31" s="321" t="s">
        <v>288</v>
      </c>
      <c r="C31" s="322">
        <v>259</v>
      </c>
      <c r="D31" s="322">
        <v>1017</v>
      </c>
      <c r="E31" s="322">
        <v>846</v>
      </c>
      <c r="F31" s="323">
        <v>2747</v>
      </c>
      <c r="G31" s="216"/>
    </row>
    <row r="32" spans="2:7" ht="12" customHeight="1">
      <c r="B32" s="321" t="s">
        <v>289</v>
      </c>
      <c r="C32" s="322">
        <v>164</v>
      </c>
      <c r="D32" s="322">
        <v>984</v>
      </c>
      <c r="E32" s="322">
        <v>514</v>
      </c>
      <c r="F32" s="323">
        <v>2996</v>
      </c>
      <c r="G32" s="216"/>
    </row>
    <row r="33" spans="2:7" ht="12" customHeight="1">
      <c r="B33" s="321"/>
      <c r="C33" s="322"/>
      <c r="D33" s="322"/>
      <c r="E33" s="322"/>
      <c r="F33" s="323"/>
      <c r="G33" s="216"/>
    </row>
    <row r="34" spans="2:7" ht="12" customHeight="1">
      <c r="B34" s="321" t="s">
        <v>290</v>
      </c>
      <c r="C34" s="322">
        <f>SUM(C35:C37)</f>
        <v>57</v>
      </c>
      <c r="D34" s="322">
        <f>SUM(D35:D37)</f>
        <v>1198</v>
      </c>
      <c r="E34" s="322">
        <f>SUM(E35:E37)</f>
        <v>433</v>
      </c>
      <c r="F34" s="323">
        <f>SUM(F35:F37)</f>
        <v>6141</v>
      </c>
      <c r="G34" s="216"/>
    </row>
    <row r="35" spans="2:7" ht="12" customHeight="1">
      <c r="B35" s="321" t="s">
        <v>291</v>
      </c>
      <c r="C35" s="330">
        <v>54</v>
      </c>
      <c r="D35" s="326">
        <v>1158</v>
      </c>
      <c r="E35" s="322">
        <v>382</v>
      </c>
      <c r="F35" s="323">
        <v>5437</v>
      </c>
      <c r="G35" s="216"/>
    </row>
    <row r="36" spans="2:7" ht="12" customHeight="1">
      <c r="B36" s="321" t="s">
        <v>292</v>
      </c>
      <c r="C36" s="330">
        <v>0</v>
      </c>
      <c r="D36" s="331" t="s">
        <v>284</v>
      </c>
      <c r="E36" s="322">
        <v>11</v>
      </c>
      <c r="F36" s="323">
        <v>323</v>
      </c>
      <c r="G36" s="216"/>
    </row>
    <row r="37" spans="2:7" ht="12" customHeight="1">
      <c r="B37" s="321" t="s">
        <v>293</v>
      </c>
      <c r="C37" s="330">
        <v>3</v>
      </c>
      <c r="D37" s="326">
        <v>40</v>
      </c>
      <c r="E37" s="322">
        <v>40</v>
      </c>
      <c r="F37" s="323">
        <v>381</v>
      </c>
      <c r="G37" s="216"/>
    </row>
    <row r="38" spans="2:7" ht="12" customHeight="1">
      <c r="B38" s="321"/>
      <c r="C38" s="330"/>
      <c r="D38" s="326"/>
      <c r="E38" s="322"/>
      <c r="F38" s="323"/>
      <c r="G38" s="216"/>
    </row>
    <row r="39" spans="2:7" ht="12" customHeight="1">
      <c r="B39" s="321" t="s">
        <v>294</v>
      </c>
      <c r="C39" s="322">
        <f>SUM(C40:C42)</f>
        <v>2</v>
      </c>
      <c r="D39" s="322">
        <f>SUM(D40:D42)</f>
        <v>9</v>
      </c>
      <c r="E39" s="322">
        <f>SUM(E40:E42)</f>
        <v>10</v>
      </c>
      <c r="F39" s="323">
        <f>SUM(F40:F42)</f>
        <v>54</v>
      </c>
      <c r="G39" s="216"/>
    </row>
    <row r="40" spans="2:7" ht="12" customHeight="1">
      <c r="B40" s="321" t="s">
        <v>295</v>
      </c>
      <c r="C40" s="330">
        <v>1</v>
      </c>
      <c r="D40" s="332">
        <v>1</v>
      </c>
      <c r="E40" s="326">
        <v>4</v>
      </c>
      <c r="F40" s="327">
        <v>22</v>
      </c>
      <c r="G40" s="216"/>
    </row>
    <row r="41" spans="2:7" ht="12" customHeight="1">
      <c r="B41" s="321" t="s">
        <v>296</v>
      </c>
      <c r="C41" s="330">
        <v>1</v>
      </c>
      <c r="D41" s="332">
        <v>8</v>
      </c>
      <c r="E41" s="326">
        <v>6</v>
      </c>
      <c r="F41" s="323">
        <v>32</v>
      </c>
      <c r="G41" s="216"/>
    </row>
    <row r="42" spans="2:7" ht="12" customHeight="1">
      <c r="B42" s="333"/>
      <c r="C42" s="334"/>
      <c r="D42" s="335"/>
      <c r="E42" s="336"/>
      <c r="F42" s="337"/>
      <c r="G42" s="216"/>
    </row>
    <row r="43" ht="9.75" customHeight="1"/>
    <row r="44" ht="9.75" customHeight="1"/>
    <row r="45" ht="9.75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</sheetData>
  <mergeCells count="1"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41" customWidth="1"/>
    <col min="2" max="2" width="20.875" style="41" customWidth="1"/>
    <col min="3" max="3" width="11.625" style="41" customWidth="1"/>
    <col min="4" max="4" width="13.625" style="41" customWidth="1"/>
    <col min="5" max="5" width="10.50390625" style="41" customWidth="1"/>
    <col min="6" max="6" width="11.625" style="41" customWidth="1"/>
    <col min="7" max="7" width="13.75390625" style="41" customWidth="1"/>
    <col min="8" max="8" width="10.50390625" style="41" customWidth="1"/>
    <col min="9" max="16384" width="9.00390625" style="41" customWidth="1"/>
  </cols>
  <sheetData>
    <row r="1" ht="21" customHeight="1"/>
    <row r="2" ht="15" customHeight="1">
      <c r="B2" s="42" t="s">
        <v>297</v>
      </c>
    </row>
    <row r="3" spans="2:8" ht="10.5" customHeight="1">
      <c r="B3" s="62"/>
      <c r="C3" s="62"/>
      <c r="D3" s="62"/>
      <c r="E3" s="62"/>
      <c r="G3" s="62"/>
      <c r="H3" s="63" t="s">
        <v>298</v>
      </c>
    </row>
    <row r="4" spans="2:8" ht="12">
      <c r="B4" s="368" t="s">
        <v>299</v>
      </c>
      <c r="C4" s="155" t="s">
        <v>300</v>
      </c>
      <c r="D4" s="155"/>
      <c r="E4" s="156"/>
      <c r="F4" s="222" t="s">
        <v>301</v>
      </c>
      <c r="G4" s="155"/>
      <c r="H4" s="157"/>
    </row>
    <row r="5" spans="1:8" s="53" customFormat="1" ht="12">
      <c r="A5" s="41"/>
      <c r="B5" s="369"/>
      <c r="C5" s="135" t="s">
        <v>302</v>
      </c>
      <c r="D5" s="66" t="s">
        <v>303</v>
      </c>
      <c r="E5" s="77" t="s">
        <v>304</v>
      </c>
      <c r="F5" s="135" t="s">
        <v>302</v>
      </c>
      <c r="G5" s="66" t="s">
        <v>303</v>
      </c>
      <c r="H5" s="65" t="s">
        <v>304</v>
      </c>
    </row>
    <row r="6" spans="2:8" ht="12">
      <c r="B6" s="338" t="s">
        <v>305</v>
      </c>
      <c r="C6" s="339">
        <f>SUM(C8:C10,C12,C15,C17,C20:C34)</f>
        <v>15776</v>
      </c>
      <c r="D6" s="340">
        <f>SUM(D8:D10,D12,D15,D17,D20:D34)</f>
        <v>145023</v>
      </c>
      <c r="E6" s="341">
        <v>117.6</v>
      </c>
      <c r="F6" s="340">
        <f>SUM(F8:F10,F12,F15,F17,F20:F34)</f>
        <v>45139</v>
      </c>
      <c r="G6" s="342">
        <f>SUM(G8:G10,G12,G15,G17,G20:G34)</f>
        <v>347266</v>
      </c>
      <c r="H6" s="343">
        <v>99.5</v>
      </c>
    </row>
    <row r="7" spans="2:8" ht="12">
      <c r="B7" s="344"/>
      <c r="C7" s="345"/>
      <c r="D7" s="346"/>
      <c r="E7" s="347"/>
      <c r="F7" s="346"/>
      <c r="G7" s="346"/>
      <c r="H7" s="348"/>
    </row>
    <row r="8" spans="2:8" ht="12">
      <c r="B8" s="344" t="s">
        <v>306</v>
      </c>
      <c r="C8" s="349">
        <v>2240</v>
      </c>
      <c r="D8" s="346">
        <v>26590</v>
      </c>
      <c r="E8" s="350">
        <v>146.9</v>
      </c>
      <c r="F8" s="44">
        <v>4953</v>
      </c>
      <c r="G8" s="346">
        <v>47305</v>
      </c>
      <c r="H8" s="351">
        <v>122.3</v>
      </c>
    </row>
    <row r="9" spans="2:8" ht="12">
      <c r="B9" s="344" t="s">
        <v>307</v>
      </c>
      <c r="C9" s="349">
        <v>2709</v>
      </c>
      <c r="D9" s="346">
        <v>11378</v>
      </c>
      <c r="E9" s="350">
        <v>96.5</v>
      </c>
      <c r="F9" s="44">
        <v>9627</v>
      </c>
      <c r="G9" s="346">
        <v>23257</v>
      </c>
      <c r="H9" s="351">
        <v>95.2</v>
      </c>
    </row>
    <row r="10" spans="2:8" ht="12">
      <c r="B10" s="344" t="s">
        <v>308</v>
      </c>
      <c r="C10" s="349">
        <v>591</v>
      </c>
      <c r="D10" s="346">
        <v>19525</v>
      </c>
      <c r="E10" s="350">
        <v>136.8</v>
      </c>
      <c r="F10" s="44">
        <v>2172</v>
      </c>
      <c r="G10" s="346">
        <v>62373</v>
      </c>
      <c r="H10" s="351">
        <v>121.1</v>
      </c>
    </row>
    <row r="11" spans="2:8" ht="12">
      <c r="B11" s="344" t="s">
        <v>309</v>
      </c>
      <c r="C11" s="349">
        <v>554</v>
      </c>
      <c r="D11" s="346">
        <v>18926</v>
      </c>
      <c r="E11" s="350">
        <v>136.4</v>
      </c>
      <c r="F11" s="44">
        <v>2019</v>
      </c>
      <c r="G11" s="346">
        <v>59771</v>
      </c>
      <c r="H11" s="351">
        <v>121.7</v>
      </c>
    </row>
    <row r="12" spans="2:8" ht="12">
      <c r="B12" s="344" t="s">
        <v>310</v>
      </c>
      <c r="C12" s="349">
        <v>781</v>
      </c>
      <c r="D12" s="346">
        <v>10822</v>
      </c>
      <c r="E12" s="350">
        <v>87.1</v>
      </c>
      <c r="F12" s="44">
        <v>6577</v>
      </c>
      <c r="G12" s="346">
        <v>52430</v>
      </c>
      <c r="H12" s="351">
        <v>81.8</v>
      </c>
    </row>
    <row r="13" spans="2:8" ht="12">
      <c r="B13" s="344" t="s">
        <v>311</v>
      </c>
      <c r="C13" s="349">
        <v>292</v>
      </c>
      <c r="D13" s="346">
        <v>5954</v>
      </c>
      <c r="E13" s="350">
        <v>65.4</v>
      </c>
      <c r="F13" s="44">
        <v>1611</v>
      </c>
      <c r="G13" s="346">
        <v>20565</v>
      </c>
      <c r="H13" s="351">
        <v>89.1</v>
      </c>
    </row>
    <row r="14" spans="2:8" ht="12">
      <c r="B14" s="344" t="s">
        <v>312</v>
      </c>
      <c r="C14" s="349" t="s">
        <v>313</v>
      </c>
      <c r="D14" s="346" t="s">
        <v>313</v>
      </c>
      <c r="E14" s="350" t="s">
        <v>313</v>
      </c>
      <c r="F14" s="44">
        <v>3484</v>
      </c>
      <c r="G14" s="346">
        <v>18482</v>
      </c>
      <c r="H14" s="351">
        <v>67.5</v>
      </c>
    </row>
    <row r="15" spans="2:8" ht="12">
      <c r="B15" s="344" t="s">
        <v>314</v>
      </c>
      <c r="C15" s="349">
        <v>1008</v>
      </c>
      <c r="D15" s="346">
        <v>19497</v>
      </c>
      <c r="E15" s="350">
        <v>999.9</v>
      </c>
      <c r="F15" s="44">
        <v>1122</v>
      </c>
      <c r="G15" s="346">
        <v>20503</v>
      </c>
      <c r="H15" s="351">
        <v>583.8</v>
      </c>
    </row>
    <row r="16" spans="2:8" ht="12">
      <c r="B16" s="344" t="s">
        <v>315</v>
      </c>
      <c r="C16" s="349">
        <v>567</v>
      </c>
      <c r="D16" s="346">
        <v>10551</v>
      </c>
      <c r="E16" s="350">
        <v>829.8</v>
      </c>
      <c r="F16" s="44">
        <v>630</v>
      </c>
      <c r="G16" s="346">
        <v>11490</v>
      </c>
      <c r="H16" s="351">
        <v>432.4</v>
      </c>
    </row>
    <row r="17" spans="2:8" ht="12">
      <c r="B17" s="344" t="s">
        <v>316</v>
      </c>
      <c r="C17" s="349" t="s">
        <v>317</v>
      </c>
      <c r="D17" s="346" t="s">
        <v>317</v>
      </c>
      <c r="E17" s="350" t="s">
        <v>317</v>
      </c>
      <c r="F17" s="44">
        <v>3856</v>
      </c>
      <c r="G17" s="346">
        <v>16737</v>
      </c>
      <c r="H17" s="351">
        <v>45.9</v>
      </c>
    </row>
    <row r="18" spans="2:8" ht="12">
      <c r="B18" s="344" t="s">
        <v>318</v>
      </c>
      <c r="C18" s="349" t="s">
        <v>319</v>
      </c>
      <c r="D18" s="346" t="s">
        <v>319</v>
      </c>
      <c r="E18" s="350" t="s">
        <v>319</v>
      </c>
      <c r="F18" s="44">
        <v>3769</v>
      </c>
      <c r="G18" s="346">
        <v>16565</v>
      </c>
      <c r="H18" s="351">
        <v>45.7</v>
      </c>
    </row>
    <row r="19" spans="2:8" ht="12">
      <c r="B19" s="344" t="s">
        <v>320</v>
      </c>
      <c r="C19" s="349" t="s">
        <v>321</v>
      </c>
      <c r="D19" s="346" t="s">
        <v>321</v>
      </c>
      <c r="E19" s="350" t="s">
        <v>321</v>
      </c>
      <c r="F19" s="44">
        <v>87</v>
      </c>
      <c r="G19" s="346">
        <v>172</v>
      </c>
      <c r="H19" s="351">
        <v>62</v>
      </c>
    </row>
    <row r="20" spans="2:8" ht="12">
      <c r="B20" s="344" t="s">
        <v>322</v>
      </c>
      <c r="C20" s="349" t="s">
        <v>323</v>
      </c>
      <c r="D20" s="346" t="s">
        <v>323</v>
      </c>
      <c r="E20" s="350" t="s">
        <v>323</v>
      </c>
      <c r="F20" s="44" t="s">
        <v>323</v>
      </c>
      <c r="G20" s="346" t="s">
        <v>323</v>
      </c>
      <c r="H20" s="351" t="s">
        <v>323</v>
      </c>
    </row>
    <row r="21" spans="2:8" ht="12">
      <c r="B21" s="344" t="s">
        <v>324</v>
      </c>
      <c r="C21" s="352">
        <v>22</v>
      </c>
      <c r="D21" s="346">
        <v>876</v>
      </c>
      <c r="E21" s="350">
        <v>59.1</v>
      </c>
      <c r="F21" s="44">
        <v>1055</v>
      </c>
      <c r="G21" s="346">
        <v>26009</v>
      </c>
      <c r="H21" s="351">
        <v>84.5</v>
      </c>
    </row>
    <row r="22" spans="2:8" ht="12">
      <c r="B22" s="344" t="s">
        <v>325</v>
      </c>
      <c r="C22" s="352">
        <v>597</v>
      </c>
      <c r="D22" s="346">
        <v>10685</v>
      </c>
      <c r="E22" s="350">
        <v>112</v>
      </c>
      <c r="F22" s="44">
        <v>1722</v>
      </c>
      <c r="G22" s="346">
        <v>30451</v>
      </c>
      <c r="H22" s="351">
        <v>93.9</v>
      </c>
    </row>
    <row r="23" spans="2:8" ht="12">
      <c r="B23" s="344" t="s">
        <v>326</v>
      </c>
      <c r="C23" s="352">
        <v>4912</v>
      </c>
      <c r="D23" s="346">
        <v>15458</v>
      </c>
      <c r="E23" s="350">
        <v>88.1</v>
      </c>
      <c r="F23" s="44">
        <v>11455</v>
      </c>
      <c r="G23" s="346">
        <v>34757</v>
      </c>
      <c r="H23" s="351">
        <v>93.8</v>
      </c>
    </row>
    <row r="24" spans="2:8" ht="12">
      <c r="B24" s="344" t="s">
        <v>327</v>
      </c>
      <c r="C24" s="352">
        <v>33</v>
      </c>
      <c r="D24" s="346">
        <v>3285</v>
      </c>
      <c r="E24" s="350">
        <v>97.6</v>
      </c>
      <c r="F24" s="44">
        <v>102</v>
      </c>
      <c r="G24" s="346">
        <v>10368</v>
      </c>
      <c r="H24" s="351">
        <v>137.6</v>
      </c>
    </row>
    <row r="25" spans="2:8" ht="12">
      <c r="B25" s="344" t="s">
        <v>328</v>
      </c>
      <c r="C25" s="349" t="s">
        <v>329</v>
      </c>
      <c r="D25" s="346" t="s">
        <v>329</v>
      </c>
      <c r="E25" s="350" t="s">
        <v>329</v>
      </c>
      <c r="F25" s="44">
        <v>1</v>
      </c>
      <c r="G25" s="346">
        <v>9</v>
      </c>
      <c r="H25" s="351">
        <v>86.3</v>
      </c>
    </row>
    <row r="26" spans="2:8" ht="12">
      <c r="B26" s="344" t="s">
        <v>330</v>
      </c>
      <c r="C26" s="349" t="s">
        <v>329</v>
      </c>
      <c r="D26" s="346" t="s">
        <v>329</v>
      </c>
      <c r="E26" s="350" t="s">
        <v>329</v>
      </c>
      <c r="F26" s="44">
        <v>1</v>
      </c>
      <c r="G26" s="346">
        <v>1</v>
      </c>
      <c r="H26" s="351">
        <v>54</v>
      </c>
    </row>
    <row r="27" spans="2:8" ht="12">
      <c r="B27" s="344" t="s">
        <v>331</v>
      </c>
      <c r="C27" s="352">
        <v>125</v>
      </c>
      <c r="D27" s="346">
        <v>917</v>
      </c>
      <c r="E27" s="350">
        <v>211.5</v>
      </c>
      <c r="F27" s="44">
        <v>657</v>
      </c>
      <c r="G27" s="346">
        <v>3090</v>
      </c>
      <c r="H27" s="351">
        <v>101.6</v>
      </c>
    </row>
    <row r="28" spans="2:8" ht="12">
      <c r="B28" s="344" t="s">
        <v>332</v>
      </c>
      <c r="C28" s="352">
        <v>1250</v>
      </c>
      <c r="D28" s="346">
        <v>11915</v>
      </c>
      <c r="E28" s="350">
        <v>122.6</v>
      </c>
      <c r="F28" s="44">
        <v>7</v>
      </c>
      <c r="G28" s="346">
        <v>26</v>
      </c>
      <c r="H28" s="351">
        <v>70.8</v>
      </c>
    </row>
    <row r="29" spans="2:8" ht="12">
      <c r="B29" s="344" t="s">
        <v>333</v>
      </c>
      <c r="C29" s="352">
        <v>1343</v>
      </c>
      <c r="D29" s="346">
        <v>12620</v>
      </c>
      <c r="E29" s="350">
        <v>115.3</v>
      </c>
      <c r="F29" s="44">
        <v>1137</v>
      </c>
      <c r="G29" s="346">
        <v>9097</v>
      </c>
      <c r="H29" s="351">
        <v>117</v>
      </c>
    </row>
    <row r="30" spans="2:8" ht="12">
      <c r="B30" s="344" t="s">
        <v>334</v>
      </c>
      <c r="C30" s="352">
        <v>130</v>
      </c>
      <c r="D30" s="346">
        <v>1167</v>
      </c>
      <c r="E30" s="350">
        <v>78</v>
      </c>
      <c r="F30" s="44">
        <v>123</v>
      </c>
      <c r="G30" s="346">
        <v>1142</v>
      </c>
      <c r="H30" s="351">
        <v>76.2</v>
      </c>
    </row>
    <row r="31" spans="2:8" ht="12">
      <c r="B31" s="344" t="s">
        <v>335</v>
      </c>
      <c r="C31" s="352">
        <v>26</v>
      </c>
      <c r="D31" s="346">
        <v>217</v>
      </c>
      <c r="E31" s="350">
        <v>814.3</v>
      </c>
      <c r="F31" s="44">
        <v>17</v>
      </c>
      <c r="G31" s="346">
        <v>129</v>
      </c>
      <c r="H31" s="351">
        <v>999.9</v>
      </c>
    </row>
    <row r="32" spans="2:8" ht="12">
      <c r="B32" s="344" t="s">
        <v>336</v>
      </c>
      <c r="C32" s="349" t="s">
        <v>337</v>
      </c>
      <c r="D32" s="346" t="s">
        <v>337</v>
      </c>
      <c r="E32" s="350">
        <v>0</v>
      </c>
      <c r="F32" s="44">
        <v>530</v>
      </c>
      <c r="G32" s="346">
        <v>9519</v>
      </c>
      <c r="H32" s="351">
        <v>95.5</v>
      </c>
    </row>
    <row r="33" spans="2:8" ht="12">
      <c r="B33" s="344" t="s">
        <v>338</v>
      </c>
      <c r="C33" s="349" t="s">
        <v>339</v>
      </c>
      <c r="D33" s="346" t="s">
        <v>339</v>
      </c>
      <c r="E33" s="350" t="s">
        <v>339</v>
      </c>
      <c r="F33" s="329" t="s">
        <v>211</v>
      </c>
      <c r="G33" s="329" t="s">
        <v>211</v>
      </c>
      <c r="H33" s="351" t="s">
        <v>339</v>
      </c>
    </row>
    <row r="34" spans="2:8" ht="12">
      <c r="B34" s="353" t="s">
        <v>340</v>
      </c>
      <c r="C34" s="354">
        <v>9</v>
      </c>
      <c r="D34" s="355">
        <v>71</v>
      </c>
      <c r="E34" s="356">
        <v>105.5</v>
      </c>
      <c r="F34" s="63">
        <v>25</v>
      </c>
      <c r="G34" s="355">
        <v>63</v>
      </c>
      <c r="H34" s="357">
        <v>90.4</v>
      </c>
    </row>
  </sheetData>
  <mergeCells count="1">
    <mergeCell ref="B4:B5"/>
  </mergeCells>
  <printOptions/>
  <pageMargins left="0.43" right="0.16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6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8.375" style="1" customWidth="1"/>
    <col min="3" max="11" width="4.875" style="1" customWidth="1"/>
    <col min="12" max="12" width="5.125" style="1" customWidth="1"/>
    <col min="13" max="13" width="5.625" style="1" customWidth="1"/>
    <col min="14" max="15" width="5.125" style="1" customWidth="1"/>
    <col min="16" max="16" width="5.625" style="1" customWidth="1"/>
    <col min="17" max="18" width="5.125" style="1" customWidth="1"/>
    <col min="19" max="16384" width="9.00390625" style="1" customWidth="1"/>
  </cols>
  <sheetData>
    <row r="2" spans="5:16" ht="14.25">
      <c r="E2" s="37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5:18" ht="12.75" customHeight="1">
      <c r="E3" s="3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38" t="s">
        <v>1</v>
      </c>
    </row>
    <row r="4" spans="2:18" ht="20.25" customHeight="1">
      <c r="B4" s="3"/>
      <c r="C4" s="4" t="s">
        <v>2</v>
      </c>
      <c r="D4" s="4"/>
      <c r="E4" s="5"/>
      <c r="F4" s="4" t="s">
        <v>3</v>
      </c>
      <c r="G4" s="4"/>
      <c r="H4" s="4"/>
      <c r="I4" s="4"/>
      <c r="J4" s="4"/>
      <c r="K4" s="5"/>
      <c r="L4" s="4" t="s">
        <v>4</v>
      </c>
      <c r="M4" s="4"/>
      <c r="N4" s="4"/>
      <c r="O4" s="5"/>
      <c r="P4" s="6"/>
      <c r="Q4" s="373" t="s">
        <v>5</v>
      </c>
      <c r="R4" s="373" t="s">
        <v>6</v>
      </c>
    </row>
    <row r="5" spans="2:18" ht="20.25" customHeight="1">
      <c r="B5" s="376" t="s">
        <v>7</v>
      </c>
      <c r="C5" s="8" t="s">
        <v>8</v>
      </c>
      <c r="D5" s="377" t="s">
        <v>9</v>
      </c>
      <c r="E5" s="378"/>
      <c r="F5" s="377" t="s">
        <v>10</v>
      </c>
      <c r="G5" s="378"/>
      <c r="H5" s="377" t="s">
        <v>11</v>
      </c>
      <c r="I5" s="378"/>
      <c r="J5" s="381" t="s">
        <v>12</v>
      </c>
      <c r="K5" s="381" t="s">
        <v>13</v>
      </c>
      <c r="L5" s="381" t="s">
        <v>14</v>
      </c>
      <c r="M5" s="9"/>
      <c r="N5" s="10" t="s">
        <v>15</v>
      </c>
      <c r="O5" s="9" t="s">
        <v>16</v>
      </c>
      <c r="P5" s="382" t="s">
        <v>17</v>
      </c>
      <c r="Q5" s="374"/>
      <c r="R5" s="374"/>
    </row>
    <row r="6" spans="2:18" ht="20.25" customHeight="1">
      <c r="B6" s="376"/>
      <c r="C6" s="11" t="s">
        <v>18</v>
      </c>
      <c r="D6" s="379"/>
      <c r="E6" s="380"/>
      <c r="F6" s="379"/>
      <c r="G6" s="380"/>
      <c r="H6" s="379"/>
      <c r="I6" s="380"/>
      <c r="J6" s="374"/>
      <c r="K6" s="382"/>
      <c r="L6" s="382"/>
      <c r="M6" s="9" t="s">
        <v>19</v>
      </c>
      <c r="N6" s="10" t="s">
        <v>20</v>
      </c>
      <c r="O6" s="9" t="s">
        <v>20</v>
      </c>
      <c r="P6" s="382"/>
      <c r="Q6" s="374"/>
      <c r="R6" s="374"/>
    </row>
    <row r="7" spans="2:18" ht="20.25" customHeight="1">
      <c r="B7" s="12"/>
      <c r="C7" s="13" t="s">
        <v>21</v>
      </c>
      <c r="D7" s="13" t="s">
        <v>22</v>
      </c>
      <c r="E7" s="13" t="s">
        <v>21</v>
      </c>
      <c r="F7" s="14" t="s">
        <v>22</v>
      </c>
      <c r="G7" s="15" t="s">
        <v>21</v>
      </c>
      <c r="H7" s="14" t="s">
        <v>22</v>
      </c>
      <c r="I7" s="15" t="s">
        <v>21</v>
      </c>
      <c r="J7" s="375"/>
      <c r="K7" s="383"/>
      <c r="L7" s="383"/>
      <c r="M7" s="16"/>
      <c r="N7" s="14" t="s">
        <v>23</v>
      </c>
      <c r="O7" s="15" t="s">
        <v>23</v>
      </c>
      <c r="P7" s="383"/>
      <c r="Q7" s="375"/>
      <c r="R7" s="375"/>
    </row>
    <row r="8" spans="2:18" ht="20.25" customHeight="1">
      <c r="B8" s="17" t="s">
        <v>24</v>
      </c>
      <c r="C8" s="18">
        <f aca="true" t="shared" si="0" ref="C8:H8">SUM(C10:C32)</f>
        <v>2</v>
      </c>
      <c r="D8" s="18">
        <f t="shared" si="0"/>
        <v>4</v>
      </c>
      <c r="E8" s="18">
        <f t="shared" si="0"/>
        <v>244</v>
      </c>
      <c r="F8" s="19">
        <f t="shared" si="0"/>
        <v>5</v>
      </c>
      <c r="G8" s="20">
        <f t="shared" si="0"/>
        <v>56</v>
      </c>
      <c r="H8" s="20">
        <f t="shared" si="0"/>
        <v>4</v>
      </c>
      <c r="I8" s="21">
        <f>SUM(I10:I32)</f>
        <v>32</v>
      </c>
      <c r="J8" s="19">
        <f aca="true" t="shared" si="1" ref="J8:R8">SUM(J10:J32)</f>
        <v>2</v>
      </c>
      <c r="K8" s="18">
        <f t="shared" si="1"/>
        <v>14</v>
      </c>
      <c r="L8" s="19">
        <f t="shared" si="1"/>
        <v>1</v>
      </c>
      <c r="M8" s="20">
        <f t="shared" si="1"/>
        <v>1</v>
      </c>
      <c r="N8" s="22">
        <f t="shared" si="1"/>
        <v>213</v>
      </c>
      <c r="O8" s="20">
        <f t="shared" si="1"/>
        <v>9</v>
      </c>
      <c r="P8" s="19">
        <f t="shared" si="1"/>
        <v>401</v>
      </c>
      <c r="Q8" s="20">
        <f t="shared" si="1"/>
        <v>1</v>
      </c>
      <c r="R8" s="20">
        <f t="shared" si="1"/>
        <v>3</v>
      </c>
    </row>
    <row r="9" spans="2:18" ht="20.25" customHeight="1">
      <c r="B9" s="7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2:18" ht="20.25" customHeight="1">
      <c r="B10" s="25" t="s">
        <v>25</v>
      </c>
      <c r="C10" s="26">
        <v>2</v>
      </c>
      <c r="D10" s="27">
        <v>3</v>
      </c>
      <c r="E10" s="27">
        <v>68</v>
      </c>
      <c r="F10" s="27">
        <v>1</v>
      </c>
      <c r="G10" s="27">
        <v>6</v>
      </c>
      <c r="H10" s="27">
        <v>1</v>
      </c>
      <c r="I10" s="27">
        <v>6</v>
      </c>
      <c r="J10" s="27">
        <v>1</v>
      </c>
      <c r="K10" s="27">
        <v>3</v>
      </c>
      <c r="L10" s="27">
        <v>1</v>
      </c>
      <c r="M10" s="27">
        <v>1</v>
      </c>
      <c r="N10" s="27">
        <v>33</v>
      </c>
      <c r="O10" s="28"/>
      <c r="P10" s="27">
        <v>55</v>
      </c>
      <c r="Q10" s="27">
        <v>1</v>
      </c>
      <c r="R10" s="27">
        <v>1</v>
      </c>
    </row>
    <row r="11" spans="2:18" ht="20.25" customHeight="1">
      <c r="B11" s="25" t="s">
        <v>26</v>
      </c>
      <c r="C11" s="29"/>
      <c r="D11" s="28"/>
      <c r="E11" s="28">
        <v>16</v>
      </c>
      <c r="F11" s="27">
        <v>1</v>
      </c>
      <c r="G11" s="27">
        <v>10</v>
      </c>
      <c r="H11" s="28"/>
      <c r="I11" s="27">
        <v>2</v>
      </c>
      <c r="J11" s="28"/>
      <c r="K11" s="27">
        <v>1</v>
      </c>
      <c r="L11" s="28"/>
      <c r="M11" s="28"/>
      <c r="N11" s="27">
        <v>3</v>
      </c>
      <c r="O11" s="28"/>
      <c r="P11" s="27">
        <v>24</v>
      </c>
      <c r="Q11" s="28"/>
      <c r="R11" s="27">
        <v>1</v>
      </c>
    </row>
    <row r="12" spans="2:18" ht="20.25" customHeight="1">
      <c r="B12" s="25" t="s">
        <v>27</v>
      </c>
      <c r="C12" s="29"/>
      <c r="D12" s="28">
        <v>1</v>
      </c>
      <c r="E12" s="27">
        <v>26</v>
      </c>
      <c r="F12" s="27">
        <v>1</v>
      </c>
      <c r="G12" s="27">
        <v>11</v>
      </c>
      <c r="H12" s="28"/>
      <c r="I12" s="28"/>
      <c r="J12" s="28"/>
      <c r="K12" s="27">
        <v>1</v>
      </c>
      <c r="L12" s="28"/>
      <c r="M12" s="28"/>
      <c r="N12" s="27">
        <v>9</v>
      </c>
      <c r="O12" s="27">
        <v>3</v>
      </c>
      <c r="P12" s="27">
        <v>28</v>
      </c>
      <c r="Q12" s="28"/>
      <c r="R12" s="28"/>
    </row>
    <row r="13" spans="2:18" ht="20.25" customHeight="1">
      <c r="B13" s="25" t="s">
        <v>28</v>
      </c>
      <c r="C13" s="29"/>
      <c r="D13" s="28"/>
      <c r="E13" s="28">
        <v>22</v>
      </c>
      <c r="F13" s="27">
        <v>1</v>
      </c>
      <c r="G13" s="27">
        <v>9</v>
      </c>
      <c r="H13" s="28"/>
      <c r="I13" s="27"/>
      <c r="J13" s="27">
        <v>1</v>
      </c>
      <c r="K13" s="27">
        <v>1</v>
      </c>
      <c r="L13" s="28"/>
      <c r="M13" s="28"/>
      <c r="N13" s="27">
        <v>15</v>
      </c>
      <c r="O13" s="27">
        <v>2</v>
      </c>
      <c r="P13" s="27">
        <v>31</v>
      </c>
      <c r="Q13" s="28"/>
      <c r="R13" s="27">
        <v>1</v>
      </c>
    </row>
    <row r="14" spans="2:18" ht="20.25" customHeight="1">
      <c r="B14" s="25" t="s">
        <v>29</v>
      </c>
      <c r="C14" s="29"/>
      <c r="D14" s="28"/>
      <c r="E14" s="28">
        <v>9</v>
      </c>
      <c r="F14" s="27">
        <v>1</v>
      </c>
      <c r="G14" s="27">
        <v>4</v>
      </c>
      <c r="H14" s="28"/>
      <c r="I14" s="27">
        <v>1</v>
      </c>
      <c r="J14" s="28"/>
      <c r="K14" s="27">
        <v>1</v>
      </c>
      <c r="L14" s="28"/>
      <c r="M14" s="28"/>
      <c r="N14" s="27">
        <v>6</v>
      </c>
      <c r="O14" s="28"/>
      <c r="P14" s="27">
        <v>12</v>
      </c>
      <c r="Q14" s="28"/>
      <c r="R14" s="28"/>
    </row>
    <row r="15" spans="2:18" ht="20.25" customHeight="1">
      <c r="B15" s="25" t="s">
        <v>30</v>
      </c>
      <c r="C15" s="29"/>
      <c r="D15" s="28"/>
      <c r="E15" s="28">
        <v>8</v>
      </c>
      <c r="F15" s="28"/>
      <c r="G15" s="27">
        <v>1</v>
      </c>
      <c r="H15" s="28"/>
      <c r="I15" s="27">
        <v>2</v>
      </c>
      <c r="J15" s="28"/>
      <c r="K15" s="27">
        <v>1</v>
      </c>
      <c r="L15" s="28"/>
      <c r="M15" s="28"/>
      <c r="N15" s="27">
        <v>14</v>
      </c>
      <c r="O15" s="28"/>
      <c r="P15" s="27">
        <v>13</v>
      </c>
      <c r="Q15" s="28"/>
      <c r="R15" s="28"/>
    </row>
    <row r="16" spans="2:18" ht="20.25" customHeight="1">
      <c r="B16" s="25" t="s">
        <v>31</v>
      </c>
      <c r="C16" s="29"/>
      <c r="D16" s="28"/>
      <c r="E16" s="28">
        <v>5</v>
      </c>
      <c r="F16" s="28"/>
      <c r="G16" s="27">
        <v>1</v>
      </c>
      <c r="H16" s="28"/>
      <c r="I16" s="27">
        <v>1</v>
      </c>
      <c r="J16" s="28"/>
      <c r="K16" s="27">
        <v>1</v>
      </c>
      <c r="L16" s="28"/>
      <c r="M16" s="28"/>
      <c r="N16" s="27">
        <v>6</v>
      </c>
      <c r="O16" s="28"/>
      <c r="P16" s="27">
        <v>11</v>
      </c>
      <c r="Q16" s="28"/>
      <c r="R16" s="28"/>
    </row>
    <row r="17" spans="2:18" ht="20.25" customHeight="1">
      <c r="B17" s="25" t="s">
        <v>32</v>
      </c>
      <c r="C17" s="29"/>
      <c r="D17" s="28"/>
      <c r="E17" s="28">
        <v>5</v>
      </c>
      <c r="F17" s="28"/>
      <c r="G17" s="28"/>
      <c r="H17" s="27">
        <v>1</v>
      </c>
      <c r="I17" s="27">
        <v>1</v>
      </c>
      <c r="J17" s="28"/>
      <c r="K17" s="27">
        <v>1</v>
      </c>
      <c r="L17" s="28"/>
      <c r="M17" s="28"/>
      <c r="N17" s="27">
        <v>8</v>
      </c>
      <c r="O17" s="28"/>
      <c r="P17" s="27">
        <v>12</v>
      </c>
      <c r="Q17" s="28"/>
      <c r="R17" s="28"/>
    </row>
    <row r="18" spans="2:18" ht="20.25" customHeight="1">
      <c r="B18" s="25" t="s">
        <v>33</v>
      </c>
      <c r="C18" s="29"/>
      <c r="D18" s="28"/>
      <c r="E18" s="28">
        <v>4</v>
      </c>
      <c r="F18" s="28"/>
      <c r="G18" s="27">
        <v>1</v>
      </c>
      <c r="H18" s="28">
        <v>1</v>
      </c>
      <c r="I18" s="27">
        <v>1</v>
      </c>
      <c r="J18" s="28"/>
      <c r="K18" s="27">
        <v>1</v>
      </c>
      <c r="L18" s="28"/>
      <c r="M18" s="28"/>
      <c r="N18" s="27">
        <v>3</v>
      </c>
      <c r="O18" s="28"/>
      <c r="P18" s="27">
        <v>10</v>
      </c>
      <c r="Q18" s="28"/>
      <c r="R18" s="28"/>
    </row>
    <row r="19" spans="2:18" ht="20.25" customHeight="1">
      <c r="B19" s="25" t="s">
        <v>34</v>
      </c>
      <c r="C19" s="29"/>
      <c r="D19" s="28"/>
      <c r="E19" s="28">
        <v>11</v>
      </c>
      <c r="F19" s="28"/>
      <c r="G19" s="27">
        <v>1</v>
      </c>
      <c r="H19" s="28"/>
      <c r="I19" s="27">
        <v>2</v>
      </c>
      <c r="J19" s="28"/>
      <c r="K19" s="27">
        <v>1</v>
      </c>
      <c r="L19" s="28"/>
      <c r="M19" s="28"/>
      <c r="N19" s="27">
        <v>16</v>
      </c>
      <c r="O19" s="28">
        <v>1</v>
      </c>
      <c r="P19" s="27">
        <v>15</v>
      </c>
      <c r="Q19" s="28"/>
      <c r="R19" s="28"/>
    </row>
    <row r="20" spans="2:18" ht="20.25" customHeight="1">
      <c r="B20" s="25" t="s">
        <v>35</v>
      </c>
      <c r="C20" s="29"/>
      <c r="D20" s="28"/>
      <c r="E20" s="28">
        <v>7</v>
      </c>
      <c r="F20" s="28"/>
      <c r="G20" s="28">
        <v>1</v>
      </c>
      <c r="H20" s="28"/>
      <c r="I20" s="27">
        <v>3</v>
      </c>
      <c r="J20" s="28"/>
      <c r="K20" s="28"/>
      <c r="L20" s="28"/>
      <c r="M20" s="28"/>
      <c r="N20" s="27">
        <v>10</v>
      </c>
      <c r="O20" s="28"/>
      <c r="P20" s="27">
        <v>10</v>
      </c>
      <c r="Q20" s="28"/>
      <c r="R20" s="28"/>
    </row>
    <row r="21" spans="2:18" ht="20.25" customHeight="1">
      <c r="B21" s="25" t="s">
        <v>36</v>
      </c>
      <c r="C21" s="29"/>
      <c r="D21" s="28"/>
      <c r="E21" s="28">
        <v>3</v>
      </c>
      <c r="F21" s="28"/>
      <c r="G21" s="28"/>
      <c r="H21" s="28"/>
      <c r="I21" s="27">
        <v>1</v>
      </c>
      <c r="J21" s="28"/>
      <c r="K21" s="28"/>
      <c r="L21" s="28"/>
      <c r="M21" s="28"/>
      <c r="N21" s="27">
        <v>6</v>
      </c>
      <c r="O21" s="28"/>
      <c r="P21" s="27">
        <v>8</v>
      </c>
      <c r="Q21" s="28"/>
      <c r="R21" s="28"/>
    </row>
    <row r="22" spans="2:18" ht="20.25" customHeight="1">
      <c r="B22" s="25" t="s">
        <v>37</v>
      </c>
      <c r="C22" s="29"/>
      <c r="D22" s="28"/>
      <c r="E22" s="28">
        <v>6</v>
      </c>
      <c r="F22" s="28"/>
      <c r="G22" s="27">
        <v>1</v>
      </c>
      <c r="H22" s="28"/>
      <c r="I22" s="27">
        <v>3</v>
      </c>
      <c r="J22" s="28"/>
      <c r="K22" s="28">
        <v>1</v>
      </c>
      <c r="L22" s="28"/>
      <c r="M22" s="28"/>
      <c r="N22" s="27">
        <v>3</v>
      </c>
      <c r="O22" s="28"/>
      <c r="P22" s="27">
        <v>8</v>
      </c>
      <c r="Q22" s="28"/>
      <c r="R22" s="28"/>
    </row>
    <row r="23" spans="2:18" ht="20.25" customHeight="1">
      <c r="B23" s="25"/>
      <c r="C23" s="29"/>
      <c r="D23" s="28"/>
      <c r="E23" s="28"/>
      <c r="F23" s="28"/>
      <c r="G23" s="27"/>
      <c r="H23" s="27"/>
      <c r="I23" s="27"/>
      <c r="J23" s="28"/>
      <c r="K23" s="28"/>
      <c r="L23" s="28"/>
      <c r="M23" s="28"/>
      <c r="N23" s="27"/>
      <c r="O23" s="27"/>
      <c r="P23" s="27"/>
      <c r="Q23" s="28"/>
      <c r="R23" s="28"/>
    </row>
    <row r="24" spans="2:18" ht="20.25" customHeight="1">
      <c r="B24" s="25" t="s">
        <v>38</v>
      </c>
      <c r="C24" s="29"/>
      <c r="D24" s="28"/>
      <c r="E24" s="28">
        <v>5</v>
      </c>
      <c r="F24" s="28"/>
      <c r="G24" s="28"/>
      <c r="H24" s="28"/>
      <c r="I24" s="28"/>
      <c r="J24" s="28"/>
      <c r="K24" s="28"/>
      <c r="L24" s="28"/>
      <c r="M24" s="28"/>
      <c r="N24" s="27">
        <v>5</v>
      </c>
      <c r="O24" s="28"/>
      <c r="P24" s="27">
        <v>6</v>
      </c>
      <c r="Q24" s="28"/>
      <c r="R24" s="28"/>
    </row>
    <row r="25" spans="2:18" ht="20.25" customHeight="1">
      <c r="B25" s="25" t="s">
        <v>39</v>
      </c>
      <c r="C25" s="29"/>
      <c r="D25" s="28"/>
      <c r="E25" s="28">
        <v>12</v>
      </c>
      <c r="F25" s="28"/>
      <c r="G25" s="28">
        <v>1</v>
      </c>
      <c r="H25" s="28"/>
      <c r="I25" s="27">
        <v>3</v>
      </c>
      <c r="J25" s="28"/>
      <c r="K25" s="28"/>
      <c r="L25" s="28"/>
      <c r="M25" s="28"/>
      <c r="N25" s="27">
        <v>12</v>
      </c>
      <c r="O25" s="28"/>
      <c r="P25" s="27">
        <v>20</v>
      </c>
      <c r="Q25" s="28"/>
      <c r="R25" s="28"/>
    </row>
    <row r="26" spans="2:18" ht="20.25" customHeight="1">
      <c r="B26" s="25" t="s">
        <v>40</v>
      </c>
      <c r="C26" s="29"/>
      <c r="D26" s="28"/>
      <c r="E26" s="28">
        <v>1</v>
      </c>
      <c r="F26" s="28"/>
      <c r="G26" s="28">
        <v>1</v>
      </c>
      <c r="H26" s="28"/>
      <c r="I26" s="27">
        <v>1</v>
      </c>
      <c r="J26" s="28"/>
      <c r="K26" s="28"/>
      <c r="L26" s="28"/>
      <c r="M26" s="28"/>
      <c r="N26" s="27">
        <v>4</v>
      </c>
      <c r="O26" s="28"/>
      <c r="P26" s="27">
        <v>4</v>
      </c>
      <c r="Q26" s="28"/>
      <c r="R26" s="28"/>
    </row>
    <row r="27" spans="2:18" ht="20.25" customHeight="1">
      <c r="B27" s="25" t="s">
        <v>41</v>
      </c>
      <c r="C27" s="29"/>
      <c r="D27" s="28"/>
      <c r="E27" s="28">
        <v>7</v>
      </c>
      <c r="F27" s="28"/>
      <c r="G27" s="28">
        <v>2</v>
      </c>
      <c r="H27" s="28"/>
      <c r="I27" s="28"/>
      <c r="J27" s="28"/>
      <c r="K27" s="28"/>
      <c r="L27" s="28"/>
      <c r="M27" s="28"/>
      <c r="N27" s="27">
        <v>18</v>
      </c>
      <c r="O27" s="28"/>
      <c r="P27" s="27">
        <v>28</v>
      </c>
      <c r="Q27" s="28"/>
      <c r="R27" s="28"/>
    </row>
    <row r="28" spans="2:18" ht="20.25" customHeight="1">
      <c r="B28" s="25" t="s">
        <v>42</v>
      </c>
      <c r="C28" s="29"/>
      <c r="D28" s="28"/>
      <c r="E28" s="28">
        <v>4</v>
      </c>
      <c r="F28" s="28"/>
      <c r="G28" s="28">
        <v>2</v>
      </c>
      <c r="H28" s="27">
        <v>1</v>
      </c>
      <c r="I28" s="27">
        <v>2</v>
      </c>
      <c r="J28" s="28"/>
      <c r="K28" s="28"/>
      <c r="L28" s="28"/>
      <c r="M28" s="28"/>
      <c r="N28" s="27">
        <v>8</v>
      </c>
      <c r="O28" s="28"/>
      <c r="P28" s="27">
        <v>19</v>
      </c>
      <c r="Q28" s="28"/>
      <c r="R28" s="28"/>
    </row>
    <row r="29" spans="2:18" ht="20.25" customHeight="1">
      <c r="B29" s="25" t="s">
        <v>43</v>
      </c>
      <c r="C29" s="29"/>
      <c r="D29" s="28"/>
      <c r="E29" s="28">
        <v>4</v>
      </c>
      <c r="F29" s="28"/>
      <c r="G29" s="28" t="s">
        <v>44</v>
      </c>
      <c r="H29" s="28"/>
      <c r="I29" s="27">
        <v>3</v>
      </c>
      <c r="J29" s="28"/>
      <c r="K29" s="28">
        <v>1</v>
      </c>
      <c r="L29" s="28"/>
      <c r="M29" s="28"/>
      <c r="N29" s="27">
        <v>6</v>
      </c>
      <c r="O29" s="28"/>
      <c r="P29" s="27">
        <v>21</v>
      </c>
      <c r="Q29" s="28"/>
      <c r="R29" s="28"/>
    </row>
    <row r="30" spans="2:18" ht="20.25" customHeight="1">
      <c r="B30" s="25" t="s">
        <v>45</v>
      </c>
      <c r="C30" s="29"/>
      <c r="D30" s="28"/>
      <c r="E30" s="28">
        <v>9</v>
      </c>
      <c r="F30" s="28"/>
      <c r="G30" s="28">
        <v>2</v>
      </c>
      <c r="H30" s="27"/>
      <c r="I30" s="30"/>
      <c r="J30" s="28"/>
      <c r="K30" s="28"/>
      <c r="L30" s="28"/>
      <c r="M30" s="28"/>
      <c r="N30" s="27">
        <v>16</v>
      </c>
      <c r="O30" s="28"/>
      <c r="P30" s="27">
        <v>31</v>
      </c>
      <c r="Q30" s="28"/>
      <c r="R30" s="28"/>
    </row>
    <row r="31" spans="2:18" ht="20.25" customHeight="1">
      <c r="B31" s="25" t="s">
        <v>46</v>
      </c>
      <c r="C31" s="29"/>
      <c r="D31" s="28"/>
      <c r="E31" s="28">
        <v>4</v>
      </c>
      <c r="F31" s="28"/>
      <c r="G31" s="28">
        <v>1</v>
      </c>
      <c r="H31" s="28"/>
      <c r="I31" s="28"/>
      <c r="J31" s="28"/>
      <c r="K31" s="28"/>
      <c r="L31" s="28"/>
      <c r="M31" s="28"/>
      <c r="N31" s="27">
        <v>2</v>
      </c>
      <c r="O31" s="27">
        <v>2</v>
      </c>
      <c r="P31" s="27">
        <v>13</v>
      </c>
      <c r="Q31" s="28"/>
      <c r="R31" s="28"/>
    </row>
    <row r="32" spans="2:18" ht="20.25" customHeight="1">
      <c r="B32" s="31" t="s">
        <v>47</v>
      </c>
      <c r="C32" s="32"/>
      <c r="D32" s="33"/>
      <c r="E32" s="33">
        <v>8</v>
      </c>
      <c r="F32" s="33"/>
      <c r="G32" s="33">
        <v>1</v>
      </c>
      <c r="H32" s="33"/>
      <c r="I32" s="34"/>
      <c r="J32" s="35"/>
      <c r="K32" s="35"/>
      <c r="L32" s="35"/>
      <c r="M32" s="35"/>
      <c r="N32" s="36">
        <v>10</v>
      </c>
      <c r="O32" s="34">
        <v>1</v>
      </c>
      <c r="P32" s="36">
        <v>22</v>
      </c>
      <c r="Q32" s="35"/>
      <c r="R32" s="35"/>
    </row>
    <row r="33" spans="2:14" ht="12">
      <c r="B33" s="39" t="s">
        <v>48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2:14" ht="12">
      <c r="B34" s="39" t="s">
        <v>49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2:14" ht="12">
      <c r="B35" s="39" t="s">
        <v>50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2:14" ht="12">
      <c r="B36" s="39" t="s">
        <v>51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</sheetData>
  <mergeCells count="10">
    <mergeCell ref="Q4:Q7"/>
    <mergeCell ref="R4:R7"/>
    <mergeCell ref="B5:B6"/>
    <mergeCell ref="D5:E6"/>
    <mergeCell ref="F5:G6"/>
    <mergeCell ref="H5:I6"/>
    <mergeCell ref="J5:J7"/>
    <mergeCell ref="K5:K7"/>
    <mergeCell ref="L5:L7"/>
    <mergeCell ref="P5:P7"/>
  </mergeCells>
  <printOptions/>
  <pageMargins left="0.59" right="0.2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41" customWidth="1"/>
    <col min="2" max="2" width="16.25390625" style="41" customWidth="1"/>
    <col min="3" max="3" width="12.625" style="41" customWidth="1"/>
    <col min="4" max="4" width="14.50390625" style="41" customWidth="1"/>
    <col min="5" max="5" width="12.50390625" style="41" customWidth="1"/>
    <col min="6" max="16384" width="9.00390625" style="41" customWidth="1"/>
  </cols>
  <sheetData>
    <row r="2" ht="19.5" customHeight="1">
      <c r="B2" s="42" t="s">
        <v>341</v>
      </c>
    </row>
    <row r="3" spans="2:5" ht="15" customHeight="1">
      <c r="B3" s="62"/>
      <c r="D3" s="62"/>
      <c r="E3" s="63" t="s">
        <v>342</v>
      </c>
    </row>
    <row r="4" spans="2:5" ht="15" customHeight="1">
      <c r="B4" s="137" t="s">
        <v>343</v>
      </c>
      <c r="C4" s="243" t="s">
        <v>302</v>
      </c>
      <c r="D4" s="66" t="s">
        <v>344</v>
      </c>
      <c r="E4" s="65" t="s">
        <v>345</v>
      </c>
    </row>
    <row r="5" spans="1:5" s="53" customFormat="1" ht="15" customHeight="1">
      <c r="A5" s="41"/>
      <c r="B5" s="244" t="s">
        <v>346</v>
      </c>
      <c r="C5" s="245">
        <f>SUM(C7:C17)</f>
        <v>15776</v>
      </c>
      <c r="D5" s="246">
        <f>SUM(D7:D17)</f>
        <v>145023</v>
      </c>
      <c r="E5" s="247">
        <v>117.6</v>
      </c>
    </row>
    <row r="6" spans="2:5" ht="15" customHeight="1">
      <c r="B6" s="248"/>
      <c r="C6" s="249"/>
      <c r="D6" s="250"/>
      <c r="E6" s="251"/>
    </row>
    <row r="7" spans="2:5" ht="15" customHeight="1">
      <c r="B7" s="248" t="s">
        <v>347</v>
      </c>
      <c r="C7" s="249">
        <v>1677</v>
      </c>
      <c r="D7" s="250">
        <v>1620</v>
      </c>
      <c r="E7" s="251">
        <v>96.6</v>
      </c>
    </row>
    <row r="8" spans="2:5" ht="15" customHeight="1">
      <c r="B8" s="252" t="s">
        <v>348</v>
      </c>
      <c r="C8" s="249">
        <v>2260</v>
      </c>
      <c r="D8" s="250">
        <v>4134</v>
      </c>
      <c r="E8" s="251">
        <v>95.7</v>
      </c>
    </row>
    <row r="9" spans="2:5" ht="15" customHeight="1">
      <c r="B9" s="252" t="s">
        <v>349</v>
      </c>
      <c r="C9" s="249">
        <v>2032</v>
      </c>
      <c r="D9" s="250">
        <v>5916</v>
      </c>
      <c r="E9" s="251">
        <v>98.1</v>
      </c>
    </row>
    <row r="10" spans="2:5" ht="15" customHeight="1">
      <c r="B10" s="252" t="s">
        <v>350</v>
      </c>
      <c r="C10" s="249">
        <v>3621</v>
      </c>
      <c r="D10" s="250">
        <v>17176</v>
      </c>
      <c r="E10" s="251">
        <v>99.5</v>
      </c>
    </row>
    <row r="11" spans="2:5" ht="15" customHeight="1">
      <c r="B11" s="252" t="s">
        <v>351</v>
      </c>
      <c r="C11" s="249">
        <v>2666</v>
      </c>
      <c r="D11" s="250">
        <v>22948</v>
      </c>
      <c r="E11" s="251">
        <v>118.2</v>
      </c>
    </row>
    <row r="12" spans="2:5" ht="15" customHeight="1">
      <c r="B12" s="252" t="s">
        <v>352</v>
      </c>
      <c r="C12" s="249">
        <v>1121</v>
      </c>
      <c r="D12" s="250">
        <v>15387</v>
      </c>
      <c r="E12" s="251">
        <v>79.3</v>
      </c>
    </row>
    <row r="13" spans="2:5" ht="15" customHeight="1">
      <c r="B13" s="252" t="s">
        <v>353</v>
      </c>
      <c r="C13" s="249">
        <v>1275</v>
      </c>
      <c r="D13" s="250">
        <v>24999</v>
      </c>
      <c r="E13" s="251">
        <v>240.2</v>
      </c>
    </row>
    <row r="14" spans="2:5" ht="15" customHeight="1">
      <c r="B14" s="252" t="s">
        <v>354</v>
      </c>
      <c r="C14" s="249">
        <v>499</v>
      </c>
      <c r="D14" s="250">
        <v>13623</v>
      </c>
      <c r="E14" s="251">
        <v>85.2</v>
      </c>
    </row>
    <row r="15" spans="2:5" ht="15" customHeight="1">
      <c r="B15" s="252" t="s">
        <v>355</v>
      </c>
      <c r="C15" s="249">
        <v>369</v>
      </c>
      <c r="D15" s="250">
        <v>16177</v>
      </c>
      <c r="E15" s="251">
        <v>141.6</v>
      </c>
    </row>
    <row r="16" spans="2:5" ht="15" customHeight="1">
      <c r="B16" s="252" t="s">
        <v>356</v>
      </c>
      <c r="C16" s="249">
        <v>102</v>
      </c>
      <c r="D16" s="250">
        <v>6376</v>
      </c>
      <c r="E16" s="251">
        <v>176.4</v>
      </c>
    </row>
    <row r="17" spans="2:5" ht="15" customHeight="1">
      <c r="B17" s="253" t="s">
        <v>357</v>
      </c>
      <c r="C17" s="254">
        <v>154</v>
      </c>
      <c r="D17" s="255">
        <v>16667</v>
      </c>
      <c r="E17" s="256">
        <v>121.3</v>
      </c>
    </row>
    <row r="18" ht="10.5" customHeight="1"/>
    <row r="19" ht="15" customHeight="1">
      <c r="B19" s="41" t="s">
        <v>358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E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41" customWidth="1"/>
    <col min="2" max="2" width="15.75390625" style="41" customWidth="1"/>
    <col min="3" max="3" width="13.875" style="41" customWidth="1"/>
    <col min="4" max="4" width="13.75390625" style="41" customWidth="1"/>
    <col min="5" max="5" width="12.25390625" style="41" customWidth="1"/>
    <col min="6" max="16384" width="9.00390625" style="41" customWidth="1"/>
  </cols>
  <sheetData>
    <row r="2" ht="15" customHeight="1">
      <c r="B2" s="42" t="s">
        <v>359</v>
      </c>
    </row>
    <row r="3" spans="2:5" ht="15" customHeight="1">
      <c r="B3" s="62"/>
      <c r="D3" s="62"/>
      <c r="E3" s="63" t="s">
        <v>360</v>
      </c>
    </row>
    <row r="4" spans="2:5" ht="15" customHeight="1">
      <c r="B4" s="137" t="s">
        <v>361</v>
      </c>
      <c r="C4" s="243" t="s">
        <v>362</v>
      </c>
      <c r="D4" s="66" t="s">
        <v>344</v>
      </c>
      <c r="E4" s="65" t="s">
        <v>345</v>
      </c>
    </row>
    <row r="5" spans="2:5" ht="15" customHeight="1">
      <c r="B5" s="244" t="s">
        <v>363</v>
      </c>
      <c r="C5" s="245">
        <f>SUM(C7:C16)</f>
        <v>15776</v>
      </c>
      <c r="D5" s="246">
        <f>SUM(D7:D16)</f>
        <v>145023</v>
      </c>
      <c r="E5" s="257">
        <v>117.6</v>
      </c>
    </row>
    <row r="6" spans="2:5" ht="15" customHeight="1">
      <c r="B6" s="248"/>
      <c r="C6" s="249"/>
      <c r="D6" s="250"/>
      <c r="E6" s="251"/>
    </row>
    <row r="7" spans="2:5" ht="15" customHeight="1">
      <c r="B7" s="248" t="s">
        <v>364</v>
      </c>
      <c r="C7" s="249">
        <v>308</v>
      </c>
      <c r="D7" s="250">
        <v>1898</v>
      </c>
      <c r="E7" s="251">
        <v>63</v>
      </c>
    </row>
    <row r="8" spans="2:5" ht="15" customHeight="1">
      <c r="B8" s="248" t="s">
        <v>365</v>
      </c>
      <c r="C8" s="249">
        <v>1450</v>
      </c>
      <c r="D8" s="250">
        <v>13298</v>
      </c>
      <c r="E8" s="251">
        <v>95</v>
      </c>
    </row>
    <row r="9" spans="2:5" ht="15" customHeight="1">
      <c r="B9" s="248" t="s">
        <v>366</v>
      </c>
      <c r="C9" s="249">
        <v>1794</v>
      </c>
      <c r="D9" s="250">
        <v>19206</v>
      </c>
      <c r="E9" s="251">
        <v>112.1</v>
      </c>
    </row>
    <row r="10" spans="2:5" ht="15" customHeight="1">
      <c r="B10" s="248" t="s">
        <v>367</v>
      </c>
      <c r="C10" s="249">
        <v>1653</v>
      </c>
      <c r="D10" s="250">
        <v>6604</v>
      </c>
      <c r="E10" s="251">
        <v>44.4</v>
      </c>
    </row>
    <row r="11" spans="2:5" ht="15" customHeight="1">
      <c r="B11" s="248" t="s">
        <v>368</v>
      </c>
      <c r="C11" s="249">
        <v>4267</v>
      </c>
      <c r="D11" s="250">
        <v>20633</v>
      </c>
      <c r="E11" s="251">
        <v>118.5</v>
      </c>
    </row>
    <row r="12" spans="2:5" ht="15" customHeight="1">
      <c r="B12" s="248" t="s">
        <v>369</v>
      </c>
      <c r="C12" s="249">
        <v>386</v>
      </c>
      <c r="D12" s="250">
        <v>3915</v>
      </c>
      <c r="E12" s="251">
        <v>47.7</v>
      </c>
    </row>
    <row r="13" spans="2:5" ht="15" customHeight="1">
      <c r="B13" s="248" t="s">
        <v>370</v>
      </c>
      <c r="C13" s="249">
        <v>1461</v>
      </c>
      <c r="D13" s="250">
        <v>11046</v>
      </c>
      <c r="E13" s="251">
        <v>114.9</v>
      </c>
    </row>
    <row r="14" spans="2:5" ht="15" customHeight="1">
      <c r="B14" s="248" t="s">
        <v>371</v>
      </c>
      <c r="C14" s="249">
        <v>2071</v>
      </c>
      <c r="D14" s="250">
        <v>23682</v>
      </c>
      <c r="E14" s="251">
        <v>154.5</v>
      </c>
    </row>
    <row r="15" spans="2:5" ht="15" customHeight="1">
      <c r="B15" s="252" t="s">
        <v>372</v>
      </c>
      <c r="C15" s="249">
        <v>1622</v>
      </c>
      <c r="D15" s="250">
        <v>22862</v>
      </c>
      <c r="E15" s="251">
        <v>224.7</v>
      </c>
    </row>
    <row r="16" spans="2:5" ht="15" customHeight="1">
      <c r="B16" s="253" t="s">
        <v>373</v>
      </c>
      <c r="C16" s="254">
        <v>764</v>
      </c>
      <c r="D16" s="255">
        <v>21879</v>
      </c>
      <c r="E16" s="258">
        <v>161.9</v>
      </c>
    </row>
    <row r="17" ht="15" customHeight="1">
      <c r="E17" s="259" t="s">
        <v>374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260" customWidth="1"/>
    <col min="2" max="2" width="3.125" style="260" customWidth="1"/>
    <col min="3" max="3" width="2.125" style="260" customWidth="1"/>
    <col min="4" max="4" width="18.625" style="260" customWidth="1"/>
    <col min="5" max="5" width="15.625" style="260" customWidth="1"/>
    <col min="6" max="6" width="15.50390625" style="260" customWidth="1"/>
    <col min="7" max="16384" width="9.00390625" style="260" customWidth="1"/>
  </cols>
  <sheetData>
    <row r="1" ht="20.25" customHeight="1"/>
    <row r="2" ht="18.75" customHeight="1">
      <c r="B2" s="136" t="s">
        <v>375</v>
      </c>
    </row>
    <row r="3" ht="12" customHeight="1">
      <c r="F3" s="44" t="s">
        <v>376</v>
      </c>
    </row>
    <row r="4" spans="1:6" s="262" customFormat="1" ht="12" customHeight="1">
      <c r="A4" s="260"/>
      <c r="B4" s="370" t="s">
        <v>377</v>
      </c>
      <c r="C4" s="371"/>
      <c r="D4" s="390"/>
      <c r="E4" s="261" t="s">
        <v>229</v>
      </c>
      <c r="F4" s="91" t="s">
        <v>230</v>
      </c>
    </row>
    <row r="5" spans="2:6" ht="12" customHeight="1">
      <c r="B5" s="223" t="s">
        <v>378</v>
      </c>
      <c r="C5" s="224"/>
      <c r="D5" s="225"/>
      <c r="E5" s="358">
        <f>SUM(E7,E25:E33)</f>
        <v>690</v>
      </c>
      <c r="F5" s="264">
        <f>SUM(F7,F25:F33)</f>
        <v>4923855</v>
      </c>
    </row>
    <row r="6" spans="2:6" ht="12" customHeight="1">
      <c r="B6" s="216"/>
      <c r="C6" s="43"/>
      <c r="D6" s="54"/>
      <c r="E6" s="359"/>
      <c r="F6" s="290"/>
    </row>
    <row r="7" spans="2:6" ht="12" customHeight="1">
      <c r="B7" s="216"/>
      <c r="C7" s="43" t="s">
        <v>379</v>
      </c>
      <c r="D7" s="265"/>
      <c r="E7" s="359">
        <f>SUM(E8:E24)</f>
        <v>138</v>
      </c>
      <c r="F7" s="290">
        <f>SUM(F8:F24)</f>
        <v>1150570</v>
      </c>
    </row>
    <row r="8" spans="2:6" ht="12" customHeight="1">
      <c r="B8" s="216"/>
      <c r="C8" s="43"/>
      <c r="D8" s="266" t="s">
        <v>233</v>
      </c>
      <c r="E8" s="345" t="s">
        <v>212</v>
      </c>
      <c r="F8" s="360" t="s">
        <v>212</v>
      </c>
    </row>
    <row r="9" spans="2:6" ht="12" customHeight="1">
      <c r="B9" s="216"/>
      <c r="C9" s="43"/>
      <c r="D9" s="266" t="s">
        <v>234</v>
      </c>
      <c r="E9" s="359">
        <v>33</v>
      </c>
      <c r="F9" s="290">
        <v>234916</v>
      </c>
    </row>
    <row r="10" spans="2:6" ht="12" customHeight="1">
      <c r="B10" s="216"/>
      <c r="C10" s="43"/>
      <c r="D10" s="266" t="s">
        <v>235</v>
      </c>
      <c r="E10" s="359">
        <v>31</v>
      </c>
      <c r="F10" s="290">
        <v>401793</v>
      </c>
    </row>
    <row r="11" spans="2:6" ht="12" customHeight="1">
      <c r="B11" s="216"/>
      <c r="C11" s="43"/>
      <c r="D11" s="266" t="s">
        <v>236</v>
      </c>
      <c r="E11" s="359">
        <v>7</v>
      </c>
      <c r="F11" s="290">
        <v>27977</v>
      </c>
    </row>
    <row r="12" spans="2:6" ht="12" customHeight="1">
      <c r="B12" s="216"/>
      <c r="C12" s="43"/>
      <c r="D12" s="266" t="s">
        <v>237</v>
      </c>
      <c r="E12" s="345">
        <v>2</v>
      </c>
      <c r="F12" s="360">
        <v>2757</v>
      </c>
    </row>
    <row r="13" spans="2:6" ht="12" customHeight="1">
      <c r="B13" s="216"/>
      <c r="C13" s="43"/>
      <c r="D13" s="266" t="s">
        <v>238</v>
      </c>
      <c r="E13" s="359">
        <v>1</v>
      </c>
      <c r="F13" s="290">
        <v>921</v>
      </c>
    </row>
    <row r="14" spans="2:6" ht="12" customHeight="1">
      <c r="B14" s="216"/>
      <c r="C14" s="43"/>
      <c r="D14" s="266" t="s">
        <v>239</v>
      </c>
      <c r="E14" s="345" t="s">
        <v>212</v>
      </c>
      <c r="F14" s="360" t="s">
        <v>212</v>
      </c>
    </row>
    <row r="15" spans="2:6" ht="12" customHeight="1">
      <c r="B15" s="216"/>
      <c r="C15" s="43"/>
      <c r="D15" s="267" t="s">
        <v>380</v>
      </c>
      <c r="E15" s="345" t="s">
        <v>381</v>
      </c>
      <c r="F15" s="360" t="s">
        <v>381</v>
      </c>
    </row>
    <row r="16" spans="2:6" ht="12" customHeight="1">
      <c r="B16" s="216"/>
      <c r="C16" s="43"/>
      <c r="D16" s="266" t="s">
        <v>242</v>
      </c>
      <c r="E16" s="345">
        <v>3</v>
      </c>
      <c r="F16" s="360">
        <v>24749</v>
      </c>
    </row>
    <row r="17" spans="2:6" ht="12" customHeight="1">
      <c r="B17" s="216"/>
      <c r="C17" s="43"/>
      <c r="D17" s="266" t="s">
        <v>243</v>
      </c>
      <c r="E17" s="345">
        <v>1</v>
      </c>
      <c r="F17" s="360">
        <v>2242</v>
      </c>
    </row>
    <row r="18" spans="2:6" ht="12" customHeight="1">
      <c r="B18" s="216"/>
      <c r="C18" s="43"/>
      <c r="D18" s="266" t="s">
        <v>244</v>
      </c>
      <c r="E18" s="345">
        <v>12</v>
      </c>
      <c r="F18" s="360">
        <v>77139</v>
      </c>
    </row>
    <row r="19" spans="2:6" ht="12" customHeight="1">
      <c r="B19" s="216"/>
      <c r="C19" s="43"/>
      <c r="D19" s="266" t="s">
        <v>245</v>
      </c>
      <c r="E19" s="359">
        <v>10</v>
      </c>
      <c r="F19" s="290">
        <v>66803</v>
      </c>
    </row>
    <row r="20" spans="2:6" ht="12" customHeight="1">
      <c r="B20" s="216"/>
      <c r="C20" s="43"/>
      <c r="D20" s="266" t="s">
        <v>246</v>
      </c>
      <c r="E20" s="359">
        <v>7</v>
      </c>
      <c r="F20" s="290">
        <v>55772</v>
      </c>
    </row>
    <row r="21" spans="2:6" ht="12" customHeight="1">
      <c r="B21" s="216"/>
      <c r="C21" s="43"/>
      <c r="D21" s="266" t="s">
        <v>247</v>
      </c>
      <c r="E21" s="345">
        <v>4</v>
      </c>
      <c r="F21" s="360">
        <v>55738</v>
      </c>
    </row>
    <row r="22" spans="2:6" ht="12" customHeight="1">
      <c r="B22" s="216"/>
      <c r="C22" s="43"/>
      <c r="D22" s="266" t="s">
        <v>248</v>
      </c>
      <c r="E22" s="345" t="s">
        <v>381</v>
      </c>
      <c r="F22" s="360" t="s">
        <v>381</v>
      </c>
    </row>
    <row r="23" spans="2:6" ht="12" customHeight="1">
      <c r="B23" s="216"/>
      <c r="C23" s="43"/>
      <c r="D23" s="266" t="s">
        <v>249</v>
      </c>
      <c r="E23" s="359">
        <v>21</v>
      </c>
      <c r="F23" s="290">
        <v>152654</v>
      </c>
    </row>
    <row r="24" spans="2:6" ht="12" customHeight="1">
      <c r="B24" s="216"/>
      <c r="C24" s="43"/>
      <c r="D24" s="266" t="s">
        <v>250</v>
      </c>
      <c r="E24" s="345">
        <v>6</v>
      </c>
      <c r="F24" s="360">
        <v>47109</v>
      </c>
    </row>
    <row r="25" spans="2:6" ht="12" customHeight="1">
      <c r="B25" s="268"/>
      <c r="C25" s="43" t="s">
        <v>382</v>
      </c>
      <c r="D25" s="64"/>
      <c r="E25" s="345" t="s">
        <v>381</v>
      </c>
      <c r="F25" s="360" t="s">
        <v>381</v>
      </c>
    </row>
    <row r="26" spans="2:6" ht="12" customHeight="1">
      <c r="B26" s="268"/>
      <c r="C26" s="43" t="s">
        <v>383</v>
      </c>
      <c r="D26" s="64"/>
      <c r="E26" s="345">
        <v>4</v>
      </c>
      <c r="F26" s="360">
        <v>22268</v>
      </c>
    </row>
    <row r="27" spans="2:6" ht="12" customHeight="1">
      <c r="B27" s="268"/>
      <c r="C27" s="43" t="s">
        <v>384</v>
      </c>
      <c r="D27" s="64"/>
      <c r="E27" s="359">
        <v>237</v>
      </c>
      <c r="F27" s="290">
        <v>1374197</v>
      </c>
    </row>
    <row r="28" spans="2:6" ht="12" customHeight="1">
      <c r="B28" s="268"/>
      <c r="C28" s="43" t="s">
        <v>385</v>
      </c>
      <c r="D28" s="64"/>
      <c r="E28" s="359">
        <v>53</v>
      </c>
      <c r="F28" s="290">
        <v>341298</v>
      </c>
    </row>
    <row r="29" spans="2:6" ht="12" customHeight="1">
      <c r="B29" s="268"/>
      <c r="C29" s="43" t="s">
        <v>386</v>
      </c>
      <c r="D29" s="64"/>
      <c r="E29" s="359">
        <v>179</v>
      </c>
      <c r="F29" s="290">
        <v>1012809</v>
      </c>
    </row>
    <row r="30" spans="2:6" ht="12" customHeight="1">
      <c r="B30" s="268"/>
      <c r="C30" s="43" t="s">
        <v>387</v>
      </c>
      <c r="D30" s="64"/>
      <c r="E30" s="359">
        <v>20</v>
      </c>
      <c r="F30" s="290">
        <v>209076</v>
      </c>
    </row>
    <row r="31" spans="2:6" ht="12" customHeight="1">
      <c r="B31" s="268"/>
      <c r="C31" s="43" t="s">
        <v>388</v>
      </c>
      <c r="D31" s="64"/>
      <c r="E31" s="359">
        <v>53</v>
      </c>
      <c r="F31" s="290">
        <v>689183</v>
      </c>
    </row>
    <row r="32" spans="2:6" ht="12" customHeight="1">
      <c r="B32" s="268"/>
      <c r="C32" s="43" t="s">
        <v>389</v>
      </c>
      <c r="D32" s="64"/>
      <c r="E32" s="345">
        <v>4</v>
      </c>
      <c r="F32" s="360">
        <v>122923</v>
      </c>
    </row>
    <row r="33" spans="2:6" ht="12" customHeight="1">
      <c r="B33" s="268"/>
      <c r="C33" s="43" t="s">
        <v>390</v>
      </c>
      <c r="D33" s="64"/>
      <c r="E33" s="345">
        <v>2</v>
      </c>
      <c r="F33" s="360">
        <v>1531</v>
      </c>
    </row>
    <row r="34" spans="2:6" ht="15" customHeight="1">
      <c r="B34" s="269"/>
      <c r="C34" s="62"/>
      <c r="D34" s="239"/>
      <c r="E34" s="361"/>
      <c r="F34" s="270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273" customWidth="1"/>
    <col min="2" max="2" width="14.375" style="273" bestFit="1" customWidth="1"/>
    <col min="3" max="4" width="11.75390625" style="273" bestFit="1" customWidth="1"/>
    <col min="5" max="9" width="10.125" style="273" bestFit="1" customWidth="1"/>
    <col min="10" max="16384" width="9.00390625" style="273" customWidth="1"/>
  </cols>
  <sheetData>
    <row r="2" spans="2:6" ht="15" customHeight="1">
      <c r="B2" s="398" t="s">
        <v>391</v>
      </c>
      <c r="C2" s="398"/>
      <c r="D2" s="398"/>
      <c r="E2" s="398"/>
      <c r="F2" s="398"/>
    </row>
    <row r="3" spans="2:9" ht="15" customHeight="1">
      <c r="B3" s="274"/>
      <c r="C3" s="274"/>
      <c r="D3" s="274"/>
      <c r="E3" s="274"/>
      <c r="F3" s="274"/>
      <c r="G3" s="399" t="s">
        <v>392</v>
      </c>
      <c r="H3" s="399"/>
      <c r="I3" s="399"/>
    </row>
    <row r="4" spans="1:10" ht="15" customHeight="1">
      <c r="A4" s="274"/>
      <c r="B4" s="275" t="s">
        <v>393</v>
      </c>
      <c r="C4" s="400" t="s">
        <v>394</v>
      </c>
      <c r="D4" s="401"/>
      <c r="E4" s="401" t="s">
        <v>395</v>
      </c>
      <c r="F4" s="401"/>
      <c r="G4" s="401"/>
      <c r="H4" s="401"/>
      <c r="I4" s="401"/>
      <c r="J4" s="276"/>
    </row>
    <row r="5" spans="1:10" ht="15" customHeight="1">
      <c r="A5" s="274"/>
      <c r="B5" s="277"/>
      <c r="C5" s="400"/>
      <c r="D5" s="401"/>
      <c r="E5" s="401" t="s">
        <v>396</v>
      </c>
      <c r="F5" s="401"/>
      <c r="G5" s="401" t="s">
        <v>397</v>
      </c>
      <c r="H5" s="401"/>
      <c r="I5" s="401"/>
      <c r="J5" s="276"/>
    </row>
    <row r="6" spans="1:10" ht="13.5">
      <c r="A6" s="274"/>
      <c r="B6" s="278" t="s">
        <v>398</v>
      </c>
      <c r="C6" s="279" t="s">
        <v>399</v>
      </c>
      <c r="D6" s="280" t="s">
        <v>400</v>
      </c>
      <c r="E6" s="280" t="s">
        <v>399</v>
      </c>
      <c r="F6" s="280" t="s">
        <v>400</v>
      </c>
      <c r="G6" s="280" t="s">
        <v>401</v>
      </c>
      <c r="H6" s="280" t="s">
        <v>399</v>
      </c>
      <c r="I6" s="280" t="s">
        <v>400</v>
      </c>
      <c r="J6" s="276"/>
    </row>
    <row r="7" spans="1:10" ht="15" customHeight="1">
      <c r="A7" s="274"/>
      <c r="B7" s="281" t="s">
        <v>402</v>
      </c>
      <c r="C7" s="271">
        <v>1733212</v>
      </c>
      <c r="D7" s="271">
        <v>1461083</v>
      </c>
      <c r="E7" s="271">
        <v>3001</v>
      </c>
      <c r="F7" s="271">
        <v>2264</v>
      </c>
      <c r="G7" s="271">
        <v>133</v>
      </c>
      <c r="H7" s="271">
        <v>553</v>
      </c>
      <c r="I7" s="271">
        <v>434</v>
      </c>
      <c r="J7" s="276"/>
    </row>
    <row r="8" spans="1:10" ht="15" customHeight="1">
      <c r="A8" s="274"/>
      <c r="B8" s="281" t="s">
        <v>403</v>
      </c>
      <c r="C8" s="271">
        <v>1653615</v>
      </c>
      <c r="D8" s="271">
        <v>1366485</v>
      </c>
      <c r="E8" s="271">
        <v>3454</v>
      </c>
      <c r="F8" s="271">
        <v>2599</v>
      </c>
      <c r="G8" s="271">
        <v>158</v>
      </c>
      <c r="H8" s="271">
        <v>510</v>
      </c>
      <c r="I8" s="271">
        <v>358</v>
      </c>
      <c r="J8" s="276"/>
    </row>
    <row r="9" spans="1:10" ht="15" customHeight="1">
      <c r="A9" s="274"/>
      <c r="B9" s="281" t="s">
        <v>404</v>
      </c>
      <c r="C9" s="271">
        <v>1533484</v>
      </c>
      <c r="D9" s="271">
        <v>1244929</v>
      </c>
      <c r="E9" s="271">
        <v>3472</v>
      </c>
      <c r="F9" s="271">
        <v>4069</v>
      </c>
      <c r="G9" s="271">
        <v>157</v>
      </c>
      <c r="H9" s="271">
        <v>760</v>
      </c>
      <c r="I9" s="271">
        <v>606</v>
      </c>
      <c r="J9" s="276"/>
    </row>
    <row r="10" spans="1:10" s="284" customFormat="1" ht="15" customHeight="1">
      <c r="A10" s="282"/>
      <c r="B10" s="281" t="s">
        <v>405</v>
      </c>
      <c r="C10" s="271">
        <v>1404089</v>
      </c>
      <c r="D10" s="271">
        <v>1086813</v>
      </c>
      <c r="E10" s="271">
        <v>3052</v>
      </c>
      <c r="F10" s="271">
        <v>2679</v>
      </c>
      <c r="G10" s="271">
        <v>127</v>
      </c>
      <c r="H10" s="271">
        <v>582</v>
      </c>
      <c r="I10" s="271">
        <v>401</v>
      </c>
      <c r="J10" s="283"/>
    </row>
    <row r="11" spans="1:10" s="284" customFormat="1" ht="15" customHeight="1">
      <c r="A11" s="282"/>
      <c r="B11" s="281" t="s">
        <v>406</v>
      </c>
      <c r="C11" s="271">
        <v>1306018</v>
      </c>
      <c r="D11" s="271">
        <v>977109.979</v>
      </c>
      <c r="E11" s="271">
        <v>2097</v>
      </c>
      <c r="F11" s="271">
        <v>1464.5479999999998</v>
      </c>
      <c r="G11" s="271">
        <v>90</v>
      </c>
      <c r="H11" s="271">
        <v>349</v>
      </c>
      <c r="I11" s="271">
        <v>235.325</v>
      </c>
      <c r="J11" s="283"/>
    </row>
    <row r="12" spans="1:10" ht="15" customHeight="1">
      <c r="A12" s="274"/>
      <c r="B12" s="285"/>
      <c r="C12" s="271"/>
      <c r="D12" s="271"/>
      <c r="E12" s="271"/>
      <c r="F12" s="271"/>
      <c r="G12" s="271"/>
      <c r="H12" s="271"/>
      <c r="I12" s="271"/>
      <c r="J12" s="276"/>
    </row>
    <row r="13" spans="1:10" ht="15" customHeight="1">
      <c r="A13" s="274"/>
      <c r="B13" s="285" t="s">
        <v>407</v>
      </c>
      <c r="C13" s="271">
        <v>123751</v>
      </c>
      <c r="D13" s="271">
        <v>96184</v>
      </c>
      <c r="E13" s="271">
        <v>188</v>
      </c>
      <c r="F13" s="271">
        <v>175</v>
      </c>
      <c r="G13" s="271">
        <v>9</v>
      </c>
      <c r="H13" s="271">
        <v>48</v>
      </c>
      <c r="I13" s="271">
        <v>47</v>
      </c>
      <c r="J13" s="276"/>
    </row>
    <row r="14" spans="1:10" ht="15" customHeight="1">
      <c r="A14" s="274"/>
      <c r="B14" s="285" t="s">
        <v>408</v>
      </c>
      <c r="C14" s="271">
        <v>110988</v>
      </c>
      <c r="D14" s="271">
        <v>76068</v>
      </c>
      <c r="E14" s="271">
        <v>93</v>
      </c>
      <c r="F14" s="271">
        <v>79</v>
      </c>
      <c r="G14" s="271">
        <v>10</v>
      </c>
      <c r="H14" s="271">
        <v>33</v>
      </c>
      <c r="I14" s="271">
        <v>13</v>
      </c>
      <c r="J14" s="276"/>
    </row>
    <row r="15" spans="1:10" ht="15" customHeight="1">
      <c r="A15" s="274"/>
      <c r="B15" s="285" t="s">
        <v>409</v>
      </c>
      <c r="C15" s="271">
        <v>110963</v>
      </c>
      <c r="D15" s="271">
        <v>88543.183</v>
      </c>
      <c r="E15" s="271">
        <v>133</v>
      </c>
      <c r="F15" s="271">
        <v>122.685</v>
      </c>
      <c r="G15" s="271">
        <v>4</v>
      </c>
      <c r="H15" s="271">
        <v>5</v>
      </c>
      <c r="I15" s="271">
        <v>11.438</v>
      </c>
      <c r="J15" s="276"/>
    </row>
    <row r="16" spans="1:10" ht="15" customHeight="1">
      <c r="A16" s="274"/>
      <c r="B16" s="285" t="s">
        <v>410</v>
      </c>
      <c r="C16" s="271">
        <v>109343</v>
      </c>
      <c r="D16" s="271">
        <v>98855.802</v>
      </c>
      <c r="E16" s="271">
        <v>130</v>
      </c>
      <c r="F16" s="271">
        <v>95.433</v>
      </c>
      <c r="G16" s="271">
        <v>5</v>
      </c>
      <c r="H16" s="271">
        <v>30</v>
      </c>
      <c r="I16" s="271">
        <v>20.89</v>
      </c>
      <c r="J16" s="276"/>
    </row>
    <row r="17" spans="1:10" ht="15" customHeight="1">
      <c r="A17" s="274"/>
      <c r="B17" s="285" t="s">
        <v>411</v>
      </c>
      <c r="C17" s="271">
        <v>99078</v>
      </c>
      <c r="D17" s="271">
        <v>69459.34</v>
      </c>
      <c r="E17" s="271">
        <v>134</v>
      </c>
      <c r="F17" s="271">
        <v>47.566</v>
      </c>
      <c r="G17" s="271">
        <v>8</v>
      </c>
      <c r="H17" s="271">
        <v>28</v>
      </c>
      <c r="I17" s="271">
        <v>17.391</v>
      </c>
      <c r="J17" s="276"/>
    </row>
    <row r="18" spans="1:10" ht="15" customHeight="1">
      <c r="A18" s="274"/>
      <c r="B18" s="285" t="s">
        <v>412</v>
      </c>
      <c r="C18" s="271">
        <v>119998</v>
      </c>
      <c r="D18" s="271">
        <v>98464.026</v>
      </c>
      <c r="E18" s="271">
        <v>305</v>
      </c>
      <c r="F18" s="271">
        <v>233.354</v>
      </c>
      <c r="G18" s="271">
        <v>10</v>
      </c>
      <c r="H18" s="271">
        <v>20</v>
      </c>
      <c r="I18" s="271">
        <v>7.246</v>
      </c>
      <c r="J18" s="276"/>
    </row>
    <row r="19" spans="1:10" ht="15" customHeight="1">
      <c r="A19" s="274"/>
      <c r="B19" s="285" t="s">
        <v>413</v>
      </c>
      <c r="C19" s="271">
        <v>114128</v>
      </c>
      <c r="D19" s="271">
        <v>77687.191</v>
      </c>
      <c r="E19" s="271">
        <v>165</v>
      </c>
      <c r="F19" s="271">
        <v>116.681</v>
      </c>
      <c r="G19" s="271">
        <v>5</v>
      </c>
      <c r="H19" s="271">
        <v>19</v>
      </c>
      <c r="I19" s="271">
        <v>19.229</v>
      </c>
      <c r="J19" s="276"/>
    </row>
    <row r="20" spans="1:10" ht="15" customHeight="1">
      <c r="A20" s="274"/>
      <c r="B20" s="285" t="s">
        <v>414</v>
      </c>
      <c r="C20" s="271">
        <v>91326</v>
      </c>
      <c r="D20" s="271">
        <v>61351.866</v>
      </c>
      <c r="E20" s="271">
        <v>113</v>
      </c>
      <c r="F20" s="271">
        <v>80.174</v>
      </c>
      <c r="G20" s="271">
        <v>10</v>
      </c>
      <c r="H20" s="271">
        <v>39</v>
      </c>
      <c r="I20" s="271">
        <v>18.1</v>
      </c>
      <c r="J20" s="276"/>
    </row>
    <row r="21" spans="1:10" ht="15" customHeight="1">
      <c r="A21" s="274"/>
      <c r="B21" s="285" t="s">
        <v>415</v>
      </c>
      <c r="C21" s="271">
        <v>117697</v>
      </c>
      <c r="D21" s="271">
        <v>93431.023</v>
      </c>
      <c r="E21" s="271">
        <v>354</v>
      </c>
      <c r="F21" s="271">
        <v>217.861</v>
      </c>
      <c r="G21" s="271">
        <v>10</v>
      </c>
      <c r="H21" s="271">
        <v>55</v>
      </c>
      <c r="I21" s="271">
        <v>38.26</v>
      </c>
      <c r="J21" s="276"/>
    </row>
    <row r="22" spans="1:10" ht="15" customHeight="1">
      <c r="A22" s="274"/>
      <c r="B22" s="285" t="s">
        <v>416</v>
      </c>
      <c r="C22" s="271">
        <v>106210</v>
      </c>
      <c r="D22" s="271">
        <v>74543.123</v>
      </c>
      <c r="E22" s="271">
        <v>200</v>
      </c>
      <c r="F22" s="271">
        <v>144.937</v>
      </c>
      <c r="G22" s="271">
        <v>9</v>
      </c>
      <c r="H22" s="271">
        <v>36</v>
      </c>
      <c r="I22" s="271">
        <v>18.384</v>
      </c>
      <c r="J22" s="276"/>
    </row>
    <row r="23" spans="1:10" ht="15" customHeight="1">
      <c r="A23" s="274"/>
      <c r="B23" s="285" t="s">
        <v>417</v>
      </c>
      <c r="C23" s="271">
        <v>87036</v>
      </c>
      <c r="D23" s="271">
        <v>53855.452</v>
      </c>
      <c r="E23" s="271">
        <v>109</v>
      </c>
      <c r="F23" s="271">
        <v>54.809</v>
      </c>
      <c r="G23" s="271">
        <v>5</v>
      </c>
      <c r="H23" s="271">
        <v>14</v>
      </c>
      <c r="I23" s="271">
        <v>12.485</v>
      </c>
      <c r="J23" s="276"/>
    </row>
    <row r="24" spans="1:10" ht="15" customHeight="1">
      <c r="A24" s="274"/>
      <c r="B24" s="285" t="s">
        <v>418</v>
      </c>
      <c r="C24" s="271">
        <v>115500</v>
      </c>
      <c r="D24" s="271">
        <v>88666.973</v>
      </c>
      <c r="E24" s="271">
        <v>173</v>
      </c>
      <c r="F24" s="271">
        <v>97.048</v>
      </c>
      <c r="G24" s="271">
        <v>5</v>
      </c>
      <c r="H24" s="271">
        <v>22</v>
      </c>
      <c r="I24" s="271">
        <v>11.902</v>
      </c>
      <c r="J24" s="276"/>
    </row>
    <row r="25" spans="2:10" ht="15" customHeight="1">
      <c r="B25" s="286"/>
      <c r="C25" s="272"/>
      <c r="D25" s="272"/>
      <c r="E25" s="272"/>
      <c r="F25" s="272"/>
      <c r="G25" s="272"/>
      <c r="H25" s="272"/>
      <c r="I25" s="272"/>
      <c r="J25" s="276"/>
    </row>
    <row r="26" spans="2:7" ht="15" customHeight="1">
      <c r="B26" s="397" t="s">
        <v>462</v>
      </c>
      <c r="C26" s="397"/>
      <c r="D26" s="397"/>
      <c r="G26" s="274"/>
    </row>
    <row r="27" spans="2:9" ht="15" customHeight="1">
      <c r="B27" s="287"/>
      <c r="C27" s="287"/>
      <c r="D27" s="287"/>
      <c r="E27" s="287"/>
      <c r="F27" s="287"/>
      <c r="G27" s="287"/>
      <c r="H27" s="287"/>
      <c r="I27" s="287"/>
    </row>
    <row r="28" spans="2:9" ht="15" customHeight="1">
      <c r="B28" s="287"/>
      <c r="C28" s="287"/>
      <c r="D28" s="287"/>
      <c r="E28" s="287"/>
      <c r="F28" s="287"/>
      <c r="G28" s="287"/>
      <c r="H28" s="287"/>
      <c r="I28" s="287"/>
    </row>
  </sheetData>
  <mergeCells count="7">
    <mergeCell ref="B26:D26"/>
    <mergeCell ref="B2:F2"/>
    <mergeCell ref="G3:I3"/>
    <mergeCell ref="C4:D5"/>
    <mergeCell ref="E4:I4"/>
    <mergeCell ref="E5:F5"/>
    <mergeCell ref="G5:I5"/>
  </mergeCells>
  <printOptions/>
  <pageMargins left="0.39" right="0.16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9.00390625" defaultRowHeight="15" customHeight="1"/>
  <cols>
    <col min="1" max="1" width="1.625" style="41" customWidth="1"/>
    <col min="2" max="2" width="10.625" style="41" customWidth="1"/>
    <col min="3" max="3" width="6.625" style="41" customWidth="1"/>
    <col min="4" max="4" width="10.625" style="41" customWidth="1"/>
    <col min="5" max="5" width="6.625" style="41" customWidth="1"/>
    <col min="6" max="6" width="10.625" style="41" customWidth="1"/>
    <col min="7" max="7" width="6.625" style="41" customWidth="1"/>
    <col min="8" max="8" width="10.625" style="41" customWidth="1"/>
    <col min="9" max="9" width="6.625" style="41" customWidth="1"/>
    <col min="10" max="10" width="10.625" style="41" customWidth="1"/>
    <col min="11" max="11" width="6.625" style="41" customWidth="1"/>
    <col min="12" max="12" width="10.625" style="41" customWidth="1"/>
    <col min="13" max="16384" width="9.00390625" style="41" customWidth="1"/>
  </cols>
  <sheetData>
    <row r="2" ht="15" customHeight="1">
      <c r="B2" s="42" t="s">
        <v>419</v>
      </c>
    </row>
    <row r="3" spans="2:12" ht="15" customHeight="1">
      <c r="B3" s="62"/>
      <c r="C3" s="62"/>
      <c r="D3" s="62"/>
      <c r="E3" s="62"/>
      <c r="F3" s="62"/>
      <c r="G3" s="62"/>
      <c r="H3" s="62" t="s">
        <v>463</v>
      </c>
      <c r="I3" s="181"/>
      <c r="J3" s="62"/>
      <c r="K3" s="62"/>
      <c r="L3" s="63" t="s">
        <v>420</v>
      </c>
    </row>
    <row r="4" spans="1:12" ht="15" customHeight="1">
      <c r="A4" s="64"/>
      <c r="B4" s="54" t="s">
        <v>421</v>
      </c>
      <c r="C4" s="155" t="s">
        <v>422</v>
      </c>
      <c r="D4" s="156"/>
      <c r="E4" s="155" t="s">
        <v>423</v>
      </c>
      <c r="F4" s="156"/>
      <c r="G4" s="155" t="s">
        <v>424</v>
      </c>
      <c r="H4" s="156"/>
      <c r="I4" s="155" t="s">
        <v>425</v>
      </c>
      <c r="J4" s="156"/>
      <c r="K4" s="155" t="s">
        <v>426</v>
      </c>
      <c r="L4" s="157"/>
    </row>
    <row r="5" spans="1:12" ht="15" customHeight="1">
      <c r="A5" s="64"/>
      <c r="B5" s="65" t="s">
        <v>427</v>
      </c>
      <c r="C5" s="77" t="s">
        <v>185</v>
      </c>
      <c r="D5" s="77" t="s">
        <v>428</v>
      </c>
      <c r="E5" s="77" t="s">
        <v>185</v>
      </c>
      <c r="F5" s="77" t="s">
        <v>428</v>
      </c>
      <c r="G5" s="77" t="s">
        <v>185</v>
      </c>
      <c r="H5" s="77" t="s">
        <v>428</v>
      </c>
      <c r="I5" s="77" t="s">
        <v>185</v>
      </c>
      <c r="J5" s="77" t="s">
        <v>428</v>
      </c>
      <c r="K5" s="77" t="s">
        <v>185</v>
      </c>
      <c r="L5" s="288" t="s">
        <v>428</v>
      </c>
    </row>
    <row r="6" spans="1:12" ht="15" customHeight="1">
      <c r="A6" s="64"/>
      <c r="B6" s="54" t="s">
        <v>402</v>
      </c>
      <c r="C6" s="289">
        <f>E6+G6+I6+K6</f>
        <v>119</v>
      </c>
      <c r="D6" s="289">
        <f>F6+H6+J6+L6</f>
        <v>22505</v>
      </c>
      <c r="E6" s="289">
        <v>35</v>
      </c>
      <c r="F6" s="289">
        <v>12494</v>
      </c>
      <c r="G6" s="289">
        <v>26</v>
      </c>
      <c r="H6" s="289">
        <v>4812</v>
      </c>
      <c r="I6" s="289">
        <v>36</v>
      </c>
      <c r="J6" s="289">
        <v>3651</v>
      </c>
      <c r="K6" s="289">
        <v>22</v>
      </c>
      <c r="L6" s="290">
        <v>1548</v>
      </c>
    </row>
    <row r="7" spans="1:12" ht="15" customHeight="1">
      <c r="A7" s="64"/>
      <c r="B7" s="54" t="s">
        <v>403</v>
      </c>
      <c r="C7" s="289">
        <f aca="true" t="shared" si="0" ref="C7:D22">E7+G7+I7+K7</f>
        <v>138</v>
      </c>
      <c r="D7" s="289">
        <f t="shared" si="0"/>
        <v>67315</v>
      </c>
      <c r="E7" s="289">
        <v>39</v>
      </c>
      <c r="F7" s="289">
        <v>5527</v>
      </c>
      <c r="G7" s="289">
        <v>25</v>
      </c>
      <c r="H7" s="289">
        <v>29873</v>
      </c>
      <c r="I7" s="289">
        <v>53</v>
      </c>
      <c r="J7" s="289">
        <v>14859</v>
      </c>
      <c r="K7" s="289">
        <v>21</v>
      </c>
      <c r="L7" s="290">
        <v>17056</v>
      </c>
    </row>
    <row r="8" spans="1:12" ht="15" customHeight="1">
      <c r="A8" s="64"/>
      <c r="B8" s="54" t="s">
        <v>429</v>
      </c>
      <c r="C8" s="289">
        <f t="shared" si="0"/>
        <v>147</v>
      </c>
      <c r="D8" s="289">
        <f t="shared" si="0"/>
        <v>27362</v>
      </c>
      <c r="E8" s="289">
        <v>43</v>
      </c>
      <c r="F8" s="289">
        <v>7508</v>
      </c>
      <c r="G8" s="289">
        <v>19</v>
      </c>
      <c r="H8" s="289">
        <v>2515</v>
      </c>
      <c r="I8" s="289">
        <v>57</v>
      </c>
      <c r="J8" s="289">
        <v>14106</v>
      </c>
      <c r="K8" s="289">
        <v>28</v>
      </c>
      <c r="L8" s="290">
        <v>3233</v>
      </c>
    </row>
    <row r="9" spans="1:12" s="53" customFormat="1" ht="15" customHeight="1">
      <c r="A9" s="291"/>
      <c r="B9" s="54" t="s">
        <v>430</v>
      </c>
      <c r="C9" s="289">
        <f t="shared" si="0"/>
        <v>173</v>
      </c>
      <c r="D9" s="289">
        <f t="shared" si="0"/>
        <v>46575</v>
      </c>
      <c r="E9" s="289">
        <v>51</v>
      </c>
      <c r="F9" s="289">
        <v>7395</v>
      </c>
      <c r="G9" s="289">
        <v>31</v>
      </c>
      <c r="H9" s="289">
        <v>10694</v>
      </c>
      <c r="I9" s="289">
        <v>54</v>
      </c>
      <c r="J9" s="289">
        <v>9087</v>
      </c>
      <c r="K9" s="289">
        <v>37</v>
      </c>
      <c r="L9" s="290">
        <v>19399</v>
      </c>
    </row>
    <row r="10" spans="1:12" s="53" customFormat="1" ht="15" customHeight="1">
      <c r="A10" s="291"/>
      <c r="B10" s="50" t="s">
        <v>431</v>
      </c>
      <c r="C10" s="263">
        <f t="shared" si="0"/>
        <v>127</v>
      </c>
      <c r="D10" s="263">
        <f t="shared" si="0"/>
        <v>24385</v>
      </c>
      <c r="E10" s="292">
        <v>48</v>
      </c>
      <c r="F10" s="292">
        <v>7394</v>
      </c>
      <c r="G10" s="292">
        <v>15</v>
      </c>
      <c r="H10" s="292">
        <v>4956</v>
      </c>
      <c r="I10" s="292">
        <v>40</v>
      </c>
      <c r="J10" s="292">
        <v>5682</v>
      </c>
      <c r="K10" s="292">
        <v>24</v>
      </c>
      <c r="L10" s="293">
        <v>6353</v>
      </c>
    </row>
    <row r="11" spans="1:12" ht="15" customHeight="1">
      <c r="A11" s="64"/>
      <c r="B11" s="54"/>
      <c r="C11" s="289"/>
      <c r="D11" s="289"/>
      <c r="E11" s="289"/>
      <c r="F11" s="289"/>
      <c r="G11" s="289"/>
      <c r="H11" s="289"/>
      <c r="I11" s="289"/>
      <c r="J11" s="289"/>
      <c r="K11" s="289"/>
      <c r="L11" s="290"/>
    </row>
    <row r="12" spans="1:12" ht="15" customHeight="1">
      <c r="A12" s="64"/>
      <c r="B12" s="294" t="s">
        <v>432</v>
      </c>
      <c r="C12" s="295">
        <f t="shared" si="0"/>
        <v>7</v>
      </c>
      <c r="D12" s="296">
        <f t="shared" si="0"/>
        <v>595</v>
      </c>
      <c r="E12" s="296">
        <v>2</v>
      </c>
      <c r="F12" s="296">
        <v>203</v>
      </c>
      <c r="G12" s="296">
        <v>2</v>
      </c>
      <c r="H12" s="296">
        <v>220</v>
      </c>
      <c r="I12" s="296">
        <v>1</v>
      </c>
      <c r="J12" s="296">
        <v>27</v>
      </c>
      <c r="K12" s="296">
        <v>2</v>
      </c>
      <c r="L12" s="297">
        <v>145</v>
      </c>
    </row>
    <row r="13" spans="1:12" ht="15" customHeight="1">
      <c r="A13" s="64"/>
      <c r="B13" s="298" t="s">
        <v>433</v>
      </c>
      <c r="C13" s="295">
        <f t="shared" si="0"/>
        <v>11</v>
      </c>
      <c r="D13" s="296">
        <f t="shared" si="0"/>
        <v>951</v>
      </c>
      <c r="E13" s="296">
        <v>4</v>
      </c>
      <c r="F13" s="296">
        <v>390</v>
      </c>
      <c r="G13" s="296">
        <v>1</v>
      </c>
      <c r="H13" s="296">
        <v>65</v>
      </c>
      <c r="I13" s="296">
        <v>4</v>
      </c>
      <c r="J13" s="296">
        <v>266</v>
      </c>
      <c r="K13" s="296">
        <v>2</v>
      </c>
      <c r="L13" s="297">
        <v>230</v>
      </c>
    </row>
    <row r="14" spans="1:12" ht="15" customHeight="1">
      <c r="A14" s="64"/>
      <c r="B14" s="298" t="s">
        <v>434</v>
      </c>
      <c r="C14" s="295">
        <f t="shared" si="0"/>
        <v>11</v>
      </c>
      <c r="D14" s="296">
        <f t="shared" si="0"/>
        <v>2822</v>
      </c>
      <c r="E14" s="296">
        <v>3</v>
      </c>
      <c r="F14" s="296">
        <v>143</v>
      </c>
      <c r="G14" s="296">
        <v>3</v>
      </c>
      <c r="H14" s="296">
        <v>2396</v>
      </c>
      <c r="I14" s="296">
        <v>5</v>
      </c>
      <c r="J14" s="296">
        <v>283</v>
      </c>
      <c r="K14" s="296">
        <v>0</v>
      </c>
      <c r="L14" s="297">
        <v>0</v>
      </c>
    </row>
    <row r="15" spans="1:12" ht="15" customHeight="1">
      <c r="A15" s="64"/>
      <c r="B15" s="298" t="s">
        <v>435</v>
      </c>
      <c r="C15" s="295">
        <f t="shared" si="0"/>
        <v>7</v>
      </c>
      <c r="D15" s="296">
        <f t="shared" si="0"/>
        <v>322</v>
      </c>
      <c r="E15" s="296">
        <v>3</v>
      </c>
      <c r="F15" s="296">
        <v>72</v>
      </c>
      <c r="G15" s="296">
        <v>0</v>
      </c>
      <c r="H15" s="296">
        <v>0</v>
      </c>
      <c r="I15" s="296">
        <v>3</v>
      </c>
      <c r="J15" s="296">
        <v>225</v>
      </c>
      <c r="K15" s="296">
        <v>1</v>
      </c>
      <c r="L15" s="297">
        <v>25</v>
      </c>
    </row>
    <row r="16" spans="1:12" ht="15" customHeight="1">
      <c r="A16" s="64"/>
      <c r="B16" s="298" t="s">
        <v>436</v>
      </c>
      <c r="C16" s="295">
        <f t="shared" si="0"/>
        <v>16</v>
      </c>
      <c r="D16" s="296">
        <f t="shared" si="0"/>
        <v>1467</v>
      </c>
      <c r="E16" s="296">
        <v>3</v>
      </c>
      <c r="F16" s="296">
        <v>91</v>
      </c>
      <c r="G16" s="296">
        <v>3</v>
      </c>
      <c r="H16" s="296">
        <v>500</v>
      </c>
      <c r="I16" s="296">
        <v>6</v>
      </c>
      <c r="J16" s="296">
        <v>577</v>
      </c>
      <c r="K16" s="296">
        <v>4</v>
      </c>
      <c r="L16" s="297">
        <v>299</v>
      </c>
    </row>
    <row r="17" spans="1:12" ht="15" customHeight="1">
      <c r="A17" s="64"/>
      <c r="B17" s="298" t="s">
        <v>437</v>
      </c>
      <c r="C17" s="295">
        <f t="shared" si="0"/>
        <v>16</v>
      </c>
      <c r="D17" s="296">
        <f t="shared" si="0"/>
        <v>4097</v>
      </c>
      <c r="E17" s="296">
        <v>9</v>
      </c>
      <c r="F17" s="296">
        <v>2372</v>
      </c>
      <c r="G17" s="296">
        <v>1</v>
      </c>
      <c r="H17" s="296">
        <v>20</v>
      </c>
      <c r="I17" s="296">
        <v>5</v>
      </c>
      <c r="J17" s="296">
        <v>1695</v>
      </c>
      <c r="K17" s="296">
        <v>1</v>
      </c>
      <c r="L17" s="297">
        <v>10</v>
      </c>
    </row>
    <row r="18" spans="1:12" ht="15" customHeight="1">
      <c r="A18" s="64"/>
      <c r="B18" s="298" t="s">
        <v>438</v>
      </c>
      <c r="C18" s="295">
        <f t="shared" si="0"/>
        <v>7</v>
      </c>
      <c r="D18" s="296">
        <f t="shared" si="0"/>
        <v>458</v>
      </c>
      <c r="E18" s="296">
        <v>6</v>
      </c>
      <c r="F18" s="296">
        <v>378</v>
      </c>
      <c r="G18" s="296">
        <v>0</v>
      </c>
      <c r="H18" s="296">
        <v>0</v>
      </c>
      <c r="I18" s="296">
        <v>1</v>
      </c>
      <c r="J18" s="296">
        <v>80</v>
      </c>
      <c r="K18" s="296">
        <v>0</v>
      </c>
      <c r="L18" s="297">
        <v>0</v>
      </c>
    </row>
    <row r="19" spans="1:12" ht="15" customHeight="1">
      <c r="A19" s="64"/>
      <c r="B19" s="298" t="s">
        <v>439</v>
      </c>
      <c r="C19" s="295">
        <f t="shared" si="0"/>
        <v>14</v>
      </c>
      <c r="D19" s="296">
        <f t="shared" si="0"/>
        <v>3427</v>
      </c>
      <c r="E19" s="296">
        <v>4</v>
      </c>
      <c r="F19" s="296">
        <v>1300</v>
      </c>
      <c r="G19" s="296">
        <v>5</v>
      </c>
      <c r="H19" s="296">
        <v>1755</v>
      </c>
      <c r="I19" s="296">
        <v>3</v>
      </c>
      <c r="J19" s="296">
        <v>252</v>
      </c>
      <c r="K19" s="296">
        <v>2</v>
      </c>
      <c r="L19" s="297">
        <v>120</v>
      </c>
    </row>
    <row r="20" spans="1:12" ht="15" customHeight="1">
      <c r="A20" s="64"/>
      <c r="B20" s="298" t="s">
        <v>440</v>
      </c>
      <c r="C20" s="295">
        <f t="shared" si="0"/>
        <v>13</v>
      </c>
      <c r="D20" s="296">
        <f t="shared" si="0"/>
        <v>1959</v>
      </c>
      <c r="E20" s="296">
        <v>5</v>
      </c>
      <c r="F20" s="296">
        <v>772</v>
      </c>
      <c r="G20" s="296">
        <v>0</v>
      </c>
      <c r="H20" s="296">
        <v>0</v>
      </c>
      <c r="I20" s="296">
        <v>4</v>
      </c>
      <c r="J20" s="296">
        <v>227</v>
      </c>
      <c r="K20" s="296">
        <v>4</v>
      </c>
      <c r="L20" s="297">
        <v>960</v>
      </c>
    </row>
    <row r="21" spans="1:12" ht="15" customHeight="1">
      <c r="A21" s="64"/>
      <c r="B21" s="298" t="s">
        <v>441</v>
      </c>
      <c r="C21" s="295">
        <f t="shared" si="0"/>
        <v>9</v>
      </c>
      <c r="D21" s="296">
        <f t="shared" si="0"/>
        <v>5353</v>
      </c>
      <c r="E21" s="296">
        <v>5</v>
      </c>
      <c r="F21" s="296">
        <v>1213</v>
      </c>
      <c r="G21" s="296">
        <v>0</v>
      </c>
      <c r="H21" s="296">
        <v>0</v>
      </c>
      <c r="I21" s="296">
        <v>1</v>
      </c>
      <c r="J21" s="296">
        <v>160</v>
      </c>
      <c r="K21" s="296">
        <v>3</v>
      </c>
      <c r="L21" s="297">
        <v>3980</v>
      </c>
    </row>
    <row r="22" spans="1:12" ht="15" customHeight="1">
      <c r="A22" s="64"/>
      <c r="B22" s="298" t="s">
        <v>442</v>
      </c>
      <c r="C22" s="295">
        <f t="shared" si="0"/>
        <v>8</v>
      </c>
      <c r="D22" s="296">
        <f t="shared" si="0"/>
        <v>1633</v>
      </c>
      <c r="E22" s="296">
        <v>2</v>
      </c>
      <c r="F22" s="296">
        <v>230</v>
      </c>
      <c r="G22" s="296">
        <v>0</v>
      </c>
      <c r="H22" s="296">
        <v>0</v>
      </c>
      <c r="I22" s="296">
        <v>3</v>
      </c>
      <c r="J22" s="296">
        <v>1119</v>
      </c>
      <c r="K22" s="296">
        <v>3</v>
      </c>
      <c r="L22" s="297">
        <v>284</v>
      </c>
    </row>
    <row r="23" spans="1:12" ht="15" customHeight="1">
      <c r="A23" s="64"/>
      <c r="B23" s="299" t="s">
        <v>443</v>
      </c>
      <c r="C23" s="295">
        <f>E23+G23+I23+K23</f>
        <v>8</v>
      </c>
      <c r="D23" s="296">
        <f>F23+H23+J23+L23</f>
        <v>1271</v>
      </c>
      <c r="E23" s="296">
        <v>2</v>
      </c>
      <c r="F23" s="296">
        <v>200</v>
      </c>
      <c r="G23" s="296">
        <v>0</v>
      </c>
      <c r="H23" s="296">
        <v>0</v>
      </c>
      <c r="I23" s="296">
        <v>4</v>
      </c>
      <c r="J23" s="296">
        <v>771</v>
      </c>
      <c r="K23" s="296">
        <v>2</v>
      </c>
      <c r="L23" s="297">
        <v>300</v>
      </c>
    </row>
    <row r="24" spans="1:12" ht="9.75" customHeight="1">
      <c r="A24" s="64"/>
      <c r="B24" s="300"/>
      <c r="C24" s="301"/>
      <c r="D24" s="302"/>
      <c r="E24" s="302"/>
      <c r="F24" s="302"/>
      <c r="G24" s="302"/>
      <c r="H24" s="302"/>
      <c r="I24" s="302"/>
      <c r="J24" s="302"/>
      <c r="K24" s="302"/>
      <c r="L24" s="303"/>
    </row>
    <row r="25" ht="15" customHeight="1">
      <c r="B25" s="41" t="s">
        <v>444</v>
      </c>
    </row>
  </sheetData>
  <printOptions/>
  <pageMargins left="0.2" right="0.22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A1" sqref="A1"/>
    </sheetView>
  </sheetViews>
  <sheetFormatPr defaultColWidth="9.00390625" defaultRowHeight="15" customHeight="1"/>
  <cols>
    <col min="1" max="1" width="4.625" style="41" customWidth="1"/>
    <col min="2" max="5" width="18.625" style="41" customWidth="1"/>
    <col min="6" max="6" width="13.125" style="41" customWidth="1"/>
    <col min="7" max="16384" width="9.00390625" style="41" customWidth="1"/>
  </cols>
  <sheetData>
    <row r="2" spans="2:3" ht="15" customHeight="1">
      <c r="B2" s="42" t="s">
        <v>53</v>
      </c>
      <c r="C2" s="42"/>
    </row>
    <row r="3" spans="2:5" ht="15" customHeight="1" thickBot="1">
      <c r="B3" s="43"/>
      <c r="C3" s="43"/>
      <c r="D3" s="43"/>
      <c r="E3" s="44" t="s">
        <v>54</v>
      </c>
    </row>
    <row r="4" spans="1:5" ht="15" customHeight="1" thickTop="1">
      <c r="A4" s="43"/>
      <c r="B4" s="384" t="s">
        <v>55</v>
      </c>
      <c r="C4" s="45" t="s">
        <v>56</v>
      </c>
      <c r="D4" s="45" t="s">
        <v>57</v>
      </c>
      <c r="E4" s="46" t="s">
        <v>58</v>
      </c>
    </row>
    <row r="5" spans="1:5" ht="15" customHeight="1">
      <c r="A5" s="43"/>
      <c r="B5" s="385"/>
      <c r="C5" s="47" t="s">
        <v>59</v>
      </c>
      <c r="D5" s="47" t="s">
        <v>60</v>
      </c>
      <c r="E5" s="48" t="s">
        <v>61</v>
      </c>
    </row>
    <row r="6" spans="1:5" s="53" customFormat="1" ht="15" customHeight="1">
      <c r="A6" s="49"/>
      <c r="B6" s="50" t="s">
        <v>62</v>
      </c>
      <c r="C6" s="51">
        <v>53787</v>
      </c>
      <c r="D6" s="51">
        <v>56842</v>
      </c>
      <c r="E6" s="52">
        <f>C6-D6</f>
        <v>-3055</v>
      </c>
    </row>
    <row r="7" spans="1:5" ht="15" customHeight="1">
      <c r="A7" s="43"/>
      <c r="B7" s="54" t="s">
        <v>63</v>
      </c>
      <c r="C7" s="55">
        <v>23217</v>
      </c>
      <c r="D7" s="55">
        <v>23124</v>
      </c>
      <c r="E7" s="56">
        <f>C7-D7</f>
        <v>93</v>
      </c>
    </row>
    <row r="8" spans="1:5" ht="15" customHeight="1">
      <c r="A8" s="43"/>
      <c r="B8" s="54" t="s">
        <v>64</v>
      </c>
      <c r="C8" s="55">
        <v>18060</v>
      </c>
      <c r="D8" s="55">
        <v>18442</v>
      </c>
      <c r="E8" s="56">
        <f>C8-D8</f>
        <v>-382</v>
      </c>
    </row>
    <row r="9" spans="1:5" ht="15" customHeight="1" thickBot="1">
      <c r="A9" s="43"/>
      <c r="B9" s="57" t="s">
        <v>65</v>
      </c>
      <c r="C9" s="58">
        <v>12510</v>
      </c>
      <c r="D9" s="58">
        <v>15276</v>
      </c>
      <c r="E9" s="59">
        <f>C9-D9</f>
        <v>-2766</v>
      </c>
    </row>
    <row r="10" spans="1:5" ht="9" customHeight="1">
      <c r="A10" s="43"/>
      <c r="B10" s="60"/>
      <c r="C10" s="43"/>
      <c r="D10" s="43"/>
      <c r="E10" s="61"/>
    </row>
    <row r="11" spans="1:5" ht="25.5" customHeight="1">
      <c r="A11" s="43"/>
      <c r="B11" s="386" t="s">
        <v>66</v>
      </c>
      <c r="C11" s="386"/>
      <c r="D11" s="386"/>
      <c r="E11" s="386"/>
    </row>
    <row r="12" spans="2:5" ht="15" customHeight="1">
      <c r="B12" s="387" t="s">
        <v>67</v>
      </c>
      <c r="C12" s="387"/>
      <c r="D12" s="387"/>
      <c r="E12" s="387"/>
    </row>
    <row r="13" spans="2:5" ht="15" customHeight="1">
      <c r="B13" s="387"/>
      <c r="C13" s="387"/>
      <c r="D13" s="387"/>
      <c r="E13" s="387"/>
    </row>
    <row r="14" spans="2:5" ht="15" customHeight="1">
      <c r="B14" s="388"/>
      <c r="C14" s="388"/>
      <c r="D14" s="388"/>
      <c r="E14" s="388"/>
    </row>
    <row r="15" ht="15" customHeight="1">
      <c r="B15" s="41" t="s">
        <v>68</v>
      </c>
    </row>
    <row r="16" ht="15" customHeight="1">
      <c r="B16" s="41" t="s">
        <v>69</v>
      </c>
    </row>
    <row r="17" ht="15" customHeight="1">
      <c r="B17" s="41" t="s">
        <v>70</v>
      </c>
    </row>
    <row r="18" ht="15" customHeight="1">
      <c r="B18" s="41" t="s">
        <v>71</v>
      </c>
    </row>
    <row r="19" ht="15" customHeight="1">
      <c r="B19" s="41" t="s">
        <v>72</v>
      </c>
    </row>
  </sheetData>
  <mergeCells count="3">
    <mergeCell ref="B4:B5"/>
    <mergeCell ref="B11:E11"/>
    <mergeCell ref="B12:E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7.125" style="41" customWidth="1"/>
    <col min="2" max="2" width="15.625" style="41" customWidth="1"/>
    <col min="3" max="4" width="13.125" style="41" customWidth="1"/>
    <col min="5" max="16384" width="9.00390625" style="41" customWidth="1"/>
  </cols>
  <sheetData>
    <row r="2" ht="15" customHeight="1">
      <c r="B2" s="42" t="s">
        <v>73</v>
      </c>
    </row>
    <row r="3" spans="2:4" ht="15" customHeight="1">
      <c r="B3" s="62"/>
      <c r="C3" s="63" t="s">
        <v>74</v>
      </c>
      <c r="D3" s="63" t="s">
        <v>75</v>
      </c>
    </row>
    <row r="4" spans="1:4" ht="15" customHeight="1">
      <c r="A4" s="64"/>
      <c r="B4" s="65" t="s">
        <v>76</v>
      </c>
      <c r="C4" s="66" t="s">
        <v>77</v>
      </c>
      <c r="D4" s="65" t="s">
        <v>78</v>
      </c>
    </row>
    <row r="5" spans="1:4" ht="15" customHeight="1">
      <c r="A5" s="64"/>
      <c r="B5" s="67" t="s">
        <v>79</v>
      </c>
      <c r="C5" s="68">
        <v>3207303</v>
      </c>
      <c r="D5" s="69">
        <v>1937567</v>
      </c>
    </row>
    <row r="6" spans="1:4" ht="15" customHeight="1">
      <c r="A6" s="64"/>
      <c r="B6" s="70" t="s">
        <v>80</v>
      </c>
      <c r="C6" s="71">
        <v>3193539</v>
      </c>
      <c r="D6" s="72">
        <v>1922043</v>
      </c>
    </row>
    <row r="7" spans="1:4" ht="15" customHeight="1">
      <c r="A7" s="64"/>
      <c r="B7" s="70" t="s">
        <v>81</v>
      </c>
      <c r="C7" s="71">
        <v>3232287</v>
      </c>
      <c r="D7" s="72">
        <v>1915538</v>
      </c>
    </row>
    <row r="8" spans="1:4" ht="15" customHeight="1">
      <c r="A8" s="64"/>
      <c r="B8" s="70" t="s">
        <v>82</v>
      </c>
      <c r="C8" s="71">
        <v>3185281</v>
      </c>
      <c r="D8" s="72">
        <v>1917355</v>
      </c>
    </row>
    <row r="9" spans="1:4" ht="15" customHeight="1">
      <c r="A9" s="64"/>
      <c r="B9" s="70" t="s">
        <v>83</v>
      </c>
      <c r="C9" s="71">
        <v>3198230</v>
      </c>
      <c r="D9" s="72">
        <v>1921334</v>
      </c>
    </row>
    <row r="10" spans="1:4" ht="15" customHeight="1">
      <c r="A10" s="64"/>
      <c r="B10" s="70" t="s">
        <v>84</v>
      </c>
      <c r="C10" s="71">
        <v>3168074</v>
      </c>
      <c r="D10" s="72">
        <v>1942397</v>
      </c>
    </row>
    <row r="11" spans="1:4" ht="15" customHeight="1">
      <c r="A11" s="64"/>
      <c r="B11" s="70" t="s">
        <v>85</v>
      </c>
      <c r="C11" s="71">
        <v>3121589</v>
      </c>
      <c r="D11" s="72">
        <v>1929980</v>
      </c>
    </row>
    <row r="12" spans="1:4" ht="15" customHeight="1">
      <c r="A12" s="64"/>
      <c r="B12" s="70" t="s">
        <v>86</v>
      </c>
      <c r="C12" s="71">
        <v>3170395</v>
      </c>
      <c r="D12" s="72">
        <v>1936119</v>
      </c>
    </row>
    <row r="13" spans="1:4" ht="15" customHeight="1">
      <c r="A13" s="64"/>
      <c r="B13" s="70" t="s">
        <v>87</v>
      </c>
      <c r="C13" s="71">
        <v>3200334</v>
      </c>
      <c r="D13" s="72">
        <v>1958064</v>
      </c>
    </row>
    <row r="14" spans="1:4" ht="15" customHeight="1">
      <c r="A14" s="64"/>
      <c r="B14" s="67" t="s">
        <v>88</v>
      </c>
      <c r="C14" s="71">
        <v>3152392</v>
      </c>
      <c r="D14" s="72">
        <v>1938814</v>
      </c>
    </row>
    <row r="15" spans="1:4" ht="15" customHeight="1">
      <c r="A15" s="64"/>
      <c r="B15" s="67" t="s">
        <v>89</v>
      </c>
      <c r="C15" s="71">
        <v>3153582</v>
      </c>
      <c r="D15" s="72">
        <v>1940307</v>
      </c>
    </row>
    <row r="16" spans="1:4" ht="15" customHeight="1">
      <c r="A16" s="64"/>
      <c r="B16" s="73" t="s">
        <v>90</v>
      </c>
      <c r="C16" s="74">
        <v>3206545</v>
      </c>
      <c r="D16" s="75">
        <v>1967125</v>
      </c>
    </row>
    <row r="17" ht="15" customHeight="1">
      <c r="B17" s="41" t="s">
        <v>91</v>
      </c>
    </row>
    <row r="18" ht="15" customHeight="1">
      <c r="B18" s="7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41" customWidth="1"/>
    <col min="2" max="2" width="15.625" style="41" customWidth="1"/>
    <col min="3" max="4" width="13.125" style="41" customWidth="1"/>
    <col min="5" max="16384" width="9.00390625" style="41" customWidth="1"/>
  </cols>
  <sheetData>
    <row r="2" ht="15" customHeight="1">
      <c r="B2" s="42" t="s">
        <v>92</v>
      </c>
    </row>
    <row r="3" spans="2:4" ht="15" customHeight="1">
      <c r="B3" s="62"/>
      <c r="C3" s="63" t="s">
        <v>74</v>
      </c>
      <c r="D3" s="63" t="s">
        <v>75</v>
      </c>
    </row>
    <row r="4" spans="1:4" ht="15" customHeight="1">
      <c r="A4" s="64"/>
      <c r="B4" s="65" t="s">
        <v>76</v>
      </c>
      <c r="C4" s="77" t="s">
        <v>93</v>
      </c>
      <c r="D4" s="65" t="s">
        <v>94</v>
      </c>
    </row>
    <row r="5" spans="1:4" ht="15" customHeight="1">
      <c r="A5" s="64"/>
      <c r="B5" s="67" t="s">
        <v>79</v>
      </c>
      <c r="C5" s="78">
        <v>377205</v>
      </c>
      <c r="D5" s="79">
        <v>255310</v>
      </c>
    </row>
    <row r="6" spans="1:4" ht="15" customHeight="1">
      <c r="A6" s="64"/>
      <c r="B6" s="70" t="s">
        <v>80</v>
      </c>
      <c r="C6" s="78">
        <v>376880</v>
      </c>
      <c r="D6" s="79">
        <v>254314</v>
      </c>
    </row>
    <row r="7" spans="1:4" ht="15" customHeight="1">
      <c r="A7" s="64"/>
      <c r="B7" s="70" t="s">
        <v>81</v>
      </c>
      <c r="C7" s="78">
        <v>380072</v>
      </c>
      <c r="D7" s="79">
        <v>252740</v>
      </c>
    </row>
    <row r="8" spans="1:4" ht="15" customHeight="1">
      <c r="A8" s="64"/>
      <c r="B8" s="70" t="s">
        <v>82</v>
      </c>
      <c r="C8" s="78">
        <v>378828</v>
      </c>
      <c r="D8" s="79">
        <v>253899</v>
      </c>
    </row>
    <row r="9" spans="1:4" ht="15" customHeight="1">
      <c r="A9" s="64"/>
      <c r="B9" s="70" t="s">
        <v>83</v>
      </c>
      <c r="C9" s="78">
        <v>382052</v>
      </c>
      <c r="D9" s="79">
        <v>254016</v>
      </c>
    </row>
    <row r="10" spans="1:4" ht="15" customHeight="1">
      <c r="A10" s="64"/>
      <c r="B10" s="70" t="s">
        <v>84</v>
      </c>
      <c r="C10" s="78">
        <v>380471</v>
      </c>
      <c r="D10" s="79">
        <v>255748</v>
      </c>
    </row>
    <row r="11" spans="1:4" ht="15" customHeight="1">
      <c r="A11" s="64"/>
      <c r="B11" s="70" t="s">
        <v>85</v>
      </c>
      <c r="C11" s="78">
        <v>379041</v>
      </c>
      <c r="D11" s="79">
        <v>253357</v>
      </c>
    </row>
    <row r="12" spans="1:4" ht="15" customHeight="1">
      <c r="A12" s="64"/>
      <c r="B12" s="70" t="s">
        <v>86</v>
      </c>
      <c r="C12" s="78">
        <v>379372</v>
      </c>
      <c r="D12" s="79">
        <v>254698</v>
      </c>
    </row>
    <row r="13" spans="1:4" ht="15" customHeight="1">
      <c r="A13" s="64"/>
      <c r="B13" s="70" t="s">
        <v>87</v>
      </c>
      <c r="C13" s="78">
        <v>385981</v>
      </c>
      <c r="D13" s="79">
        <v>255746</v>
      </c>
    </row>
    <row r="14" spans="1:4" ht="15" customHeight="1">
      <c r="A14" s="64"/>
      <c r="B14" s="67" t="s">
        <v>96</v>
      </c>
      <c r="C14" s="78">
        <v>381048</v>
      </c>
      <c r="D14" s="79">
        <v>252709</v>
      </c>
    </row>
    <row r="15" spans="1:4" ht="15" customHeight="1">
      <c r="A15" s="64"/>
      <c r="B15" s="67" t="s">
        <v>89</v>
      </c>
      <c r="C15" s="78">
        <v>384744</v>
      </c>
      <c r="D15" s="79">
        <v>251313</v>
      </c>
    </row>
    <row r="16" spans="1:4" ht="15" customHeight="1">
      <c r="A16" s="64"/>
      <c r="B16" s="73" t="s">
        <v>90</v>
      </c>
      <c r="C16" s="74">
        <v>375794</v>
      </c>
      <c r="D16" s="80">
        <v>250398</v>
      </c>
    </row>
    <row r="17" ht="15" customHeight="1">
      <c r="B17" s="41" t="s">
        <v>91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7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2.875" style="41" customWidth="1"/>
    <col min="2" max="2" width="17.00390625" style="41" customWidth="1"/>
    <col min="3" max="4" width="15.625" style="41" customWidth="1"/>
    <col min="5" max="16384" width="9.00390625" style="41" customWidth="1"/>
  </cols>
  <sheetData>
    <row r="2" ht="16.5" customHeight="1">
      <c r="B2" s="42" t="s">
        <v>97</v>
      </c>
    </row>
    <row r="3" spans="2:4" ht="16.5" customHeight="1">
      <c r="B3" s="62"/>
      <c r="C3" s="63" t="s">
        <v>98</v>
      </c>
      <c r="D3" s="63" t="s">
        <v>99</v>
      </c>
    </row>
    <row r="4" spans="2:4" ht="16.5" customHeight="1">
      <c r="B4" s="81" t="s">
        <v>100</v>
      </c>
      <c r="C4" s="82" t="s">
        <v>101</v>
      </c>
      <c r="D4" s="81" t="s">
        <v>102</v>
      </c>
    </row>
    <row r="5" spans="2:4" ht="16.5" customHeight="1">
      <c r="B5" s="83" t="s">
        <v>103</v>
      </c>
      <c r="C5" s="84">
        <v>250373</v>
      </c>
      <c r="D5" s="85">
        <v>157945</v>
      </c>
    </row>
    <row r="6" spans="2:4" ht="16.5" customHeight="1">
      <c r="B6" s="86" t="s">
        <v>104</v>
      </c>
      <c r="C6" s="87">
        <v>249285</v>
      </c>
      <c r="D6" s="85">
        <v>157097</v>
      </c>
    </row>
    <row r="7" spans="2:4" ht="16.5" customHeight="1">
      <c r="B7" s="86" t="s">
        <v>105</v>
      </c>
      <c r="C7" s="87">
        <v>251393</v>
      </c>
      <c r="D7" s="85">
        <v>156436</v>
      </c>
    </row>
    <row r="8" spans="2:4" ht="16.5" customHeight="1">
      <c r="B8" s="86" t="s">
        <v>106</v>
      </c>
      <c r="C8" s="87">
        <v>249627</v>
      </c>
      <c r="D8" s="85">
        <v>156372</v>
      </c>
    </row>
    <row r="9" spans="2:4" ht="16.5" customHeight="1">
      <c r="B9" s="86" t="s">
        <v>107</v>
      </c>
      <c r="C9" s="87">
        <v>251228</v>
      </c>
      <c r="D9" s="85">
        <v>156475</v>
      </c>
    </row>
    <row r="10" spans="2:4" ht="16.5" customHeight="1">
      <c r="B10" s="86" t="s">
        <v>108</v>
      </c>
      <c r="C10" s="87">
        <v>249819</v>
      </c>
      <c r="D10" s="85">
        <v>156843</v>
      </c>
    </row>
    <row r="11" spans="2:4" ht="16.5" customHeight="1">
      <c r="B11" s="86" t="s">
        <v>109</v>
      </c>
      <c r="C11" s="87">
        <v>249828</v>
      </c>
      <c r="D11" s="85">
        <v>156900</v>
      </c>
    </row>
    <row r="12" spans="2:4" ht="16.5" customHeight="1">
      <c r="B12" s="86" t="s">
        <v>110</v>
      </c>
      <c r="C12" s="87">
        <v>248712</v>
      </c>
      <c r="D12" s="85">
        <v>156708</v>
      </c>
    </row>
    <row r="13" spans="2:4" ht="16.5" customHeight="1">
      <c r="B13" s="86" t="s">
        <v>111</v>
      </c>
      <c r="C13" s="87">
        <v>251474</v>
      </c>
      <c r="D13" s="85">
        <v>157143</v>
      </c>
    </row>
    <row r="14" spans="2:4" ht="16.5" customHeight="1">
      <c r="B14" s="88" t="s">
        <v>112</v>
      </c>
      <c r="C14" s="87">
        <v>249348</v>
      </c>
      <c r="D14" s="85">
        <v>155923</v>
      </c>
    </row>
    <row r="15" spans="2:4" ht="16.5" customHeight="1">
      <c r="B15" s="86" t="s">
        <v>113</v>
      </c>
      <c r="C15" s="87">
        <v>250138</v>
      </c>
      <c r="D15" s="85">
        <v>155199</v>
      </c>
    </row>
    <row r="16" spans="2:4" ht="16.5" customHeight="1">
      <c r="B16" s="89" t="s">
        <v>114</v>
      </c>
      <c r="C16" s="90">
        <v>246660</v>
      </c>
      <c r="D16" s="90">
        <v>156059</v>
      </c>
    </row>
    <row r="17" ht="16.5" customHeight="1">
      <c r="B17" s="41" t="s">
        <v>115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6.50390625" style="41" customWidth="1"/>
    <col min="2" max="4" width="23.00390625" style="41" customWidth="1"/>
    <col min="5" max="16384" width="9.00390625" style="41" customWidth="1"/>
  </cols>
  <sheetData>
    <row r="2" ht="16.5" customHeight="1">
      <c r="B2" s="42" t="s">
        <v>116</v>
      </c>
    </row>
    <row r="3" spans="2:4" ht="16.5" customHeight="1">
      <c r="B3" s="62"/>
      <c r="C3" s="63" t="s">
        <v>74</v>
      </c>
      <c r="D3" s="63" t="s">
        <v>75</v>
      </c>
    </row>
    <row r="4" spans="2:4" ht="16.5" customHeight="1">
      <c r="B4" s="81" t="s">
        <v>118</v>
      </c>
      <c r="C4" s="304" t="s">
        <v>119</v>
      </c>
      <c r="D4" s="305" t="s">
        <v>120</v>
      </c>
    </row>
    <row r="5" spans="2:4" ht="16.5" customHeight="1">
      <c r="B5" s="92" t="s">
        <v>122</v>
      </c>
      <c r="C5" s="306">
        <v>25714</v>
      </c>
      <c r="D5" s="307">
        <v>94474</v>
      </c>
    </row>
    <row r="6" spans="2:4" ht="16.5" customHeight="1">
      <c r="B6" s="96" t="s">
        <v>104</v>
      </c>
      <c r="C6" s="308">
        <v>27454</v>
      </c>
      <c r="D6" s="309">
        <v>94756</v>
      </c>
    </row>
    <row r="7" spans="2:4" ht="16.5" customHeight="1">
      <c r="B7" s="96" t="s">
        <v>105</v>
      </c>
      <c r="C7" s="308">
        <v>27435</v>
      </c>
      <c r="D7" s="309">
        <v>95504</v>
      </c>
    </row>
    <row r="8" spans="2:4" ht="16.5" customHeight="1">
      <c r="B8" s="96" t="s">
        <v>106</v>
      </c>
      <c r="C8" s="308">
        <v>25442</v>
      </c>
      <c r="D8" s="309">
        <v>94847</v>
      </c>
    </row>
    <row r="9" spans="2:4" ht="16.5" customHeight="1">
      <c r="B9" s="96" t="s">
        <v>107</v>
      </c>
      <c r="C9" s="308">
        <v>25827</v>
      </c>
      <c r="D9" s="309">
        <v>95093</v>
      </c>
    </row>
    <row r="10" spans="2:4" ht="16.5" customHeight="1">
      <c r="B10" s="96" t="s">
        <v>108</v>
      </c>
      <c r="C10" s="308">
        <v>25463</v>
      </c>
      <c r="D10" s="309">
        <v>96528</v>
      </c>
    </row>
    <row r="11" spans="2:4" ht="16.5" customHeight="1">
      <c r="B11" s="96" t="s">
        <v>109</v>
      </c>
      <c r="C11" s="308">
        <v>23520</v>
      </c>
      <c r="D11" s="309">
        <v>93688</v>
      </c>
    </row>
    <row r="12" spans="2:4" ht="16.5" customHeight="1">
      <c r="B12" s="96" t="s">
        <v>110</v>
      </c>
      <c r="C12" s="308">
        <v>25380</v>
      </c>
      <c r="D12" s="309">
        <v>94861</v>
      </c>
    </row>
    <row r="13" spans="2:4" ht="16.5" customHeight="1">
      <c r="B13" s="96" t="s">
        <v>111</v>
      </c>
      <c r="C13" s="308">
        <v>24821</v>
      </c>
      <c r="D13" s="309">
        <v>96014</v>
      </c>
    </row>
    <row r="14" spans="2:4" ht="16.5" customHeight="1">
      <c r="B14" s="100" t="s">
        <v>124</v>
      </c>
      <c r="C14" s="308">
        <v>24773</v>
      </c>
      <c r="D14" s="309">
        <v>94789</v>
      </c>
    </row>
    <row r="15" spans="2:4" ht="16.5" customHeight="1">
      <c r="B15" s="96" t="s">
        <v>113</v>
      </c>
      <c r="C15" s="308">
        <v>24096</v>
      </c>
      <c r="D15" s="309">
        <v>94698</v>
      </c>
    </row>
    <row r="16" spans="2:4" ht="16.5" customHeight="1">
      <c r="B16" s="89" t="s">
        <v>114</v>
      </c>
      <c r="C16" s="310">
        <v>16013</v>
      </c>
      <c r="D16" s="311">
        <v>96351</v>
      </c>
    </row>
    <row r="17" ht="16.5" customHeight="1">
      <c r="B17" s="41" t="s">
        <v>125</v>
      </c>
    </row>
    <row r="18" ht="16.5" customHeight="1">
      <c r="B18" s="41" t="s">
        <v>126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41" customWidth="1"/>
    <col min="2" max="2" width="19.125" style="41" customWidth="1"/>
    <col min="3" max="3" width="15.625" style="41" customWidth="1"/>
    <col min="4" max="4" width="4.625" style="41" customWidth="1"/>
    <col min="5" max="5" width="11.625" style="41" customWidth="1"/>
    <col min="6" max="16384" width="9.00390625" style="41" customWidth="1"/>
  </cols>
  <sheetData>
    <row r="3" ht="15" customHeight="1">
      <c r="B3" s="42" t="s">
        <v>127</v>
      </c>
    </row>
    <row r="4" spans="2:5" ht="15" customHeight="1">
      <c r="B4" s="62"/>
      <c r="C4" s="63" t="s">
        <v>128</v>
      </c>
      <c r="D4" s="62"/>
      <c r="E4" s="63" t="s">
        <v>129</v>
      </c>
    </row>
    <row r="5" spans="1:5" ht="15" customHeight="1">
      <c r="A5" s="64"/>
      <c r="B5" s="81" t="s">
        <v>117</v>
      </c>
      <c r="C5" s="77" t="s">
        <v>77</v>
      </c>
      <c r="D5" s="389" t="s">
        <v>78</v>
      </c>
      <c r="E5" s="390"/>
    </row>
    <row r="6" spans="1:5" ht="15" customHeight="1">
      <c r="A6" s="64"/>
      <c r="B6" s="92" t="s">
        <v>121</v>
      </c>
      <c r="C6" s="93">
        <v>387954</v>
      </c>
      <c r="D6" s="94"/>
      <c r="E6" s="95">
        <v>2417</v>
      </c>
    </row>
    <row r="7" spans="1:5" ht="15" customHeight="1">
      <c r="A7" s="64"/>
      <c r="B7" s="96" t="s">
        <v>104</v>
      </c>
      <c r="C7" s="97">
        <v>399855</v>
      </c>
      <c r="D7" s="98"/>
      <c r="E7" s="99">
        <v>2279</v>
      </c>
    </row>
    <row r="8" spans="1:5" ht="15" customHeight="1">
      <c r="A8" s="64"/>
      <c r="B8" s="96" t="s">
        <v>105</v>
      </c>
      <c r="C8" s="97">
        <v>424983</v>
      </c>
      <c r="D8" s="98"/>
      <c r="E8" s="99">
        <v>2123</v>
      </c>
    </row>
    <row r="9" spans="1:5" ht="15" customHeight="1">
      <c r="A9" s="64"/>
      <c r="B9" s="96" t="s">
        <v>106</v>
      </c>
      <c r="C9" s="97">
        <v>415359</v>
      </c>
      <c r="D9" s="98"/>
      <c r="E9" s="99">
        <v>1949</v>
      </c>
    </row>
    <row r="10" spans="1:5" ht="15" customHeight="1">
      <c r="A10" s="64"/>
      <c r="B10" s="96" t="s">
        <v>107</v>
      </c>
      <c r="C10" s="97">
        <v>414416</v>
      </c>
      <c r="D10" s="98"/>
      <c r="E10" s="99">
        <v>257</v>
      </c>
    </row>
    <row r="11" spans="1:5" ht="15" customHeight="1">
      <c r="A11" s="64"/>
      <c r="B11" s="96" t="s">
        <v>108</v>
      </c>
      <c r="C11" s="97">
        <v>409968</v>
      </c>
      <c r="D11" s="98"/>
      <c r="E11" s="99">
        <v>256</v>
      </c>
    </row>
    <row r="12" spans="1:5" ht="15" customHeight="1">
      <c r="A12" s="64"/>
      <c r="B12" s="96" t="s">
        <v>109</v>
      </c>
      <c r="C12" s="97">
        <v>455896</v>
      </c>
      <c r="D12" s="98"/>
      <c r="E12" s="99">
        <v>1634</v>
      </c>
    </row>
    <row r="13" spans="1:5" ht="15" customHeight="1">
      <c r="A13" s="64"/>
      <c r="B13" s="96" t="s">
        <v>110</v>
      </c>
      <c r="C13" s="97">
        <v>474479</v>
      </c>
      <c r="D13" s="98"/>
      <c r="E13" s="99">
        <v>4624</v>
      </c>
    </row>
    <row r="14" spans="1:5" ht="15" customHeight="1">
      <c r="A14" s="64"/>
      <c r="B14" s="96" t="s">
        <v>111</v>
      </c>
      <c r="C14" s="97">
        <v>495265</v>
      </c>
      <c r="D14" s="98"/>
      <c r="E14" s="99">
        <v>4609</v>
      </c>
    </row>
    <row r="15" spans="1:5" ht="15" customHeight="1">
      <c r="A15" s="64"/>
      <c r="B15" s="100" t="s">
        <v>123</v>
      </c>
      <c r="C15" s="97">
        <v>471459</v>
      </c>
      <c r="D15" s="98"/>
      <c r="E15" s="99">
        <v>4604</v>
      </c>
    </row>
    <row r="16" spans="1:5" ht="15" customHeight="1">
      <c r="A16" s="64"/>
      <c r="B16" s="96" t="s">
        <v>113</v>
      </c>
      <c r="C16" s="97">
        <v>468183</v>
      </c>
      <c r="D16" s="98"/>
      <c r="E16" s="99">
        <v>4576</v>
      </c>
    </row>
    <row r="17" spans="1:5" ht="15" customHeight="1">
      <c r="A17" s="64"/>
      <c r="B17" s="89" t="s">
        <v>114</v>
      </c>
      <c r="C17" s="101">
        <v>452503</v>
      </c>
      <c r="D17" s="102"/>
      <c r="E17" s="103">
        <v>4822</v>
      </c>
    </row>
    <row r="18" ht="15" customHeight="1">
      <c r="B18" s="41" t="s">
        <v>130</v>
      </c>
    </row>
  </sheetData>
  <mergeCells count="1">
    <mergeCell ref="D5:E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A1" sqref="A1"/>
    </sheetView>
  </sheetViews>
  <sheetFormatPr defaultColWidth="9.00390625" defaultRowHeight="15" customHeight="1"/>
  <cols>
    <col min="1" max="1" width="6.625" style="104" customWidth="1"/>
    <col min="2" max="2" width="16.625" style="132" customWidth="1"/>
    <col min="3" max="7" width="13.625" style="104" customWidth="1"/>
    <col min="8" max="16384" width="9.00390625" style="104" customWidth="1"/>
  </cols>
  <sheetData>
    <row r="2" spans="2:7" ht="15" customHeight="1">
      <c r="B2" s="106" t="s">
        <v>131</v>
      </c>
      <c r="C2" s="105"/>
      <c r="D2" s="105"/>
      <c r="E2" s="105"/>
      <c r="F2" s="105"/>
      <c r="G2" s="105"/>
    </row>
    <row r="3" spans="2:7" ht="15" customHeight="1">
      <c r="B3" s="107"/>
      <c r="C3" s="108" t="s">
        <v>128</v>
      </c>
      <c r="D3" s="109"/>
      <c r="E3" s="109"/>
      <c r="F3" s="109"/>
      <c r="G3" s="108" t="s">
        <v>132</v>
      </c>
    </row>
    <row r="4" spans="2:7" ht="15" customHeight="1">
      <c r="B4" s="110" t="s">
        <v>133</v>
      </c>
      <c r="C4" s="111" t="s">
        <v>134</v>
      </c>
      <c r="D4" s="111" t="s">
        <v>135</v>
      </c>
      <c r="E4" s="112" t="s">
        <v>136</v>
      </c>
      <c r="F4" s="113" t="s">
        <v>137</v>
      </c>
      <c r="G4" s="114" t="s">
        <v>138</v>
      </c>
    </row>
    <row r="5" spans="2:7" ht="15" customHeight="1">
      <c r="B5" s="115" t="s">
        <v>95</v>
      </c>
      <c r="C5" s="116">
        <v>458550</v>
      </c>
      <c r="D5" s="116">
        <v>0</v>
      </c>
      <c r="E5" s="117">
        <v>37522</v>
      </c>
      <c r="F5" s="118">
        <v>43878</v>
      </c>
      <c r="G5" s="119">
        <v>383769</v>
      </c>
    </row>
    <row r="6" spans="2:7" ht="15" customHeight="1">
      <c r="B6" s="120" t="s">
        <v>139</v>
      </c>
      <c r="C6" s="121">
        <v>466554</v>
      </c>
      <c r="D6" s="121">
        <v>0</v>
      </c>
      <c r="E6" s="122">
        <v>36703</v>
      </c>
      <c r="F6" s="123">
        <v>38814</v>
      </c>
      <c r="G6" s="124">
        <v>395875</v>
      </c>
    </row>
    <row r="7" spans="2:7" ht="15" customHeight="1">
      <c r="B7" s="125">
        <v>6</v>
      </c>
      <c r="C7" s="121">
        <v>488857</v>
      </c>
      <c r="D7" s="121">
        <v>0</v>
      </c>
      <c r="E7" s="122">
        <v>36118</v>
      </c>
      <c r="F7" s="123">
        <v>37750</v>
      </c>
      <c r="G7" s="124">
        <v>420568</v>
      </c>
    </row>
    <row r="8" spans="2:7" ht="15" customHeight="1">
      <c r="B8" s="125">
        <v>7</v>
      </c>
      <c r="C8" s="121">
        <v>477967</v>
      </c>
      <c r="D8" s="121">
        <v>0</v>
      </c>
      <c r="E8" s="122">
        <v>35958</v>
      </c>
      <c r="F8" s="123">
        <v>35328</v>
      </c>
      <c r="G8" s="124">
        <v>410710</v>
      </c>
    </row>
    <row r="9" spans="2:7" ht="15" customHeight="1">
      <c r="B9" s="125">
        <v>8</v>
      </c>
      <c r="C9" s="121">
        <v>470707</v>
      </c>
      <c r="D9" s="121">
        <v>0</v>
      </c>
      <c r="E9" s="122">
        <v>34975</v>
      </c>
      <c r="F9" s="123">
        <v>30735</v>
      </c>
      <c r="G9" s="124">
        <v>410023</v>
      </c>
    </row>
    <row r="10" spans="2:7" ht="15" customHeight="1">
      <c r="B10" s="125">
        <v>9</v>
      </c>
      <c r="C10" s="121">
        <v>452962</v>
      </c>
      <c r="D10" s="121">
        <v>0</v>
      </c>
      <c r="E10" s="122">
        <v>34333</v>
      </c>
      <c r="F10" s="123">
        <v>17753</v>
      </c>
      <c r="G10" s="124">
        <v>405428</v>
      </c>
    </row>
    <row r="11" spans="2:7" ht="15" customHeight="1">
      <c r="B11" s="125">
        <v>10</v>
      </c>
      <c r="C11" s="121">
        <v>449756</v>
      </c>
      <c r="D11" s="121">
        <v>0</v>
      </c>
      <c r="E11" s="122">
        <v>17821</v>
      </c>
      <c r="F11" s="123">
        <v>7517</v>
      </c>
      <c r="G11" s="124">
        <v>430475</v>
      </c>
    </row>
    <row r="12" spans="2:7" ht="15" customHeight="1">
      <c r="B12" s="125">
        <v>11</v>
      </c>
      <c r="C12" s="121">
        <v>49327</v>
      </c>
      <c r="D12" s="121">
        <v>0</v>
      </c>
      <c r="E12" s="122">
        <v>10772</v>
      </c>
      <c r="F12" s="123">
        <v>7517</v>
      </c>
      <c r="G12" s="124">
        <v>47556</v>
      </c>
    </row>
    <row r="13" spans="2:7" ht="15" customHeight="1">
      <c r="B13" s="125">
        <v>12</v>
      </c>
      <c r="C13" s="121">
        <v>45727</v>
      </c>
      <c r="D13" s="121">
        <v>0</v>
      </c>
      <c r="E13" s="122">
        <v>10360</v>
      </c>
      <c r="F13" s="123">
        <v>7517</v>
      </c>
      <c r="G13" s="124">
        <v>44243</v>
      </c>
    </row>
    <row r="14" spans="2:7" ht="15" customHeight="1">
      <c r="B14" s="120" t="s">
        <v>88</v>
      </c>
      <c r="C14" s="121">
        <v>32824</v>
      </c>
      <c r="D14" s="121">
        <v>0</v>
      </c>
      <c r="E14" s="122">
        <v>10122</v>
      </c>
      <c r="F14" s="123">
        <v>7517</v>
      </c>
      <c r="G14" s="124">
        <v>31339</v>
      </c>
    </row>
    <row r="15" spans="2:7" ht="15" customHeight="1">
      <c r="B15" s="120" t="s">
        <v>140</v>
      </c>
      <c r="C15" s="121">
        <v>32446</v>
      </c>
      <c r="D15" s="121">
        <v>0</v>
      </c>
      <c r="E15" s="122">
        <v>9877</v>
      </c>
      <c r="F15" s="123">
        <v>7517</v>
      </c>
      <c r="G15" s="124">
        <v>31150</v>
      </c>
    </row>
    <row r="16" spans="2:7" ht="15" customHeight="1">
      <c r="B16" s="73" t="s">
        <v>141</v>
      </c>
      <c r="C16" s="126">
        <v>37822</v>
      </c>
      <c r="D16" s="126">
        <v>0</v>
      </c>
      <c r="E16" s="127">
        <v>9475</v>
      </c>
      <c r="F16" s="128">
        <v>8021</v>
      </c>
      <c r="G16" s="129">
        <v>38059</v>
      </c>
    </row>
    <row r="17" spans="2:7" ht="15" customHeight="1">
      <c r="B17" s="130" t="s">
        <v>142</v>
      </c>
      <c r="C17" s="105"/>
      <c r="D17" s="105"/>
      <c r="E17" s="105"/>
      <c r="F17" s="105"/>
      <c r="G17" s="105"/>
    </row>
    <row r="18" ht="15" customHeight="1">
      <c r="B18" s="130" t="s">
        <v>143</v>
      </c>
    </row>
    <row r="19" ht="15" customHeight="1">
      <c r="B19" s="131" t="s">
        <v>144</v>
      </c>
    </row>
  </sheetData>
  <printOptions/>
  <pageMargins left="0.52" right="0.2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第12章　金融 （H15年山形県統計年鑑）</dc:title>
  <dc:subject/>
  <dc:creator>山形県</dc:creator>
  <cp:keywords/>
  <dc:description/>
  <cp:lastModifiedBy>工藤　裕子</cp:lastModifiedBy>
  <cp:lastPrinted>2005-07-19T05:02:32Z</cp:lastPrinted>
  <dcterms:created xsi:type="dcterms:W3CDTF">2005-04-27T05:56:23Z</dcterms:created>
  <dcterms:modified xsi:type="dcterms:W3CDTF">2008-10-09T04:06:18Z</dcterms:modified>
  <cp:category/>
  <cp:version/>
  <cp:contentType/>
  <cp:contentStatus/>
</cp:coreProperties>
</file>