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2.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3.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180" windowHeight="8865" tabRatio="927" activeTab="0"/>
  </bookViews>
  <sheets>
    <sheet name="目次" sheetId="1" r:id="rId1"/>
    <sheet name="18-1" sheetId="2" r:id="rId2"/>
    <sheet name="18-2" sheetId="3" r:id="rId3"/>
    <sheet name="18-3" sheetId="4" r:id="rId4"/>
    <sheet name="18-4" sheetId="5" r:id="rId5"/>
    <sheet name="18-5" sheetId="6" r:id="rId6"/>
    <sheet name="18-6" sheetId="7" r:id="rId7"/>
    <sheet name="18-7(1)" sheetId="8" r:id="rId8"/>
    <sheet name="18-7(2)" sheetId="9" r:id="rId9"/>
    <sheet name="18-8(1)" sheetId="10" r:id="rId10"/>
    <sheet name="18-8(2)" sheetId="11" r:id="rId11"/>
    <sheet name="18-9" sheetId="12" r:id="rId12"/>
    <sheet name="18-10" sheetId="13" r:id="rId13"/>
    <sheet name="18-11" sheetId="14" r:id="rId14"/>
    <sheet name="18-12" sheetId="15" r:id="rId15"/>
    <sheet name="18-13" sheetId="16" r:id="rId16"/>
    <sheet name="18-14" sheetId="17" r:id="rId17"/>
    <sheet name="18-15" sheetId="18" r:id="rId18"/>
    <sheet name="18-16" sheetId="19" r:id="rId19"/>
    <sheet name="18-17" sheetId="20" r:id="rId20"/>
    <sheet name="18-18" sheetId="21" r:id="rId21"/>
    <sheet name="18-19" sheetId="22" r:id="rId22"/>
    <sheet name="18-20(1)" sheetId="23" r:id="rId23"/>
    <sheet name="18-20(2)" sheetId="24" r:id="rId24"/>
    <sheet name="18-21" sheetId="25" r:id="rId25"/>
    <sheet name="18-22" sheetId="26" r:id="rId26"/>
    <sheet name="18-23" sheetId="27" r:id="rId27"/>
    <sheet name="18-24" sheetId="28" r:id="rId28"/>
    <sheet name="18-25" sheetId="29" r:id="rId29"/>
    <sheet name="18-26" sheetId="30" r:id="rId30"/>
    <sheet name="18-27" sheetId="31" r:id="rId31"/>
    <sheet name="18-28" sheetId="32" r:id="rId32"/>
    <sheet name="18-29" sheetId="33" r:id="rId33"/>
    <sheet name="18-30" sheetId="34" r:id="rId34"/>
    <sheet name="18-31" sheetId="35" r:id="rId35"/>
  </sheets>
  <definedNames/>
  <calcPr fullCalcOnLoad="1"/>
</workbook>
</file>

<file path=xl/sharedStrings.xml><?xml version="1.0" encoding="utf-8"?>
<sst xmlns="http://schemas.openxmlformats.org/spreadsheetml/2006/main" count="2368" uniqueCount="1073">
  <si>
    <t xml:space="preserve">  資料：日本放送協会 ｢放送受信契約数統計要覧｣</t>
  </si>
  <si>
    <t>　　　　　</t>
  </si>
  <si>
    <t>１８－６．盲学校、聾学校及び養護学校の学校数、学級数、部科別児童・生徒数及び教員数(平成13、14年度）</t>
  </si>
  <si>
    <t>１８－３．中学校の市町村別学校数、学級数、学年別生徒数及び教職員数(平成12～14年度）</t>
  </si>
  <si>
    <t>１８－４．小・中学校、高等学校職名別教員数（本務者）(平成14年度）</t>
  </si>
  <si>
    <t>１８－６．盲学校、聾学校及び養護学校の学校数、学級数、部科別児童・生徒数及び教員数(平成13、14年度）</t>
  </si>
  <si>
    <t>１８－７．専修学校</t>
  </si>
  <si>
    <t>１８－８．各種学校</t>
  </si>
  <si>
    <t>１８－９．大学、短期大学、高等専門学校別の学校数、学生・生徒数、教員数及び職員数(平成13、14年度）</t>
  </si>
  <si>
    <t>１８－１２．中学校卒業者の進学先別進学者数(平成13、14年度)</t>
  </si>
  <si>
    <t>１８－１４．高等学校卒業者の学科別・進学先別進学者数(平成13、14年）</t>
  </si>
  <si>
    <t>１８－１５．中学校・高等学校卒業者の就職者数(平成13、14年度）</t>
  </si>
  <si>
    <t>１８－１６．大学・短期大学(高等教育機関）の入学状況(平成12～14年）</t>
  </si>
  <si>
    <t>１８－２０．学校教育費</t>
  </si>
  <si>
    <t>１８－２３．教宗派別宗教法人数</t>
  </si>
  <si>
    <t>１８－２５．  種   目   別   文　 化 　財   件   数</t>
  </si>
  <si>
    <t>１８－２６．博物館</t>
  </si>
  <si>
    <t>１８－２７．公民館数</t>
  </si>
  <si>
    <t>１８－２８．青少年教育施設等数</t>
  </si>
  <si>
    <t>１８－２９．テレビ受信契約数(平成13年度)</t>
  </si>
  <si>
    <t>１８－１３．高等学校卒業者の進路別状況 (平成13、14年度）</t>
  </si>
  <si>
    <t>１８－１１．中学校卒業者の進路別状況 (平成13、14年度）</t>
  </si>
  <si>
    <t>学級数</t>
  </si>
  <si>
    <t>男</t>
  </si>
  <si>
    <t>女</t>
  </si>
  <si>
    <t>幼稚園</t>
  </si>
  <si>
    <t>国立</t>
  </si>
  <si>
    <t>公立</t>
  </si>
  <si>
    <t>私立</t>
  </si>
  <si>
    <t>小学校</t>
  </si>
  <si>
    <t>中学校</t>
  </si>
  <si>
    <t>高等学校</t>
  </si>
  <si>
    <t>盲学校</t>
  </si>
  <si>
    <t>聾学校</t>
  </si>
  <si>
    <t>養護学校</t>
  </si>
  <si>
    <t>専修学校</t>
  </si>
  <si>
    <t>…</t>
  </si>
  <si>
    <t>その他</t>
  </si>
  <si>
    <t>平成10年度</t>
  </si>
  <si>
    <t>平成11年度</t>
  </si>
  <si>
    <t>５月１日現在</t>
  </si>
  <si>
    <t>第１８章　教育、文化及び宗教</t>
  </si>
  <si>
    <t>計</t>
  </si>
  <si>
    <t>本校</t>
  </si>
  <si>
    <t>分校</t>
  </si>
  <si>
    <t>平成5年度</t>
  </si>
  <si>
    <t>村山地域</t>
  </si>
  <si>
    <t>最上地域</t>
  </si>
  <si>
    <t>置賜地域</t>
  </si>
  <si>
    <t>庄内地域</t>
  </si>
  <si>
    <t>国立計</t>
  </si>
  <si>
    <t>-</t>
  </si>
  <si>
    <t>公立計</t>
  </si>
  <si>
    <t>山形市</t>
  </si>
  <si>
    <t>米沢市</t>
  </si>
  <si>
    <t>鶴岡市</t>
  </si>
  <si>
    <t>酒田市</t>
  </si>
  <si>
    <t>新庄市</t>
  </si>
  <si>
    <t>寒河江市</t>
  </si>
  <si>
    <t>上山市</t>
  </si>
  <si>
    <t>村山市</t>
  </si>
  <si>
    <t>長井市</t>
  </si>
  <si>
    <t>天童市</t>
  </si>
  <si>
    <t>東根市</t>
  </si>
  <si>
    <t>尾花沢市</t>
  </si>
  <si>
    <t>南陽市</t>
  </si>
  <si>
    <t>山辺町</t>
  </si>
  <si>
    <t>中山町</t>
  </si>
  <si>
    <t>河北町</t>
  </si>
  <si>
    <t>西川町</t>
  </si>
  <si>
    <t>朝日町</t>
  </si>
  <si>
    <t>大江町</t>
  </si>
  <si>
    <t>大石田町</t>
  </si>
  <si>
    <t>金山町</t>
  </si>
  <si>
    <t>最上町</t>
  </si>
  <si>
    <t>舟形町</t>
  </si>
  <si>
    <t>真室川町</t>
  </si>
  <si>
    <t>大蔵村</t>
  </si>
  <si>
    <t>鮭川村</t>
  </si>
  <si>
    <t>戸沢村</t>
  </si>
  <si>
    <t>高畠町</t>
  </si>
  <si>
    <t>川西町</t>
  </si>
  <si>
    <t>小国町</t>
  </si>
  <si>
    <t>白鷹町</t>
  </si>
  <si>
    <t>飯豊町</t>
  </si>
  <si>
    <t>立川町</t>
  </si>
  <si>
    <t>余目町</t>
  </si>
  <si>
    <t>藤島町</t>
  </si>
  <si>
    <t>羽黒町</t>
  </si>
  <si>
    <t>櫛引町</t>
  </si>
  <si>
    <t>三川町</t>
  </si>
  <si>
    <t>朝日村</t>
  </si>
  <si>
    <t>温海町</t>
  </si>
  <si>
    <t>遊佐町</t>
  </si>
  <si>
    <t>八幡町</t>
  </si>
  <si>
    <t>松山町</t>
  </si>
  <si>
    <t>平田町</t>
  </si>
  <si>
    <t>学校数</t>
  </si>
  <si>
    <t>生　　　　　　　徒　　　　　　　数</t>
  </si>
  <si>
    <t>教員数</t>
  </si>
  <si>
    <t>職員数</t>
  </si>
  <si>
    <t>総　　　数</t>
  </si>
  <si>
    <t>(本務者)</t>
  </si>
  <si>
    <t>私立計</t>
  </si>
  <si>
    <t>学校別
男女別</t>
  </si>
  <si>
    <t>総数</t>
  </si>
  <si>
    <t>校長</t>
  </si>
  <si>
    <t>教頭</t>
  </si>
  <si>
    <t>教諭</t>
  </si>
  <si>
    <t>助教諭</t>
  </si>
  <si>
    <t>養護教諭</t>
  </si>
  <si>
    <t>養護助教諭</t>
  </si>
  <si>
    <t>講師</t>
  </si>
  <si>
    <t xml:space="preserve"> 公　立</t>
  </si>
  <si>
    <t xml:space="preserve"> 私　立</t>
  </si>
  <si>
    <t>全日制計</t>
  </si>
  <si>
    <t>普通</t>
  </si>
  <si>
    <t>農業</t>
  </si>
  <si>
    <t>工業</t>
  </si>
  <si>
    <t>商業</t>
  </si>
  <si>
    <t>水産</t>
  </si>
  <si>
    <t>家庭</t>
  </si>
  <si>
    <t>看護</t>
  </si>
  <si>
    <t>総合</t>
  </si>
  <si>
    <t>定時制計</t>
  </si>
  <si>
    <t>年度別</t>
  </si>
  <si>
    <t>幼　　　稚</t>
  </si>
  <si>
    <t>小　学　部</t>
  </si>
  <si>
    <t>中　学　部</t>
  </si>
  <si>
    <t>高　等　部</t>
  </si>
  <si>
    <t>総　数</t>
  </si>
  <si>
    <t>注：１）「児童・生徒数」の総数には、幼稚部の幼児数を含む</t>
  </si>
  <si>
    <t>　　２）養護学校には、国立校を含む</t>
  </si>
  <si>
    <t>総
数</t>
  </si>
  <si>
    <t>国</t>
  </si>
  <si>
    <t>私　　　　　　　立</t>
  </si>
  <si>
    <t>公</t>
  </si>
  <si>
    <t>総 数</t>
  </si>
  <si>
    <t>学校</t>
  </si>
  <si>
    <t>準学校</t>
  </si>
  <si>
    <t>財団</t>
  </si>
  <si>
    <t>社団</t>
  </si>
  <si>
    <t>その他</t>
  </si>
  <si>
    <t>個 人</t>
  </si>
  <si>
    <t>立</t>
  </si>
  <si>
    <t>法人</t>
  </si>
  <si>
    <t>法　人</t>
  </si>
  <si>
    <t>の法人</t>
  </si>
  <si>
    <t>平成10年度</t>
  </si>
  <si>
    <t>平成11年度</t>
  </si>
  <si>
    <t>生　　　徒　　　数　（人）</t>
  </si>
  <si>
    <t>計</t>
  </si>
  <si>
    <t>昼　夜　別</t>
  </si>
  <si>
    <t>男　女　別</t>
  </si>
  <si>
    <t xml:space="preserve">  課　　程</t>
  </si>
  <si>
    <t>昼のみ</t>
  </si>
  <si>
    <t>その他</t>
  </si>
  <si>
    <t xml:space="preserve"> 高等課程計</t>
  </si>
  <si>
    <t>准看護</t>
  </si>
  <si>
    <t>調理</t>
  </si>
  <si>
    <t>美容</t>
  </si>
  <si>
    <t>和洋裁</t>
  </si>
  <si>
    <t>デザイン</t>
  </si>
  <si>
    <t>土木・建築</t>
  </si>
  <si>
    <t>電子計算機</t>
  </si>
  <si>
    <t>情報処理</t>
  </si>
  <si>
    <t>歯科衛生</t>
  </si>
  <si>
    <t>歯科技工</t>
  </si>
  <si>
    <t>医療関係その他</t>
  </si>
  <si>
    <t>保母養成</t>
  </si>
  <si>
    <t>経理・簿記</t>
  </si>
  <si>
    <t>タイピスト</t>
  </si>
  <si>
    <t>文化教養その他</t>
  </si>
  <si>
    <t xml:space="preserve"> 一般課程計</t>
  </si>
  <si>
    <t>１８－８．各種学校</t>
  </si>
  <si>
    <t>学　　　　　校　　　　　数</t>
  </si>
  <si>
    <t>生　　　徒　　　数　　（人）</t>
  </si>
  <si>
    <t>学校
法人</t>
  </si>
  <si>
    <t>準学校
法人</t>
  </si>
  <si>
    <t>財団
法人</t>
  </si>
  <si>
    <t>社団
法人</t>
  </si>
  <si>
    <t>その他
の法人</t>
  </si>
  <si>
    <t>個人</t>
  </si>
  <si>
    <t>学校法人</t>
  </si>
  <si>
    <t>財団法人</t>
  </si>
  <si>
    <t>社団法人</t>
  </si>
  <si>
    <t>生　　　　　徒　　　　　数</t>
  </si>
  <si>
    <t>卒　業　者　数　(人）</t>
  </si>
  <si>
    <t>課　　程　　別</t>
  </si>
  <si>
    <t>課程数</t>
  </si>
  <si>
    <t>総数</t>
  </si>
  <si>
    <t>男　　女　　別</t>
  </si>
  <si>
    <t>昼　　夜　　別</t>
  </si>
  <si>
    <t>昼  の  み</t>
  </si>
  <si>
    <t>そ  の  他</t>
  </si>
  <si>
    <t>工 業 関 係</t>
  </si>
  <si>
    <t>自動車整備</t>
  </si>
  <si>
    <t>医 療 関 係</t>
  </si>
  <si>
    <t>准看護</t>
  </si>
  <si>
    <t>衛 生 関 係</t>
  </si>
  <si>
    <t>理容</t>
  </si>
  <si>
    <t>家 政 関 係</t>
  </si>
  <si>
    <t>料理</t>
  </si>
  <si>
    <t>編物・手芸</t>
  </si>
  <si>
    <t>そ   の   他</t>
  </si>
  <si>
    <t>予備校</t>
  </si>
  <si>
    <t>自動車操縦</t>
  </si>
  <si>
    <t>注：休校中の学校の課程は含まない</t>
  </si>
  <si>
    <t>高等専門学校</t>
  </si>
  <si>
    <t>国　立</t>
  </si>
  <si>
    <t>幼稚
園数</t>
  </si>
  <si>
    <t>総　    　　数</t>
  </si>
  <si>
    <t>（人）</t>
  </si>
  <si>
    <t>宗教法人</t>
  </si>
  <si>
    <t>個　　人</t>
  </si>
  <si>
    <t>卒 業 者 総 数</t>
  </si>
  <si>
    <t>Ａ　　高等学校等進学者</t>
  </si>
  <si>
    <t>Ｂ　専修学校進学者</t>
  </si>
  <si>
    <t>Ｃ　専修学校等入学者</t>
  </si>
  <si>
    <t>Ｄ　公共職業能力開発施設等</t>
  </si>
  <si>
    <t>年　　別</t>
  </si>
  <si>
    <t>（就職進学者を含む）</t>
  </si>
  <si>
    <t>（就職入学者を含む）</t>
  </si>
  <si>
    <t>入学者（就職入学者を含む）</t>
  </si>
  <si>
    <t>Ａ～Ｄのうち就職している者（再掲）</t>
  </si>
  <si>
    <t>（％）</t>
  </si>
  <si>
    <t>進　学　者　総　数</t>
  </si>
  <si>
    <t>高　　　　　校　(本　科)</t>
  </si>
  <si>
    <t>高　校</t>
  </si>
  <si>
    <t>高　　等</t>
  </si>
  <si>
    <t>盲・聾・養護学校</t>
  </si>
  <si>
    <t>県外進学</t>
  </si>
  <si>
    <t>年　　　別</t>
  </si>
  <si>
    <t>全　日　制</t>
  </si>
  <si>
    <t>定 時 制</t>
  </si>
  <si>
    <t>通 信 制</t>
  </si>
  <si>
    <t>(別　科)</t>
  </si>
  <si>
    <t>専門学校</t>
  </si>
  <si>
    <t>高等部本科・別科</t>
  </si>
  <si>
    <t>(再　掲)</t>
  </si>
  <si>
    <t>－</t>
  </si>
  <si>
    <t>卒　業　者　総　数</t>
  </si>
  <si>
    <t>Ａ　大学等進学者</t>
  </si>
  <si>
    <t>D　公共職業能力開発施設等</t>
  </si>
  <si>
    <t>年　別</t>
  </si>
  <si>
    <t>E　就　職　者</t>
  </si>
  <si>
    <t>F 左記以外、
不詳等</t>
  </si>
  <si>
    <t>Ａ、Ｂ、Ｃ、Dのうち就職している者（再掲）</t>
  </si>
  <si>
    <t>進学率</t>
  </si>
  <si>
    <t>就職率</t>
  </si>
  <si>
    <t>年　　　　　別</t>
  </si>
  <si>
    <t>総　数(就職進入学者を含む）</t>
  </si>
  <si>
    <t>学　　校　　別</t>
  </si>
  <si>
    <t>第１次</t>
  </si>
  <si>
    <t>第２次</t>
  </si>
  <si>
    <t>第３次</t>
  </si>
  <si>
    <t>本県高校出身者の進学先</t>
  </si>
  <si>
    <t>本県大学・短大入学者の出身地</t>
  </si>
  <si>
    <t>都道府県別</t>
  </si>
  <si>
    <t>大　　学　(学　部）</t>
  </si>
  <si>
    <t>短　　大　(本　科）</t>
  </si>
  <si>
    <t>短　　大　（本　科）</t>
  </si>
  <si>
    <t>総</t>
  </si>
  <si>
    <t>数</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</si>
  <si>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</si>
  <si>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</si>
  <si>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</si>
  <si>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</si>
  <si>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</si>
  <si>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</si>
  <si>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</si>
  <si>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</si>
  <si>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</si>
  <si>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</si>
  <si>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</si>
  <si>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</si>
  <si>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</si>
  <si>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</si>
  <si>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</si>
  <si>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</si>
  <si>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</si>
  <si>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</si>
  <si>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</si>
  <si>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</si>
  <si>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</si>
  <si>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</si>
  <si>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</si>
  <si>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</si>
  <si>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</si>
  <si>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</si>
  <si>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</si>
  <si>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</si>
  <si>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</si>
  <si>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</si>
  <si>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</si>
  <si>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</si>
  <si>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</si>
  <si>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</si>
  <si>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</si>
  <si>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</si>
  <si>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</si>
  <si>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</si>
  <si>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</si>
  <si>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</si>
  <si>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</si>
  <si>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</si>
  <si>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</si>
  <si>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</si>
  <si>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</si>
  <si>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</si>
  <si>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</si>
  <si>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就職者総数</t>
  </si>
  <si>
    <t>農　業</t>
  </si>
  <si>
    <t>林　業</t>
  </si>
  <si>
    <t>漁　業</t>
  </si>
  <si>
    <t>鉱　業</t>
  </si>
  <si>
    <t>建 設 業</t>
  </si>
  <si>
    <t>製 造 業</t>
  </si>
  <si>
    <t xml:space="preserve"> 電気・ガス・</t>
  </si>
  <si>
    <t>運　　輸</t>
  </si>
  <si>
    <t>卸売・小売業、</t>
  </si>
  <si>
    <t>金　　融</t>
  </si>
  <si>
    <t>不動産業</t>
  </si>
  <si>
    <t>サービス業</t>
  </si>
  <si>
    <t>公務(他に分類</t>
  </si>
  <si>
    <t>左　　記</t>
  </si>
  <si>
    <t>通 信 業</t>
  </si>
  <si>
    <t>飲　 食 　店</t>
  </si>
  <si>
    <t>保 険 業</t>
  </si>
  <si>
    <t>されないもの）</t>
  </si>
  <si>
    <t>以外のもの</t>
  </si>
  <si>
    <t>県　内</t>
  </si>
  <si>
    <t>県　外</t>
  </si>
  <si>
    <t>うち県外</t>
  </si>
  <si>
    <t>県内</t>
  </si>
  <si>
    <t>県外</t>
  </si>
  <si>
    <t>注：県外就職者を就職先事業所等が所在する都道府県ごとに集計</t>
  </si>
  <si>
    <t>総　　　　　　　数</t>
  </si>
  <si>
    <t>専門的・技術的職業従事者</t>
  </si>
  <si>
    <t>事務従事者</t>
  </si>
  <si>
    <t>販売従事者</t>
  </si>
  <si>
    <t>サービス職業従事者</t>
  </si>
  <si>
    <t>保安職業従事者</t>
  </si>
  <si>
    <t>農林業作業者</t>
  </si>
  <si>
    <t>漁業作業者</t>
  </si>
  <si>
    <t>運輸・通信従事者</t>
  </si>
  <si>
    <t>生産工程・労務作業者（①）</t>
  </si>
  <si>
    <t>上記以外のもの</t>
  </si>
  <si>
    <t>①の内訳</t>
  </si>
  <si>
    <t>製造・制作 作業者</t>
  </si>
  <si>
    <t>定置機関運転・建設機械運転・
電気作業者</t>
  </si>
  <si>
    <t>採掘･建設・労務作業者</t>
  </si>
  <si>
    <t>１８－２０．学校教育費</t>
  </si>
  <si>
    <t>単位：千円</t>
  </si>
  <si>
    <t>項　　　目</t>
  </si>
  <si>
    <t>学　　　校　　　教　　　育　　　費</t>
  </si>
  <si>
    <t>全学校</t>
  </si>
  <si>
    <t>　　平成９年度　　　〃 　　</t>
  </si>
  <si>
    <t>Ⅰ　財　源　別　内　訳</t>
  </si>
  <si>
    <t>公　費　合　計</t>
  </si>
  <si>
    <t>　国庫補助金</t>
  </si>
  <si>
    <t>　県支出金</t>
  </si>
  <si>
    <t>　市町村支出金</t>
  </si>
  <si>
    <t>　地方債</t>
  </si>
  <si>
    <t>　公費組入れ寄付金</t>
  </si>
  <si>
    <t>公費に組入れられない寄付金</t>
  </si>
  <si>
    <t xml:space="preserve">  ＰＴＡ寄付金</t>
  </si>
  <si>
    <t xml:space="preserve">  その他の寄付金</t>
  </si>
  <si>
    <t>Ⅱ　支 出 項 目 別 内 訳</t>
  </si>
  <si>
    <t>消費的支出</t>
  </si>
  <si>
    <t>資本的支出</t>
  </si>
  <si>
    <t>債務償還費</t>
  </si>
  <si>
    <t>学校教育費（つづき）</t>
  </si>
  <si>
    <t>社会教育費</t>
  </si>
  <si>
    <t>教育行政費</t>
  </si>
  <si>
    <t>高等学校全日制課程</t>
  </si>
  <si>
    <t>高等学校定時制課程</t>
  </si>
  <si>
    <t>高等学校通信制課程</t>
  </si>
  <si>
    <t xml:space="preserve">  そ の 他 の 寄 付 金</t>
  </si>
  <si>
    <t>Ⅱ　支出項目別内訳</t>
  </si>
  <si>
    <t>経　　　　　　　　　　　　費</t>
  </si>
  <si>
    <t>支出項目別</t>
  </si>
  <si>
    <t>幼　　　稚　　　園</t>
  </si>
  <si>
    <t>専　修　・　各　種　学　校</t>
  </si>
  <si>
    <t>学校法人立</t>
  </si>
  <si>
    <t>その他の
法人立</t>
  </si>
  <si>
    <t>個人立</t>
  </si>
  <si>
    <t>学校法人又は準学校法人立</t>
  </si>
  <si>
    <t>総額</t>
  </si>
  <si>
    <t>人件費</t>
  </si>
  <si>
    <t>教育研究経費</t>
  </si>
  <si>
    <t>施設費</t>
  </si>
  <si>
    <t>設備費</t>
  </si>
  <si>
    <t>資産運用支出</t>
  </si>
  <si>
    <t>その他の支払資金支出</t>
  </si>
  <si>
    <t>資金支出調整勘定</t>
  </si>
  <si>
    <t>収支差額</t>
  </si>
  <si>
    <t>次年度繰越支払資金</t>
  </si>
  <si>
    <t>財　　　　　　　　　　　　源</t>
  </si>
  <si>
    <t>収入項目別</t>
  </si>
  <si>
    <t>学生生徒納付金</t>
  </si>
  <si>
    <t>手数料</t>
  </si>
  <si>
    <t>寄付金</t>
  </si>
  <si>
    <t>補助金</t>
  </si>
  <si>
    <t>資産運用収入</t>
  </si>
  <si>
    <t>資産売払収入</t>
  </si>
  <si>
    <t>事業収入</t>
  </si>
  <si>
    <t>雑収入</t>
  </si>
  <si>
    <t>借入金等収入</t>
  </si>
  <si>
    <t>前受金収入</t>
  </si>
  <si>
    <t>その他の支払資金収入</t>
  </si>
  <si>
    <t>資金収入調整勘定</t>
  </si>
  <si>
    <t>前年度繰越支払資金</t>
  </si>
  <si>
    <t>注：学校法人が設置する学校で収入支出の区分が各学校毎に区分できない項目については、高等学校、幼稚園、専修、各種学校の</t>
  </si>
  <si>
    <t>　　順に最上位の学校に計上した。</t>
  </si>
  <si>
    <t>資料：学事振興課</t>
  </si>
  <si>
    <t>単位：身長・座高＝ｃｍ、体重＝ｋｇ</t>
  </si>
  <si>
    <t>差</t>
  </si>
  <si>
    <t>Ａ</t>
  </si>
  <si>
    <t>Ｂ</t>
  </si>
  <si>
    <t>Ａ－Ｂ</t>
  </si>
  <si>
    <t>５月1日現在</t>
  </si>
  <si>
    <t>全国</t>
  </si>
  <si>
    <t>単位：％</t>
  </si>
  <si>
    <t>疾　病　異　常　別</t>
  </si>
  <si>
    <t>幼稚園（５歳）</t>
  </si>
  <si>
    <t>小　学　校</t>
  </si>
  <si>
    <t>中　学　校</t>
  </si>
  <si>
    <t>高 等 学 校</t>
  </si>
  <si>
    <t>裸眼視力</t>
  </si>
  <si>
    <t>（計）</t>
  </si>
  <si>
    <t>色覚異常</t>
  </si>
  <si>
    <t>難聴</t>
  </si>
  <si>
    <t>眼</t>
  </si>
  <si>
    <t>その他の眼疾患・異常</t>
  </si>
  <si>
    <t>耳鼻咽喉</t>
  </si>
  <si>
    <t>耳疾患</t>
  </si>
  <si>
    <t>鼻・副鼻腔疾患</t>
  </si>
  <si>
    <t>口腔咽喉頭疾患異常</t>
  </si>
  <si>
    <t>歯・口腔</t>
  </si>
  <si>
    <t>（う歯計）</t>
  </si>
  <si>
    <t>　　う歯処置完了者</t>
  </si>
  <si>
    <t>　　う歯未処置歯のある者</t>
  </si>
  <si>
    <t>結核</t>
  </si>
  <si>
    <t>蛋白検出</t>
  </si>
  <si>
    <t>尿糖検出</t>
  </si>
  <si>
    <t>寄生虫卵保有</t>
  </si>
  <si>
    <t>栄養状態</t>
  </si>
  <si>
    <t>栄養不良</t>
  </si>
  <si>
    <t>伝染性皮膚疾患</t>
  </si>
  <si>
    <t>心臓の疾病・異常</t>
  </si>
  <si>
    <t>心電図異常</t>
  </si>
  <si>
    <t>その他</t>
  </si>
  <si>
    <t>ぜん息</t>
  </si>
  <si>
    <t>腎臓疾患</t>
  </si>
  <si>
    <t>寄生虫病</t>
  </si>
  <si>
    <t>言語障害</t>
  </si>
  <si>
    <t>その他の疾病・異常</t>
  </si>
  <si>
    <t>ツベルクリン
反　　　　応</t>
  </si>
  <si>
    <t>陽性</t>
  </si>
  <si>
    <t>精密検査の対象者</t>
  </si>
  <si>
    <t>陰性</t>
  </si>
  <si>
    <t>１８－２３．教宗派別宗教法人数</t>
  </si>
  <si>
    <t>教宗派別</t>
  </si>
  <si>
    <t>法人数</t>
  </si>
  <si>
    <t>羽黒山修験本宗</t>
  </si>
  <si>
    <t>日蓮正宗</t>
  </si>
  <si>
    <t>日蓮本宗</t>
  </si>
  <si>
    <t>神道系</t>
  </si>
  <si>
    <t>顕本法華宗</t>
  </si>
  <si>
    <t>日本山妙法寺</t>
  </si>
  <si>
    <t>神社本庁</t>
  </si>
  <si>
    <t>修験宗</t>
  </si>
  <si>
    <t>金光教</t>
  </si>
  <si>
    <t>妙智会教団</t>
  </si>
  <si>
    <t>世界心道教</t>
  </si>
  <si>
    <t>高野山真言宗</t>
  </si>
  <si>
    <t>神道大教</t>
  </si>
  <si>
    <t>黄檗宗</t>
  </si>
  <si>
    <t>修験道教</t>
  </si>
  <si>
    <t>日蓮法華宗</t>
  </si>
  <si>
    <t>神習教</t>
  </si>
  <si>
    <t>真言宗金剛派</t>
  </si>
  <si>
    <t>神理教</t>
  </si>
  <si>
    <t>卍教団</t>
  </si>
  <si>
    <t>単立</t>
  </si>
  <si>
    <t>正法宗</t>
  </si>
  <si>
    <t>仏教系</t>
  </si>
  <si>
    <t>キリスト教系</t>
  </si>
  <si>
    <t>曹洞宗</t>
  </si>
  <si>
    <t>真宗大谷派</t>
  </si>
  <si>
    <t>日本基督教団</t>
  </si>
  <si>
    <t>浄土宗</t>
  </si>
  <si>
    <t>日本聖公会</t>
  </si>
  <si>
    <t>真言宗智山派</t>
  </si>
  <si>
    <t>日本ホ－リネス教団</t>
  </si>
  <si>
    <t>真言宗豊山派</t>
  </si>
  <si>
    <t>日本福音教団</t>
  </si>
  <si>
    <t>真言宗醍醐派</t>
  </si>
  <si>
    <t>基督兄弟団</t>
  </si>
  <si>
    <t>天台宗</t>
  </si>
  <si>
    <t>日本イエス・キリスト教団</t>
  </si>
  <si>
    <t>日蓮宗</t>
  </si>
  <si>
    <t>日本ルーテル同胞教団</t>
  </si>
  <si>
    <t>浄土真宗本願寺派</t>
  </si>
  <si>
    <t>慈恩宗</t>
  </si>
  <si>
    <t>時宗</t>
  </si>
  <si>
    <t>新義真言宗</t>
  </si>
  <si>
    <t>諸教</t>
  </si>
  <si>
    <t>天台寺門宗</t>
  </si>
  <si>
    <t>法華宗(陳門派）</t>
  </si>
  <si>
    <t>天理教</t>
  </si>
  <si>
    <t>臨済宗妙心寺派</t>
  </si>
  <si>
    <t>生長の家</t>
  </si>
  <si>
    <t>臨済宗円覚寺派</t>
  </si>
  <si>
    <t>資料：県学事振興課</t>
  </si>
  <si>
    <t>種       目       別</t>
  </si>
  <si>
    <t>件数</t>
  </si>
  <si>
    <t>総　　　　　　　　　　 数</t>
  </si>
  <si>
    <t>国　指　定　文　化　財</t>
  </si>
  <si>
    <t>　　重 要 無 形 文 化 財</t>
  </si>
  <si>
    <t>工芸品</t>
  </si>
  <si>
    <t>　　重要有形民俗文化財</t>
  </si>
  <si>
    <t>書跡</t>
  </si>
  <si>
    <t>建造物</t>
  </si>
  <si>
    <t>　　重要無形民俗文化財</t>
  </si>
  <si>
    <t>典籍</t>
  </si>
  <si>
    <t>絵画</t>
  </si>
  <si>
    <t>　　特 別 天 然 記 念 物</t>
  </si>
  <si>
    <t>古文書</t>
  </si>
  <si>
    <t>　　記　　　   念　   　　物</t>
  </si>
  <si>
    <t>考古資料</t>
  </si>
  <si>
    <t>　　重　要　文　化　財</t>
  </si>
  <si>
    <t>史跡</t>
  </si>
  <si>
    <t>歴史資料</t>
  </si>
  <si>
    <t>名勝</t>
  </si>
  <si>
    <t>　　無　 形　 文　 化　 財</t>
  </si>
  <si>
    <t>名勝史跡</t>
  </si>
  <si>
    <t>　　有 形 民 俗 文 化 財</t>
  </si>
  <si>
    <t>彫刻</t>
  </si>
  <si>
    <t>天然記念物</t>
  </si>
  <si>
    <t>　　無 形 民 俗 文 化 財</t>
  </si>
  <si>
    <t>県　指　定　文　化　財</t>
  </si>
  <si>
    <t>　　記　　　　 念　 　　　物</t>
  </si>
  <si>
    <t>　　有　 形 　文　 化　 財</t>
  </si>
  <si>
    <t>山形県立図書館</t>
  </si>
  <si>
    <t>山形市立図書館</t>
  </si>
  <si>
    <t>鶴岡市立図書館</t>
  </si>
  <si>
    <t>新庄市立図書館</t>
  </si>
  <si>
    <t>寒河江市立図書館</t>
  </si>
  <si>
    <t>上山市立図書館</t>
  </si>
  <si>
    <t>村山市立図書館</t>
  </si>
  <si>
    <t>長井市立図書館</t>
  </si>
  <si>
    <t>天童市立図書館</t>
  </si>
  <si>
    <t>南陽市立図書館</t>
  </si>
  <si>
    <t>西川町立図書館</t>
  </si>
  <si>
    <t>朝日町立図書館</t>
  </si>
  <si>
    <t>高畠町立図書館</t>
  </si>
  <si>
    <t>川西町立図書館</t>
  </si>
  <si>
    <t>白鷹町立図書館</t>
  </si>
  <si>
    <t>余目町立図書館</t>
  </si>
  <si>
    <t>藤島町立図書館</t>
  </si>
  <si>
    <t>遊佐町立図書館</t>
  </si>
  <si>
    <t>１８－２６．博物館</t>
  </si>
  <si>
    <t>名称</t>
  </si>
  <si>
    <t>所在地</t>
  </si>
  <si>
    <t>展示室面積(㎡)</t>
  </si>
  <si>
    <t>開館日数(日)</t>
  </si>
  <si>
    <t>入館者数(人)</t>
  </si>
  <si>
    <t>資料数(点)</t>
  </si>
  <si>
    <t>山形県立博物館</t>
  </si>
  <si>
    <t>財団法人山形美術館</t>
  </si>
  <si>
    <t>米沢市立上杉博物館</t>
  </si>
  <si>
    <t>上杉神社稽照殿</t>
  </si>
  <si>
    <t>財団法人致道博物館</t>
  </si>
  <si>
    <t>金峯山博物館</t>
  </si>
  <si>
    <t>財団法人本間美術館</t>
  </si>
  <si>
    <t>財団法人蟹　　仙　　洞</t>
  </si>
  <si>
    <t>財団法人齋藤茂吉記念館</t>
  </si>
  <si>
    <t>財団法人出羽桜美術館</t>
  </si>
  <si>
    <t>天童市美術館</t>
  </si>
  <si>
    <t>財団法人掬粋巧芸館</t>
  </si>
  <si>
    <t>出羽三山歴史博物館</t>
  </si>
  <si>
    <t>注：１）資料数は、寄託品を含む。</t>
  </si>
  <si>
    <t>資料：各館</t>
  </si>
  <si>
    <t>１８－２７．公民館数</t>
  </si>
  <si>
    <t>館　　　　　　　　　　　　　　　数</t>
  </si>
  <si>
    <t>職　　員　　数</t>
  </si>
  <si>
    <t>総　　　数</t>
  </si>
  <si>
    <t>中　　　央</t>
  </si>
  <si>
    <t>地　　　区</t>
  </si>
  <si>
    <t>分　　　館</t>
  </si>
  <si>
    <t>うち館長</t>
  </si>
  <si>
    <t>総　　　　　数</t>
  </si>
  <si>
    <t>置賜地区</t>
  </si>
  <si>
    <t>庄内地区</t>
  </si>
  <si>
    <t>資料：県教育庁社会教育課</t>
  </si>
  <si>
    <t>１８－２８．青少年教育施設等数</t>
  </si>
  <si>
    <t>区                        分</t>
  </si>
  <si>
    <t>施設数</t>
  </si>
  <si>
    <t>うち宿泊可能</t>
  </si>
  <si>
    <t>宿泊定員</t>
  </si>
  <si>
    <t>専任職員数</t>
  </si>
  <si>
    <t>１施設平均</t>
  </si>
  <si>
    <t>カ所</t>
  </si>
  <si>
    <t>人</t>
  </si>
  <si>
    <t>青少年施設</t>
  </si>
  <si>
    <t>勤労青少年施設
（勤労青少年ホーム）</t>
  </si>
  <si>
    <t>〔県立施設〕</t>
  </si>
  <si>
    <t>所　　　　在　　　　地</t>
  </si>
  <si>
    <t>専任職員</t>
  </si>
  <si>
    <t>開始年度</t>
  </si>
  <si>
    <t>建物面積</t>
  </si>
  <si>
    <t>㎡</t>
  </si>
  <si>
    <t>天　　童　　市　　小    路</t>
  </si>
  <si>
    <t>昭和４２年</t>
  </si>
  <si>
    <t>遊　佐　町　大　字　菅　里</t>
  </si>
  <si>
    <t>昭和４６年</t>
  </si>
  <si>
    <t>大  江  町  大  字　左　沢</t>
  </si>
  <si>
    <t>昭和４９年</t>
  </si>
  <si>
    <t>鶴　岡　市　大　字　高　坂</t>
  </si>
  <si>
    <t>昭和５１年</t>
  </si>
  <si>
    <t>飯　豊　町　大　字　添　川</t>
  </si>
  <si>
    <t>昭和５６年</t>
  </si>
  <si>
    <t>真 室 川 町 大 字 川 の 内</t>
  </si>
  <si>
    <t>昭和６０年</t>
  </si>
  <si>
    <t>注：青少年施設は、青年の家、青年センター、少年自然の家、児童文化センター、その他の計である。</t>
  </si>
  <si>
    <t>市町村別</t>
  </si>
  <si>
    <t>放送受信契約数</t>
  </si>
  <si>
    <t>衛星契約数(再掲)</t>
  </si>
  <si>
    <t>世帯数</t>
  </si>
  <si>
    <t>市部計</t>
  </si>
  <si>
    <t>郡部計</t>
  </si>
  <si>
    <t>青森</t>
  </si>
  <si>
    <t>岩手</t>
  </si>
  <si>
    <t>宮城</t>
  </si>
  <si>
    <t>秋田</t>
  </si>
  <si>
    <t>山形</t>
  </si>
  <si>
    <t>福島</t>
  </si>
  <si>
    <t>茨城</t>
  </si>
  <si>
    <t>栃木</t>
  </si>
  <si>
    <t>群馬</t>
  </si>
  <si>
    <t>埼玉</t>
  </si>
  <si>
    <t>千葉</t>
  </si>
  <si>
    <t>東京</t>
  </si>
  <si>
    <t>神奈川</t>
  </si>
  <si>
    <t>新潟</t>
  </si>
  <si>
    <t>富山</t>
  </si>
  <si>
    <t>石川</t>
  </si>
  <si>
    <t>福井</t>
  </si>
  <si>
    <t>山梨</t>
  </si>
  <si>
    <t>長野</t>
  </si>
  <si>
    <t>岐阜</t>
  </si>
  <si>
    <t>静岡</t>
  </si>
  <si>
    <t>愛知</t>
  </si>
  <si>
    <t>三重</t>
  </si>
  <si>
    <t>滋賀</t>
  </si>
  <si>
    <t>京都</t>
  </si>
  <si>
    <t>大阪</t>
  </si>
  <si>
    <t>兵庫</t>
  </si>
  <si>
    <t>奈良</t>
  </si>
  <si>
    <t>和歌山</t>
  </si>
  <si>
    <t>鳥取</t>
  </si>
  <si>
    <t>島根</t>
  </si>
  <si>
    <t>岡山</t>
  </si>
  <si>
    <t>広島</t>
  </si>
  <si>
    <t>山口</t>
  </si>
  <si>
    <t>徳島</t>
  </si>
  <si>
    <t>香川</t>
  </si>
  <si>
    <t>愛媛</t>
  </si>
  <si>
    <t>高知</t>
  </si>
  <si>
    <t>福岡</t>
  </si>
  <si>
    <t>佐賀</t>
  </si>
  <si>
    <t>長崎</t>
  </si>
  <si>
    <t>熊本</t>
  </si>
  <si>
    <t>大分</t>
  </si>
  <si>
    <t>宮崎</t>
  </si>
  <si>
    <t>鹿児島</t>
  </si>
  <si>
    <t>沖縄</t>
  </si>
  <si>
    <t>１８－１．学校種別学校数、学級数、生徒数、教員数及び職員数（平成７～１１年度）</t>
  </si>
  <si>
    <t>大     学   ( 学  部 ）</t>
  </si>
  <si>
    <t>短 期 大 学  ( 本  科 ）</t>
  </si>
  <si>
    <t>そ     の     他</t>
  </si>
  <si>
    <t>公</t>
  </si>
  <si>
    <t>立</t>
  </si>
  <si>
    <t>私</t>
  </si>
  <si>
    <t>-</t>
  </si>
  <si>
    <t>　　　国立養護教諭養成所、大学・短大の通信教育部に進学した者である。</t>
  </si>
  <si>
    <t>　　２)就職進学した者を含む。</t>
  </si>
  <si>
    <t>　　３）公立には定時制が含まれる。</t>
  </si>
  <si>
    <t>１８－２．小学校の市町村別学校数、学級数、学年別児童数及び教職員数（平成12～14年度）</t>
  </si>
  <si>
    <t>１８－２．小学校の市町村別学校数、学級数、学年別児童数及び教職員数（平成12～14年度）（続き）</t>
  </si>
  <si>
    <t>５月１日現在</t>
  </si>
  <si>
    <t>５月１日現在</t>
  </si>
  <si>
    <t>学　　校　　数</t>
  </si>
  <si>
    <t>学級数</t>
  </si>
  <si>
    <t>児　　　　　　　童　　　　　　　数</t>
  </si>
  <si>
    <t>教　　員　　数</t>
  </si>
  <si>
    <t>職　　員　　数</t>
  </si>
  <si>
    <t>総　　　　　数</t>
  </si>
  <si>
    <t>１学年</t>
  </si>
  <si>
    <t>２学年</t>
  </si>
  <si>
    <t>３学年</t>
  </si>
  <si>
    <t>４学年</t>
  </si>
  <si>
    <t>５学年</t>
  </si>
  <si>
    <t>６学年</t>
  </si>
  <si>
    <t xml:space="preserve">( 本　務　者 ) </t>
  </si>
  <si>
    <t>( 本  務  者 )</t>
  </si>
  <si>
    <t>本校</t>
  </si>
  <si>
    <t>分校</t>
  </si>
  <si>
    <t>平成12年度</t>
  </si>
  <si>
    <t>平成13年度</t>
  </si>
  <si>
    <t>平成14年度</t>
  </si>
  <si>
    <t>地域別</t>
  </si>
  <si>
    <t>設置者別</t>
  </si>
  <si>
    <t>資料：県統計企画課 ｢学校基本調査結果報告書」</t>
  </si>
  <si>
    <t>１８－３．中学校の市町村別学校数、学級数、学年別生徒数及び教職員数(平成12～14年度）</t>
  </si>
  <si>
    <t>５月１日現在</t>
  </si>
  <si>
    <t>１　学　年</t>
  </si>
  <si>
    <t>２　学　年</t>
  </si>
  <si>
    <t>３　学　年</t>
  </si>
  <si>
    <t>平成12年度</t>
  </si>
  <si>
    <t>平成13年度</t>
  </si>
  <si>
    <t>平成14年度</t>
  </si>
  <si>
    <t>-</t>
  </si>
  <si>
    <t>資料：県統計企画課｢学校基本調査結果報告書」</t>
  </si>
  <si>
    <t>１８－４．小・中学校、高等学校職名別教員数（本務者）(平成14年度）</t>
  </si>
  <si>
    <t>5月1日現在</t>
  </si>
  <si>
    <t>全日制・男</t>
  </si>
  <si>
    <t>(公立)・女</t>
  </si>
  <si>
    <t>定時制・男</t>
  </si>
  <si>
    <t>(私立)・女</t>
  </si>
  <si>
    <t>１８－５．高等学校の課程別学科別本科生徒数（平成13、14年度）</t>
  </si>
  <si>
    <t>総　　　　数</t>
  </si>
  <si>
    <t>１　学　年</t>
  </si>
  <si>
    <t>２　学　年</t>
  </si>
  <si>
    <t>３　学　年</t>
  </si>
  <si>
    <t>４　学　年</t>
  </si>
  <si>
    <t>専　攻　科</t>
  </si>
  <si>
    <t>平成13年度</t>
  </si>
  <si>
    <t>平成14年度</t>
  </si>
  <si>
    <t>公立計</t>
  </si>
  <si>
    <t>全日制計</t>
  </si>
  <si>
    <t>定時制計</t>
  </si>
  <si>
    <t>私立計</t>
  </si>
  <si>
    <t>5月1日現在</t>
  </si>
  <si>
    <r>
      <t xml:space="preserve">教員数
</t>
    </r>
    <r>
      <rPr>
        <sz val="9"/>
        <rFont val="ＭＳ 明朝"/>
        <family val="1"/>
      </rPr>
      <t>(本務者)</t>
    </r>
  </si>
  <si>
    <t>児　　童　・　生　　徒　　数</t>
  </si>
  <si>
    <t>学校数</t>
  </si>
  <si>
    <t>学級数</t>
  </si>
  <si>
    <t>総　　　　　数</t>
  </si>
  <si>
    <t>平成13年度</t>
  </si>
  <si>
    <t>平成14年度</t>
  </si>
  <si>
    <t>資料：県統計企画課「学校基本調査結果報告書」</t>
  </si>
  <si>
    <t>１８－７．専修学校</t>
  </si>
  <si>
    <t>（１）設置者別学校数・生徒数の推移（平成10～14年度）</t>
  </si>
  <si>
    <t>5月1日現在</t>
  </si>
  <si>
    <t>年　度　別</t>
  </si>
  <si>
    <t>学　　　　　校　　　　　数</t>
  </si>
  <si>
    <t>生　　　　　　　徒　　　　　　　数</t>
  </si>
  <si>
    <t>（２）課程別学科数・生徒数・卒業者数（平成13、14年度）</t>
  </si>
  <si>
    <t>学　　 科　</t>
  </si>
  <si>
    <t>学　　　科　　　数</t>
  </si>
  <si>
    <t>卒　業　者　数　(人）</t>
  </si>
  <si>
    <t>平成13年度</t>
  </si>
  <si>
    <t>平成14年度</t>
  </si>
  <si>
    <t xml:space="preserve"> 専門課程計</t>
  </si>
  <si>
    <t>（１）設置者別学校数・生徒数の推移（平成10～14年度）</t>
  </si>
  <si>
    <t>5月1日現在</t>
  </si>
  <si>
    <t>年 度 別</t>
  </si>
  <si>
    <t>平成12年度</t>
  </si>
  <si>
    <t>平成13年度</t>
  </si>
  <si>
    <t>平成14年度</t>
  </si>
  <si>
    <t>（２）課程別学科数・生徒数・卒業者数（平成12～14年度）</t>
  </si>
  <si>
    <t>平　成　12　年　度</t>
  </si>
  <si>
    <t>平　成　13　年　度</t>
  </si>
  <si>
    <t>平　成　14　年　度</t>
  </si>
  <si>
    <t>資料：県統計企画課「学校基本調査結果報告書」</t>
  </si>
  <si>
    <t>１８－９．大学、短期大学、高等専門学校別の学校数、学生・生徒数、教員数及び職員数(平成13、14年度）</t>
  </si>
  <si>
    <t>５月１日現在</t>
  </si>
  <si>
    <t>学　　生 ・ 生　徒　数</t>
  </si>
  <si>
    <t>教　　　　　　員　　　　　　数</t>
  </si>
  <si>
    <t>学  校  別</t>
  </si>
  <si>
    <t>設置者</t>
  </si>
  <si>
    <t>学校数</t>
  </si>
  <si>
    <t>総　数</t>
  </si>
  <si>
    <t>学　長</t>
  </si>
  <si>
    <t>副学長</t>
  </si>
  <si>
    <t>教　授</t>
  </si>
  <si>
    <t>助教授</t>
  </si>
  <si>
    <t>講　師</t>
  </si>
  <si>
    <t>助　手</t>
  </si>
  <si>
    <t>職員数</t>
  </si>
  <si>
    <t>(校長）</t>
  </si>
  <si>
    <t>平成13年度</t>
  </si>
  <si>
    <t>大       学</t>
  </si>
  <si>
    <t>短 期 大 学</t>
  </si>
  <si>
    <t>･･･</t>
  </si>
  <si>
    <t>平成14年度</t>
  </si>
  <si>
    <t xml:space="preserve">  注：１）大学には、付属図書館、付属病院、大学院、専攻科、特別別科及び聴講生等を含む。</t>
  </si>
  <si>
    <t xml:space="preserve">  資料：県教育庁総務課 ｢山形県学校名鑑」</t>
  </si>
  <si>
    <t>１８－１０．幼稚園の設置者別在園者数及び教職員数(平成12～14年度）</t>
  </si>
  <si>
    <t>5月1日現在</t>
  </si>
  <si>
    <t>在　　園　　者　　数　（人）</t>
  </si>
  <si>
    <t>３　歳　児</t>
  </si>
  <si>
    <t>４　歳　児</t>
  </si>
  <si>
    <t>５　歳　児</t>
  </si>
  <si>
    <t>(本務者)</t>
  </si>
  <si>
    <t>平成12年度</t>
  </si>
  <si>
    <t>平成13年度</t>
  </si>
  <si>
    <t>平成14年度</t>
  </si>
  <si>
    <t>国立</t>
  </si>
  <si>
    <t>公立</t>
  </si>
  <si>
    <t>私立</t>
  </si>
  <si>
    <t>学校法人</t>
  </si>
  <si>
    <t xml:space="preserve"> １８－1１．中学校卒業者の進路別状況 (平成13、14年度）</t>
  </si>
  <si>
    <t>単位：率＝％</t>
  </si>
  <si>
    <t>平成13年3月</t>
  </si>
  <si>
    <t>平成13年3月</t>
  </si>
  <si>
    <t>平成14年3月</t>
  </si>
  <si>
    <t>平成14年3月</t>
  </si>
  <si>
    <t>Ｅ　就　職　者</t>
  </si>
  <si>
    <t>Ｆ  左記以外</t>
  </si>
  <si>
    <t>進学率</t>
  </si>
  <si>
    <t>就職率</t>
  </si>
  <si>
    <t>死亡・不詳等</t>
  </si>
  <si>
    <t>Ａのうち</t>
  </si>
  <si>
    <t>Ｂのうち</t>
  </si>
  <si>
    <t>Ｃのうち</t>
  </si>
  <si>
    <t>Ｄのうち</t>
  </si>
  <si>
    <t>１８－１２．中学校卒業者の進学先別進学者数(平成13、14年度)</t>
  </si>
  <si>
    <t>平成13年3月</t>
  </si>
  <si>
    <t>平成14年3月</t>
  </si>
  <si>
    <t>資料：県統計企画課｢学校基本調査結果報告書｣</t>
  </si>
  <si>
    <t xml:space="preserve"> １８－1３．高等学校卒業者の進路別状況 (平成13、14年度）</t>
  </si>
  <si>
    <t>単位：率＝％</t>
  </si>
  <si>
    <t>平成13年3月</t>
  </si>
  <si>
    <t>平成14年3月</t>
  </si>
  <si>
    <t>Ａのうち</t>
  </si>
  <si>
    <t>Ｂのうち</t>
  </si>
  <si>
    <t>Ｃのうち</t>
  </si>
  <si>
    <t>Dのうち</t>
  </si>
  <si>
    <t>１８－１４．高等学校卒業者の学科別・進学先別進学者数(平成13、14年）</t>
  </si>
  <si>
    <t>進  学  者  総  数</t>
  </si>
  <si>
    <t>学　科　別</t>
  </si>
  <si>
    <t>注：１）進学先別の｢その他」欄は、大学、短大の別科、高校専攻科、盲・聾・養護学校高等部専攻科、</t>
  </si>
  <si>
    <t>１８－１５．中学校・高等学校卒業者の就職者数(平成13、14年度）</t>
  </si>
  <si>
    <t>県 内 外 別</t>
  </si>
  <si>
    <t>産　業　部　門　別</t>
  </si>
  <si>
    <t>県  内</t>
  </si>
  <si>
    <t>県  外</t>
  </si>
  <si>
    <t>不  詳</t>
  </si>
  <si>
    <t>１８－１６．大学・短期大学(高等教育機関）の入学状況(平成12～14年）</t>
  </si>
  <si>
    <t>単位：人</t>
  </si>
  <si>
    <t>平成12年</t>
  </si>
  <si>
    <t>平成13年</t>
  </si>
  <si>
    <t>平成14年</t>
  </si>
  <si>
    <t>注：「その他」とは、「外国の教育課程を修了した者」、「専修学校高等課程を修了した者」及び</t>
  </si>
  <si>
    <t xml:space="preserve">    「大学入学検定に合格した者」等をいう。</t>
  </si>
  <si>
    <t>資料：県統計企画課 「学校基本調査結果報告書」</t>
  </si>
  <si>
    <t>１８－１７．高等学校卒業者の学校所在地別、産業別就職者数（平成12～14年）</t>
  </si>
  <si>
    <t>単位：人</t>
  </si>
  <si>
    <t>産 業 別
市町村別</t>
  </si>
  <si>
    <t>熱供給・水道業</t>
  </si>
  <si>
    <t>平成12年3月</t>
  </si>
  <si>
    <t>平成13年3月</t>
  </si>
  <si>
    <t>平成14年3月</t>
  </si>
  <si>
    <t>１８－１８．  高等学校卒業者の就職先都道府県別就職者数（平成10～14年）</t>
  </si>
  <si>
    <t>平成
10年3月</t>
  </si>
  <si>
    <t>11年3月</t>
  </si>
  <si>
    <t>12年3月</t>
  </si>
  <si>
    <t>13年3月</t>
  </si>
  <si>
    <t>14年3月</t>
  </si>
  <si>
    <t>沖縄県</t>
  </si>
  <si>
    <t>資料：県統計企画課 ｢学校基本調査結果報告書｣</t>
  </si>
  <si>
    <t>１８－１９．高等学校卒業者の職業別就職者数（平成13～14年）</t>
  </si>
  <si>
    <t>平成13年3月</t>
  </si>
  <si>
    <t>平成14年3月</t>
  </si>
  <si>
    <t>（１）公立学校（平成８～12年度）</t>
  </si>
  <si>
    <t>総　　額</t>
  </si>
  <si>
    <t>　　平成８年度　教育費総額</t>
  </si>
  <si>
    <t>　　平成10年度　　　〃 　　</t>
  </si>
  <si>
    <t>　　平成11年度　　　〃 　　</t>
  </si>
  <si>
    <t>　　平成12年度　　　〃 　　</t>
  </si>
  <si>
    <t>幼児・児童・生徒・人口　１人当たり経費</t>
  </si>
  <si>
    <t>-</t>
  </si>
  <si>
    <t>　　平成８年度　教育費総額 　　</t>
  </si>
  <si>
    <t>注：幼児・児童・生徒数は、平成12年度学校基本調査の数字である。</t>
  </si>
  <si>
    <t>資料：県教育庁総務課</t>
  </si>
  <si>
    <t>（２）私立学校（平成13年度）</t>
  </si>
  <si>
    <t>１８－２１．幼稚園、小学校、中学校、高等学校別の身長、体重及び座高の推移</t>
  </si>
  <si>
    <t>（１）年齢別身長・体重・座高の平均値の前年度との比較（平成1４年度）</t>
  </si>
  <si>
    <t>単位：身長・座高＝ｃｍ、体重＝ｋｇ</t>
  </si>
  <si>
    <t>男　　　　　　　　　　子</t>
  </si>
  <si>
    <t>女　　　　　　　子</t>
  </si>
  <si>
    <t>身　　　長</t>
  </si>
  <si>
    <t>体　　　重</t>
  </si>
  <si>
    <t>座　　　高</t>
  </si>
  <si>
    <t>　区</t>
  </si>
  <si>
    <t>　分</t>
  </si>
  <si>
    <t>平　成
14年度</t>
  </si>
  <si>
    <t>平　成
13年度</t>
  </si>
  <si>
    <t>幼稚園</t>
  </si>
  <si>
    <t>５歳</t>
  </si>
  <si>
    <t>小学校</t>
  </si>
  <si>
    <t>６歳</t>
  </si>
  <si>
    <t>７歳</t>
  </si>
  <si>
    <t>８歳</t>
  </si>
  <si>
    <t>９歳</t>
  </si>
  <si>
    <t>10歳</t>
  </si>
  <si>
    <t>11歳</t>
  </si>
  <si>
    <t>中学校</t>
  </si>
  <si>
    <t>12歳</t>
  </si>
  <si>
    <t>13歳</t>
  </si>
  <si>
    <t>14歳</t>
  </si>
  <si>
    <t>高等学校</t>
  </si>
  <si>
    <t>15歳</t>
  </si>
  <si>
    <t>16歳</t>
  </si>
  <si>
    <t>17歳</t>
  </si>
  <si>
    <t>資料：県統計企画課 ｢学校保健統計調査結果報告書」</t>
  </si>
  <si>
    <t>（２）年齢別身長・体重・座高の平均値の全国平均値との比較(平成1４年度）</t>
  </si>
  <si>
    <t>山形県</t>
  </si>
  <si>
    <t>全国</t>
  </si>
  <si>
    <t>幼稚園</t>
  </si>
  <si>
    <t>５歳</t>
  </si>
  <si>
    <t>１８－２２．幼稚園、小学校、中学校、高等学校別の疾病・異常被患率(平成12～14年度）</t>
  </si>
  <si>
    <t>平　成
12年度</t>
  </si>
  <si>
    <t>13年度</t>
  </si>
  <si>
    <t>14年度</t>
  </si>
  <si>
    <t>(  １.０ 未 満 計  ）</t>
  </si>
  <si>
    <t>１.０未満０.７以上</t>
  </si>
  <si>
    <t>０.７未満 ０.３以上</t>
  </si>
  <si>
    <t>０.３未満</t>
  </si>
  <si>
    <t xml:space="preserve">… </t>
  </si>
  <si>
    <t>伝染性眼疾患</t>
  </si>
  <si>
    <t>その他の歯疾</t>
  </si>
  <si>
    <t>口腔の疾病・異常</t>
  </si>
  <si>
    <t>肥満傾向</t>
  </si>
  <si>
    <t>せき柱・
胸郭</t>
  </si>
  <si>
    <t>せき柱側わん症</t>
  </si>
  <si>
    <t>その他</t>
  </si>
  <si>
    <t>資料：県統計企画課「学校保健統計調査結果報告書」</t>
  </si>
  <si>
    <t>平成14年12月末現在</t>
  </si>
  <si>
    <t xml:space="preserve">     １８－２４．  公立図書館の蔵書、受入及び貸出状況</t>
  </si>
  <si>
    <t>１８－２４．  公立図書館の蔵書、受入及び貸出状況（平成13年度）</t>
  </si>
  <si>
    <t xml:space="preserve">         平成14年3月31日現在</t>
  </si>
  <si>
    <t>図　書　館　別</t>
  </si>
  <si>
    <t>蔵書冊数</t>
  </si>
  <si>
    <t>受入冊数</t>
  </si>
  <si>
    <t>貸出冊数</t>
  </si>
  <si>
    <t>登録者数</t>
  </si>
  <si>
    <t>　　中央分館</t>
  </si>
  <si>
    <t>-</t>
  </si>
  <si>
    <t>　　東部分館</t>
  </si>
  <si>
    <t>　　北部分館</t>
  </si>
  <si>
    <t>　　霞城分館</t>
  </si>
  <si>
    <t>米沢市立米沢図書館</t>
  </si>
  <si>
    <t>　　移動図書館</t>
  </si>
  <si>
    <t>酒田市立中央図書館</t>
  </si>
  <si>
    <t>　　光丘文庫</t>
  </si>
  <si>
    <t>＊</t>
  </si>
  <si>
    <t>東根市さくらんぼ図書館</t>
  </si>
  <si>
    <t>尾花沢市民図書館</t>
  </si>
  <si>
    <t>河北町立中央図書館</t>
  </si>
  <si>
    <t>櫛引町情報技術センター兼図書館</t>
  </si>
  <si>
    <t>＊　　　728</t>
  </si>
  <si>
    <t>注：１）分館と移動図書館の数値は本館の内数。</t>
  </si>
  <si>
    <t>　　２）＊は1年～2年更新。他は累計。</t>
  </si>
  <si>
    <t>１８－２５．  種   目   別   文　 化 　財   件   数</t>
  </si>
  <si>
    <t>平成14年10月末日現在</t>
  </si>
  <si>
    <t>　　  国  　　　　　　　     宝</t>
  </si>
  <si>
    <t>古文書</t>
  </si>
  <si>
    <t>書跡典籍</t>
  </si>
  <si>
    <t>歴史資料</t>
  </si>
  <si>
    <t>資料：県教育庁社会教育課文化財保護室</t>
  </si>
  <si>
    <t>平成14年3月31日現在</t>
  </si>
  <si>
    <t>財団法人宮坂考古館</t>
  </si>
  <si>
    <t>　　２）開館日数及び入館者数は、平成13年度分。</t>
  </si>
  <si>
    <t>　　３）博物館法第10条による登録博物館について掲載。</t>
  </si>
  <si>
    <t>　　４）米沢市立上杉博物館は平成13年9月29日より開館。</t>
  </si>
  <si>
    <t>平成14年1月現在</t>
  </si>
  <si>
    <t>村山地区</t>
  </si>
  <si>
    <t>最上地区</t>
  </si>
  <si>
    <t>平成14年10月１日現在</t>
  </si>
  <si>
    <t>山形県立青年の家</t>
  </si>
  <si>
    <t>山形県立海浜青年の家</t>
  </si>
  <si>
    <t>山形県立朝日少年自然の家</t>
  </si>
  <si>
    <t>山形県立金峰少年自然の家</t>
  </si>
  <si>
    <t>山形県立飯豊少年自然の家</t>
  </si>
  <si>
    <t>山形県立神室少年自然の家</t>
  </si>
  <si>
    <t>資料：県教育庁社会教育課、県県民生活女性課</t>
  </si>
  <si>
    <t>１８－２９．テレビ受信契約数(平成13年度)</t>
  </si>
  <si>
    <t>（１）市町村別状況</t>
  </si>
  <si>
    <t>（２）都道府県別状況</t>
  </si>
  <si>
    <t>平成14年3月31日現在</t>
  </si>
  <si>
    <t>学　　校　　数</t>
  </si>
  <si>
    <t>園児・児童・生徒数 (人）</t>
  </si>
  <si>
    <t>教員数
本務者
(人）</t>
  </si>
  <si>
    <t>職員数
本務者
（人）</t>
  </si>
  <si>
    <t>学　　校　　種　　別</t>
  </si>
  <si>
    <t>総  数</t>
  </si>
  <si>
    <t>本  校</t>
  </si>
  <si>
    <t>分  校</t>
  </si>
  <si>
    <t>平成９年度</t>
  </si>
  <si>
    <t>平成13年度</t>
  </si>
  <si>
    <t>-</t>
  </si>
  <si>
    <t>(公立）</t>
  </si>
  <si>
    <t>注：１）本表には、山形大学付属の幼稚園、小学生、中学生、養護学校及び国立療養所山形病院附属看護学校を含む。</t>
  </si>
  <si>
    <t>　　２）学級数欄は、高等学校では小学科数、専修学校では学科数、各種学校では課程数である。</t>
  </si>
  <si>
    <t>　　３）工学部の教員数には、大学院理工学研究科の教員（12人）を含む。</t>
  </si>
  <si>
    <t>資料：県統計調査課 ｢学校基本調査結果報告書」、県教育庁総務課 ｢山形県学校名鑑」</t>
  </si>
  <si>
    <t>１８－１．学校種別学校数、学級数、生徒数、教員数及び職員数（平成9～13年度）</t>
  </si>
  <si>
    <t>５月１日現在</t>
  </si>
  <si>
    <t>年 　　　度 　　　別</t>
  </si>
  <si>
    <t>学級数</t>
  </si>
  <si>
    <t>各種学校</t>
  </si>
  <si>
    <t>高等専門</t>
  </si>
  <si>
    <t>学校</t>
  </si>
  <si>
    <t>(国立）</t>
  </si>
  <si>
    <t>短期大学</t>
  </si>
  <si>
    <t>人文学部</t>
  </si>
  <si>
    <t>教育学部</t>
  </si>
  <si>
    <t>理 学 部</t>
  </si>
  <si>
    <t>医 学 部</t>
  </si>
  <si>
    <t>大学</t>
  </si>
  <si>
    <t>医 学 部                                                                                              附属病院</t>
  </si>
  <si>
    <t>工 学 部</t>
  </si>
  <si>
    <t>農 学 部</t>
  </si>
  <si>
    <t>大学院等</t>
  </si>
  <si>
    <t>そ の 他</t>
  </si>
  <si>
    <t>公立</t>
  </si>
  <si>
    <t>看護学科</t>
  </si>
  <si>
    <t xml:space="preserve">     理学療法学科</t>
  </si>
  <si>
    <t xml:space="preserve">     作業療法学科</t>
  </si>
  <si>
    <t>公益学部</t>
  </si>
  <si>
    <t>芸術学部</t>
  </si>
  <si>
    <t>デザイン
工 学 部</t>
  </si>
  <si>
    <t>芸術工学
研 究 科</t>
  </si>
  <si>
    <t>そ の 他</t>
  </si>
  <si>
    <t xml:space="preserve">  １８－３０ 生活時間</t>
  </si>
  <si>
    <t>単位　時間．分</t>
  </si>
  <si>
    <t>10歳以上</t>
  </si>
  <si>
    <t xml:space="preserve"> １次活動</t>
  </si>
  <si>
    <t xml:space="preserve"> ２次活動</t>
  </si>
  <si>
    <t xml:space="preserve"> ３次活動</t>
  </si>
  <si>
    <t>人　　口</t>
  </si>
  <si>
    <t>都道府県</t>
  </si>
  <si>
    <t>(千人)</t>
  </si>
  <si>
    <t>主  な</t>
  </si>
  <si>
    <t>活  動</t>
  </si>
  <si>
    <t>順</t>
  </si>
  <si>
    <t>睡  眠</t>
  </si>
  <si>
    <t>仕  事</t>
  </si>
  <si>
    <t xml:space="preserve">  家　事</t>
  </si>
  <si>
    <t xml:space="preserve"> 休 養・</t>
  </si>
  <si>
    <t xml:space="preserve"> 趣 味・</t>
  </si>
  <si>
    <t>位</t>
  </si>
  <si>
    <t xml:space="preserve"> くつろぎ</t>
  </si>
  <si>
    <t xml:space="preserve">  娯 楽</t>
  </si>
  <si>
    <t>資料：総務省「平成13年社会生活基本調査」</t>
  </si>
  <si>
    <t>１８－３０ 生活時間</t>
  </si>
  <si>
    <t xml:space="preserve">  １８－３１  生活行動</t>
  </si>
  <si>
    <t>（単位：千人，％）</t>
  </si>
  <si>
    <t>行  動  者  率  （総  数）</t>
  </si>
  <si>
    <t>人    口</t>
  </si>
  <si>
    <t>ｲﾝﾀｰﾈｯﾄ</t>
  </si>
  <si>
    <t>学習･研究</t>
  </si>
  <si>
    <t>スポーツ</t>
  </si>
  <si>
    <t>趣味･娯楽</t>
  </si>
  <si>
    <t>ﾎﾞﾗﾝﾃｨｱ</t>
  </si>
  <si>
    <t>旅行･行楽</t>
  </si>
  <si>
    <t>順位</t>
  </si>
  <si>
    <t>１８－３１  生活行動</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</si>
</sst>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 "/>
    <numFmt numFmtId="178" formatCode="#,##0.0;[Red]\-#,##0.0"/>
    <numFmt numFmtId="179" formatCode="#,##0;&quot;△ &quot;#,##0"/>
    <numFmt numFmtId="180" formatCode="_ * #,##0.0_ ;_ * \-#,##0.0_ ;_ * &quot;-&quot;?_ ;_ @_ "/>
    <numFmt numFmtId="181" formatCode="0.0;&quot;△ &quot;0.0;\-"/>
    <numFmt numFmtId="182" formatCode="0.00;&quot;△ &quot;0.00"/>
    <numFmt numFmtId="183" formatCode="0.00_ "/>
    <numFmt numFmtId="184" formatCode="0_ "/>
    <numFmt numFmtId="185" formatCode="#\ ###\ ##0"/>
    <numFmt numFmtId="186" formatCode="##0.0"/>
    <numFmt numFmtId="187" formatCode="0.0_ "/>
    <numFmt numFmtId="188" formatCode="0.0_);[Red]\(0.0\)"/>
    <numFmt numFmtId="189" formatCode="#,##0\ "/>
  </numFmts>
  <fonts count="36">
    <font>
      <sz val="11"/>
      <name val="ＭＳ Ｐゴシック"/>
      <family val="3"/>
    </font>
    <font>
      <sz val="6"/>
      <name val="ＭＳ Ｐゴシック"/>
      <family val="3"/>
    </font>
    <font>
      <sz val="10"/>
      <name val="ＭＳ 明朝"/>
      <family val="1"/>
    </font>
    <font>
      <sz val="12"/>
      <name val="ＭＳ 明朝"/>
      <family val="1"/>
    </font>
    <font>
      <sz val="10"/>
      <name val="ＭＳ Ｐ明朝"/>
      <family val="1"/>
    </font>
    <font>
      <b/>
      <sz val="10"/>
      <name val="ＭＳ Ｐ明朝"/>
      <family val="1"/>
    </font>
    <font>
      <b/>
      <sz val="10"/>
      <name val="ＭＳ 明朝"/>
      <family val="1"/>
    </font>
    <font>
      <sz val="9"/>
      <name val="ＭＳ 明朝"/>
      <family val="1"/>
    </font>
    <font>
      <b/>
      <sz val="9"/>
      <name val="ＭＳ 明朝"/>
      <family val="1"/>
    </font>
    <font>
      <sz val="8"/>
      <name val="ＭＳ 明朝"/>
      <family val="1"/>
    </font>
    <font>
      <sz val="14"/>
      <name val="ＭＳ Ｐゴシック"/>
      <family val="3"/>
    </font>
    <font>
      <sz val="9"/>
      <name val="ＭＳ Ｐ明朝"/>
      <family val="1"/>
    </font>
    <font>
      <sz val="11"/>
      <name val="明朝"/>
      <family val="1"/>
    </font>
    <font>
      <sz val="11"/>
      <name val="ＭＳ Ｐ明朝"/>
      <family val="1"/>
    </font>
    <font>
      <sz val="12"/>
      <name val="ＭＳ Ｐ明朝"/>
      <family val="1"/>
    </font>
    <font>
      <b/>
      <sz val="11"/>
      <name val="ＭＳ Ｐ明朝"/>
      <family val="1"/>
    </font>
    <font>
      <sz val="6"/>
      <name val="ＭＳ 明朝"/>
      <family val="1"/>
    </font>
    <font>
      <sz val="11"/>
      <name val="ＭＳ 明朝"/>
      <family val="1"/>
    </font>
    <font>
      <sz val="6"/>
      <name val="ＭＳ Ｐ明朝"/>
      <family val="1"/>
    </font>
    <font>
      <sz val="10"/>
      <name val="ＭＳ Ｐゴシック"/>
      <family val="3"/>
    </font>
    <font>
      <sz val="9"/>
      <name val="ＭＳ ゴシック"/>
      <family val="3"/>
    </font>
    <font>
      <sz val="8"/>
      <name val="ＭＳ Ｐ明朝"/>
      <family val="1"/>
    </font>
    <font>
      <sz val="14"/>
      <name val="ＭＳ 明朝"/>
      <family val="1"/>
    </font>
    <font>
      <sz val="12"/>
      <name val="ＭＳ Ｐゴシック"/>
      <family val="3"/>
    </font>
    <font>
      <b/>
      <sz val="11"/>
      <name val="ＭＳ 明朝"/>
      <family val="1"/>
    </font>
    <font>
      <sz val="11"/>
      <name val="ＭＳ ゴシック"/>
      <family val="3"/>
    </font>
    <font>
      <sz val="10"/>
      <name val="ＭＳ ゴシック"/>
      <family val="3"/>
    </font>
    <font>
      <sz val="10"/>
      <color indexed="10"/>
      <name val="ＭＳ 明朝"/>
      <family val="1"/>
    </font>
    <font>
      <sz val="11"/>
      <color indexed="10"/>
      <name val="ＭＳ 明朝"/>
      <family val="1"/>
    </font>
    <font>
      <sz val="12"/>
      <color indexed="8"/>
      <name val="ＭＳ 明朝"/>
      <family val="1"/>
    </font>
    <font>
      <sz val="10"/>
      <color indexed="8"/>
      <name val="ＭＳ 明朝"/>
      <family val="1"/>
    </font>
    <font>
      <sz val="6"/>
      <color indexed="8"/>
      <name val="ＭＳ 明朝"/>
      <family val="1"/>
    </font>
    <font>
      <sz val="10"/>
      <color indexed="8"/>
      <name val="ＭＳ Ｐ明朝"/>
      <family val="1"/>
    </font>
    <font>
      <sz val="11"/>
      <color indexed="8"/>
      <name val="ＭＳ ゴシック"/>
      <family val="3"/>
    </font>
    <font>
      <sz val="15"/>
      <name val="ＭＳ 明朝"/>
      <family val="1"/>
    </font>
    <font>
      <sz val="15"/>
      <color indexed="8"/>
      <name val="ＭＳ 明朝"/>
      <family val="1"/>
    </font>
  </fonts>
  <fills count="2">
    <fill>
      <patternFill/>
    </fill>
    <fill>
      <patternFill patternType="gray125"/>
    </fill>
  </fills>
  <borders count="85">
    <border>
      <left/>
      <right/>
      <top/>
      <bottom/>
      <diagonal/>
    </border>
    <border>
      <left>
        <color indexed="63"/>
      </left>
      <right>
        <color indexed="63"/>
      </right>
      <top>
        <color indexed="63"/>
      </top>
      <bottom style="thin"/>
    </border>
    <border>
      <left>
        <color indexed="63"/>
      </left>
      <right style="thin"/>
      <top>
        <color indexed="63"/>
      </top>
      <bottom>
        <color indexed="63"/>
      </bottom>
    </border>
    <border>
      <left>
        <color indexed="63"/>
      </left>
      <right style="hair"/>
      <top>
        <color indexed="63"/>
      </top>
      <bottom>
        <color indexed="63"/>
      </bottom>
    </border>
    <border>
      <left>
        <color indexed="63"/>
      </left>
      <right style="thin"/>
      <top>
        <color indexed="63"/>
      </top>
      <bottom style="thin"/>
    </border>
    <border>
      <left style="hair"/>
      <right style="hair"/>
      <top>
        <color indexed="63"/>
      </top>
      <bottom style="thin"/>
    </border>
    <border>
      <left>
        <color indexed="63"/>
      </left>
      <right>
        <color indexed="63"/>
      </right>
      <top>
        <color indexed="63"/>
      </top>
      <bottom style="hair"/>
    </border>
    <border>
      <left>
        <color indexed="63"/>
      </left>
      <right style="hair"/>
      <top>
        <color indexed="63"/>
      </top>
      <bottom style="hair"/>
    </border>
    <border>
      <left style="hair"/>
      <right style="thin"/>
      <top>
        <color indexed="63"/>
      </top>
      <bottom>
        <color indexed="63"/>
      </bottom>
    </border>
    <border>
      <left>
        <color indexed="63"/>
      </left>
      <right style="hair"/>
      <top>
        <color indexed="63"/>
      </top>
      <bottom style="thin"/>
    </border>
    <border>
      <left>
        <color indexed="63"/>
      </left>
      <right style="thin"/>
      <top>
        <color indexed="63"/>
      </top>
      <bottom style="hair"/>
    </border>
    <border>
      <left>
        <color indexed="63"/>
      </left>
      <right>
        <color indexed="63"/>
      </right>
      <top style="thin"/>
      <bottom style="hair"/>
    </border>
    <border>
      <left>
        <color indexed="63"/>
      </left>
      <right style="thin"/>
      <top style="thin"/>
      <bottom>
        <color indexed="63"/>
      </bottom>
    </border>
    <border>
      <left style="thin"/>
      <right>
        <color indexed="63"/>
      </right>
      <top>
        <color indexed="63"/>
      </top>
      <bottom>
        <color indexed="63"/>
      </bottom>
    </border>
    <border>
      <left style="hair"/>
      <right style="thin"/>
      <top style="thin"/>
      <bottom>
        <color indexed="63"/>
      </bottom>
    </border>
    <border>
      <left style="thin"/>
      <right style="hair"/>
      <top style="thin"/>
      <bottom style="hair"/>
    </border>
    <border>
      <left style="hair"/>
      <right style="hair"/>
      <top style="thin"/>
      <bottom style="hair"/>
    </border>
    <border>
      <left style="hair"/>
      <right style="thin"/>
      <top style="hair"/>
      <bottom>
        <color indexed="63"/>
      </bottom>
    </border>
    <border>
      <left style="thin"/>
      <right style="hair"/>
      <top>
        <color indexed="63"/>
      </top>
      <bottom>
        <color indexed="63"/>
      </bottom>
    </border>
    <border>
      <left style="hair"/>
      <right style="hair"/>
      <top>
        <color indexed="63"/>
      </top>
      <bottom>
        <color indexed="63"/>
      </bottom>
    </border>
    <border>
      <left style="hair"/>
      <right style="thin"/>
      <top>
        <color indexed="63"/>
      </top>
      <bottom style="hair"/>
    </border>
    <border>
      <left style="thin"/>
      <right style="hair"/>
      <top>
        <color indexed="63"/>
      </top>
      <bottom style="hair"/>
    </border>
    <border>
      <left style="hair"/>
      <right style="hair"/>
      <top>
        <color indexed="63"/>
      </top>
      <bottom style="hair"/>
    </border>
    <border>
      <left style="hair"/>
      <right style="thin"/>
      <top>
        <color indexed="63"/>
      </top>
      <bottom style="thin"/>
    </border>
    <border>
      <left style="thin"/>
      <right style="hair"/>
      <top>
        <color indexed="63"/>
      </top>
      <bottom style="thin"/>
    </border>
    <border>
      <left>
        <color indexed="63"/>
      </left>
      <right style="hair"/>
      <top style="thin"/>
      <bottom>
        <color indexed="63"/>
      </bottom>
    </border>
    <border>
      <left>
        <color indexed="63"/>
      </left>
      <right>
        <color indexed="63"/>
      </right>
      <top style="thin"/>
      <bottom>
        <color indexed="63"/>
      </bottom>
    </border>
    <border>
      <left>
        <color indexed="63"/>
      </left>
      <right style="hair"/>
      <top style="hair"/>
      <bottom style="hair"/>
    </border>
    <border>
      <left>
        <color indexed="63"/>
      </left>
      <right>
        <color indexed="63"/>
      </right>
      <top style="hair"/>
      <bottom style="hair"/>
    </border>
    <border>
      <left>
        <color indexed="63"/>
      </left>
      <right style="thin"/>
      <top style="hair"/>
      <bottom>
        <color indexed="63"/>
      </bottom>
    </border>
    <border>
      <left>
        <color indexed="63"/>
      </left>
      <right style="hair"/>
      <top style="hair"/>
      <bottom>
        <color indexed="63"/>
      </bottom>
    </border>
    <border>
      <left>
        <color indexed="63"/>
      </left>
      <right>
        <color indexed="63"/>
      </right>
      <top style="hair"/>
      <bottom>
        <color indexed="63"/>
      </bottom>
    </border>
    <border>
      <left>
        <color indexed="63"/>
      </left>
      <right style="thin"/>
      <top style="thin"/>
      <bottom style="hair"/>
    </border>
    <border>
      <left style="thin"/>
      <right>
        <color indexed="63"/>
      </right>
      <top style="thin"/>
      <bottom>
        <color indexed="63"/>
      </bottom>
    </border>
    <border>
      <left>
        <color indexed="63"/>
      </left>
      <right style="hair"/>
      <top style="thin"/>
      <bottom style="hair"/>
    </border>
    <border>
      <left style="hair"/>
      <right>
        <color indexed="63"/>
      </right>
      <top style="thin"/>
      <bottom>
        <color indexed="63"/>
      </bottom>
    </border>
    <border>
      <left>
        <color indexed="63"/>
      </left>
      <right style="thin"/>
      <top style="hair"/>
      <bottom style="hair"/>
    </border>
    <border>
      <left style="hair"/>
      <right>
        <color indexed="63"/>
      </right>
      <top>
        <color indexed="63"/>
      </top>
      <bottom style="hair"/>
    </border>
    <border>
      <left style="thin"/>
      <right>
        <color indexed="63"/>
      </right>
      <top>
        <color indexed="63"/>
      </top>
      <bottom style="thin"/>
    </border>
    <border>
      <left style="hair"/>
      <right>
        <color indexed="63"/>
      </right>
      <top>
        <color indexed="63"/>
      </top>
      <bottom>
        <color indexed="63"/>
      </bottom>
    </border>
    <border>
      <left style="hair"/>
      <right>
        <color indexed="63"/>
      </right>
      <top>
        <color indexed="63"/>
      </top>
      <bottom style="thin"/>
    </border>
    <border>
      <left style="thin"/>
      <right style="thin"/>
      <top style="thin"/>
      <bottom style="thin"/>
    </border>
    <border>
      <left>
        <color indexed="63"/>
      </left>
      <right style="hair"/>
      <top style="thin"/>
      <bottom style="thin"/>
    </border>
    <border>
      <left>
        <color indexed="63"/>
      </left>
      <right style="thin"/>
      <top style="thin"/>
      <bottom style="thin"/>
    </border>
    <border>
      <left style="thin"/>
      <right style="thin"/>
      <top>
        <color indexed="63"/>
      </top>
      <bottom>
        <color indexed="63"/>
      </bottom>
    </border>
    <border>
      <left style="hair"/>
      <right style="hair"/>
      <top style="hair"/>
      <bottom>
        <color indexed="63"/>
      </bottom>
    </border>
    <border>
      <left style="thin"/>
      <right style="thin"/>
      <top>
        <color indexed="63"/>
      </top>
      <bottom style="thin"/>
    </border>
    <border>
      <left style="thin"/>
      <right style="thin"/>
      <top style="thin"/>
      <bottom>
        <color indexed="63"/>
      </bottom>
    </border>
    <border>
      <left style="hair"/>
      <right style="hair"/>
      <top style="thin"/>
      <bottom>
        <color indexed="63"/>
      </bottom>
    </border>
    <border>
      <left style="hair"/>
      <right style="hair"/>
      <top style="hair"/>
      <bottom style="thin"/>
    </border>
    <border>
      <left style="thin"/>
      <right style="hair"/>
      <top style="thin"/>
      <bottom>
        <color indexed="63"/>
      </bottom>
    </border>
    <border>
      <left style="thin"/>
      <right style="hair"/>
      <top style="hair"/>
      <bottom style="thin"/>
    </border>
    <border>
      <left style="hair"/>
      <right>
        <color indexed="63"/>
      </right>
      <top style="thin"/>
      <bottom style="hair"/>
    </border>
    <border>
      <left style="thin"/>
      <right>
        <color indexed="63"/>
      </right>
      <top style="thin"/>
      <bottom style="thin"/>
    </border>
    <border>
      <left>
        <color indexed="63"/>
      </left>
      <right>
        <color indexed="63"/>
      </right>
      <top style="thin"/>
      <bottom style="thin"/>
    </border>
    <border>
      <left style="hair"/>
      <right style="thin"/>
      <top style="thin"/>
      <bottom style="hair"/>
    </border>
    <border>
      <left style="thin"/>
      <right style="hair"/>
      <top style="hair"/>
      <bottom>
        <color indexed="63"/>
      </bottom>
    </border>
    <border>
      <left style="thin"/>
      <right>
        <color indexed="63"/>
      </right>
      <top style="thin"/>
      <bottom style="hair"/>
    </border>
    <border>
      <left style="thin"/>
      <right>
        <color indexed="63"/>
      </right>
      <top>
        <color indexed="63"/>
      </top>
      <bottom style="hair"/>
    </border>
    <border>
      <left style="hair"/>
      <right>
        <color indexed="63"/>
      </right>
      <top style="hair"/>
      <bottom>
        <color indexed="63"/>
      </bottom>
    </border>
    <border>
      <left style="hair"/>
      <right>
        <color indexed="63"/>
      </right>
      <top style="hair"/>
      <bottom style="hair"/>
    </border>
    <border>
      <left style="hair"/>
      <right style="hair"/>
      <top style="thin"/>
      <bottom style="thin"/>
    </border>
    <border>
      <left>
        <color indexed="63"/>
      </left>
      <right style="thin"/>
      <top style="double"/>
      <bottom style="thin"/>
    </border>
    <border>
      <left style="thin"/>
      <right style="thin"/>
      <top style="double"/>
      <bottom style="thin"/>
    </border>
    <border>
      <left style="thin"/>
      <right>
        <color indexed="63"/>
      </right>
      <top style="double"/>
      <bottom style="thin"/>
    </border>
    <border>
      <left>
        <color indexed="63"/>
      </left>
      <right style="thin"/>
      <top>
        <color indexed="63"/>
      </top>
      <bottom style="medium"/>
    </border>
    <border>
      <left style="thin"/>
      <right style="thin"/>
      <top>
        <color indexed="63"/>
      </top>
      <bottom style="medium"/>
    </border>
    <border>
      <left style="thin"/>
      <right>
        <color indexed="63"/>
      </right>
      <top>
        <color indexed="63"/>
      </top>
      <bottom style="medium"/>
    </border>
    <border>
      <left>
        <color indexed="63"/>
      </left>
      <right>
        <color indexed="63"/>
      </right>
      <top>
        <color indexed="63"/>
      </top>
      <bottom style="medium"/>
    </border>
    <border>
      <left>
        <color indexed="63"/>
      </left>
      <right style="double"/>
      <top style="thin"/>
      <bottom style="thin"/>
    </border>
    <border>
      <left>
        <color indexed="63"/>
      </left>
      <right style="double"/>
      <top>
        <color indexed="63"/>
      </top>
      <bottom>
        <color indexed="63"/>
      </bottom>
    </border>
    <border>
      <left>
        <color indexed="63"/>
      </left>
      <right style="double"/>
      <top>
        <color indexed="63"/>
      </top>
      <bottom style="thin"/>
    </border>
    <border>
      <left style="thin"/>
      <right style="thin"/>
      <top style="double"/>
      <bottom>
        <color indexed="63"/>
      </bottom>
    </border>
    <border>
      <left>
        <color indexed="63"/>
      </left>
      <right>
        <color indexed="63"/>
      </right>
      <top style="double"/>
      <bottom style="hair"/>
    </border>
    <border>
      <left>
        <color indexed="63"/>
      </left>
      <right style="thin"/>
      <top style="double"/>
      <bottom style="hair"/>
    </border>
    <border>
      <left>
        <color indexed="63"/>
      </left>
      <right style="thin"/>
      <top style="double"/>
      <bottom>
        <color indexed="63"/>
      </bottom>
    </border>
    <border>
      <left>
        <color indexed="63"/>
      </left>
      <right style="hair"/>
      <top style="double"/>
      <bottom>
        <color indexed="63"/>
      </bottom>
    </border>
    <border>
      <left>
        <color indexed="63"/>
      </left>
      <right>
        <color indexed="63"/>
      </right>
      <top style="double"/>
      <bottom>
        <color indexed="63"/>
      </bottom>
    </border>
    <border>
      <left>
        <color indexed="63"/>
      </left>
      <right>
        <color indexed="63"/>
      </right>
      <top style="double"/>
      <bottom style="thin"/>
    </border>
    <border>
      <left>
        <color indexed="63"/>
      </left>
      <right style="hair"/>
      <top style="double"/>
      <bottom style="thin"/>
    </border>
    <border>
      <left style="thin"/>
      <right style="thin"/>
      <top style="thin"/>
      <bottom style="hair"/>
    </border>
    <border>
      <left style="thin"/>
      <right style="thin"/>
      <top style="hair"/>
      <bottom style="hair"/>
    </border>
    <border>
      <left style="hair"/>
      <right style="thin"/>
      <top style="hair"/>
      <bottom style="hair"/>
    </border>
    <border>
      <left style="thin"/>
      <right>
        <color indexed="63"/>
      </right>
      <top style="hair"/>
      <bottom style="hair"/>
    </border>
    <border>
      <left style="hair"/>
      <right style="thin"/>
      <top style="hair"/>
      <bottom style="thin"/>
    </border>
  </borders>
  <cellStyleXfs count="2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protection/>
    </xf>
    <xf numFmtId="0" fontId="0" fillId="0" borderId="0">
      <alignment/>
      <protection/>
    </xf>
    <xf numFmtId="0" fontId="12" fillId="0" borderId="0">
      <alignment/>
      <protection/>
    </xf>
  </cellStyleXfs>
  <cellXfs count="1267">
    <xf numFmtId="0" fontId="0" fillId="0" borderId="0" xfId="0" applyAlignment="1">
      <alignment vertical="center"/>
    </xf>
    <xf numFmtId="38" fontId="2" fillId="0" borderId="0" xfId="16" applyFont="1" applyAlignment="1">
      <alignment/>
    </xf>
    <xf numFmtId="38" fontId="3" fillId="0" borderId="0" xfId="16" applyFont="1" applyAlignment="1">
      <alignment/>
    </xf>
    <xf numFmtId="38" fontId="2" fillId="0" borderId="1" xfId="16" applyFont="1" applyBorder="1" applyAlignment="1">
      <alignment/>
    </xf>
    <xf numFmtId="38" fontId="2" fillId="0" borderId="1" xfId="16" applyFont="1" applyBorder="1" applyAlignment="1">
      <alignment horizontal="right"/>
    </xf>
    <xf numFmtId="38" fontId="2" fillId="0" borderId="2" xfId="16" applyFont="1" applyBorder="1" applyAlignment="1">
      <alignment horizontal="distributed" vertical="center"/>
    </xf>
    <xf numFmtId="41" fontId="2" fillId="0" borderId="3" xfId="16" applyNumberFormat="1" applyFont="1" applyFill="1" applyBorder="1" applyAlignment="1">
      <alignment/>
    </xf>
    <xf numFmtId="41" fontId="2" fillId="0" borderId="3" xfId="16" applyNumberFormat="1" applyFont="1" applyFill="1" applyBorder="1" applyAlignment="1">
      <alignment horizontal="right"/>
    </xf>
    <xf numFmtId="41" fontId="2" fillId="0" borderId="2" xfId="16" applyNumberFormat="1" applyFont="1" applyFill="1" applyBorder="1" applyAlignment="1">
      <alignment/>
    </xf>
    <xf numFmtId="41" fontId="2" fillId="0" borderId="2" xfId="16" applyNumberFormat="1" applyFont="1" applyFill="1" applyBorder="1" applyAlignment="1">
      <alignment horizontal="right"/>
    </xf>
    <xf numFmtId="38" fontId="2" fillId="0" borderId="4" xfId="16" applyFont="1" applyBorder="1" applyAlignment="1">
      <alignment horizontal="distributed" vertical="center"/>
    </xf>
    <xf numFmtId="38" fontId="7" fillId="0" borderId="5" xfId="16" applyFont="1" applyBorder="1" applyAlignment="1">
      <alignment horizontal="center" vertical="center"/>
    </xf>
    <xf numFmtId="0" fontId="2" fillId="0" borderId="0" xfId="0" applyFont="1" applyAlignment="1">
      <alignment vertical="center"/>
    </xf>
    <xf numFmtId="38" fontId="2" fillId="0" borderId="0" xfId="16" applyFont="1" applyAlignment="1">
      <alignment vertical="center"/>
    </xf>
    <xf numFmtId="0" fontId="7" fillId="0" borderId="0" xfId="0" applyFont="1" applyAlignment="1">
      <alignment vertical="center"/>
    </xf>
    <xf numFmtId="0" fontId="7" fillId="0" borderId="0" xfId="0" applyFont="1" applyBorder="1" applyAlignment="1">
      <alignment vertical="center"/>
    </xf>
    <xf numFmtId="0" fontId="2" fillId="0" borderId="1" xfId="0" applyFont="1" applyBorder="1" applyAlignment="1">
      <alignment vertical="center"/>
    </xf>
    <xf numFmtId="0" fontId="2" fillId="0" borderId="1" xfId="0" applyFont="1" applyBorder="1" applyAlignment="1">
      <alignment horizontal="right"/>
    </xf>
    <xf numFmtId="0" fontId="2" fillId="0" borderId="6" xfId="0" applyFont="1" applyBorder="1" applyAlignment="1">
      <alignment horizontal="centerContinuous" vertical="center"/>
    </xf>
    <xf numFmtId="0" fontId="2" fillId="0" borderId="7" xfId="0" applyFont="1" applyBorder="1" applyAlignment="1">
      <alignment horizontal="centerContinuous" vertical="center"/>
    </xf>
    <xf numFmtId="41" fontId="2" fillId="0" borderId="3" xfId="0" applyNumberFormat="1" applyFont="1" applyFill="1" applyBorder="1" applyAlignment="1">
      <alignment vertical="center"/>
    </xf>
    <xf numFmtId="41" fontId="2" fillId="0" borderId="3" xfId="0" applyNumberFormat="1" applyFont="1" applyFill="1" applyBorder="1" applyAlignment="1">
      <alignment horizontal="right" vertical="center"/>
    </xf>
    <xf numFmtId="41" fontId="2" fillId="0" borderId="2" xfId="0" applyNumberFormat="1" applyFont="1" applyFill="1" applyBorder="1" applyAlignment="1">
      <alignment vertical="center"/>
    </xf>
    <xf numFmtId="0" fontId="7" fillId="0" borderId="8" xfId="0" applyFont="1" applyBorder="1" applyAlignment="1">
      <alignment horizontal="distributed" vertical="center"/>
    </xf>
    <xf numFmtId="0" fontId="2" fillId="0" borderId="0" xfId="0" applyFont="1" applyBorder="1" applyAlignment="1">
      <alignment vertical="center"/>
    </xf>
    <xf numFmtId="38" fontId="2" fillId="0" borderId="0" xfId="16" applyFont="1" applyBorder="1" applyAlignment="1">
      <alignment/>
    </xf>
    <xf numFmtId="0" fontId="7" fillId="0" borderId="1" xfId="0" applyFont="1" applyBorder="1" applyAlignment="1">
      <alignment vertical="center"/>
    </xf>
    <xf numFmtId="38" fontId="7" fillId="0" borderId="9" xfId="16" applyFont="1" applyBorder="1" applyAlignment="1">
      <alignment horizontal="center" vertical="center"/>
    </xf>
    <xf numFmtId="0" fontId="3" fillId="0" borderId="0" xfId="0" applyFont="1" applyAlignment="1">
      <alignment vertical="center"/>
    </xf>
    <xf numFmtId="0" fontId="2" fillId="0" borderId="2" xfId="0" applyFont="1" applyBorder="1" applyAlignment="1">
      <alignment vertical="center"/>
    </xf>
    <xf numFmtId="38" fontId="2" fillId="0" borderId="0" xfId="16" applyFont="1" applyBorder="1" applyAlignment="1">
      <alignment vertical="center"/>
    </xf>
    <xf numFmtId="0" fontId="2" fillId="0" borderId="0" xfId="0" applyFont="1" applyBorder="1" applyAlignment="1">
      <alignment vertical="center"/>
    </xf>
    <xf numFmtId="0" fontId="2" fillId="0" borderId="0" xfId="0" applyFont="1" applyAlignment="1">
      <alignment vertical="center"/>
    </xf>
    <xf numFmtId="0" fontId="2" fillId="0" borderId="2" xfId="0" applyFont="1" applyBorder="1" applyAlignment="1">
      <alignment vertical="center"/>
    </xf>
    <xf numFmtId="0" fontId="2" fillId="0" borderId="6" xfId="0" applyFont="1" applyBorder="1" applyAlignment="1">
      <alignment horizontal="centerContinuous"/>
    </xf>
    <xf numFmtId="0" fontId="2" fillId="0" borderId="10" xfId="0" applyFont="1" applyBorder="1" applyAlignment="1">
      <alignment horizontal="centerContinuous"/>
    </xf>
    <xf numFmtId="0" fontId="2" fillId="0" borderId="11" xfId="0" applyFont="1" applyBorder="1" applyAlignment="1">
      <alignment horizontal="centerContinuous"/>
    </xf>
    <xf numFmtId="0" fontId="2" fillId="0" borderId="7" xfId="0" applyFont="1" applyBorder="1" applyAlignment="1">
      <alignment horizontal="centerContinuous"/>
    </xf>
    <xf numFmtId="0" fontId="7" fillId="0" borderId="2" xfId="0" applyFont="1" applyBorder="1" applyAlignment="1">
      <alignment vertical="center"/>
    </xf>
    <xf numFmtId="0" fontId="7" fillId="0" borderId="4" xfId="0" applyFont="1" applyBorder="1" applyAlignment="1">
      <alignment vertical="center"/>
    </xf>
    <xf numFmtId="38" fontId="16" fillId="0" borderId="9" xfId="16" applyFont="1" applyBorder="1" applyAlignment="1">
      <alignment horizontal="center" vertical="center"/>
    </xf>
    <xf numFmtId="38" fontId="16" fillId="0" borderId="4" xfId="16" applyFont="1" applyBorder="1" applyAlignment="1">
      <alignment horizontal="center" vertical="center"/>
    </xf>
    <xf numFmtId="38" fontId="2" fillId="0" borderId="0" xfId="16" applyFont="1" applyBorder="1" applyAlignment="1">
      <alignment horizontal="left" vertical="center"/>
    </xf>
    <xf numFmtId="0" fontId="7" fillId="0" borderId="12" xfId="0" applyFont="1" applyBorder="1" applyAlignment="1">
      <alignment vertical="center"/>
    </xf>
    <xf numFmtId="0" fontId="2" fillId="0" borderId="13" xfId="0" applyFont="1" applyBorder="1" applyAlignment="1">
      <alignment vertical="top"/>
    </xf>
    <xf numFmtId="0" fontId="9" fillId="0" borderId="3" xfId="0" applyFont="1" applyBorder="1" applyAlignment="1">
      <alignment horizontal="center" vertical="center" wrapText="1"/>
    </xf>
    <xf numFmtId="0" fontId="9" fillId="0" borderId="3" xfId="0" applyFont="1" applyBorder="1" applyAlignment="1">
      <alignment horizontal="center" vertical="center"/>
    </xf>
    <xf numFmtId="0" fontId="9" fillId="0" borderId="9" xfId="0" applyFont="1" applyBorder="1" applyAlignment="1">
      <alignment horizontal="center"/>
    </xf>
    <xf numFmtId="0" fontId="9" fillId="0" borderId="4" xfId="0" applyFont="1" applyBorder="1" applyAlignment="1">
      <alignment horizontal="center"/>
    </xf>
    <xf numFmtId="0" fontId="7" fillId="0" borderId="0" xfId="0" applyFont="1" applyBorder="1" applyAlignment="1">
      <alignment horizontal="left" vertical="center"/>
    </xf>
    <xf numFmtId="0" fontId="7" fillId="0" borderId="14" xfId="0" applyFont="1" applyBorder="1" applyAlignment="1">
      <alignment horizontal="distributed" vertical="center"/>
    </xf>
    <xf numFmtId="180" fontId="21" fillId="0" borderId="15" xfId="0" applyNumberFormat="1" applyFont="1" applyBorder="1" applyAlignment="1">
      <alignment vertical="center"/>
    </xf>
    <xf numFmtId="180" fontId="21" fillId="0" borderId="16" xfId="0" applyNumberFormat="1" applyFont="1" applyBorder="1" applyAlignment="1">
      <alignment vertical="center"/>
    </xf>
    <xf numFmtId="0" fontId="7" fillId="0" borderId="17" xfId="0" applyFont="1" applyBorder="1" applyAlignment="1">
      <alignment horizontal="distributed" vertical="center"/>
    </xf>
    <xf numFmtId="180" fontId="21" fillId="0" borderId="18" xfId="0" applyNumberFormat="1" applyFont="1" applyBorder="1" applyAlignment="1">
      <alignment vertical="center"/>
    </xf>
    <xf numFmtId="180" fontId="21" fillId="0" borderId="19" xfId="0" applyNumberFormat="1" applyFont="1" applyBorder="1" applyAlignment="1">
      <alignment vertical="center"/>
    </xf>
    <xf numFmtId="181" fontId="21" fillId="0" borderId="19" xfId="0" applyNumberFormat="1" applyFont="1" applyBorder="1" applyAlignment="1">
      <alignment vertical="center"/>
    </xf>
    <xf numFmtId="181" fontId="21" fillId="0" borderId="8" xfId="0" applyNumberFormat="1" applyFont="1" applyBorder="1" applyAlignment="1">
      <alignment vertical="center"/>
    </xf>
    <xf numFmtId="0" fontId="7" fillId="0" borderId="20" xfId="0" applyFont="1" applyBorder="1" applyAlignment="1">
      <alignment horizontal="distributed" vertical="center"/>
    </xf>
    <xf numFmtId="180" fontId="21" fillId="0" borderId="21" xfId="0" applyNumberFormat="1" applyFont="1" applyBorder="1" applyAlignment="1">
      <alignment vertical="center"/>
    </xf>
    <xf numFmtId="180" fontId="21" fillId="0" borderId="22" xfId="0" applyNumberFormat="1" applyFont="1" applyBorder="1" applyAlignment="1">
      <alignment vertical="center"/>
    </xf>
    <xf numFmtId="181" fontId="21" fillId="0" borderId="22" xfId="0" applyNumberFormat="1" applyFont="1" applyBorder="1" applyAlignment="1">
      <alignment vertical="center"/>
    </xf>
    <xf numFmtId="181" fontId="21" fillId="0" borderId="20" xfId="0" applyNumberFormat="1" applyFont="1" applyBorder="1" applyAlignment="1">
      <alignment vertical="center"/>
    </xf>
    <xf numFmtId="0" fontId="7" fillId="0" borderId="23" xfId="0" applyFont="1" applyBorder="1" applyAlignment="1">
      <alignment horizontal="distributed" vertical="center"/>
    </xf>
    <xf numFmtId="180" fontId="21" fillId="0" borderId="24" xfId="0" applyNumberFormat="1" applyFont="1" applyBorder="1" applyAlignment="1">
      <alignment vertical="center"/>
    </xf>
    <xf numFmtId="180" fontId="21" fillId="0" borderId="5" xfId="0" applyNumberFormat="1" applyFont="1" applyBorder="1" applyAlignment="1">
      <alignment vertical="center"/>
    </xf>
    <xf numFmtId="181" fontId="21" fillId="0" borderId="5" xfId="0" applyNumberFormat="1" applyFont="1" applyBorder="1" applyAlignment="1">
      <alignment vertical="center"/>
    </xf>
    <xf numFmtId="181" fontId="21" fillId="0" borderId="23" xfId="0" applyNumberFormat="1" applyFont="1" applyBorder="1" applyAlignment="1">
      <alignment vertical="center"/>
    </xf>
    <xf numFmtId="0" fontId="9" fillId="0" borderId="2" xfId="0" applyFont="1" applyBorder="1" applyAlignment="1">
      <alignment horizontal="center" vertical="center"/>
    </xf>
    <xf numFmtId="0" fontId="9" fillId="0" borderId="9" xfId="0" applyFont="1" applyBorder="1" applyAlignment="1">
      <alignment horizontal="center" vertical="center"/>
    </xf>
    <xf numFmtId="180" fontId="21" fillId="0" borderId="15" xfId="0" applyNumberFormat="1" applyFont="1" applyFill="1" applyBorder="1" applyAlignment="1">
      <alignment vertical="center"/>
    </xf>
    <xf numFmtId="180" fontId="21" fillId="0" borderId="16" xfId="0" applyNumberFormat="1" applyFont="1" applyFill="1" applyBorder="1" applyAlignment="1">
      <alignment vertical="center"/>
    </xf>
    <xf numFmtId="180" fontId="21" fillId="0" borderId="18" xfId="0" applyNumberFormat="1" applyFont="1" applyFill="1" applyBorder="1" applyAlignment="1">
      <alignment vertical="center"/>
    </xf>
    <xf numFmtId="180" fontId="21" fillId="0" borderId="19" xfId="0" applyNumberFormat="1" applyFont="1" applyFill="1" applyBorder="1" applyAlignment="1">
      <alignment vertical="center"/>
    </xf>
    <xf numFmtId="180" fontId="21" fillId="0" borderId="21" xfId="0" applyNumberFormat="1" applyFont="1" applyFill="1" applyBorder="1" applyAlignment="1">
      <alignment vertical="center"/>
    </xf>
    <xf numFmtId="180" fontId="21" fillId="0" borderId="22" xfId="0" applyNumberFormat="1" applyFont="1" applyFill="1" applyBorder="1" applyAlignment="1">
      <alignment vertical="center"/>
    </xf>
    <xf numFmtId="180" fontId="21" fillId="0" borderId="24" xfId="0" applyNumberFormat="1" applyFont="1" applyFill="1" applyBorder="1" applyAlignment="1">
      <alignment vertical="center"/>
    </xf>
    <xf numFmtId="180" fontId="21" fillId="0" borderId="5" xfId="0" applyNumberFormat="1" applyFont="1" applyFill="1" applyBorder="1" applyAlignment="1">
      <alignment vertical="center"/>
    </xf>
    <xf numFmtId="0" fontId="2" fillId="0" borderId="0" xfId="0" applyFont="1" applyFill="1" applyAlignment="1">
      <alignment vertical="center"/>
    </xf>
    <xf numFmtId="0" fontId="3" fillId="0" borderId="0" xfId="0" applyFont="1" applyFill="1" applyAlignment="1">
      <alignment vertical="center"/>
    </xf>
    <xf numFmtId="0" fontId="2" fillId="0" borderId="0" xfId="0" applyFont="1" applyFill="1" applyAlignment="1">
      <alignment horizontal="centerContinuous"/>
    </xf>
    <xf numFmtId="0" fontId="2" fillId="0" borderId="1" xfId="0" applyFont="1" applyFill="1" applyBorder="1" applyAlignment="1">
      <alignment vertical="center"/>
    </xf>
    <xf numFmtId="0" fontId="2" fillId="0" borderId="1" xfId="0" applyFont="1" applyFill="1" applyBorder="1" applyAlignment="1">
      <alignment horizontal="right"/>
    </xf>
    <xf numFmtId="0" fontId="2" fillId="0" borderId="2" xfId="0" applyFont="1" applyFill="1" applyBorder="1" applyAlignment="1">
      <alignment vertical="center"/>
    </xf>
    <xf numFmtId="0" fontId="4" fillId="0" borderId="6" xfId="0" applyFont="1" applyFill="1" applyBorder="1" applyAlignment="1">
      <alignment horizontal="centerContinuous" vertical="center"/>
    </xf>
    <xf numFmtId="0" fontId="4" fillId="0" borderId="7" xfId="0" applyFont="1" applyFill="1" applyBorder="1" applyAlignment="1">
      <alignment horizontal="centerContinuous" vertical="center"/>
    </xf>
    <xf numFmtId="0" fontId="2" fillId="0" borderId="0" xfId="0" applyFont="1" applyFill="1" applyAlignment="1">
      <alignment vertical="center"/>
    </xf>
    <xf numFmtId="0" fontId="2" fillId="0" borderId="2" xfId="0" applyFont="1" applyFill="1" applyBorder="1" applyAlignment="1">
      <alignment vertical="center"/>
    </xf>
    <xf numFmtId="0" fontId="4" fillId="0" borderId="9" xfId="0" applyFont="1" applyFill="1" applyBorder="1" applyAlignment="1">
      <alignment horizontal="center" vertical="center" wrapText="1"/>
    </xf>
    <xf numFmtId="0" fontId="4" fillId="0" borderId="9" xfId="0" applyFont="1" applyFill="1" applyBorder="1" applyAlignment="1">
      <alignment horizontal="center" vertical="center"/>
    </xf>
    <xf numFmtId="182" fontId="2" fillId="0" borderId="25" xfId="0" applyNumberFormat="1" applyFont="1" applyFill="1" applyBorder="1" applyAlignment="1">
      <alignment horizontal="right" vertical="center"/>
    </xf>
    <xf numFmtId="182" fontId="2" fillId="0" borderId="26" xfId="0" applyNumberFormat="1" applyFont="1" applyFill="1" applyBorder="1" applyAlignment="1">
      <alignment horizontal="right" vertical="center"/>
    </xf>
    <xf numFmtId="0" fontId="4" fillId="0" borderId="2" xfId="0" applyFont="1" applyFill="1" applyBorder="1" applyAlignment="1">
      <alignment vertical="center"/>
    </xf>
    <xf numFmtId="182" fontId="2" fillId="0" borderId="3" xfId="0" applyNumberFormat="1" applyFont="1" applyFill="1" applyBorder="1" applyAlignment="1">
      <alignment horizontal="right" vertical="center"/>
    </xf>
    <xf numFmtId="182" fontId="2" fillId="0" borderId="0" xfId="0" applyNumberFormat="1" applyFont="1" applyFill="1" applyBorder="1" applyAlignment="1">
      <alignment horizontal="right" vertical="center"/>
    </xf>
    <xf numFmtId="0" fontId="4" fillId="0" borderId="2" xfId="0" applyFont="1" applyFill="1" applyBorder="1" applyAlignment="1">
      <alignment horizontal="left" vertical="center"/>
    </xf>
    <xf numFmtId="0" fontId="4" fillId="0" borderId="10" xfId="0" applyFont="1" applyFill="1" applyBorder="1" applyAlignment="1">
      <alignment horizontal="left" vertical="center"/>
    </xf>
    <xf numFmtId="182" fontId="2" fillId="0" borderId="7" xfId="0" applyNumberFormat="1" applyFont="1" applyFill="1" applyBorder="1" applyAlignment="1">
      <alignment horizontal="right" vertical="center"/>
    </xf>
    <xf numFmtId="182" fontId="2" fillId="0" borderId="6" xfId="0" applyNumberFormat="1" applyFont="1" applyFill="1" applyBorder="1" applyAlignment="1">
      <alignment horizontal="right" vertical="center"/>
    </xf>
    <xf numFmtId="182" fontId="2" fillId="0" borderId="27" xfId="0" applyNumberFormat="1" applyFont="1" applyFill="1" applyBorder="1" applyAlignment="1">
      <alignment horizontal="right" vertical="center"/>
    </xf>
    <xf numFmtId="182" fontId="2" fillId="0" borderId="28" xfId="0" applyNumberFormat="1" applyFont="1" applyFill="1" applyBorder="1" applyAlignment="1">
      <alignment horizontal="right" vertical="center"/>
    </xf>
    <xf numFmtId="0" fontId="4" fillId="0" borderId="29" xfId="0" applyFont="1" applyFill="1" applyBorder="1" applyAlignment="1">
      <alignment horizontal="distributed" vertical="center"/>
    </xf>
    <xf numFmtId="182" fontId="2" fillId="0" borderId="30" xfId="0" applyNumberFormat="1" applyFont="1" applyFill="1" applyBorder="1" applyAlignment="1">
      <alignment horizontal="right" vertical="center"/>
    </xf>
    <xf numFmtId="182" fontId="2" fillId="0" borderId="31" xfId="0" applyNumberFormat="1" applyFont="1" applyFill="1" applyBorder="1" applyAlignment="1">
      <alignment horizontal="right" vertical="center"/>
    </xf>
    <xf numFmtId="0" fontId="4" fillId="0" borderId="10" xfId="0" applyFont="1" applyFill="1" applyBorder="1" applyAlignment="1">
      <alignment horizontal="distributed" vertical="center"/>
    </xf>
    <xf numFmtId="0" fontId="4" fillId="0" borderId="2" xfId="0" applyFont="1" applyFill="1" applyBorder="1" applyAlignment="1">
      <alignment horizontal="distributed" vertical="center"/>
    </xf>
    <xf numFmtId="0" fontId="11" fillId="0" borderId="2" xfId="0" applyFont="1" applyFill="1" applyBorder="1" applyAlignment="1">
      <alignment vertical="center"/>
    </xf>
    <xf numFmtId="0" fontId="13" fillId="0" borderId="29" xfId="0" applyFont="1" applyFill="1" applyBorder="1" applyAlignment="1">
      <alignment horizontal="distributed" vertical="center"/>
    </xf>
    <xf numFmtId="0" fontId="13" fillId="0" borderId="29" xfId="0" applyFont="1" applyFill="1" applyBorder="1" applyAlignment="1">
      <alignment horizontal="center" vertical="center"/>
    </xf>
    <xf numFmtId="0" fontId="4" fillId="0" borderId="4" xfId="0" applyFont="1" applyFill="1" applyBorder="1" applyAlignment="1">
      <alignment horizontal="distributed" vertical="center"/>
    </xf>
    <xf numFmtId="182" fontId="2" fillId="0" borderId="9" xfId="0" applyNumberFormat="1" applyFont="1" applyFill="1" applyBorder="1" applyAlignment="1">
      <alignment horizontal="right" vertical="center"/>
    </xf>
    <xf numFmtId="182" fontId="2" fillId="0" borderId="1" xfId="0" applyNumberFormat="1" applyFont="1" applyFill="1" applyBorder="1" applyAlignment="1">
      <alignment horizontal="right" vertical="center"/>
    </xf>
    <xf numFmtId="0" fontId="2" fillId="0" borderId="0" xfId="0" applyFont="1" applyFill="1" applyBorder="1" applyAlignment="1">
      <alignment vertical="center"/>
    </xf>
    <xf numFmtId="0" fontId="25" fillId="0" borderId="0" xfId="0" applyFont="1" applyAlignment="1">
      <alignment vertical="center"/>
    </xf>
    <xf numFmtId="0" fontId="25" fillId="0" borderId="0" xfId="0" applyFont="1" applyFill="1" applyAlignment="1">
      <alignment vertical="center"/>
    </xf>
    <xf numFmtId="0" fontId="2" fillId="0" borderId="32" xfId="0" applyFont="1" applyBorder="1" applyAlignment="1">
      <alignment horizontal="centerContinuous"/>
    </xf>
    <xf numFmtId="38" fontId="2" fillId="0" borderId="0" xfId="16" applyFont="1" applyFill="1" applyBorder="1" applyAlignment="1">
      <alignment/>
    </xf>
    <xf numFmtId="38" fontId="17" fillId="0" borderId="0" xfId="16" applyFont="1" applyFill="1" applyBorder="1" applyAlignment="1">
      <alignment/>
    </xf>
    <xf numFmtId="38" fontId="2" fillId="0" borderId="0" xfId="16" applyFont="1" applyFill="1" applyBorder="1" applyAlignment="1">
      <alignment vertical="center"/>
    </xf>
    <xf numFmtId="38" fontId="2" fillId="0" borderId="0" xfId="16" applyNumberFormat="1" applyFont="1" applyFill="1" applyBorder="1" applyAlignment="1">
      <alignment vertical="center"/>
    </xf>
    <xf numFmtId="38" fontId="7" fillId="0" borderId="0" xfId="16" applyFont="1" applyFill="1" applyBorder="1" applyAlignment="1">
      <alignment/>
    </xf>
    <xf numFmtId="38" fontId="26" fillId="0" borderId="0" xfId="16" applyFont="1" applyAlignment="1">
      <alignment vertical="center"/>
    </xf>
    <xf numFmtId="38" fontId="20" fillId="0" borderId="3" xfId="16" applyFont="1" applyFill="1" applyBorder="1" applyAlignment="1">
      <alignment vertical="center"/>
    </xf>
    <xf numFmtId="38" fontId="20" fillId="0" borderId="2" xfId="16" applyFont="1" applyFill="1" applyBorder="1" applyAlignment="1">
      <alignment vertical="center"/>
    </xf>
    <xf numFmtId="38" fontId="26" fillId="0" borderId="3" xfId="16" applyFont="1" applyFill="1" applyBorder="1" applyAlignment="1">
      <alignment vertical="center"/>
    </xf>
    <xf numFmtId="38" fontId="7" fillId="0" borderId="19" xfId="16" applyFont="1" applyFill="1" applyBorder="1" applyAlignment="1">
      <alignment vertical="center"/>
    </xf>
    <xf numFmtId="41" fontId="7" fillId="0" borderId="19" xfId="16" applyNumberFormat="1" applyFont="1" applyFill="1" applyBorder="1" applyAlignment="1">
      <alignment vertical="center"/>
    </xf>
    <xf numFmtId="38" fontId="7" fillId="0" borderId="8" xfId="16" applyFont="1" applyFill="1" applyBorder="1" applyAlignment="1">
      <alignment vertical="center"/>
    </xf>
    <xf numFmtId="38" fontId="7" fillId="0" borderId="5" xfId="16" applyFont="1" applyFill="1" applyBorder="1" applyAlignment="1">
      <alignment vertical="center"/>
    </xf>
    <xf numFmtId="38" fontId="7" fillId="0" borderId="23" xfId="16" applyFont="1" applyFill="1" applyBorder="1" applyAlignment="1">
      <alignment vertical="center"/>
    </xf>
    <xf numFmtId="38" fontId="2" fillId="0" borderId="0" xfId="16" applyFont="1" applyFill="1" applyAlignment="1">
      <alignment vertical="center"/>
    </xf>
    <xf numFmtId="38" fontId="3" fillId="0" borderId="0" xfId="16" applyFont="1" applyFill="1" applyAlignment="1">
      <alignment vertical="center"/>
    </xf>
    <xf numFmtId="38" fontId="2" fillId="0" borderId="1" xfId="16" applyFont="1" applyFill="1" applyBorder="1" applyAlignment="1">
      <alignment vertical="center"/>
    </xf>
    <xf numFmtId="38" fontId="2" fillId="0" borderId="0" xfId="16" applyFont="1" applyFill="1" applyAlignment="1">
      <alignment horizontal="right" vertical="center"/>
    </xf>
    <xf numFmtId="38" fontId="7" fillId="0" borderId="33" xfId="16" applyFont="1" applyFill="1" applyBorder="1" applyAlignment="1">
      <alignment vertical="center"/>
    </xf>
    <xf numFmtId="38" fontId="7" fillId="0" borderId="12" xfId="16" applyFont="1" applyFill="1" applyBorder="1" applyAlignment="1">
      <alignment vertical="center"/>
    </xf>
    <xf numFmtId="38" fontId="2" fillId="0" borderId="11" xfId="16" applyFont="1" applyFill="1" applyBorder="1" applyAlignment="1">
      <alignment horizontal="centerContinuous" vertical="center"/>
    </xf>
    <xf numFmtId="38" fontId="2" fillId="0" borderId="32" xfId="16" applyFont="1" applyFill="1" applyBorder="1" applyAlignment="1">
      <alignment horizontal="centerContinuous" vertical="center"/>
    </xf>
    <xf numFmtId="38" fontId="2" fillId="0" borderId="34" xfId="16" applyFont="1" applyFill="1" applyBorder="1" applyAlignment="1">
      <alignment horizontal="centerContinuous" vertical="center"/>
    </xf>
    <xf numFmtId="38" fontId="2" fillId="0" borderId="35" xfId="16" applyFont="1" applyFill="1" applyBorder="1" applyAlignment="1">
      <alignment vertical="center"/>
    </xf>
    <xf numFmtId="38" fontId="2" fillId="0" borderId="26" xfId="16" applyFont="1" applyFill="1" applyBorder="1" applyAlignment="1">
      <alignment horizontal="centerContinuous" vertical="center"/>
    </xf>
    <xf numFmtId="38" fontId="2" fillId="0" borderId="25" xfId="16" applyFont="1" applyFill="1" applyBorder="1" applyAlignment="1">
      <alignment vertical="center"/>
    </xf>
    <xf numFmtId="38" fontId="2" fillId="0" borderId="12" xfId="16" applyFont="1" applyFill="1" applyBorder="1" applyAlignment="1">
      <alignment vertical="center"/>
    </xf>
    <xf numFmtId="38" fontId="7" fillId="0" borderId="13" xfId="16" applyFont="1" applyFill="1" applyBorder="1" applyAlignment="1">
      <alignment vertical="center"/>
    </xf>
    <xf numFmtId="38" fontId="7" fillId="0" borderId="2" xfId="16" applyFont="1" applyFill="1" applyBorder="1" applyAlignment="1">
      <alignment vertical="center"/>
    </xf>
    <xf numFmtId="38" fontId="2" fillId="0" borderId="28" xfId="16" applyFont="1" applyFill="1" applyBorder="1" applyAlignment="1">
      <alignment horizontal="centerContinuous" vertical="center"/>
    </xf>
    <xf numFmtId="38" fontId="2" fillId="0" borderId="27" xfId="16" applyFont="1" applyFill="1" applyBorder="1" applyAlignment="1">
      <alignment horizontal="centerContinuous" vertical="center"/>
    </xf>
    <xf numFmtId="38" fontId="2" fillId="0" borderId="36" xfId="16" applyFont="1" applyFill="1" applyBorder="1" applyAlignment="1">
      <alignment horizontal="centerContinuous" vertical="center"/>
    </xf>
    <xf numFmtId="38" fontId="2" fillId="0" borderId="37" xfId="16" applyFont="1" applyFill="1" applyBorder="1" applyAlignment="1">
      <alignment horizontal="centerContinuous" vertical="center"/>
    </xf>
    <xf numFmtId="38" fontId="2" fillId="0" borderId="6" xfId="16" applyFont="1" applyFill="1" applyBorder="1" applyAlignment="1">
      <alignment horizontal="centerContinuous" vertical="center"/>
    </xf>
    <xf numFmtId="38" fontId="2" fillId="0" borderId="7" xfId="16" applyFont="1" applyFill="1" applyBorder="1" applyAlignment="1">
      <alignment horizontal="centerContinuous" vertical="center"/>
    </xf>
    <xf numFmtId="38" fontId="2" fillId="0" borderId="10" xfId="16" applyFont="1" applyFill="1" applyBorder="1" applyAlignment="1">
      <alignment horizontal="centerContinuous" vertical="center"/>
    </xf>
    <xf numFmtId="38" fontId="7" fillId="0" borderId="38" xfId="16" applyFont="1" applyFill="1" applyBorder="1" applyAlignment="1">
      <alignment vertical="center"/>
    </xf>
    <xf numFmtId="38" fontId="7" fillId="0" borderId="4" xfId="16" applyFont="1" applyFill="1" applyBorder="1" applyAlignment="1">
      <alignment vertical="center"/>
    </xf>
    <xf numFmtId="38" fontId="2" fillId="0" borderId="9" xfId="16" applyFont="1" applyFill="1" applyBorder="1" applyAlignment="1">
      <alignment horizontal="center" vertical="center"/>
    </xf>
    <xf numFmtId="38" fontId="2" fillId="0" borderId="1" xfId="16" applyFont="1" applyFill="1" applyBorder="1" applyAlignment="1">
      <alignment horizontal="center" vertical="center"/>
    </xf>
    <xf numFmtId="38" fontId="2" fillId="0" borderId="4" xfId="16" applyFont="1" applyFill="1" applyBorder="1" applyAlignment="1">
      <alignment horizontal="center" vertical="center"/>
    </xf>
    <xf numFmtId="38" fontId="7" fillId="0" borderId="2" xfId="16" applyFont="1" applyFill="1" applyBorder="1" applyAlignment="1">
      <alignment horizontal="distributed" vertical="center"/>
    </xf>
    <xf numFmtId="38" fontId="2" fillId="0" borderId="3" xfId="16" applyFont="1" applyFill="1" applyBorder="1" applyAlignment="1">
      <alignment vertical="center"/>
    </xf>
    <xf numFmtId="38" fontId="2" fillId="0" borderId="2" xfId="16" applyFont="1" applyFill="1" applyBorder="1" applyAlignment="1">
      <alignment vertical="center"/>
    </xf>
    <xf numFmtId="38" fontId="2" fillId="0" borderId="19" xfId="16" applyFont="1" applyFill="1" applyBorder="1" applyAlignment="1">
      <alignment vertical="center"/>
    </xf>
    <xf numFmtId="38" fontId="7" fillId="0" borderId="3" xfId="16" applyFont="1" applyFill="1" applyBorder="1" applyAlignment="1">
      <alignment vertical="center"/>
    </xf>
    <xf numFmtId="38" fontId="20" fillId="0" borderId="19" xfId="16" applyFont="1" applyFill="1" applyBorder="1" applyAlignment="1">
      <alignment vertical="center"/>
    </xf>
    <xf numFmtId="38" fontId="26" fillId="0" borderId="0" xfId="16" applyFont="1" applyFill="1" applyAlignment="1">
      <alignment vertical="center"/>
    </xf>
    <xf numFmtId="38" fontId="20" fillId="0" borderId="13" xfId="16" applyFont="1" applyFill="1" applyBorder="1" applyAlignment="1">
      <alignment horizontal="left" vertical="center"/>
    </xf>
    <xf numFmtId="38" fontId="20" fillId="0" borderId="2" xfId="16" applyFont="1" applyFill="1" applyBorder="1" applyAlignment="1">
      <alignment horizontal="distributed" vertical="center"/>
    </xf>
    <xf numFmtId="38" fontId="20" fillId="0" borderId="13" xfId="16" applyFont="1" applyFill="1" applyBorder="1" applyAlignment="1">
      <alignment vertical="center"/>
    </xf>
    <xf numFmtId="38" fontId="8" fillId="0" borderId="2" xfId="16" applyFont="1" applyFill="1" applyBorder="1" applyAlignment="1">
      <alignment horizontal="distributed" vertical="center"/>
    </xf>
    <xf numFmtId="38" fontId="26" fillId="0" borderId="3" xfId="16" applyFont="1" applyFill="1" applyBorder="1" applyAlignment="1">
      <alignment horizontal="right" vertical="center"/>
    </xf>
    <xf numFmtId="38" fontId="7" fillId="0" borderId="18" xfId="16" applyFont="1" applyFill="1" applyBorder="1" applyAlignment="1">
      <alignment vertical="center"/>
    </xf>
    <xf numFmtId="38" fontId="7" fillId="0" borderId="0" xfId="16" applyFont="1" applyFill="1" applyBorder="1" applyAlignment="1">
      <alignment vertical="center"/>
    </xf>
    <xf numFmtId="41" fontId="11" fillId="0" borderId="19" xfId="22" applyNumberFormat="1" applyFont="1" applyFill="1" applyBorder="1" applyProtection="1">
      <alignment/>
      <protection locked="0"/>
    </xf>
    <xf numFmtId="41" fontId="11" fillId="0" borderId="39" xfId="22" applyNumberFormat="1" applyFont="1" applyFill="1" applyBorder="1" applyProtection="1">
      <alignment/>
      <protection locked="0"/>
    </xf>
    <xf numFmtId="41" fontId="2" fillId="0" borderId="3" xfId="16" applyNumberFormat="1" applyFont="1" applyFill="1" applyBorder="1" applyAlignment="1">
      <alignment horizontal="right" vertical="center"/>
    </xf>
    <xf numFmtId="41" fontId="7" fillId="0" borderId="19" xfId="16" applyNumberFormat="1" applyFont="1" applyFill="1" applyBorder="1" applyAlignment="1">
      <alignment horizontal="right" vertical="center"/>
    </xf>
    <xf numFmtId="38" fontId="7" fillId="0" borderId="4" xfId="16" applyFont="1" applyFill="1" applyBorder="1" applyAlignment="1">
      <alignment horizontal="distributed" vertical="center"/>
    </xf>
    <xf numFmtId="38" fontId="7" fillId="0" borderId="24" xfId="16" applyFont="1" applyFill="1" applyBorder="1" applyAlignment="1">
      <alignment vertical="center"/>
    </xf>
    <xf numFmtId="41" fontId="2" fillId="0" borderId="5" xfId="16" applyNumberFormat="1" applyFont="1" applyFill="1" applyBorder="1" applyAlignment="1">
      <alignment horizontal="right" vertical="center"/>
    </xf>
    <xf numFmtId="38" fontId="7" fillId="0" borderId="1" xfId="16" applyFont="1" applyFill="1" applyBorder="1" applyAlignment="1">
      <alignment vertical="center"/>
    </xf>
    <xf numFmtId="41" fontId="11" fillId="0" borderId="5" xfId="22" applyNumberFormat="1" applyFont="1" applyFill="1" applyBorder="1" applyProtection="1">
      <alignment/>
      <protection locked="0"/>
    </xf>
    <xf numFmtId="41" fontId="11" fillId="0" borderId="40" xfId="22" applyNumberFormat="1" applyFont="1" applyFill="1" applyBorder="1" applyProtection="1">
      <alignment/>
      <protection locked="0"/>
    </xf>
    <xf numFmtId="38" fontId="7" fillId="0" borderId="0" xfId="16" applyFont="1" applyFill="1" applyAlignment="1">
      <alignment vertical="center"/>
    </xf>
    <xf numFmtId="38" fontId="20" fillId="0" borderId="3" xfId="16" applyFont="1" applyFill="1" applyBorder="1" applyAlignment="1">
      <alignment vertical="center" shrinkToFit="1"/>
    </xf>
    <xf numFmtId="41" fontId="20" fillId="0" borderId="3" xfId="16" applyNumberFormat="1" applyFont="1" applyFill="1" applyBorder="1" applyAlignment="1">
      <alignment vertical="center" shrinkToFit="1"/>
    </xf>
    <xf numFmtId="38" fontId="20" fillId="0" borderId="2" xfId="16" applyFont="1" applyFill="1" applyBorder="1" applyAlignment="1">
      <alignment vertical="center" shrinkToFit="1"/>
    </xf>
    <xf numFmtId="38" fontId="7" fillId="0" borderId="3" xfId="16" applyFont="1" applyFill="1" applyBorder="1" applyAlignment="1">
      <alignment vertical="center" shrinkToFit="1"/>
    </xf>
    <xf numFmtId="41" fontId="7" fillId="0" borderId="3" xfId="16" applyNumberFormat="1" applyFont="1" applyFill="1" applyBorder="1" applyAlignment="1">
      <alignment vertical="center" shrinkToFit="1"/>
    </xf>
    <xf numFmtId="38" fontId="7" fillId="0" borderId="2" xfId="16" applyFont="1" applyFill="1" applyBorder="1" applyAlignment="1">
      <alignment vertical="center" shrinkToFit="1"/>
    </xf>
    <xf numFmtId="41" fontId="20" fillId="0" borderId="3" xfId="16" applyNumberFormat="1" applyFont="1" applyFill="1" applyBorder="1" applyAlignment="1">
      <alignment horizontal="right" vertical="center" shrinkToFit="1"/>
    </xf>
    <xf numFmtId="38" fontId="7" fillId="0" borderId="18" xfId="16" applyFont="1" applyFill="1" applyBorder="1" applyAlignment="1">
      <alignment vertical="center" shrinkToFit="1"/>
    </xf>
    <xf numFmtId="41" fontId="7" fillId="0" borderId="3" xfId="16" applyNumberFormat="1" applyFont="1" applyFill="1" applyBorder="1" applyAlignment="1">
      <alignment horizontal="right" vertical="center" shrinkToFit="1"/>
    </xf>
    <xf numFmtId="38" fontId="7" fillId="0" borderId="3" xfId="16" applyFont="1" applyFill="1" applyBorder="1" applyAlignment="1">
      <alignment horizontal="right" vertical="center" shrinkToFit="1"/>
    </xf>
    <xf numFmtId="38" fontId="7" fillId="0" borderId="19" xfId="16" applyFont="1" applyFill="1" applyBorder="1" applyAlignment="1">
      <alignment vertical="center" shrinkToFit="1"/>
    </xf>
    <xf numFmtId="38" fontId="7" fillId="0" borderId="8" xfId="16" applyFont="1" applyFill="1" applyBorder="1" applyAlignment="1">
      <alignment vertical="center" shrinkToFit="1"/>
    </xf>
    <xf numFmtId="41" fontId="7" fillId="0" borderId="19" xfId="16" applyNumberFormat="1" applyFont="1" applyFill="1" applyBorder="1" applyAlignment="1">
      <alignment vertical="center" shrinkToFit="1"/>
    </xf>
    <xf numFmtId="38" fontId="7" fillId="0" borderId="24" xfId="16" applyFont="1" applyFill="1" applyBorder="1" applyAlignment="1">
      <alignment vertical="center" shrinkToFit="1"/>
    </xf>
    <xf numFmtId="41" fontId="7" fillId="0" borderId="5" xfId="16" applyNumberFormat="1" applyFont="1" applyFill="1" applyBorder="1" applyAlignment="1">
      <alignment horizontal="right" vertical="center" shrinkToFit="1"/>
    </xf>
    <xf numFmtId="38" fontId="7" fillId="0" borderId="5" xfId="16" applyFont="1" applyFill="1" applyBorder="1" applyAlignment="1">
      <alignment horizontal="right" vertical="center" shrinkToFit="1"/>
    </xf>
    <xf numFmtId="38" fontId="7" fillId="0" borderId="5" xfId="16" applyFont="1" applyFill="1" applyBorder="1" applyAlignment="1">
      <alignment vertical="center" shrinkToFit="1"/>
    </xf>
    <xf numFmtId="38" fontId="7" fillId="0" borderId="23" xfId="16" applyFont="1" applyFill="1" applyBorder="1" applyAlignment="1">
      <alignment vertical="center" shrinkToFit="1"/>
    </xf>
    <xf numFmtId="0" fontId="7" fillId="0" borderId="0" xfId="0" applyFont="1" applyFill="1" applyAlignment="1">
      <alignment vertical="center"/>
    </xf>
    <xf numFmtId="0" fontId="7" fillId="0" borderId="1" xfId="0" applyFont="1" applyFill="1" applyBorder="1" applyAlignment="1">
      <alignment vertical="center"/>
    </xf>
    <xf numFmtId="38" fontId="7" fillId="0" borderId="1" xfId="16" applyFont="1" applyFill="1" applyBorder="1" applyAlignment="1">
      <alignment horizontal="right" vertical="center"/>
    </xf>
    <xf numFmtId="38" fontId="7" fillId="0" borderId="6" xfId="16" applyFont="1" applyFill="1" applyBorder="1" applyAlignment="1">
      <alignment horizontal="centerContinuous" vertical="center" shrinkToFit="1"/>
    </xf>
    <xf numFmtId="38" fontId="7" fillId="0" borderId="7" xfId="16" applyFont="1" applyFill="1" applyBorder="1" applyAlignment="1">
      <alignment horizontal="centerContinuous" vertical="center" shrinkToFit="1"/>
    </xf>
    <xf numFmtId="38" fontId="7" fillId="0" borderId="0" xfId="16" applyFont="1" applyFill="1" applyAlignment="1">
      <alignment vertical="center" shrinkToFit="1"/>
    </xf>
    <xf numFmtId="38" fontId="7" fillId="0" borderId="4" xfId="16" applyFont="1" applyFill="1" applyBorder="1" applyAlignment="1">
      <alignment vertical="center" shrinkToFit="1"/>
    </xf>
    <xf numFmtId="38" fontId="7" fillId="0" borderId="9" xfId="16" applyFont="1" applyFill="1" applyBorder="1" applyAlignment="1">
      <alignment horizontal="center" vertical="center" shrinkToFit="1"/>
    </xf>
    <xf numFmtId="38" fontId="9" fillId="0" borderId="5" xfId="16" applyFont="1" applyFill="1" applyBorder="1" applyAlignment="1">
      <alignment horizontal="center" vertical="center" shrinkToFit="1"/>
    </xf>
    <xf numFmtId="38" fontId="9" fillId="0" borderId="4" xfId="16" applyFont="1" applyFill="1" applyBorder="1" applyAlignment="1">
      <alignment horizontal="center" vertical="center" shrinkToFit="1"/>
    </xf>
    <xf numFmtId="38" fontId="7" fillId="0" borderId="2" xfId="16" applyFont="1" applyFill="1" applyBorder="1" applyAlignment="1">
      <alignment horizontal="distributed" vertical="center" shrinkToFit="1"/>
    </xf>
    <xf numFmtId="38" fontId="20" fillId="0" borderId="2" xfId="16" applyFont="1" applyFill="1" applyBorder="1" applyAlignment="1">
      <alignment horizontal="distributed" vertical="center" shrinkToFit="1"/>
    </xf>
    <xf numFmtId="38" fontId="20" fillId="0" borderId="0" xfId="16" applyFont="1" applyFill="1" applyAlignment="1">
      <alignment vertical="center" shrinkToFit="1"/>
    </xf>
    <xf numFmtId="38" fontId="8" fillId="0" borderId="2" xfId="16" applyFont="1" applyFill="1" applyBorder="1" applyAlignment="1">
      <alignment horizontal="distributed" vertical="center" shrinkToFit="1"/>
    </xf>
    <xf numFmtId="41" fontId="20" fillId="0" borderId="2" xfId="16" applyNumberFormat="1" applyFont="1" applyFill="1" applyBorder="1" applyAlignment="1">
      <alignment horizontal="right" vertical="center" shrinkToFit="1"/>
    </xf>
    <xf numFmtId="38" fontId="7" fillId="0" borderId="4" xfId="16" applyFont="1" applyFill="1" applyBorder="1" applyAlignment="1">
      <alignment horizontal="distributed" vertical="center" shrinkToFit="1"/>
    </xf>
    <xf numFmtId="0" fontId="2" fillId="0" borderId="41" xfId="0" applyFont="1" applyFill="1" applyBorder="1" applyAlignment="1">
      <alignment horizontal="center" vertical="center" wrapText="1"/>
    </xf>
    <xf numFmtId="0" fontId="2" fillId="0" borderId="42" xfId="0" applyFont="1" applyFill="1" applyBorder="1" applyAlignment="1">
      <alignment horizontal="distributed" vertical="center"/>
    </xf>
    <xf numFmtId="0" fontId="7" fillId="0" borderId="42" xfId="0" applyFont="1" applyFill="1" applyBorder="1" applyAlignment="1">
      <alignment horizontal="distributed" vertical="center"/>
    </xf>
    <xf numFmtId="0" fontId="2" fillId="0" borderId="42" xfId="0" applyFont="1" applyFill="1" applyBorder="1" applyAlignment="1">
      <alignment horizontal="distributed" vertical="center" wrapText="1"/>
    </xf>
    <xf numFmtId="0" fontId="2" fillId="0" borderId="43" xfId="0" applyFont="1" applyFill="1" applyBorder="1" applyAlignment="1">
      <alignment horizontal="distributed" vertical="center"/>
    </xf>
    <xf numFmtId="0" fontId="26" fillId="0" borderId="2" xfId="0" applyFont="1" applyFill="1" applyBorder="1" applyAlignment="1">
      <alignment vertical="center"/>
    </xf>
    <xf numFmtId="0" fontId="26" fillId="0" borderId="2" xfId="0" applyFont="1" applyFill="1" applyBorder="1" applyAlignment="1">
      <alignment horizontal="distributed" vertical="center"/>
    </xf>
    <xf numFmtId="41" fontId="26" fillId="0" borderId="3" xfId="16" applyNumberFormat="1" applyFont="1" applyFill="1" applyBorder="1" applyAlignment="1">
      <alignment/>
    </xf>
    <xf numFmtId="41" fontId="26" fillId="0" borderId="2" xfId="16" applyNumberFormat="1" applyFont="1" applyFill="1" applyBorder="1" applyAlignment="1">
      <alignment/>
    </xf>
    <xf numFmtId="0" fontId="26" fillId="0" borderId="0" xfId="0" applyFont="1" applyFill="1" applyAlignment="1">
      <alignment vertical="center"/>
    </xf>
    <xf numFmtId="0" fontId="2" fillId="0" borderId="2" xfId="0" applyFont="1" applyFill="1" applyBorder="1" applyAlignment="1">
      <alignment horizontal="center"/>
    </xf>
    <xf numFmtId="41" fontId="26" fillId="0" borderId="3" xfId="16" applyNumberFormat="1" applyFont="1" applyFill="1" applyBorder="1" applyAlignment="1">
      <alignment horizontal="right"/>
    </xf>
    <xf numFmtId="41" fontId="26" fillId="0" borderId="2" xfId="16" applyNumberFormat="1" applyFont="1" applyFill="1" applyBorder="1" applyAlignment="1">
      <alignment horizontal="right"/>
    </xf>
    <xf numFmtId="0" fontId="26" fillId="0" borderId="2" xfId="0" applyFont="1" applyFill="1" applyBorder="1" applyAlignment="1">
      <alignment/>
    </xf>
    <xf numFmtId="41" fontId="26" fillId="0" borderId="8" xfId="16" applyNumberFormat="1" applyFont="1" applyFill="1" applyBorder="1" applyAlignment="1">
      <alignment/>
    </xf>
    <xf numFmtId="41" fontId="2" fillId="0" borderId="8" xfId="16" applyNumberFormat="1" applyFont="1" applyFill="1" applyBorder="1" applyAlignment="1">
      <alignment horizontal="right"/>
    </xf>
    <xf numFmtId="0" fontId="2" fillId="0" borderId="4" xfId="0" applyFont="1" applyFill="1" applyBorder="1" applyAlignment="1">
      <alignment horizontal="center"/>
    </xf>
    <xf numFmtId="41" fontId="2" fillId="0" borderId="9" xfId="16" applyNumberFormat="1" applyFont="1" applyFill="1" applyBorder="1" applyAlignment="1">
      <alignment/>
    </xf>
    <xf numFmtId="41" fontId="2" fillId="0" borderId="9" xfId="16" applyNumberFormat="1" applyFont="1" applyFill="1" applyBorder="1" applyAlignment="1">
      <alignment horizontal="right"/>
    </xf>
    <xf numFmtId="41" fontId="2" fillId="0" borderId="23" xfId="16" applyNumberFormat="1" applyFont="1" applyFill="1" applyBorder="1" applyAlignment="1">
      <alignment horizontal="right"/>
    </xf>
    <xf numFmtId="0" fontId="2" fillId="0" borderId="0" xfId="0" applyFont="1" applyFill="1" applyAlignment="1">
      <alignment horizontal="right"/>
    </xf>
    <xf numFmtId="38" fontId="2" fillId="0" borderId="0" xfId="16" applyFont="1" applyFill="1" applyAlignment="1">
      <alignment/>
    </xf>
    <xf numFmtId="38" fontId="3" fillId="0" borderId="0" xfId="16" applyFont="1" applyFill="1" applyAlignment="1">
      <alignment/>
    </xf>
    <xf numFmtId="38" fontId="2" fillId="0" borderId="1" xfId="16" applyFont="1" applyFill="1" applyBorder="1" applyAlignment="1">
      <alignment/>
    </xf>
    <xf numFmtId="38" fontId="2" fillId="0" borderId="1" xfId="16" applyFont="1" applyFill="1" applyBorder="1" applyAlignment="1">
      <alignment horizontal="right"/>
    </xf>
    <xf numFmtId="38" fontId="2" fillId="0" borderId="26" xfId="16" applyFont="1" applyFill="1" applyBorder="1" applyAlignment="1">
      <alignment vertical="center"/>
    </xf>
    <xf numFmtId="38" fontId="2" fillId="0" borderId="4" xfId="16" applyFont="1" applyFill="1" applyBorder="1" applyAlignment="1">
      <alignment vertical="center"/>
    </xf>
    <xf numFmtId="41" fontId="7" fillId="0" borderId="2" xfId="16" applyNumberFormat="1" applyFont="1" applyFill="1" applyBorder="1" applyAlignment="1">
      <alignment vertical="center" shrinkToFit="1"/>
    </xf>
    <xf numFmtId="41" fontId="20" fillId="0" borderId="18" xfId="16" applyNumberFormat="1" applyFont="1" applyFill="1" applyBorder="1" applyAlignment="1">
      <alignment vertical="center" shrinkToFit="1"/>
    </xf>
    <xf numFmtId="41" fontId="20" fillId="0" borderId="19" xfId="16" applyNumberFormat="1" applyFont="1" applyFill="1" applyBorder="1" applyAlignment="1">
      <alignment vertical="center" shrinkToFit="1"/>
    </xf>
    <xf numFmtId="41" fontId="20" fillId="0" borderId="8" xfId="16" applyNumberFormat="1" applyFont="1" applyFill="1" applyBorder="1" applyAlignment="1">
      <alignment vertical="center" shrinkToFit="1"/>
    </xf>
    <xf numFmtId="38" fontId="6" fillId="0" borderId="0" xfId="16" applyFont="1" applyFill="1" applyBorder="1" applyAlignment="1">
      <alignment horizontal="distributed" vertical="center"/>
    </xf>
    <xf numFmtId="0" fontId="0" fillId="0" borderId="0" xfId="0" applyFill="1" applyAlignment="1">
      <alignment horizontal="distributed" vertical="center"/>
    </xf>
    <xf numFmtId="0" fontId="0" fillId="0" borderId="2" xfId="0" applyFill="1" applyBorder="1" applyAlignment="1">
      <alignment horizontal="distributed" vertical="center"/>
    </xf>
    <xf numFmtId="41" fontId="8" fillId="0" borderId="18" xfId="16" applyNumberFormat="1" applyFont="1" applyFill="1" applyBorder="1" applyAlignment="1">
      <alignment vertical="center" shrinkToFit="1"/>
    </xf>
    <xf numFmtId="41" fontId="8" fillId="0" borderId="19" xfId="16" applyNumberFormat="1" applyFont="1" applyFill="1" applyBorder="1" applyAlignment="1">
      <alignment vertical="center" shrinkToFit="1"/>
    </xf>
    <xf numFmtId="41" fontId="8" fillId="0" borderId="8" xfId="16" applyNumberFormat="1" applyFont="1" applyFill="1" applyBorder="1" applyAlignment="1">
      <alignment vertical="center" shrinkToFit="1"/>
    </xf>
    <xf numFmtId="38" fontId="2" fillId="0" borderId="2" xfId="16" applyFont="1" applyFill="1" applyBorder="1" applyAlignment="1">
      <alignment horizontal="right" vertical="center"/>
    </xf>
    <xf numFmtId="41" fontId="7" fillId="0" borderId="18" xfId="16" applyNumberFormat="1" applyFont="1" applyFill="1" applyBorder="1" applyAlignment="1">
      <alignment vertical="center" shrinkToFit="1"/>
    </xf>
    <xf numFmtId="41" fontId="7" fillId="0" borderId="8" xfId="16" applyNumberFormat="1" applyFont="1" applyFill="1" applyBorder="1" applyAlignment="1">
      <alignment vertical="center" shrinkToFit="1"/>
    </xf>
    <xf numFmtId="38" fontId="2" fillId="0" borderId="2" xfId="16" applyFont="1" applyFill="1" applyBorder="1" applyAlignment="1">
      <alignment horizontal="center" vertical="center"/>
    </xf>
    <xf numFmtId="38" fontId="2" fillId="0" borderId="2" xfId="16" applyFont="1" applyFill="1" applyBorder="1" applyAlignment="1">
      <alignment horizontal="distributed" vertical="center"/>
    </xf>
    <xf numFmtId="38" fontId="9" fillId="0" borderId="2" xfId="16" applyFont="1" applyFill="1" applyBorder="1" applyAlignment="1">
      <alignment horizontal="distributed" vertical="center"/>
    </xf>
    <xf numFmtId="38" fontId="2" fillId="0" borderId="4" xfId="16" applyFont="1" applyFill="1" applyBorder="1" applyAlignment="1">
      <alignment horizontal="distributed" vertical="center"/>
    </xf>
    <xf numFmtId="41" fontId="7" fillId="0" borderId="24" xfId="16" applyNumberFormat="1" applyFont="1" applyFill="1" applyBorder="1" applyAlignment="1">
      <alignment vertical="center" shrinkToFit="1"/>
    </xf>
    <xf numFmtId="41" fontId="7" fillId="0" borderId="5" xfId="16" applyNumberFormat="1" applyFont="1" applyFill="1" applyBorder="1" applyAlignment="1">
      <alignment vertical="center" shrinkToFit="1"/>
    </xf>
    <xf numFmtId="41" fontId="7" fillId="0" borderId="23" xfId="16" applyNumberFormat="1" applyFont="1" applyFill="1" applyBorder="1" applyAlignment="1">
      <alignment vertical="center" shrinkToFit="1"/>
    </xf>
    <xf numFmtId="0" fontId="3" fillId="0" borderId="0" xfId="0" applyFont="1" applyFill="1" applyBorder="1" applyAlignment="1">
      <alignment vertical="center"/>
    </xf>
    <xf numFmtId="0" fontId="2" fillId="0" borderId="26" xfId="0" applyFont="1" applyFill="1" applyBorder="1" applyAlignment="1">
      <alignment vertical="center"/>
    </xf>
    <xf numFmtId="0" fontId="2" fillId="0" borderId="12" xfId="0" applyFont="1" applyFill="1" applyBorder="1" applyAlignment="1">
      <alignment vertical="center"/>
    </xf>
    <xf numFmtId="0" fontId="2" fillId="0" borderId="25" xfId="0" applyFont="1" applyFill="1" applyBorder="1" applyAlignment="1">
      <alignment vertical="center"/>
    </xf>
    <xf numFmtId="0" fontId="2" fillId="0" borderId="11" xfId="0" applyFont="1" applyFill="1" applyBorder="1" applyAlignment="1">
      <alignment horizontal="centerContinuous" vertical="center"/>
    </xf>
    <xf numFmtId="0" fontId="2" fillId="0" borderId="0" xfId="0" applyFont="1" applyFill="1" applyBorder="1" applyAlignment="1">
      <alignment horizontal="distributed" vertical="center"/>
    </xf>
    <xf numFmtId="0" fontId="2" fillId="0" borderId="3" xfId="0" applyFont="1" applyFill="1" applyBorder="1" applyAlignment="1">
      <alignment horizontal="center" vertical="center"/>
    </xf>
    <xf numFmtId="0" fontId="2" fillId="0" borderId="6" xfId="0" applyFont="1" applyFill="1" applyBorder="1" applyAlignment="1">
      <alignment horizontal="centerContinuous" vertical="center"/>
    </xf>
    <xf numFmtId="0" fontId="2" fillId="0" borderId="7" xfId="0" applyFont="1" applyFill="1" applyBorder="1" applyAlignment="1">
      <alignment horizontal="centerContinuous" vertical="center"/>
    </xf>
    <xf numFmtId="0" fontId="2" fillId="0" borderId="1" xfId="0" applyFont="1" applyFill="1" applyBorder="1" applyAlignment="1">
      <alignment vertical="center"/>
    </xf>
    <xf numFmtId="0" fontId="2" fillId="0" borderId="4" xfId="0" applyFont="1" applyFill="1" applyBorder="1" applyAlignment="1">
      <alignment vertical="center"/>
    </xf>
    <xf numFmtId="0" fontId="2" fillId="0" borderId="9" xfId="0" applyFont="1" applyFill="1" applyBorder="1" applyAlignment="1">
      <alignment vertical="center"/>
    </xf>
    <xf numFmtId="0" fontId="2" fillId="0" borderId="9" xfId="0" applyFont="1" applyFill="1" applyBorder="1" applyAlignment="1">
      <alignment horizontal="center" vertical="center"/>
    </xf>
    <xf numFmtId="0" fontId="2" fillId="0" borderId="1" xfId="0" applyFont="1" applyFill="1" applyBorder="1" applyAlignment="1">
      <alignment horizontal="center" vertical="center"/>
    </xf>
    <xf numFmtId="0" fontId="26" fillId="0" borderId="0" xfId="0" applyFont="1" applyFill="1" applyBorder="1" applyAlignment="1">
      <alignment vertical="center"/>
    </xf>
    <xf numFmtId="0" fontId="26" fillId="0" borderId="3" xfId="0" applyFont="1" applyFill="1" applyBorder="1" applyAlignment="1">
      <alignment vertical="center"/>
    </xf>
    <xf numFmtId="0" fontId="26" fillId="0" borderId="0" xfId="0" applyFont="1" applyFill="1" applyBorder="1" applyAlignment="1">
      <alignment vertical="center"/>
    </xf>
    <xf numFmtId="0" fontId="2" fillId="0" borderId="0" xfId="0" applyFont="1" applyFill="1" applyBorder="1" applyAlignment="1">
      <alignment vertical="center"/>
    </xf>
    <xf numFmtId="0" fontId="2" fillId="0" borderId="0" xfId="0" applyFont="1" applyFill="1" applyBorder="1" applyAlignment="1">
      <alignment horizontal="right" vertical="center"/>
    </xf>
    <xf numFmtId="0" fontId="2" fillId="0" borderId="2" xfId="0" applyFont="1" applyFill="1" applyBorder="1" applyAlignment="1">
      <alignment horizontal="distributed" vertical="center"/>
    </xf>
    <xf numFmtId="41" fontId="2" fillId="0" borderId="0" xfId="0" applyNumberFormat="1" applyFont="1" applyFill="1" applyBorder="1" applyAlignment="1">
      <alignment horizontal="right" vertical="center"/>
    </xf>
    <xf numFmtId="0" fontId="26" fillId="0" borderId="0" xfId="0" applyFont="1" applyFill="1" applyBorder="1" applyAlignment="1">
      <alignment horizontal="right" vertical="center"/>
    </xf>
    <xf numFmtId="41" fontId="26" fillId="0" borderId="3" xfId="0" applyNumberFormat="1" applyFont="1" applyFill="1" applyBorder="1" applyAlignment="1">
      <alignment horizontal="right" vertical="center"/>
    </xf>
    <xf numFmtId="41" fontId="2" fillId="0" borderId="19" xfId="0" applyNumberFormat="1" applyFont="1" applyFill="1" applyBorder="1" applyAlignment="1">
      <alignment horizontal="right"/>
    </xf>
    <xf numFmtId="41" fontId="2" fillId="0" borderId="39" xfId="0" applyNumberFormat="1" applyFont="1" applyFill="1" applyBorder="1" applyAlignment="1">
      <alignment horizontal="right"/>
    </xf>
    <xf numFmtId="0" fontId="26" fillId="0" borderId="0" xfId="0" applyFont="1" applyFill="1" applyAlignment="1">
      <alignment vertical="center"/>
    </xf>
    <xf numFmtId="41" fontId="26" fillId="0" borderId="0" xfId="0" applyNumberFormat="1" applyFont="1" applyFill="1" applyBorder="1" applyAlignment="1">
      <alignment horizontal="right" vertical="center"/>
    </xf>
    <xf numFmtId="41" fontId="2" fillId="0" borderId="18" xfId="0" applyNumberFormat="1" applyFont="1" applyFill="1" applyBorder="1" applyAlignment="1">
      <alignment horizontal="right" vertical="center"/>
    </xf>
    <xf numFmtId="0" fontId="26" fillId="0" borderId="1" xfId="0" applyFont="1" applyFill="1" applyBorder="1" applyAlignment="1">
      <alignment horizontal="right" vertical="center"/>
    </xf>
    <xf numFmtId="0" fontId="26" fillId="0" borderId="4" xfId="0" applyFont="1" applyFill="1" applyBorder="1" applyAlignment="1">
      <alignment horizontal="distributed" vertical="center"/>
    </xf>
    <xf numFmtId="41" fontId="26" fillId="0" borderId="9" xfId="0" applyNumberFormat="1" applyFont="1" applyFill="1" applyBorder="1" applyAlignment="1">
      <alignment horizontal="right" vertical="center"/>
    </xf>
    <xf numFmtId="41" fontId="26" fillId="0" borderId="1" xfId="0" applyNumberFormat="1" applyFont="1" applyFill="1" applyBorder="1" applyAlignment="1">
      <alignment horizontal="right" vertical="center"/>
    </xf>
    <xf numFmtId="0" fontId="7" fillId="0" borderId="0" xfId="0" applyFont="1" applyFill="1" applyAlignment="1">
      <alignment vertical="center"/>
    </xf>
    <xf numFmtId="0" fontId="2" fillId="0" borderId="6" xfId="0" applyFont="1" applyFill="1" applyBorder="1" applyAlignment="1">
      <alignment horizontal="centerContinuous"/>
    </xf>
    <xf numFmtId="0" fontId="2" fillId="0" borderId="10" xfId="0" applyFont="1" applyFill="1" applyBorder="1" applyAlignment="1">
      <alignment horizontal="centerContinuous"/>
    </xf>
    <xf numFmtId="0" fontId="2" fillId="0" borderId="11" xfId="0" applyFont="1" applyFill="1" applyBorder="1" applyAlignment="1">
      <alignment horizontal="centerContinuous"/>
    </xf>
    <xf numFmtId="0" fontId="2" fillId="0" borderId="44" xfId="0" applyFont="1" applyFill="1" applyBorder="1" applyAlignment="1">
      <alignment horizontal="center" vertical="center"/>
    </xf>
    <xf numFmtId="0" fontId="2" fillId="0" borderId="3" xfId="0" applyFont="1" applyFill="1" applyBorder="1" applyAlignment="1">
      <alignment horizontal="center"/>
    </xf>
    <xf numFmtId="0" fontId="7" fillId="0" borderId="45" xfId="0" applyFont="1" applyFill="1" applyBorder="1" applyAlignment="1">
      <alignment horizontal="center" vertical="center"/>
    </xf>
    <xf numFmtId="0" fontId="7" fillId="0" borderId="2" xfId="0" applyFont="1" applyFill="1" applyBorder="1" applyAlignment="1">
      <alignment horizontal="center" vertical="center"/>
    </xf>
    <xf numFmtId="0" fontId="2" fillId="0" borderId="9" xfId="0" applyFont="1" applyFill="1" applyBorder="1" applyAlignment="1">
      <alignment horizontal="center"/>
    </xf>
    <xf numFmtId="0" fontId="7" fillId="0" borderId="9" xfId="0" applyFont="1" applyFill="1" applyBorder="1" applyAlignment="1">
      <alignment horizontal="center" vertical="center"/>
    </xf>
    <xf numFmtId="0" fontId="7" fillId="0" borderId="5"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3" xfId="0" applyFont="1" applyFill="1" applyBorder="1" applyAlignment="1">
      <alignment vertical="center"/>
    </xf>
    <xf numFmtId="0" fontId="26" fillId="0" borderId="46" xfId="0" applyFont="1" applyFill="1" applyBorder="1" applyAlignment="1">
      <alignment horizontal="center" vertical="center"/>
    </xf>
    <xf numFmtId="0" fontId="26" fillId="0" borderId="9" xfId="0" applyFont="1" applyFill="1" applyBorder="1" applyAlignment="1">
      <alignment vertical="center"/>
    </xf>
    <xf numFmtId="0" fontId="26" fillId="0" borderId="4" xfId="0" applyFont="1" applyFill="1" applyBorder="1" applyAlignment="1">
      <alignment vertical="center"/>
    </xf>
    <xf numFmtId="38" fontId="26" fillId="0" borderId="9" xfId="16" applyFont="1" applyFill="1" applyBorder="1" applyAlignment="1">
      <alignment vertical="center"/>
    </xf>
    <xf numFmtId="0" fontId="2" fillId="0" borderId="2" xfId="0" applyFont="1" applyFill="1" applyBorder="1" applyAlignment="1">
      <alignment horizontal="right"/>
    </xf>
    <xf numFmtId="0" fontId="2" fillId="0" borderId="7" xfId="0" applyFont="1" applyFill="1" applyBorder="1" applyAlignment="1">
      <alignment horizontal="centerContinuous"/>
    </xf>
    <xf numFmtId="38" fontId="2" fillId="0" borderId="6" xfId="16" applyFont="1" applyFill="1" applyBorder="1" applyAlignment="1">
      <alignment horizontal="centerContinuous"/>
    </xf>
    <xf numFmtId="38" fontId="2" fillId="0" borderId="7" xfId="16" applyFont="1" applyFill="1" applyBorder="1" applyAlignment="1">
      <alignment horizontal="centerContinuous"/>
    </xf>
    <xf numFmtId="0" fontId="2" fillId="0" borderId="4" xfId="0" applyFont="1" applyFill="1" applyBorder="1" applyAlignment="1">
      <alignment vertical="center"/>
    </xf>
    <xf numFmtId="38" fontId="2" fillId="0" borderId="9" xfId="16" applyFont="1" applyFill="1" applyBorder="1" applyAlignment="1">
      <alignment horizontal="center"/>
    </xf>
    <xf numFmtId="41" fontId="2" fillId="0" borderId="3" xfId="0" applyNumberFormat="1" applyFont="1" applyFill="1" applyBorder="1" applyAlignment="1">
      <alignment/>
    </xf>
    <xf numFmtId="41" fontId="2" fillId="0" borderId="3" xfId="16" applyNumberFormat="1" applyFont="1" applyFill="1" applyBorder="1" applyAlignment="1">
      <alignment/>
    </xf>
    <xf numFmtId="41" fontId="2" fillId="0" borderId="2" xfId="0" applyNumberFormat="1" applyFont="1" applyFill="1" applyBorder="1" applyAlignment="1">
      <alignment/>
    </xf>
    <xf numFmtId="41" fontId="6" fillId="0" borderId="3" xfId="0" applyNumberFormat="1" applyFont="1" applyFill="1" applyBorder="1" applyAlignment="1">
      <alignment/>
    </xf>
    <xf numFmtId="41" fontId="6" fillId="0" borderId="2" xfId="0" applyNumberFormat="1" applyFont="1" applyFill="1" applyBorder="1" applyAlignment="1">
      <alignment/>
    </xf>
    <xf numFmtId="41" fontId="2" fillId="0" borderId="3" xfId="0" applyNumberFormat="1" applyFont="1" applyFill="1" applyBorder="1" applyAlignment="1">
      <alignment vertical="center"/>
    </xf>
    <xf numFmtId="41" fontId="2" fillId="0" borderId="2" xfId="0" applyNumberFormat="1" applyFont="1" applyFill="1" applyBorder="1" applyAlignment="1">
      <alignment vertical="center"/>
    </xf>
    <xf numFmtId="0" fontId="2" fillId="0" borderId="0" xfId="0" applyFont="1" applyFill="1" applyBorder="1" applyAlignment="1">
      <alignment horizontal="left" vertical="center"/>
    </xf>
    <xf numFmtId="41" fontId="2" fillId="0" borderId="8" xfId="0" applyNumberFormat="1" applyFont="1" applyFill="1" applyBorder="1" applyAlignment="1">
      <alignment vertical="center"/>
    </xf>
    <xf numFmtId="0" fontId="2" fillId="0" borderId="1" xfId="0" applyFont="1" applyFill="1" applyBorder="1" applyAlignment="1">
      <alignment horizontal="distributed" vertical="center"/>
    </xf>
    <xf numFmtId="0" fontId="2" fillId="0" borderId="4" xfId="0" applyFont="1" applyFill="1" applyBorder="1" applyAlignment="1">
      <alignment horizontal="distributed" vertical="center"/>
    </xf>
    <xf numFmtId="41" fontId="2" fillId="0" borderId="24" xfId="0" applyNumberFormat="1" applyFont="1" applyFill="1" applyBorder="1" applyAlignment="1">
      <alignment vertical="center"/>
    </xf>
    <xf numFmtId="41" fontId="2" fillId="0" borderId="9" xfId="0" applyNumberFormat="1" applyFont="1" applyFill="1" applyBorder="1" applyAlignment="1">
      <alignment vertical="center"/>
    </xf>
    <xf numFmtId="41" fontId="2" fillId="0" borderId="4" xfId="0" applyNumberFormat="1" applyFont="1" applyFill="1" applyBorder="1" applyAlignment="1">
      <alignment vertical="center"/>
    </xf>
    <xf numFmtId="0" fontId="3" fillId="0" borderId="0" xfId="0" applyFont="1" applyFill="1" applyAlignment="1">
      <alignment vertical="center"/>
    </xf>
    <xf numFmtId="0" fontId="2" fillId="0" borderId="1" xfId="0" applyFont="1" applyFill="1" applyBorder="1" applyAlignment="1">
      <alignment horizontal="right" vertical="center"/>
    </xf>
    <xf numFmtId="0" fontId="2" fillId="0" borderId="10" xfId="0" applyFont="1" applyFill="1" applyBorder="1" applyAlignment="1">
      <alignment horizontal="centerContinuous" vertical="center"/>
    </xf>
    <xf numFmtId="0" fontId="7" fillId="0" borderId="9" xfId="0" applyFont="1" applyFill="1" applyBorder="1" applyAlignment="1">
      <alignment horizontal="distributed" vertical="center" wrapText="1"/>
    </xf>
    <xf numFmtId="0" fontId="7" fillId="0" borderId="4" xfId="0" applyFont="1" applyFill="1" applyBorder="1" applyAlignment="1">
      <alignment horizontal="center" vertical="center"/>
    </xf>
    <xf numFmtId="0" fontId="7" fillId="0" borderId="2" xfId="0" applyFont="1" applyFill="1" applyBorder="1" applyAlignment="1">
      <alignment horizontal="distributed" vertical="center"/>
    </xf>
    <xf numFmtId="41" fontId="2" fillId="0" borderId="3" xfId="16" applyNumberFormat="1" applyFont="1" applyFill="1" applyBorder="1" applyAlignment="1">
      <alignment vertical="center"/>
    </xf>
    <xf numFmtId="0" fontId="7" fillId="0" borderId="44" xfId="0" applyFont="1" applyFill="1" applyBorder="1" applyAlignment="1">
      <alignment horizontal="distributed" vertical="center"/>
    </xf>
    <xf numFmtId="0" fontId="26" fillId="0" borderId="2" xfId="0" applyFont="1" applyFill="1" applyBorder="1" applyAlignment="1">
      <alignment vertical="center"/>
    </xf>
    <xf numFmtId="0" fontId="20" fillId="0" borderId="46" xfId="0" applyFont="1" applyFill="1" applyBorder="1" applyAlignment="1">
      <alignment horizontal="distributed" vertical="center"/>
    </xf>
    <xf numFmtId="41" fontId="26" fillId="0" borderId="9" xfId="0" applyNumberFormat="1" applyFont="1" applyFill="1" applyBorder="1" applyAlignment="1">
      <alignment vertical="center"/>
    </xf>
    <xf numFmtId="41" fontId="26" fillId="0" borderId="9" xfId="16" applyNumberFormat="1" applyFont="1" applyFill="1" applyBorder="1" applyAlignment="1">
      <alignment vertical="center"/>
    </xf>
    <xf numFmtId="41" fontId="26" fillId="0" borderId="4" xfId="0" applyNumberFormat="1" applyFont="1" applyFill="1" applyBorder="1" applyAlignment="1">
      <alignment vertical="center"/>
    </xf>
    <xf numFmtId="0" fontId="2" fillId="0" borderId="3" xfId="0" applyFont="1" applyFill="1" applyBorder="1" applyAlignment="1">
      <alignment vertical="center"/>
    </xf>
    <xf numFmtId="0" fontId="2" fillId="0" borderId="0" xfId="0" applyFont="1" applyFill="1" applyBorder="1" applyAlignment="1">
      <alignment horizontal="centerContinuous"/>
    </xf>
    <xf numFmtId="0" fontId="2" fillId="0" borderId="2" xfId="0" applyFont="1" applyFill="1" applyBorder="1" applyAlignment="1">
      <alignment horizontal="centerContinuous"/>
    </xf>
    <xf numFmtId="0" fontId="2" fillId="0" borderId="3" xfId="0" applyFont="1" applyFill="1" applyBorder="1" applyAlignment="1">
      <alignment horizontal="distributed" vertical="center"/>
    </xf>
    <xf numFmtId="0" fontId="2" fillId="0" borderId="9" xfId="0" applyFont="1" applyFill="1" applyBorder="1" applyAlignment="1">
      <alignment vertical="center"/>
    </xf>
    <xf numFmtId="0" fontId="2" fillId="0" borderId="0" xfId="0" applyFont="1" applyFill="1" applyBorder="1" applyAlignment="1">
      <alignment horizontal="centerContinuous" vertical="center"/>
    </xf>
    <xf numFmtId="0" fontId="2" fillId="0" borderId="2" xfId="0" applyFont="1" applyFill="1" applyBorder="1" applyAlignment="1">
      <alignment horizontal="centerContinuous" vertical="center"/>
    </xf>
    <xf numFmtId="41" fontId="2" fillId="0" borderId="2" xfId="16" applyNumberFormat="1" applyFont="1" applyFill="1" applyBorder="1" applyAlignment="1">
      <alignment vertical="center"/>
    </xf>
    <xf numFmtId="0" fontId="26" fillId="0" borderId="0" xfId="0" applyFont="1" applyFill="1" applyBorder="1" applyAlignment="1">
      <alignment horizontal="centerContinuous" vertical="center"/>
    </xf>
    <xf numFmtId="0" fontId="26" fillId="0" borderId="2" xfId="0" applyFont="1" applyFill="1" applyBorder="1" applyAlignment="1">
      <alignment horizontal="centerContinuous" vertical="center"/>
    </xf>
    <xf numFmtId="41" fontId="26" fillId="0" borderId="3" xfId="16" applyNumberFormat="1" applyFont="1" applyFill="1" applyBorder="1" applyAlignment="1">
      <alignment vertical="center"/>
    </xf>
    <xf numFmtId="41" fontId="26" fillId="0" borderId="8" xfId="16" applyNumberFormat="1" applyFont="1" applyFill="1" applyBorder="1" applyAlignment="1">
      <alignment vertical="center"/>
    </xf>
    <xf numFmtId="0" fontId="2" fillId="0" borderId="0" xfId="0" applyFont="1" applyFill="1" applyBorder="1" applyAlignment="1">
      <alignment/>
    </xf>
    <xf numFmtId="41" fontId="2" fillId="0" borderId="2" xfId="16" applyNumberFormat="1" applyFont="1" applyFill="1" applyBorder="1" applyAlignment="1">
      <alignment horizontal="right" vertical="center"/>
    </xf>
    <xf numFmtId="0" fontId="2" fillId="0" borderId="0" xfId="0" applyFont="1" applyFill="1" applyBorder="1" applyAlignment="1">
      <alignment horizontal="left"/>
    </xf>
    <xf numFmtId="0" fontId="2" fillId="0" borderId="38" xfId="0" applyFont="1" applyFill="1" applyBorder="1" applyAlignment="1">
      <alignment horizontal="distributed" vertical="center"/>
    </xf>
    <xf numFmtId="41" fontId="2" fillId="0" borderId="24" xfId="16" applyNumberFormat="1" applyFont="1" applyFill="1" applyBorder="1" applyAlignment="1">
      <alignment vertical="center"/>
    </xf>
    <xf numFmtId="41" fontId="2" fillId="0" borderId="9" xfId="16" applyNumberFormat="1" applyFont="1" applyFill="1" applyBorder="1" applyAlignment="1">
      <alignment vertical="center"/>
    </xf>
    <xf numFmtId="41" fontId="2" fillId="0" borderId="4" xfId="16" applyNumberFormat="1" applyFont="1" applyFill="1" applyBorder="1" applyAlignment="1">
      <alignment vertical="center"/>
    </xf>
    <xf numFmtId="0" fontId="2" fillId="0" borderId="34" xfId="0" applyFont="1" applyFill="1" applyBorder="1" applyAlignment="1">
      <alignment horizontal="centerContinuous"/>
    </xf>
    <xf numFmtId="0" fontId="2" fillId="0" borderId="47" xfId="0" applyFont="1" applyFill="1" applyBorder="1" applyAlignment="1">
      <alignment horizontal="distributed"/>
    </xf>
    <xf numFmtId="0" fontId="2" fillId="0" borderId="44" xfId="0" applyFont="1" applyFill="1" applyBorder="1" applyAlignment="1">
      <alignment horizontal="right"/>
    </xf>
    <xf numFmtId="38" fontId="2" fillId="0" borderId="3" xfId="16" applyFont="1" applyFill="1" applyBorder="1" applyAlignment="1">
      <alignment/>
    </xf>
    <xf numFmtId="38" fontId="2" fillId="0" borderId="3" xfId="16" applyFont="1" applyFill="1" applyBorder="1" applyAlignment="1">
      <alignment/>
    </xf>
    <xf numFmtId="38" fontId="2" fillId="0" borderId="2" xfId="16" applyFont="1" applyFill="1" applyBorder="1" applyAlignment="1">
      <alignment/>
    </xf>
    <xf numFmtId="38" fontId="2" fillId="0" borderId="3" xfId="16" applyFont="1" applyFill="1" applyBorder="1" applyAlignment="1">
      <alignment horizontal="right"/>
    </xf>
    <xf numFmtId="0" fontId="7" fillId="0" borderId="44" xfId="0" applyFont="1" applyFill="1" applyBorder="1" applyAlignment="1">
      <alignment horizontal="right"/>
    </xf>
    <xf numFmtId="0" fontId="26" fillId="0" borderId="2" xfId="0" applyFont="1" applyFill="1" applyBorder="1" applyAlignment="1">
      <alignment horizontal="distributed"/>
    </xf>
    <xf numFmtId="0" fontId="2" fillId="0" borderId="44" xfId="0" applyFont="1" applyFill="1" applyBorder="1" applyAlignment="1">
      <alignment horizontal="right" vertical="center"/>
    </xf>
    <xf numFmtId="0" fontId="2" fillId="0" borderId="3" xfId="0" applyFont="1" applyFill="1" applyBorder="1" applyAlignment="1">
      <alignment horizontal="right"/>
    </xf>
    <xf numFmtId="0" fontId="2" fillId="0" borderId="2" xfId="0" applyFont="1" applyFill="1" applyBorder="1" applyAlignment="1">
      <alignment horizontal="right" vertical="center"/>
    </xf>
    <xf numFmtId="0" fontId="7" fillId="0" borderId="4" xfId="0" applyFont="1" applyFill="1" applyBorder="1" applyAlignment="1">
      <alignment horizontal="right"/>
    </xf>
    <xf numFmtId="38" fontId="2" fillId="0" borderId="9" xfId="16" applyFont="1" applyFill="1" applyBorder="1" applyAlignment="1">
      <alignment/>
    </xf>
    <xf numFmtId="38" fontId="2" fillId="0" borderId="9" xfId="16" applyFont="1" applyFill="1" applyBorder="1" applyAlignment="1">
      <alignment horizontal="right"/>
    </xf>
    <xf numFmtId="38" fontId="2" fillId="0" borderId="4" xfId="16" applyFont="1" applyFill="1" applyBorder="1" applyAlignment="1">
      <alignment/>
    </xf>
    <xf numFmtId="38" fontId="7" fillId="0" borderId="39" xfId="16" applyFont="1" applyFill="1" applyBorder="1" applyAlignment="1">
      <alignment vertical="center"/>
    </xf>
    <xf numFmtId="0" fontId="2" fillId="0" borderId="0" xfId="0" applyFont="1" applyFill="1" applyBorder="1" applyAlignment="1">
      <alignment horizontal="right" vertical="distributed"/>
    </xf>
    <xf numFmtId="0" fontId="2" fillId="0" borderId="3" xfId="22" applyFont="1" applyFill="1" applyBorder="1" applyAlignment="1">
      <alignment horizontal="distributed" vertical="center"/>
      <protection/>
    </xf>
    <xf numFmtId="38" fontId="7" fillId="0" borderId="19" xfId="16" applyFont="1" applyFill="1" applyBorder="1" applyAlignment="1">
      <alignment horizontal="right" vertical="center"/>
    </xf>
    <xf numFmtId="38" fontId="7" fillId="0" borderId="39" xfId="16" applyFont="1" applyFill="1" applyBorder="1" applyAlignment="1">
      <alignment horizontal="right" vertical="center"/>
    </xf>
    <xf numFmtId="0" fontId="2" fillId="0" borderId="0" xfId="0" applyFont="1" applyFill="1" applyBorder="1" applyAlignment="1">
      <alignment horizontal="center" vertical="distributed"/>
    </xf>
    <xf numFmtId="0" fontId="2" fillId="0" borderId="1" xfId="0" applyFont="1" applyFill="1" applyBorder="1" applyAlignment="1">
      <alignment horizontal="center" vertical="distributed"/>
    </xf>
    <xf numFmtId="0" fontId="2" fillId="0" borderId="9" xfId="22" applyFont="1" applyFill="1" applyBorder="1" applyAlignment="1">
      <alignment horizontal="distributed" vertical="center"/>
      <protection/>
    </xf>
    <xf numFmtId="38" fontId="7" fillId="0" borderId="5" xfId="16" applyFont="1" applyFill="1" applyBorder="1" applyAlignment="1">
      <alignment horizontal="right" vertical="center"/>
    </xf>
    <xf numFmtId="38" fontId="7" fillId="0" borderId="40" xfId="16" applyFont="1" applyFill="1" applyBorder="1" applyAlignment="1">
      <alignment horizontal="right" vertical="center"/>
    </xf>
    <xf numFmtId="0" fontId="2" fillId="0" borderId="26" xfId="22" applyFont="1" applyFill="1" applyBorder="1" applyAlignment="1">
      <alignment horizontal="center"/>
      <protection/>
    </xf>
    <xf numFmtId="0" fontId="2" fillId="0" borderId="25" xfId="22" applyFont="1" applyFill="1" applyBorder="1" applyAlignment="1">
      <alignment horizontal="center"/>
      <protection/>
    </xf>
    <xf numFmtId="0" fontId="2" fillId="0" borderId="16" xfId="22" applyFont="1" applyFill="1" applyBorder="1" applyAlignment="1">
      <alignment horizontal="centerContinuous" vertical="top"/>
      <protection/>
    </xf>
    <xf numFmtId="0" fontId="2" fillId="0" borderId="48" xfId="22" applyFont="1" applyFill="1" applyBorder="1" applyAlignment="1">
      <alignment horizontal="center" vertical="top"/>
      <protection/>
    </xf>
    <xf numFmtId="0" fontId="2" fillId="0" borderId="35" xfId="22" applyFont="1" applyFill="1" applyBorder="1" applyAlignment="1">
      <alignment horizontal="center" vertical="top"/>
      <protection/>
    </xf>
    <xf numFmtId="0" fontId="2" fillId="0" borderId="0" xfId="22" applyFont="1" applyFill="1" applyBorder="1" applyAlignment="1">
      <alignment horizontal="center"/>
      <protection/>
    </xf>
    <xf numFmtId="0" fontId="2" fillId="0" borderId="3" xfId="22" applyFont="1" applyFill="1" applyBorder="1" applyAlignment="1">
      <alignment horizontal="center"/>
      <protection/>
    </xf>
    <xf numFmtId="0" fontId="2" fillId="0" borderId="19" xfId="0" applyFont="1" applyFill="1" applyBorder="1" applyAlignment="1">
      <alignment horizontal="center" vertical="center"/>
    </xf>
    <xf numFmtId="0" fontId="2" fillId="0" borderId="22" xfId="22" applyFont="1" applyFill="1" applyBorder="1" applyAlignment="1">
      <alignment horizontal="centerContinuous" vertical="top"/>
      <protection/>
    </xf>
    <xf numFmtId="0" fontId="7" fillId="0" borderId="19" xfId="22" applyFont="1" applyFill="1" applyBorder="1" applyAlignment="1">
      <alignment horizontal="center" vertical="top"/>
      <protection/>
    </xf>
    <xf numFmtId="0" fontId="7" fillId="0" borderId="39" xfId="22" applyFont="1" applyFill="1" applyBorder="1" applyAlignment="1">
      <alignment horizontal="center" vertical="top"/>
      <protection/>
    </xf>
    <xf numFmtId="0" fontId="2" fillId="0" borderId="1" xfId="22" applyFont="1" applyFill="1" applyBorder="1" applyAlignment="1">
      <alignment horizontal="center"/>
      <protection/>
    </xf>
    <xf numFmtId="0" fontId="2" fillId="0" borderId="9" xfId="22" applyFont="1" applyFill="1" applyBorder="1" applyAlignment="1">
      <alignment horizontal="center"/>
      <protection/>
    </xf>
    <xf numFmtId="0" fontId="2" fillId="0" borderId="5" xfId="0" applyFont="1" applyFill="1" applyBorder="1" applyAlignment="1">
      <alignment horizontal="center" vertical="center"/>
    </xf>
    <xf numFmtId="0" fontId="2" fillId="0" borderId="49" xfId="22" applyFont="1" applyFill="1" applyBorder="1" applyAlignment="1">
      <alignment horizontal="center" vertical="top"/>
      <protection/>
    </xf>
    <xf numFmtId="0" fontId="2" fillId="0" borderId="5" xfId="22" applyFont="1" applyFill="1" applyBorder="1" applyAlignment="1">
      <alignment horizontal="center" vertical="top"/>
      <protection/>
    </xf>
    <xf numFmtId="0" fontId="2" fillId="0" borderId="40" xfId="22" applyFont="1" applyFill="1" applyBorder="1" applyAlignment="1">
      <alignment horizontal="center" vertical="top"/>
      <protection/>
    </xf>
    <xf numFmtId="0" fontId="6" fillId="0" borderId="0" xfId="0" applyFont="1" applyFill="1" applyBorder="1" applyAlignment="1">
      <alignment vertical="center"/>
    </xf>
    <xf numFmtId="38" fontId="7" fillId="0" borderId="19" xfId="16" applyFont="1" applyFill="1" applyBorder="1" applyAlignment="1">
      <alignment horizontal="right"/>
    </xf>
    <xf numFmtId="38" fontId="7" fillId="0" borderId="19" xfId="16" applyFont="1" applyFill="1" applyBorder="1" applyAlignment="1">
      <alignment/>
    </xf>
    <xf numFmtId="38" fontId="7" fillId="0" borderId="39" xfId="16" applyFont="1" applyFill="1" applyBorder="1" applyAlignment="1">
      <alignment/>
    </xf>
    <xf numFmtId="0" fontId="6" fillId="0" borderId="0" xfId="0" applyFont="1" applyFill="1" applyAlignment="1">
      <alignment vertical="center"/>
    </xf>
    <xf numFmtId="38" fontId="20" fillId="0" borderId="19" xfId="16" applyFont="1" applyFill="1" applyBorder="1" applyAlignment="1">
      <alignment/>
    </xf>
    <xf numFmtId="38" fontId="20" fillId="0" borderId="39" xfId="16" applyFont="1" applyFill="1" applyBorder="1" applyAlignment="1">
      <alignment/>
    </xf>
    <xf numFmtId="0" fontId="17" fillId="0" borderId="0" xfId="0" applyFont="1" applyFill="1" applyAlignment="1">
      <alignment vertical="center"/>
    </xf>
    <xf numFmtId="0" fontId="2" fillId="0" borderId="47" xfId="0" applyFont="1" applyFill="1" applyBorder="1" applyAlignment="1">
      <alignment vertical="center"/>
    </xf>
    <xf numFmtId="0" fontId="2" fillId="0" borderId="44" xfId="0" applyFont="1" applyFill="1" applyBorder="1" applyAlignment="1">
      <alignment horizontal="center"/>
    </xf>
    <xf numFmtId="0" fontId="2" fillId="0" borderId="46" xfId="0" applyFont="1" applyFill="1" applyBorder="1" applyAlignment="1">
      <alignment vertical="center"/>
    </xf>
    <xf numFmtId="0" fontId="2" fillId="0" borderId="24" xfId="0" applyFont="1" applyFill="1" applyBorder="1" applyAlignment="1">
      <alignment horizontal="center"/>
    </xf>
    <xf numFmtId="0" fontId="2" fillId="0" borderId="5" xfId="0" applyFont="1" applyFill="1" applyBorder="1" applyAlignment="1">
      <alignment horizontal="center"/>
    </xf>
    <xf numFmtId="0" fontId="2" fillId="0" borderId="19" xfId="0" applyFont="1" applyFill="1" applyBorder="1" applyAlignment="1">
      <alignment horizontal="center"/>
    </xf>
    <xf numFmtId="0" fontId="2" fillId="0" borderId="8" xfId="0" applyFont="1" applyFill="1" applyBorder="1" applyAlignment="1">
      <alignment horizontal="center"/>
    </xf>
    <xf numFmtId="0" fontId="7" fillId="0" borderId="47" xfId="0" applyFont="1" applyFill="1" applyBorder="1" applyAlignment="1">
      <alignment horizontal="distributed" vertical="center"/>
    </xf>
    <xf numFmtId="41" fontId="7" fillId="0" borderId="50" xfId="0" applyNumberFormat="1" applyFont="1" applyFill="1" applyBorder="1" applyAlignment="1">
      <alignment vertical="center"/>
    </xf>
    <xf numFmtId="41" fontId="7" fillId="0" borderId="48" xfId="0" applyNumberFormat="1" applyFont="1" applyFill="1" applyBorder="1" applyAlignment="1">
      <alignment vertical="center"/>
    </xf>
    <xf numFmtId="41" fontId="7" fillId="0" borderId="48" xfId="0" applyNumberFormat="1" applyFont="1" applyFill="1" applyBorder="1" applyAlignment="1">
      <alignment horizontal="right"/>
    </xf>
    <xf numFmtId="41" fontId="7" fillId="0" borderId="14" xfId="0" applyNumberFormat="1" applyFont="1" applyFill="1" applyBorder="1" applyAlignment="1">
      <alignment horizontal="right"/>
    </xf>
    <xf numFmtId="0" fontId="13" fillId="0" borderId="0" xfId="0" applyFont="1" applyFill="1" applyAlignment="1">
      <alignment vertical="center"/>
    </xf>
    <xf numFmtId="0" fontId="11" fillId="0" borderId="44" xfId="0" applyFont="1" applyFill="1" applyBorder="1" applyAlignment="1">
      <alignment horizontal="distributed" vertical="center"/>
    </xf>
    <xf numFmtId="41" fontId="11" fillId="0" borderId="18" xfId="0" applyNumberFormat="1" applyFont="1" applyFill="1" applyBorder="1" applyAlignment="1">
      <alignment vertical="center"/>
    </xf>
    <xf numFmtId="41" fontId="11" fillId="0" borderId="19" xfId="0" applyNumberFormat="1" applyFont="1" applyFill="1" applyBorder="1" applyAlignment="1">
      <alignment vertical="center"/>
    </xf>
    <xf numFmtId="41" fontId="11" fillId="0" borderId="8" xfId="0" applyNumberFormat="1" applyFont="1" applyFill="1" applyBorder="1" applyAlignment="1">
      <alignment vertical="center"/>
    </xf>
    <xf numFmtId="41" fontId="20" fillId="0" borderId="24" xfId="0" applyNumberFormat="1" applyFont="1" applyFill="1" applyBorder="1" applyAlignment="1">
      <alignment vertical="center"/>
    </xf>
    <xf numFmtId="41" fontId="20" fillId="0" borderId="5" xfId="0" applyNumberFormat="1" applyFont="1" applyFill="1" applyBorder="1" applyAlignment="1">
      <alignment vertical="center"/>
    </xf>
    <xf numFmtId="41" fontId="20" fillId="0" borderId="23" xfId="0" applyNumberFormat="1" applyFont="1" applyFill="1" applyBorder="1" applyAlignment="1">
      <alignment vertical="center"/>
    </xf>
    <xf numFmtId="0" fontId="7" fillId="0" borderId="47" xfId="0" applyFont="1" applyFill="1" applyBorder="1" applyAlignment="1">
      <alignment vertical="center"/>
    </xf>
    <xf numFmtId="0" fontId="2" fillId="0" borderId="8" xfId="0" applyFont="1" applyFill="1" applyBorder="1" applyAlignment="1">
      <alignment horizontal="center" vertical="center"/>
    </xf>
    <xf numFmtId="0" fontId="7" fillId="0" borderId="46" xfId="0" applyFont="1" applyFill="1" applyBorder="1" applyAlignment="1">
      <alignment vertical="center"/>
    </xf>
    <xf numFmtId="0" fontId="2" fillId="0" borderId="39" xfId="0" applyFont="1" applyFill="1" applyBorder="1" applyAlignment="1">
      <alignment horizontal="center"/>
    </xf>
    <xf numFmtId="41" fontId="7" fillId="0" borderId="35" xfId="0" applyNumberFormat="1" applyFont="1" applyFill="1" applyBorder="1" applyAlignment="1">
      <alignment vertical="center"/>
    </xf>
    <xf numFmtId="177" fontId="7" fillId="0" borderId="48" xfId="0" applyNumberFormat="1" applyFont="1" applyFill="1" applyBorder="1" applyAlignment="1">
      <alignment vertical="center"/>
    </xf>
    <xf numFmtId="177" fontId="7" fillId="0" borderId="14" xfId="0" applyNumberFormat="1" applyFont="1" applyFill="1" applyBorder="1" applyAlignment="1">
      <alignment vertical="center"/>
    </xf>
    <xf numFmtId="41" fontId="11" fillId="0" borderId="39" xfId="0" applyNumberFormat="1" applyFont="1" applyFill="1" applyBorder="1" applyAlignment="1">
      <alignment vertical="center"/>
    </xf>
    <xf numFmtId="177" fontId="11" fillId="0" borderId="19" xfId="0" applyNumberFormat="1" applyFont="1" applyFill="1" applyBorder="1" applyAlignment="1">
      <alignment vertical="center"/>
    </xf>
    <xf numFmtId="177" fontId="11" fillId="0" borderId="8" xfId="0" applyNumberFormat="1" applyFont="1" applyFill="1" applyBorder="1" applyAlignment="1">
      <alignment vertical="center"/>
    </xf>
    <xf numFmtId="41" fontId="20" fillId="0" borderId="40" xfId="0" applyNumberFormat="1" applyFont="1" applyFill="1" applyBorder="1" applyAlignment="1">
      <alignment vertical="center"/>
    </xf>
    <xf numFmtId="177" fontId="20" fillId="0" borderId="5" xfId="0" applyNumberFormat="1" applyFont="1" applyFill="1" applyBorder="1" applyAlignment="1">
      <alignment vertical="center"/>
    </xf>
    <xf numFmtId="177" fontId="20" fillId="0" borderId="23" xfId="0" applyNumberFormat="1" applyFont="1" applyFill="1" applyBorder="1" applyAlignment="1">
      <alignment vertical="center"/>
    </xf>
    <xf numFmtId="0" fontId="4" fillId="0" borderId="0" xfId="0" applyFont="1" applyFill="1" applyAlignment="1">
      <alignment vertical="center"/>
    </xf>
    <xf numFmtId="0" fontId="15" fillId="0" borderId="0" xfId="0" applyFont="1" applyFill="1" applyAlignment="1">
      <alignment vertical="center"/>
    </xf>
    <xf numFmtId="0" fontId="7" fillId="0" borderId="2" xfId="0" applyFont="1" applyFill="1" applyBorder="1" applyAlignment="1">
      <alignment vertical="center"/>
    </xf>
    <xf numFmtId="0" fontId="7" fillId="0" borderId="6" xfId="0" applyFont="1" applyFill="1" applyBorder="1" applyAlignment="1">
      <alignment horizontal="centerContinuous" vertical="center"/>
    </xf>
    <xf numFmtId="0" fontId="7" fillId="0" borderId="7" xfId="0" applyFont="1" applyFill="1" applyBorder="1" applyAlignment="1">
      <alignment horizontal="centerContinuous" vertical="center"/>
    </xf>
    <xf numFmtId="0" fontId="7" fillId="0" borderId="0" xfId="0" applyFont="1" applyFill="1" applyAlignment="1">
      <alignment horizontal="centerContinuous" vertical="center"/>
    </xf>
    <xf numFmtId="0" fontId="7" fillId="0" borderId="3" xfId="0" applyFont="1" applyFill="1" applyBorder="1" applyAlignment="1">
      <alignment horizontal="centerContinuous" vertical="center"/>
    </xf>
    <xf numFmtId="0" fontId="7" fillId="0" borderId="0" xfId="0" applyFont="1" applyFill="1" applyBorder="1" applyAlignment="1">
      <alignment horizontal="centerContinuous" vertical="center"/>
    </xf>
    <xf numFmtId="0" fontId="7" fillId="0" borderId="35" xfId="0" applyFont="1" applyFill="1" applyBorder="1" applyAlignment="1">
      <alignment horizontal="centerContinuous" vertical="center"/>
    </xf>
    <xf numFmtId="0" fontId="7" fillId="0" borderId="2" xfId="0" applyFont="1" applyFill="1" applyBorder="1" applyAlignment="1">
      <alignment horizontal="centerContinuous" vertical="center"/>
    </xf>
    <xf numFmtId="0" fontId="7" fillId="0" borderId="10" xfId="0" applyFont="1" applyFill="1" applyBorder="1" applyAlignment="1">
      <alignment horizontal="centerContinuous" vertical="center"/>
    </xf>
    <xf numFmtId="0" fontId="7" fillId="0" borderId="4" xfId="0" applyFont="1" applyFill="1" applyBorder="1" applyAlignment="1">
      <alignment vertical="center"/>
    </xf>
    <xf numFmtId="38" fontId="7" fillId="0" borderId="25" xfId="16" applyFont="1" applyFill="1" applyBorder="1" applyAlignment="1">
      <alignment vertical="center"/>
    </xf>
    <xf numFmtId="0" fontId="7" fillId="0" borderId="25" xfId="0" applyFont="1" applyFill="1" applyBorder="1" applyAlignment="1">
      <alignment vertical="center"/>
    </xf>
    <xf numFmtId="41" fontId="7" fillId="0" borderId="25" xfId="0" applyNumberFormat="1" applyFont="1" applyFill="1" applyBorder="1" applyAlignment="1">
      <alignment horizontal="right" vertical="center"/>
    </xf>
    <xf numFmtId="0" fontId="7" fillId="0" borderId="12" xfId="0" applyFont="1" applyFill="1" applyBorder="1" applyAlignment="1">
      <alignment vertical="center"/>
    </xf>
    <xf numFmtId="0" fontId="7" fillId="0" borderId="3" xfId="0" applyFont="1" applyFill="1" applyBorder="1" applyAlignment="1">
      <alignment vertical="center"/>
    </xf>
    <xf numFmtId="41" fontId="7" fillId="0" borderId="3" xfId="0" applyNumberFormat="1" applyFont="1" applyFill="1" applyBorder="1" applyAlignment="1">
      <alignment horizontal="right" vertical="center"/>
    </xf>
    <xf numFmtId="0" fontId="20" fillId="0" borderId="4" xfId="0" applyFont="1" applyFill="1" applyBorder="1" applyAlignment="1">
      <alignment horizontal="distributed" vertical="center"/>
    </xf>
    <xf numFmtId="38" fontId="20" fillId="0" borderId="9" xfId="16" applyFont="1" applyFill="1" applyBorder="1" applyAlignment="1">
      <alignment vertical="center"/>
    </xf>
    <xf numFmtId="0" fontId="20" fillId="0" borderId="9" xfId="0" applyFont="1" applyFill="1" applyBorder="1" applyAlignment="1">
      <alignment vertical="center"/>
    </xf>
    <xf numFmtId="41" fontId="20" fillId="0" borderId="9" xfId="0" applyNumberFormat="1" applyFont="1" applyFill="1" applyBorder="1" applyAlignment="1">
      <alignment horizontal="right" vertical="center"/>
    </xf>
    <xf numFmtId="0" fontId="20" fillId="0" borderId="4" xfId="0" applyFont="1" applyFill="1" applyBorder="1" applyAlignment="1">
      <alignment vertical="center"/>
    </xf>
    <xf numFmtId="0" fontId="17" fillId="0" borderId="0" xfId="0" applyFont="1" applyFill="1" applyAlignment="1">
      <alignment vertical="center"/>
    </xf>
    <xf numFmtId="0" fontId="17" fillId="0" borderId="0" xfId="0" applyFont="1" applyFill="1" applyBorder="1" applyAlignment="1">
      <alignment vertical="center"/>
    </xf>
    <xf numFmtId="0" fontId="2" fillId="0" borderId="4" xfId="0" applyFont="1" applyFill="1" applyBorder="1" applyAlignment="1">
      <alignment horizontal="center" vertical="center"/>
    </xf>
    <xf numFmtId="0" fontId="2" fillId="0" borderId="51" xfId="0" applyFont="1" applyFill="1" applyBorder="1" applyAlignment="1">
      <alignment horizontal="center" vertical="center"/>
    </xf>
    <xf numFmtId="0" fontId="2" fillId="0" borderId="49" xfId="0" applyFont="1" applyFill="1" applyBorder="1" applyAlignment="1">
      <alignment horizontal="center" vertical="center"/>
    </xf>
    <xf numFmtId="0" fontId="2" fillId="0" borderId="23" xfId="0" applyFont="1" applyFill="1" applyBorder="1" applyAlignment="1">
      <alignment horizontal="center" vertical="center"/>
    </xf>
    <xf numFmtId="0" fontId="2" fillId="0" borderId="12" xfId="0" applyFont="1" applyFill="1" applyBorder="1" applyAlignment="1">
      <alignment horizontal="center" vertical="center"/>
    </xf>
    <xf numFmtId="38" fontId="7" fillId="0" borderId="50" xfId="16" applyFont="1" applyFill="1" applyBorder="1" applyAlignment="1">
      <alignment vertical="center"/>
    </xf>
    <xf numFmtId="38" fontId="7" fillId="0" borderId="48" xfId="16" applyFont="1" applyFill="1" applyBorder="1" applyAlignment="1">
      <alignment vertical="center"/>
    </xf>
    <xf numFmtId="38" fontId="7" fillId="0" borderId="14" xfId="16" applyFont="1" applyFill="1" applyBorder="1" applyAlignment="1">
      <alignment vertical="center"/>
    </xf>
    <xf numFmtId="0" fontId="25" fillId="0" borderId="0" xfId="0" applyFont="1" applyFill="1" applyAlignment="1">
      <alignment vertical="center"/>
    </xf>
    <xf numFmtId="0" fontId="26" fillId="0" borderId="4" xfId="0" applyFont="1" applyFill="1" applyBorder="1" applyAlignment="1">
      <alignment horizontal="center" vertical="center"/>
    </xf>
    <xf numFmtId="38" fontId="20" fillId="0" borderId="24" xfId="16" applyFont="1" applyFill="1" applyBorder="1" applyAlignment="1">
      <alignment vertical="center"/>
    </xf>
    <xf numFmtId="38" fontId="20" fillId="0" borderId="5" xfId="16" applyFont="1" applyFill="1" applyBorder="1" applyAlignment="1">
      <alignment vertical="center"/>
    </xf>
    <xf numFmtId="38" fontId="20" fillId="0" borderId="23" xfId="16" applyFont="1" applyFill="1" applyBorder="1" applyAlignment="1">
      <alignment vertical="center"/>
    </xf>
    <xf numFmtId="0" fontId="2" fillId="0" borderId="40" xfId="0" applyFont="1" applyFill="1" applyBorder="1" applyAlignment="1">
      <alignment horizontal="center" vertical="center"/>
    </xf>
    <xf numFmtId="38" fontId="7" fillId="0" borderId="26" xfId="16" applyFont="1" applyFill="1" applyBorder="1" applyAlignment="1">
      <alignment vertical="center"/>
    </xf>
    <xf numFmtId="38" fontId="7" fillId="0" borderId="48" xfId="16" applyFont="1" applyFill="1" applyBorder="1" applyAlignment="1">
      <alignment horizontal="right" vertical="center"/>
    </xf>
    <xf numFmtId="178" fontId="7" fillId="0" borderId="48" xfId="16" applyNumberFormat="1" applyFont="1" applyFill="1" applyBorder="1" applyAlignment="1">
      <alignment vertical="center"/>
    </xf>
    <xf numFmtId="178" fontId="7" fillId="0" borderId="14" xfId="16" applyNumberFormat="1" applyFont="1" applyFill="1" applyBorder="1" applyAlignment="1">
      <alignment vertical="center"/>
    </xf>
    <xf numFmtId="178" fontId="7" fillId="0" borderId="19" xfId="16" applyNumberFormat="1" applyFont="1" applyFill="1" applyBorder="1" applyAlignment="1">
      <alignment vertical="center"/>
    </xf>
    <xf numFmtId="178" fontId="7" fillId="0" borderId="8" xfId="16" applyNumberFormat="1" applyFont="1" applyFill="1" applyBorder="1" applyAlignment="1">
      <alignment vertical="center"/>
    </xf>
    <xf numFmtId="38" fontId="20" fillId="0" borderId="1" xfId="16" applyFont="1" applyFill="1" applyBorder="1" applyAlignment="1">
      <alignment vertical="center"/>
    </xf>
    <xf numFmtId="38" fontId="20" fillId="0" borderId="5" xfId="16" applyFont="1" applyFill="1" applyBorder="1" applyAlignment="1">
      <alignment horizontal="right" vertical="center"/>
    </xf>
    <xf numFmtId="38" fontId="20" fillId="0" borderId="40" xfId="16" applyFont="1" applyFill="1" applyBorder="1" applyAlignment="1">
      <alignment vertical="center"/>
    </xf>
    <xf numFmtId="178" fontId="20" fillId="0" borderId="5" xfId="16" applyNumberFormat="1" applyFont="1" applyFill="1" applyBorder="1" applyAlignment="1">
      <alignment vertical="center"/>
    </xf>
    <xf numFmtId="178" fontId="20" fillId="0" borderId="23" xfId="16" applyNumberFormat="1" applyFont="1" applyFill="1" applyBorder="1" applyAlignment="1">
      <alignment vertical="center"/>
    </xf>
    <xf numFmtId="0" fontId="13" fillId="0" borderId="0" xfId="0" applyFont="1" applyFill="1" applyAlignment="1">
      <alignment vertical="center"/>
    </xf>
    <xf numFmtId="38" fontId="2" fillId="0" borderId="2" xfId="16" applyFont="1" applyFill="1" applyBorder="1" applyAlignment="1">
      <alignment horizontal="right"/>
    </xf>
    <xf numFmtId="41" fontId="2" fillId="0" borderId="3" xfId="0" applyNumberFormat="1" applyFont="1" applyFill="1" applyBorder="1" applyAlignment="1">
      <alignment horizontal="right"/>
    </xf>
    <xf numFmtId="41" fontId="2" fillId="0" borderId="2" xfId="0" applyNumberFormat="1" applyFont="1" applyFill="1" applyBorder="1" applyAlignment="1">
      <alignment horizontal="right"/>
    </xf>
    <xf numFmtId="41" fontId="26" fillId="0" borderId="3" xfId="0" applyNumberFormat="1" applyFont="1" applyFill="1" applyBorder="1" applyAlignment="1">
      <alignment horizontal="right"/>
    </xf>
    <xf numFmtId="41" fontId="26" fillId="0" borderId="8" xfId="0" applyNumberFormat="1" applyFont="1" applyFill="1" applyBorder="1" applyAlignment="1">
      <alignment horizontal="right"/>
    </xf>
    <xf numFmtId="41" fontId="2" fillId="0" borderId="9" xfId="0" applyNumberFormat="1" applyFont="1" applyFill="1" applyBorder="1" applyAlignment="1">
      <alignment horizontal="right"/>
    </xf>
    <xf numFmtId="41" fontId="2" fillId="0" borderId="4" xfId="0" applyNumberFormat="1" applyFont="1" applyFill="1" applyBorder="1" applyAlignment="1">
      <alignment horizontal="right"/>
    </xf>
    <xf numFmtId="0" fontId="2" fillId="0" borderId="0" xfId="0" applyFont="1" applyFill="1" applyAlignment="1">
      <alignment/>
    </xf>
    <xf numFmtId="0" fontId="2" fillId="0" borderId="52" xfId="0" applyFont="1" applyFill="1" applyBorder="1" applyAlignment="1">
      <alignment horizontal="centerContinuous"/>
    </xf>
    <xf numFmtId="0" fontId="2" fillId="0" borderId="32" xfId="0" applyFont="1" applyFill="1" applyBorder="1" applyAlignment="1">
      <alignment horizontal="centerContinuous"/>
    </xf>
    <xf numFmtId="0" fontId="2" fillId="0" borderId="1" xfId="0" applyFont="1" applyFill="1" applyBorder="1" applyAlignment="1">
      <alignment horizontal="centerContinuous"/>
    </xf>
    <xf numFmtId="0" fontId="2" fillId="0" borderId="4" xfId="0" applyFont="1" applyFill="1" applyBorder="1" applyAlignment="1">
      <alignment horizontal="centerContinuous"/>
    </xf>
    <xf numFmtId="0" fontId="2" fillId="0" borderId="38" xfId="0" applyFont="1" applyFill="1" applyBorder="1" applyAlignment="1">
      <alignment vertical="center"/>
    </xf>
    <xf numFmtId="38" fontId="26" fillId="0" borderId="2" xfId="16" applyFont="1" applyBorder="1" applyAlignment="1">
      <alignment horizontal="distributed" vertical="center"/>
    </xf>
    <xf numFmtId="38" fontId="2" fillId="0" borderId="33" xfId="16" applyFont="1" applyFill="1" applyBorder="1" applyAlignment="1">
      <alignment horizontal="centerContinuous" vertical="center"/>
    </xf>
    <xf numFmtId="0" fontId="0" fillId="0" borderId="12" xfId="0" applyFill="1" applyBorder="1" applyAlignment="1">
      <alignment horizontal="centerContinuous" vertical="center"/>
    </xf>
    <xf numFmtId="38" fontId="2" fillId="0" borderId="38" xfId="16" applyFont="1" applyFill="1" applyBorder="1" applyAlignment="1">
      <alignment horizontal="centerContinuous" vertical="center"/>
    </xf>
    <xf numFmtId="38" fontId="2" fillId="0" borderId="4" xfId="16" applyFont="1" applyFill="1" applyBorder="1" applyAlignment="1">
      <alignment horizontal="centerContinuous" vertical="center"/>
    </xf>
    <xf numFmtId="38" fontId="6" fillId="0" borderId="13" xfId="16" applyFont="1" applyFill="1" applyBorder="1" applyAlignment="1">
      <alignment horizontal="left" vertical="center"/>
    </xf>
    <xf numFmtId="38" fontId="6" fillId="0" borderId="2" xfId="16" applyFont="1" applyFill="1" applyBorder="1" applyAlignment="1">
      <alignment horizontal="distributed" vertical="center"/>
    </xf>
    <xf numFmtId="38" fontId="2" fillId="0" borderId="3" xfId="16" applyNumberFormat="1" applyFont="1" applyFill="1" applyBorder="1" applyAlignment="1">
      <alignment vertical="center"/>
    </xf>
    <xf numFmtId="38" fontId="2" fillId="0" borderId="2" xfId="16" applyNumberFormat="1" applyFont="1" applyFill="1" applyBorder="1" applyAlignment="1">
      <alignment vertical="center"/>
    </xf>
    <xf numFmtId="38" fontId="2" fillId="0" borderId="13" xfId="16" applyFont="1" applyFill="1" applyBorder="1" applyAlignment="1">
      <alignment horizontal="right" vertical="center"/>
    </xf>
    <xf numFmtId="38" fontId="2" fillId="0" borderId="2" xfId="16" applyNumberFormat="1" applyFont="1" applyFill="1" applyBorder="1" applyAlignment="1">
      <alignment horizontal="right" vertical="center"/>
    </xf>
    <xf numFmtId="38" fontId="26" fillId="0" borderId="13" xfId="16" applyFont="1" applyFill="1" applyBorder="1" applyAlignment="1">
      <alignment horizontal="right" vertical="center"/>
    </xf>
    <xf numFmtId="38" fontId="26" fillId="0" borderId="2" xfId="16" applyFont="1" applyFill="1" applyBorder="1" applyAlignment="1">
      <alignment horizontal="distributed" vertical="center"/>
    </xf>
    <xf numFmtId="38" fontId="26" fillId="0" borderId="2" xfId="16" applyFont="1" applyFill="1" applyBorder="1" applyAlignment="1">
      <alignment vertical="center"/>
    </xf>
    <xf numFmtId="38" fontId="26" fillId="0" borderId="3" xfId="16" applyNumberFormat="1" applyFont="1" applyFill="1" applyBorder="1" applyAlignment="1">
      <alignment vertical="center"/>
    </xf>
    <xf numFmtId="38" fontId="26" fillId="0" borderId="2" xfId="16" applyNumberFormat="1" applyFont="1" applyFill="1" applyBorder="1" applyAlignment="1">
      <alignment horizontal="right" vertical="center"/>
    </xf>
    <xf numFmtId="38" fontId="2" fillId="0" borderId="13" xfId="16" applyFont="1" applyFill="1" applyBorder="1" applyAlignment="1">
      <alignment vertical="center"/>
    </xf>
    <xf numFmtId="38" fontId="26" fillId="0" borderId="2" xfId="16" applyNumberFormat="1" applyFont="1" applyFill="1" applyBorder="1" applyAlignment="1">
      <alignment vertical="center"/>
    </xf>
    <xf numFmtId="38" fontId="2" fillId="0" borderId="38" xfId="16" applyFont="1" applyFill="1" applyBorder="1" applyAlignment="1">
      <alignment vertical="center"/>
    </xf>
    <xf numFmtId="38" fontId="2" fillId="0" borderId="9" xfId="16" applyFont="1" applyFill="1" applyBorder="1" applyAlignment="1">
      <alignment vertical="center"/>
    </xf>
    <xf numFmtId="41" fontId="20" fillId="0" borderId="35" xfId="16" applyNumberFormat="1" applyFont="1" applyFill="1" applyBorder="1" applyAlignment="1">
      <alignment horizontal="right"/>
    </xf>
    <xf numFmtId="41" fontId="20" fillId="0" borderId="14" xfId="16" applyNumberFormat="1" applyFont="1" applyFill="1" applyBorder="1" applyAlignment="1">
      <alignment horizontal="right"/>
    </xf>
    <xf numFmtId="0" fontId="2" fillId="0" borderId="13" xfId="0" applyFont="1" applyBorder="1" applyAlignment="1">
      <alignment vertical="center"/>
    </xf>
    <xf numFmtId="41" fontId="20" fillId="0" borderId="39" xfId="16" applyNumberFormat="1" applyFont="1" applyFill="1" applyBorder="1" applyAlignment="1">
      <alignment horizontal="right"/>
    </xf>
    <xf numFmtId="41" fontId="20" fillId="0" borderId="8" xfId="16" applyNumberFormat="1" applyFont="1" applyFill="1" applyBorder="1" applyAlignment="1">
      <alignment horizontal="right"/>
    </xf>
    <xf numFmtId="41" fontId="20" fillId="0" borderId="40" xfId="16" applyNumberFormat="1" applyFont="1" applyFill="1" applyBorder="1" applyAlignment="1">
      <alignment horizontal="right"/>
    </xf>
    <xf numFmtId="41" fontId="20" fillId="0" borderId="23" xfId="16" applyNumberFormat="1" applyFont="1" applyFill="1" applyBorder="1" applyAlignment="1">
      <alignment horizontal="right"/>
    </xf>
    <xf numFmtId="41" fontId="8" fillId="0" borderId="0" xfId="16" applyNumberFormat="1" applyFont="1" applyFill="1" applyBorder="1" applyAlignment="1">
      <alignment horizontal="right"/>
    </xf>
    <xf numFmtId="0" fontId="2" fillId="0" borderId="33" xfId="0" applyFont="1" applyFill="1" applyBorder="1" applyAlignment="1">
      <alignment vertical="center"/>
    </xf>
    <xf numFmtId="0" fontId="7" fillId="0" borderId="53" xfId="0" applyFont="1" applyFill="1" applyBorder="1" applyAlignment="1">
      <alignment horizontal="centerContinuous" vertical="center"/>
    </xf>
    <xf numFmtId="0" fontId="7" fillId="0" borderId="54" xfId="0" applyFont="1" applyFill="1" applyBorder="1" applyAlignment="1">
      <alignment horizontal="centerContinuous" vertical="center"/>
    </xf>
    <xf numFmtId="0" fontId="7" fillId="0" borderId="43" xfId="0" applyFont="1" applyFill="1" applyBorder="1" applyAlignment="1">
      <alignment horizontal="centerContinuous" vertical="center"/>
    </xf>
    <xf numFmtId="0" fontId="2" fillId="0" borderId="13" xfId="0" applyFont="1" applyFill="1" applyBorder="1" applyAlignment="1">
      <alignment horizontal="centerContinuous" vertical="center"/>
    </xf>
    <xf numFmtId="0" fontId="2" fillId="0" borderId="38" xfId="0" applyFont="1" applyFill="1" applyBorder="1" applyAlignment="1">
      <alignment vertical="center"/>
    </xf>
    <xf numFmtId="0" fontId="20" fillId="0" borderId="1" xfId="0" applyFont="1" applyFill="1" applyBorder="1" applyAlignment="1">
      <alignment horizontal="center" vertical="center"/>
    </xf>
    <xf numFmtId="0" fontId="7" fillId="0" borderId="24" xfId="0" applyFont="1" applyFill="1" applyBorder="1" applyAlignment="1">
      <alignment horizontal="center" vertical="center"/>
    </xf>
    <xf numFmtId="0" fontId="20" fillId="0" borderId="4" xfId="0" applyFont="1" applyFill="1" applyBorder="1" applyAlignment="1">
      <alignment horizontal="center" vertical="center"/>
    </xf>
    <xf numFmtId="0" fontId="26" fillId="0" borderId="13" xfId="0" applyFont="1" applyFill="1" applyBorder="1" applyAlignment="1">
      <alignment horizontal="left" vertical="center"/>
    </xf>
    <xf numFmtId="0" fontId="26" fillId="0" borderId="2" xfId="0" applyFont="1" applyFill="1" applyBorder="1" applyAlignment="1">
      <alignment horizontal="right" vertical="center"/>
    </xf>
    <xf numFmtId="41" fontId="20" fillId="0" borderId="50" xfId="16" applyNumberFormat="1" applyFont="1" applyFill="1" applyBorder="1" applyAlignment="1">
      <alignment vertical="center"/>
    </xf>
    <xf numFmtId="41" fontId="20" fillId="0" borderId="48" xfId="16" applyNumberFormat="1" applyFont="1" applyFill="1" applyBorder="1" applyAlignment="1">
      <alignment vertical="center"/>
    </xf>
    <xf numFmtId="0" fontId="2" fillId="0" borderId="13" xfId="0" applyFont="1" applyFill="1" applyBorder="1" applyAlignment="1">
      <alignment vertical="center"/>
    </xf>
    <xf numFmtId="41" fontId="7" fillId="0" borderId="18" xfId="0" applyNumberFormat="1" applyFont="1" applyFill="1" applyBorder="1" applyAlignment="1">
      <alignment horizontal="right" vertical="center"/>
    </xf>
    <xf numFmtId="41" fontId="7" fillId="0" borderId="19" xfId="0" applyNumberFormat="1" applyFont="1" applyFill="1" applyBorder="1" applyAlignment="1">
      <alignment horizontal="right" vertical="center"/>
    </xf>
    <xf numFmtId="0" fontId="26" fillId="0" borderId="13" xfId="0" applyFont="1" applyFill="1" applyBorder="1" applyAlignment="1">
      <alignment vertical="center"/>
    </xf>
    <xf numFmtId="41" fontId="20" fillId="0" borderId="18" xfId="0" applyNumberFormat="1" applyFont="1" applyFill="1" applyBorder="1" applyAlignment="1">
      <alignment horizontal="right" vertical="center"/>
    </xf>
    <xf numFmtId="41" fontId="20" fillId="0" borderId="19" xfId="0" applyNumberFormat="1" applyFont="1" applyFill="1" applyBorder="1" applyAlignment="1">
      <alignment horizontal="right" vertical="center"/>
    </xf>
    <xf numFmtId="41" fontId="7" fillId="0" borderId="24" xfId="0" applyNumberFormat="1" applyFont="1" applyFill="1" applyBorder="1" applyAlignment="1">
      <alignment horizontal="right" vertical="center"/>
    </xf>
    <xf numFmtId="41" fontId="7" fillId="0" borderId="5" xfId="0" applyNumberFormat="1" applyFont="1" applyFill="1" applyBorder="1" applyAlignment="1">
      <alignment horizontal="right" vertical="center"/>
    </xf>
    <xf numFmtId="41" fontId="7" fillId="0" borderId="0" xfId="0" applyNumberFormat="1" applyFont="1" applyFill="1" applyBorder="1" applyAlignment="1">
      <alignment horizontal="right" vertical="center"/>
    </xf>
    <xf numFmtId="41" fontId="2" fillId="0" borderId="0" xfId="0" applyNumberFormat="1" applyFont="1" applyFill="1" applyAlignment="1">
      <alignment vertical="center"/>
    </xf>
    <xf numFmtId="41" fontId="2" fillId="0" borderId="3" xfId="16" applyNumberFormat="1" applyFont="1" applyBorder="1" applyAlignment="1">
      <alignment horizontal="right" vertical="center" shrinkToFit="1"/>
    </xf>
    <xf numFmtId="41" fontId="2" fillId="0" borderId="35" xfId="16" applyNumberFormat="1" applyFont="1" applyBorder="1" applyAlignment="1">
      <alignment horizontal="right" vertical="center" shrinkToFit="1"/>
    </xf>
    <xf numFmtId="41" fontId="2" fillId="0" borderId="48" xfId="16" applyNumberFormat="1" applyFont="1" applyBorder="1" applyAlignment="1">
      <alignment horizontal="right" vertical="center" shrinkToFit="1"/>
    </xf>
    <xf numFmtId="41" fontId="2" fillId="0" borderId="2" xfId="16" applyNumberFormat="1" applyFont="1" applyBorder="1" applyAlignment="1">
      <alignment horizontal="right" vertical="center" shrinkToFit="1"/>
    </xf>
    <xf numFmtId="41" fontId="2" fillId="0" borderId="39" xfId="16" applyNumberFormat="1" applyFont="1" applyBorder="1" applyAlignment="1">
      <alignment horizontal="right" vertical="center" shrinkToFit="1"/>
    </xf>
    <xf numFmtId="41" fontId="2" fillId="0" borderId="19" xfId="16" applyNumberFormat="1" applyFont="1" applyBorder="1" applyAlignment="1">
      <alignment horizontal="right" vertical="center" shrinkToFit="1"/>
    </xf>
    <xf numFmtId="38" fontId="2" fillId="0" borderId="3" xfId="16" applyFont="1" applyBorder="1" applyAlignment="1">
      <alignment horizontal="right" vertical="center" shrinkToFit="1"/>
    </xf>
    <xf numFmtId="38" fontId="2" fillId="0" borderId="39" xfId="16" applyFont="1" applyBorder="1" applyAlignment="1">
      <alignment horizontal="right" vertical="center" shrinkToFit="1"/>
    </xf>
    <xf numFmtId="38" fontId="2" fillId="0" borderId="19" xfId="16" applyFont="1" applyBorder="1" applyAlignment="1">
      <alignment horizontal="right" vertical="center" shrinkToFit="1"/>
    </xf>
    <xf numFmtId="38" fontId="2" fillId="0" borderId="2" xfId="16" applyFont="1" applyBorder="1" applyAlignment="1">
      <alignment horizontal="right" vertical="center" shrinkToFit="1"/>
    </xf>
    <xf numFmtId="38" fontId="26" fillId="0" borderId="0" xfId="16" applyFont="1" applyBorder="1" applyAlignment="1">
      <alignment horizontal="left" vertical="center"/>
    </xf>
    <xf numFmtId="41" fontId="26" fillId="0" borderId="18" xfId="20" applyNumberFormat="1" applyFont="1" applyBorder="1" applyAlignment="1">
      <alignment vertical="center" shrinkToFit="1"/>
      <protection/>
    </xf>
    <xf numFmtId="41" fontId="26" fillId="0" borderId="19" xfId="20" applyNumberFormat="1" applyFont="1" applyBorder="1" applyAlignment="1">
      <alignment vertical="center" shrinkToFit="1"/>
      <protection/>
    </xf>
    <xf numFmtId="41" fontId="26" fillId="0" borderId="8" xfId="20" applyNumberFormat="1" applyFont="1" applyBorder="1" applyAlignment="1">
      <alignment vertical="center" shrinkToFit="1"/>
      <protection/>
    </xf>
    <xf numFmtId="41" fontId="2" fillId="0" borderId="18" xfId="20" applyNumberFormat="1" applyFont="1" applyBorder="1" applyAlignment="1">
      <alignment vertical="center" shrinkToFit="1"/>
      <protection/>
    </xf>
    <xf numFmtId="41" fontId="2" fillId="0" borderId="19" xfId="20" applyNumberFormat="1" applyFont="1" applyBorder="1" applyAlignment="1">
      <alignment vertical="center" shrinkToFit="1"/>
      <protection/>
    </xf>
    <xf numFmtId="41" fontId="2" fillId="0" borderId="8" xfId="20" applyNumberFormat="1" applyFont="1" applyBorder="1" applyAlignment="1">
      <alignment vertical="center" shrinkToFit="1"/>
      <protection/>
    </xf>
    <xf numFmtId="41" fontId="2" fillId="0" borderId="19" xfId="20" applyNumberFormat="1" applyFont="1" applyFill="1" applyBorder="1" applyAlignment="1">
      <alignment vertical="center" shrinkToFit="1"/>
      <protection/>
    </xf>
    <xf numFmtId="41" fontId="2" fillId="0" borderId="8" xfId="20" applyNumberFormat="1" applyFont="1" applyFill="1" applyBorder="1" applyAlignment="1">
      <alignment vertical="center" shrinkToFit="1"/>
      <protection/>
    </xf>
    <xf numFmtId="41" fontId="2" fillId="0" borderId="19" xfId="0" applyNumberFormat="1" applyFont="1" applyFill="1" applyBorder="1" applyAlignment="1">
      <alignment vertical="center" shrinkToFit="1"/>
    </xf>
    <xf numFmtId="41" fontId="2" fillId="0" borderId="24" xfId="20" applyNumberFormat="1" applyFont="1" applyBorder="1" applyAlignment="1">
      <alignment vertical="center" shrinkToFit="1"/>
      <protection/>
    </xf>
    <xf numFmtId="41" fontId="2" fillId="0" borderId="5" xfId="20" applyNumberFormat="1" applyFont="1" applyBorder="1" applyAlignment="1">
      <alignment vertical="center" shrinkToFit="1"/>
      <protection/>
    </xf>
    <xf numFmtId="41" fontId="2" fillId="0" borderId="5" xfId="20" applyNumberFormat="1" applyFont="1" applyFill="1" applyBorder="1" applyAlignment="1">
      <alignment vertical="center" shrinkToFit="1"/>
      <protection/>
    </xf>
    <xf numFmtId="41" fontId="2" fillId="0" borderId="23" xfId="20" applyNumberFormat="1" applyFont="1" applyFill="1" applyBorder="1" applyAlignment="1">
      <alignment vertical="center" shrinkToFit="1"/>
      <protection/>
    </xf>
    <xf numFmtId="41" fontId="2" fillId="0" borderId="0" xfId="20" applyNumberFormat="1" applyFont="1" applyFill="1" applyBorder="1">
      <alignment/>
      <protection/>
    </xf>
    <xf numFmtId="0" fontId="14" fillId="0" borderId="0" xfId="0" applyFont="1" applyFill="1" applyAlignment="1">
      <alignment vertical="center"/>
    </xf>
    <xf numFmtId="0" fontId="2" fillId="0" borderId="41" xfId="0" applyFont="1" applyFill="1" applyBorder="1" applyAlignment="1">
      <alignment vertical="center"/>
    </xf>
    <xf numFmtId="0" fontId="4" fillId="0" borderId="42" xfId="0" applyFont="1" applyFill="1" applyBorder="1" applyAlignment="1">
      <alignment horizontal="center" vertical="center" wrapText="1"/>
    </xf>
    <xf numFmtId="49" fontId="2" fillId="0" borderId="42" xfId="0" applyNumberFormat="1" applyFont="1" applyFill="1" applyBorder="1" applyAlignment="1">
      <alignment horizontal="center" vertical="center"/>
    </xf>
    <xf numFmtId="49" fontId="2" fillId="0" borderId="54" xfId="0" applyNumberFormat="1" applyFont="1" applyFill="1" applyBorder="1" applyAlignment="1">
      <alignment horizontal="center" vertical="center"/>
    </xf>
    <xf numFmtId="49" fontId="2" fillId="0" borderId="43" xfId="0" applyNumberFormat="1" applyFont="1" applyFill="1" applyBorder="1" applyAlignment="1">
      <alignment horizontal="center" vertical="center"/>
    </xf>
    <xf numFmtId="0" fontId="26" fillId="0" borderId="44" xfId="0" applyFont="1" applyFill="1" applyBorder="1" applyAlignment="1">
      <alignment horizontal="distributed" vertical="center"/>
    </xf>
    <xf numFmtId="41" fontId="26" fillId="0" borderId="48" xfId="16" applyNumberFormat="1" applyFont="1" applyFill="1" applyBorder="1" applyAlignment="1">
      <alignment vertical="center"/>
    </xf>
    <xf numFmtId="41" fontId="26" fillId="0" borderId="14" xfId="16" applyNumberFormat="1" applyFont="1" applyFill="1" applyBorder="1" applyAlignment="1">
      <alignment vertical="center"/>
    </xf>
    <xf numFmtId="41" fontId="2" fillId="0" borderId="48" xfId="0" applyNumberFormat="1" applyFont="1" applyFill="1" applyBorder="1" applyAlignment="1">
      <alignment vertical="center"/>
    </xf>
    <xf numFmtId="41" fontId="2" fillId="0" borderId="35" xfId="21" applyNumberFormat="1" applyFont="1" applyFill="1" applyBorder="1" applyAlignment="1">
      <alignment horizontal="right" vertical="center"/>
      <protection/>
    </xf>
    <xf numFmtId="41" fontId="2" fillId="0" borderId="14" xfId="21" applyNumberFormat="1" applyFont="1" applyFill="1" applyBorder="1" applyAlignment="1">
      <alignment horizontal="right" vertical="center"/>
      <protection/>
    </xf>
    <xf numFmtId="0" fontId="26" fillId="0" borderId="44" xfId="0" applyFont="1" applyFill="1" applyBorder="1" applyAlignment="1">
      <alignment vertical="center"/>
    </xf>
    <xf numFmtId="0" fontId="26" fillId="0" borderId="19" xfId="0" applyFont="1" applyFill="1" applyBorder="1" applyAlignment="1">
      <alignment vertical="center"/>
    </xf>
    <xf numFmtId="0" fontId="26" fillId="0" borderId="8" xfId="0" applyFont="1" applyFill="1" applyBorder="1" applyAlignment="1">
      <alignment vertical="center"/>
    </xf>
    <xf numFmtId="41" fontId="2" fillId="0" borderId="19" xfId="0" applyNumberFormat="1" applyFont="1" applyFill="1" applyBorder="1" applyAlignment="1">
      <alignment vertical="center"/>
    </xf>
    <xf numFmtId="41" fontId="2" fillId="0" borderId="39" xfId="21" applyNumberFormat="1" applyFont="1" applyFill="1" applyBorder="1" applyAlignment="1">
      <alignment vertical="center"/>
      <protection/>
    </xf>
    <xf numFmtId="41" fontId="2" fillId="0" borderId="8" xfId="21" applyNumberFormat="1" applyFont="1" applyFill="1" applyBorder="1" applyAlignment="1">
      <alignment vertical="center"/>
      <protection/>
    </xf>
    <xf numFmtId="41" fontId="26" fillId="0" borderId="3" xfId="0" applyNumberFormat="1" applyFont="1" applyFill="1" applyBorder="1" applyAlignment="1">
      <alignment vertical="center"/>
    </xf>
    <xf numFmtId="41" fontId="26" fillId="0" borderId="19" xfId="0" applyNumberFormat="1" applyFont="1" applyFill="1" applyBorder="1" applyAlignment="1">
      <alignment vertical="center"/>
    </xf>
    <xf numFmtId="41" fontId="26" fillId="0" borderId="8" xfId="0" applyNumberFormat="1" applyFont="1" applyFill="1" applyBorder="1" applyAlignment="1">
      <alignment vertical="center"/>
    </xf>
    <xf numFmtId="0" fontId="2" fillId="0" borderId="44" xfId="0" applyFont="1" applyFill="1" applyBorder="1" applyAlignment="1">
      <alignment vertical="center"/>
    </xf>
    <xf numFmtId="41" fontId="2" fillId="0" borderId="8" xfId="0" applyNumberFormat="1" applyFont="1" applyFill="1" applyBorder="1" applyAlignment="1">
      <alignment vertical="center"/>
    </xf>
    <xf numFmtId="0" fontId="2" fillId="0" borderId="44" xfId="0" applyFont="1" applyFill="1" applyBorder="1" applyAlignment="1">
      <alignment horizontal="distributed" vertical="center"/>
    </xf>
    <xf numFmtId="41" fontId="2" fillId="0" borderId="8" xfId="0" applyNumberFormat="1" applyFont="1" applyFill="1" applyBorder="1" applyAlignment="1">
      <alignment horizontal="right" vertical="center"/>
    </xf>
    <xf numFmtId="41" fontId="2" fillId="0" borderId="39" xfId="21" applyNumberFormat="1" applyFont="1" applyFill="1" applyBorder="1" applyAlignment="1">
      <alignment horizontal="right" vertical="center"/>
      <protection/>
    </xf>
    <xf numFmtId="41" fontId="2" fillId="0" borderId="8" xfId="21" applyNumberFormat="1" applyFont="1" applyFill="1" applyBorder="1" applyAlignment="1">
      <alignment horizontal="right" vertical="center"/>
      <protection/>
    </xf>
    <xf numFmtId="41" fontId="27" fillId="0" borderId="3" xfId="0" applyNumberFormat="1" applyFont="1" applyFill="1" applyBorder="1" applyAlignment="1">
      <alignment vertical="center"/>
    </xf>
    <xf numFmtId="41" fontId="27" fillId="0" borderId="19" xfId="0" applyNumberFormat="1" applyFont="1" applyFill="1" applyBorder="1" applyAlignment="1">
      <alignment vertical="center"/>
    </xf>
    <xf numFmtId="41" fontId="27" fillId="0" borderId="39" xfId="21" applyNumberFormat="1" applyFont="1" applyFill="1" applyBorder="1" applyAlignment="1">
      <alignment vertical="center"/>
      <protection/>
    </xf>
    <xf numFmtId="41" fontId="27" fillId="0" borderId="8" xfId="21" applyNumberFormat="1" applyFont="1" applyFill="1" applyBorder="1" applyAlignment="1">
      <alignment vertical="center"/>
      <protection/>
    </xf>
    <xf numFmtId="0" fontId="2" fillId="0" borderId="46" xfId="0" applyFont="1" applyFill="1" applyBorder="1" applyAlignment="1">
      <alignment vertical="center"/>
    </xf>
    <xf numFmtId="0" fontId="2" fillId="0" borderId="5" xfId="0" applyFont="1" applyFill="1" applyBorder="1" applyAlignment="1">
      <alignment vertical="center"/>
    </xf>
    <xf numFmtId="0" fontId="2" fillId="0" borderId="23" xfId="0" applyFont="1" applyFill="1" applyBorder="1" applyAlignment="1">
      <alignment vertical="center"/>
    </xf>
    <xf numFmtId="0" fontId="2" fillId="0" borderId="46" xfId="0" applyFont="1" applyFill="1" applyBorder="1" applyAlignment="1">
      <alignment horizontal="distributed" vertical="center"/>
    </xf>
    <xf numFmtId="41" fontId="2" fillId="0" borderId="9" xfId="0" applyNumberFormat="1" applyFont="1" applyFill="1" applyBorder="1" applyAlignment="1">
      <alignment vertical="center"/>
    </xf>
    <xf numFmtId="41" fontId="2" fillId="0" borderId="5" xfId="0" applyNumberFormat="1" applyFont="1" applyFill="1" applyBorder="1" applyAlignment="1">
      <alignment vertical="center"/>
    </xf>
    <xf numFmtId="41" fontId="2" fillId="0" borderId="40" xfId="21" applyNumberFormat="1" applyFont="1" applyFill="1" applyBorder="1" applyAlignment="1">
      <alignment vertical="center"/>
      <protection/>
    </xf>
    <xf numFmtId="41" fontId="2" fillId="0" borderId="23" xfId="21" applyNumberFormat="1" applyFont="1" applyFill="1" applyBorder="1" applyAlignment="1">
      <alignment vertical="center"/>
      <protection/>
    </xf>
    <xf numFmtId="41" fontId="2" fillId="0" borderId="45" xfId="0" applyNumberFormat="1" applyFont="1" applyFill="1" applyBorder="1" applyAlignment="1">
      <alignment vertical="center"/>
    </xf>
    <xf numFmtId="41" fontId="2" fillId="0" borderId="17" xfId="0" applyNumberFormat="1" applyFont="1" applyFill="1" applyBorder="1" applyAlignment="1">
      <alignment vertical="center"/>
    </xf>
    <xf numFmtId="41" fontId="2" fillId="0" borderId="23" xfId="0" applyNumberFormat="1" applyFont="1" applyFill="1" applyBorder="1" applyAlignment="1">
      <alignment vertical="center"/>
    </xf>
    <xf numFmtId="38" fontId="2" fillId="0" borderId="0" xfId="16" applyFont="1" applyFill="1" applyBorder="1" applyAlignment="1">
      <alignment horizontal="right"/>
    </xf>
    <xf numFmtId="0" fontId="17" fillId="0" borderId="19" xfId="0" applyFont="1" applyFill="1" applyBorder="1" applyAlignment="1">
      <alignment horizontal="center" vertical="center"/>
    </xf>
    <xf numFmtId="0" fontId="17" fillId="0" borderId="8" xfId="0" applyFont="1" applyFill="1" applyBorder="1" applyAlignment="1">
      <alignment horizontal="center" vertical="center"/>
    </xf>
    <xf numFmtId="41" fontId="26" fillId="0" borderId="16" xfId="0" applyNumberFormat="1" applyFont="1" applyFill="1" applyBorder="1" applyAlignment="1">
      <alignment vertical="center"/>
    </xf>
    <xf numFmtId="41" fontId="26" fillId="0" borderId="55" xfId="0" applyNumberFormat="1" applyFont="1" applyFill="1" applyBorder="1" applyAlignment="1">
      <alignment vertical="center"/>
    </xf>
    <xf numFmtId="0" fontId="2" fillId="0" borderId="8" xfId="0" applyFont="1" applyFill="1" applyBorder="1" applyAlignment="1">
      <alignment horizontal="distributed" vertical="center"/>
    </xf>
    <xf numFmtId="41" fontId="2" fillId="0" borderId="56" xfId="0" applyNumberFormat="1" applyFont="1" applyFill="1" applyBorder="1" applyAlignment="1">
      <alignment vertical="center"/>
    </xf>
    <xf numFmtId="0" fontId="7" fillId="0" borderId="8" xfId="0" applyFont="1" applyFill="1" applyBorder="1" applyAlignment="1">
      <alignment horizontal="distributed" vertical="center"/>
    </xf>
    <xf numFmtId="41" fontId="2" fillId="0" borderId="18" xfId="0" applyNumberFormat="1" applyFont="1" applyFill="1" applyBorder="1" applyAlignment="1">
      <alignment vertical="center"/>
    </xf>
    <xf numFmtId="0" fontId="2" fillId="0" borderId="23" xfId="0" applyFont="1" applyFill="1" applyBorder="1" applyAlignment="1">
      <alignment horizontal="distributed" vertical="center"/>
    </xf>
    <xf numFmtId="41" fontId="2" fillId="0" borderId="24" xfId="0" applyNumberFormat="1" applyFont="1" applyFill="1" applyBorder="1" applyAlignment="1">
      <alignment vertical="center"/>
    </xf>
    <xf numFmtId="38" fontId="2" fillId="0" borderId="10" xfId="16" applyFont="1" applyFill="1" applyBorder="1" applyAlignment="1">
      <alignment horizontal="centerContinuous"/>
    </xf>
    <xf numFmtId="38" fontId="2" fillId="0" borderId="9" xfId="16" applyFont="1" applyFill="1" applyBorder="1" applyAlignment="1">
      <alignment horizontal="distributed" vertical="center"/>
    </xf>
    <xf numFmtId="38" fontId="2" fillId="0" borderId="33" xfId="16" applyFont="1" applyFill="1" applyBorder="1" applyAlignment="1">
      <alignment vertical="center"/>
    </xf>
    <xf numFmtId="38" fontId="26" fillId="0" borderId="2" xfId="16" applyFont="1" applyFill="1" applyBorder="1" applyAlignment="1">
      <alignment/>
    </xf>
    <xf numFmtId="38" fontId="26" fillId="0" borderId="0" xfId="16" applyFont="1" applyFill="1" applyBorder="1" applyAlignment="1">
      <alignment/>
    </xf>
    <xf numFmtId="38" fontId="26" fillId="0" borderId="0" xfId="16" applyFont="1" applyFill="1" applyAlignment="1">
      <alignment/>
    </xf>
    <xf numFmtId="38" fontId="2" fillId="0" borderId="0" xfId="16" applyFont="1" applyFill="1" applyBorder="1" applyAlignment="1">
      <alignment horizontal="distributed" vertical="center"/>
    </xf>
    <xf numFmtId="38" fontId="2" fillId="0" borderId="2" xfId="16" applyFont="1" applyFill="1" applyBorder="1" applyAlignment="1">
      <alignment/>
    </xf>
    <xf numFmtId="38" fontId="2" fillId="0" borderId="13" xfId="16" applyFont="1" applyFill="1" applyBorder="1" applyAlignment="1">
      <alignment horizontal="distributed" vertical="center"/>
    </xf>
    <xf numFmtId="38" fontId="9" fillId="0" borderId="2" xfId="16" applyFont="1" applyFill="1" applyBorder="1" applyAlignment="1">
      <alignment/>
    </xf>
    <xf numFmtId="41" fontId="2" fillId="0" borderId="13" xfId="16" applyNumberFormat="1" applyFont="1" applyFill="1" applyBorder="1" applyAlignment="1">
      <alignment horizontal="right"/>
    </xf>
    <xf numFmtId="41" fontId="2" fillId="0" borderId="19" xfId="16" applyNumberFormat="1" applyFont="1" applyFill="1" applyBorder="1" applyAlignment="1">
      <alignment horizontal="right"/>
    </xf>
    <xf numFmtId="38" fontId="2" fillId="0" borderId="38" xfId="16" applyFont="1" applyFill="1" applyBorder="1" applyAlignment="1">
      <alignment/>
    </xf>
    <xf numFmtId="41" fontId="2" fillId="0" borderId="4" xfId="16" applyNumberFormat="1" applyFont="1" applyFill="1" applyBorder="1" applyAlignment="1">
      <alignment/>
    </xf>
    <xf numFmtId="41" fontId="2" fillId="0" borderId="1" xfId="16" applyNumberFormat="1" applyFont="1" applyFill="1" applyBorder="1" applyAlignment="1">
      <alignment/>
    </xf>
    <xf numFmtId="41" fontId="2" fillId="0" borderId="15" xfId="16" applyNumberFormat="1" applyFont="1" applyFill="1" applyBorder="1" applyAlignment="1">
      <alignment horizontal="centerContinuous" vertical="center"/>
    </xf>
    <xf numFmtId="41" fontId="2" fillId="0" borderId="34" xfId="16" applyNumberFormat="1" applyFont="1" applyFill="1" applyBorder="1" applyAlignment="1">
      <alignment horizontal="centerContinuous" vertical="center"/>
    </xf>
    <xf numFmtId="41" fontId="2" fillId="0" borderId="9" xfId="16" applyNumberFormat="1" applyFont="1" applyFill="1" applyBorder="1" applyAlignment="1">
      <alignment horizontal="distributed" vertical="center"/>
    </xf>
    <xf numFmtId="41" fontId="2" fillId="0" borderId="3" xfId="16" applyNumberFormat="1" applyFont="1" applyFill="1" applyAlignment="1">
      <alignment/>
    </xf>
    <xf numFmtId="38" fontId="7" fillId="0" borderId="0" xfId="16" applyFont="1" applyFill="1" applyAlignment="1">
      <alignment/>
    </xf>
    <xf numFmtId="38" fontId="7" fillId="0" borderId="1" xfId="16" applyFont="1" applyFill="1" applyBorder="1" applyAlignment="1">
      <alignment/>
    </xf>
    <xf numFmtId="38" fontId="7" fillId="0" borderId="1" xfId="16" applyFont="1" applyFill="1" applyBorder="1" applyAlignment="1">
      <alignment horizontal="right"/>
    </xf>
    <xf numFmtId="38" fontId="7" fillId="0" borderId="12" xfId="16" applyFont="1" applyFill="1" applyBorder="1" applyAlignment="1">
      <alignment/>
    </xf>
    <xf numFmtId="38" fontId="7" fillId="0" borderId="11" xfId="16" applyFont="1" applyFill="1" applyBorder="1" applyAlignment="1">
      <alignment horizontal="centerContinuous"/>
    </xf>
    <xf numFmtId="38" fontId="7" fillId="0" borderId="11" xfId="16" applyFont="1" applyFill="1" applyBorder="1" applyAlignment="1">
      <alignment horizontal="centerContinuous" vertical="center"/>
    </xf>
    <xf numFmtId="38" fontId="7" fillId="0" borderId="2" xfId="16" applyFont="1" applyFill="1" applyBorder="1" applyAlignment="1">
      <alignment horizontal="distributed"/>
    </xf>
    <xf numFmtId="38" fontId="7" fillId="0" borderId="56" xfId="16" applyFont="1" applyFill="1" applyBorder="1" applyAlignment="1">
      <alignment horizontal="centerContinuous"/>
    </xf>
    <xf numFmtId="38" fontId="7" fillId="0" borderId="6" xfId="16" applyFont="1" applyFill="1" applyBorder="1" applyAlignment="1">
      <alignment horizontal="centerContinuous" vertical="center"/>
    </xf>
    <xf numFmtId="38" fontId="7" fillId="0" borderId="7" xfId="16" applyFont="1" applyFill="1" applyBorder="1" applyAlignment="1">
      <alignment horizontal="centerContinuous" vertical="center"/>
    </xf>
    <xf numFmtId="38" fontId="7" fillId="0" borderId="9" xfId="16" applyFont="1" applyFill="1" applyBorder="1" applyAlignment="1">
      <alignment horizontal="distributed" vertical="top"/>
    </xf>
    <xf numFmtId="38" fontId="7" fillId="0" borderId="49" xfId="16" applyFont="1" applyFill="1" applyBorder="1" applyAlignment="1">
      <alignment horizontal="distributed" vertical="center"/>
    </xf>
    <xf numFmtId="38" fontId="7" fillId="0" borderId="49" xfId="16" applyFont="1" applyFill="1" applyBorder="1" applyAlignment="1">
      <alignment horizontal="distributed" vertical="center" wrapText="1"/>
    </xf>
    <xf numFmtId="38" fontId="7" fillId="0" borderId="9" xfId="16" applyFont="1" applyFill="1" applyBorder="1" applyAlignment="1">
      <alignment horizontal="distributed" vertical="center"/>
    </xf>
    <xf numFmtId="38" fontId="7" fillId="0" borderId="1" xfId="16" applyFont="1" applyFill="1" applyBorder="1" applyAlignment="1">
      <alignment horizontal="distributed" vertical="center"/>
    </xf>
    <xf numFmtId="38" fontId="7" fillId="0" borderId="2" xfId="16" applyFont="1" applyFill="1" applyBorder="1" applyAlignment="1">
      <alignment/>
    </xf>
    <xf numFmtId="38" fontId="7" fillId="0" borderId="3" xfId="16" applyFont="1" applyFill="1" applyBorder="1" applyAlignment="1">
      <alignment horizontal="distributed" vertical="center"/>
    </xf>
    <xf numFmtId="38" fontId="7" fillId="0" borderId="0" xfId="16" applyFont="1" applyFill="1" applyBorder="1" applyAlignment="1">
      <alignment horizontal="distributed" vertical="center"/>
    </xf>
    <xf numFmtId="38" fontId="7" fillId="0" borderId="3" xfId="16" applyFont="1" applyFill="1" applyBorder="1" applyAlignment="1">
      <alignment horizontal="right" vertical="center"/>
    </xf>
    <xf numFmtId="38" fontId="7" fillId="0" borderId="0" xfId="16" applyFont="1" applyFill="1" applyBorder="1" applyAlignment="1">
      <alignment horizontal="right" vertical="center"/>
    </xf>
    <xf numFmtId="179" fontId="7" fillId="0" borderId="3" xfId="16" applyNumberFormat="1" applyFont="1" applyFill="1" applyBorder="1" applyAlignment="1">
      <alignment vertical="center"/>
    </xf>
    <xf numFmtId="179" fontId="7" fillId="0" borderId="3" xfId="16" applyNumberFormat="1" applyFont="1" applyFill="1" applyBorder="1" applyAlignment="1">
      <alignment horizontal="right" vertical="center"/>
    </xf>
    <xf numFmtId="38" fontId="7" fillId="0" borderId="9" xfId="16" applyFont="1" applyFill="1" applyBorder="1" applyAlignment="1">
      <alignment vertical="center"/>
    </xf>
    <xf numFmtId="38" fontId="7" fillId="0" borderId="3" xfId="16" applyFont="1" applyFill="1" applyBorder="1" applyAlignment="1">
      <alignment horizontal="centerContinuous"/>
    </xf>
    <xf numFmtId="38" fontId="7" fillId="0" borderId="9" xfId="16" applyFont="1" applyFill="1" applyBorder="1" applyAlignment="1">
      <alignment horizontal="distributed" vertical="center" wrapText="1"/>
    </xf>
    <xf numFmtId="38" fontId="20" fillId="0" borderId="0" xfId="16" applyFont="1" applyFill="1" applyBorder="1" applyAlignment="1">
      <alignment vertical="center"/>
    </xf>
    <xf numFmtId="38" fontId="7" fillId="0" borderId="9" xfId="16" applyFont="1" applyFill="1" applyBorder="1" applyAlignment="1">
      <alignment/>
    </xf>
    <xf numFmtId="0" fontId="2" fillId="0" borderId="57" xfId="0" applyFont="1" applyBorder="1" applyAlignment="1">
      <alignment horizontal="centerContinuous"/>
    </xf>
    <xf numFmtId="0" fontId="2" fillId="0" borderId="13" xfId="0" applyFont="1" applyBorder="1" applyAlignment="1">
      <alignment vertical="center"/>
    </xf>
    <xf numFmtId="0" fontId="2" fillId="0" borderId="58" xfId="0" applyFont="1" applyBorder="1" applyAlignment="1">
      <alignment horizontal="centerContinuous"/>
    </xf>
    <xf numFmtId="0" fontId="2" fillId="0" borderId="2" xfId="0" applyFont="1" applyBorder="1" applyAlignment="1">
      <alignment vertical="top"/>
    </xf>
    <xf numFmtId="0" fontId="9" fillId="0" borderId="0" xfId="0" applyFont="1" applyBorder="1" applyAlignment="1">
      <alignment horizontal="center" vertical="center"/>
    </xf>
    <xf numFmtId="0" fontId="9" fillId="0" borderId="18" xfId="0" applyFont="1" applyBorder="1" applyAlignment="1">
      <alignment horizontal="center" vertical="center" wrapText="1"/>
    </xf>
    <xf numFmtId="0" fontId="9" fillId="0" borderId="1" xfId="0" applyFont="1" applyBorder="1" applyAlignment="1">
      <alignment horizontal="center"/>
    </xf>
    <xf numFmtId="0" fontId="9" fillId="0" borderId="24" xfId="0" applyFont="1" applyBorder="1" applyAlignment="1">
      <alignment horizontal="center"/>
    </xf>
    <xf numFmtId="181" fontId="21" fillId="0" borderId="48" xfId="0" applyNumberFormat="1" applyFont="1" applyBorder="1" applyAlignment="1">
      <alignment vertical="center"/>
    </xf>
    <xf numFmtId="181" fontId="21" fillId="0" borderId="35" xfId="0" applyNumberFormat="1" applyFont="1" applyBorder="1" applyAlignment="1">
      <alignment vertical="center"/>
    </xf>
    <xf numFmtId="181" fontId="21" fillId="0" borderId="14" xfId="0" applyNumberFormat="1" applyFont="1" applyBorder="1" applyAlignment="1">
      <alignment vertical="center"/>
    </xf>
    <xf numFmtId="181" fontId="21" fillId="0" borderId="45" xfId="0" applyNumberFormat="1" applyFont="1" applyBorder="1" applyAlignment="1">
      <alignment vertical="center"/>
    </xf>
    <xf numFmtId="181" fontId="21" fillId="0" borderId="59" xfId="0" applyNumberFormat="1" applyFont="1" applyBorder="1" applyAlignment="1">
      <alignment vertical="center"/>
    </xf>
    <xf numFmtId="181" fontId="21" fillId="0" borderId="17" xfId="0" applyNumberFormat="1" applyFont="1" applyBorder="1" applyAlignment="1">
      <alignment vertical="center"/>
    </xf>
    <xf numFmtId="181" fontId="21" fillId="0" borderId="39" xfId="0" applyNumberFormat="1" applyFont="1" applyBorder="1" applyAlignment="1">
      <alignment vertical="center"/>
    </xf>
    <xf numFmtId="181" fontId="21" fillId="0" borderId="37" xfId="0" applyNumberFormat="1" applyFont="1" applyBorder="1" applyAlignment="1">
      <alignment vertical="center"/>
    </xf>
    <xf numFmtId="181" fontId="21" fillId="0" borderId="40" xfId="0" applyNumberFormat="1" applyFont="1" applyBorder="1" applyAlignment="1">
      <alignment vertical="center"/>
    </xf>
    <xf numFmtId="0" fontId="7" fillId="0" borderId="26" xfId="0" applyFont="1" applyBorder="1" applyAlignment="1">
      <alignment vertical="center"/>
    </xf>
    <xf numFmtId="0" fontId="2" fillId="0" borderId="26" xfId="0" applyFont="1" applyBorder="1" applyAlignment="1">
      <alignment vertical="center"/>
    </xf>
    <xf numFmtId="0" fontId="2" fillId="0" borderId="57" xfId="0" applyFont="1" applyBorder="1" applyAlignment="1">
      <alignment horizontal="centerContinuous" vertical="center"/>
    </xf>
    <xf numFmtId="0" fontId="2" fillId="0" borderId="58" xfId="0" applyFont="1" applyBorder="1" applyAlignment="1">
      <alignment horizontal="centerContinuous" vertical="center"/>
    </xf>
    <xf numFmtId="0" fontId="2" fillId="0" borderId="0" xfId="0" applyFont="1" applyBorder="1" applyAlignment="1">
      <alignment vertical="top"/>
    </xf>
    <xf numFmtId="0" fontId="9" fillId="0" borderId="1" xfId="0" applyFont="1" applyBorder="1" applyAlignment="1">
      <alignment horizontal="center" vertical="center"/>
    </xf>
    <xf numFmtId="0" fontId="9" fillId="0" borderId="24" xfId="0" applyFont="1" applyBorder="1" applyAlignment="1">
      <alignment horizontal="center" vertical="center"/>
    </xf>
    <xf numFmtId="0" fontId="2" fillId="0" borderId="0" xfId="0" applyFont="1" applyFill="1" applyAlignment="1">
      <alignment horizontal="centerContinuous" vertical="center"/>
    </xf>
    <xf numFmtId="0" fontId="4" fillId="0" borderId="1" xfId="0" applyFont="1" applyFill="1" applyBorder="1" applyAlignment="1">
      <alignment horizontal="center" vertical="center"/>
    </xf>
    <xf numFmtId="0" fontId="4" fillId="0" borderId="12" xfId="0" applyFont="1" applyFill="1" applyBorder="1" applyAlignment="1">
      <alignment vertical="center"/>
    </xf>
    <xf numFmtId="182" fontId="2" fillId="0" borderId="35" xfId="0" applyNumberFormat="1" applyFont="1" applyFill="1" applyBorder="1" applyAlignment="1">
      <alignment horizontal="right" vertical="center"/>
    </xf>
    <xf numFmtId="182" fontId="2" fillId="0" borderId="39" xfId="0" applyNumberFormat="1" applyFont="1" applyFill="1" applyBorder="1" applyAlignment="1">
      <alignment horizontal="right" vertical="center"/>
    </xf>
    <xf numFmtId="182" fontId="2" fillId="0" borderId="22" xfId="0" applyNumberFormat="1" applyFont="1" applyFill="1" applyBorder="1" applyAlignment="1">
      <alignment horizontal="right" vertical="center"/>
    </xf>
    <xf numFmtId="182" fontId="2" fillId="0" borderId="37" xfId="0" applyNumberFormat="1" applyFont="1" applyFill="1" applyBorder="1" applyAlignment="1">
      <alignment horizontal="right" vertical="center"/>
    </xf>
    <xf numFmtId="182" fontId="2" fillId="0" borderId="60" xfId="0" applyNumberFormat="1" applyFont="1" applyFill="1" applyBorder="1" applyAlignment="1">
      <alignment horizontal="right" vertical="center"/>
    </xf>
    <xf numFmtId="182" fontId="2" fillId="0" borderId="59" xfId="0" applyNumberFormat="1" applyFont="1" applyFill="1" applyBorder="1" applyAlignment="1">
      <alignment horizontal="right" vertical="center"/>
    </xf>
    <xf numFmtId="182" fontId="2" fillId="0" borderId="40" xfId="0" applyNumberFormat="1" applyFont="1" applyFill="1" applyBorder="1" applyAlignment="1">
      <alignment horizontal="right" vertical="center"/>
    </xf>
    <xf numFmtId="0" fontId="0" fillId="0" borderId="0" xfId="0" applyFill="1" applyAlignment="1">
      <alignment vertical="center"/>
    </xf>
    <xf numFmtId="38" fontId="2" fillId="0" borderId="61" xfId="16" applyFont="1" applyFill="1" applyBorder="1" applyAlignment="1">
      <alignment horizontal="center" vertical="center"/>
    </xf>
    <xf numFmtId="38" fontId="26" fillId="0" borderId="3" xfId="16" applyFont="1" applyFill="1" applyBorder="1" applyAlignment="1">
      <alignment horizontal="distributed" vertical="center"/>
    </xf>
    <xf numFmtId="38" fontId="2" fillId="0" borderId="3" xfId="16" applyFont="1" applyFill="1" applyBorder="1" applyAlignment="1">
      <alignment horizontal="distributed" vertical="center"/>
    </xf>
    <xf numFmtId="38" fontId="11" fillId="0" borderId="3" xfId="16" applyFont="1" applyFill="1" applyBorder="1" applyAlignment="1">
      <alignment horizontal="distributed" vertical="center" shrinkToFit="1"/>
    </xf>
    <xf numFmtId="38" fontId="11" fillId="0" borderId="3" xfId="16" applyFont="1" applyFill="1" applyBorder="1" applyAlignment="1">
      <alignment horizontal="distributed" vertical="center"/>
    </xf>
    <xf numFmtId="38" fontId="22" fillId="0" borderId="0" xfId="16" applyFont="1" applyFill="1" applyAlignment="1">
      <alignment/>
    </xf>
    <xf numFmtId="38" fontId="17" fillId="0" borderId="0" xfId="16" applyFont="1" applyFill="1" applyAlignment="1">
      <alignment/>
    </xf>
    <xf numFmtId="38" fontId="17" fillId="0" borderId="0" xfId="16" applyFont="1" applyFill="1" applyAlignment="1">
      <alignment horizontal="right"/>
    </xf>
    <xf numFmtId="38" fontId="17" fillId="0" borderId="0" xfId="16" applyFont="1" applyFill="1" applyBorder="1" applyAlignment="1">
      <alignment horizontal="centerContinuous"/>
    </xf>
    <xf numFmtId="38" fontId="17" fillId="0" borderId="0" xfId="16" applyFont="1" applyFill="1" applyBorder="1" applyAlignment="1">
      <alignment horizontal="right"/>
    </xf>
    <xf numFmtId="38" fontId="17" fillId="0" borderId="0" xfId="16" applyFont="1" applyFill="1" applyBorder="1" applyAlignment="1">
      <alignment horizontal="center" vertical="center"/>
    </xf>
    <xf numFmtId="38" fontId="17" fillId="0" borderId="0" xfId="16" applyFont="1" applyFill="1" applyBorder="1" applyAlignment="1">
      <alignment horizontal="center" vertical="center" wrapText="1"/>
    </xf>
    <xf numFmtId="38" fontId="17" fillId="0" borderId="62" xfId="16" applyFont="1" applyFill="1" applyBorder="1" applyAlignment="1">
      <alignment horizontal="distributed" vertical="center"/>
    </xf>
    <xf numFmtId="41" fontId="17" fillId="0" borderId="63" xfId="16" applyNumberFormat="1" applyFont="1" applyFill="1" applyBorder="1" applyAlignment="1">
      <alignment/>
    </xf>
    <xf numFmtId="41" fontId="17" fillId="0" borderId="64" xfId="16" applyNumberFormat="1" applyFont="1" applyFill="1" applyBorder="1" applyAlignment="1">
      <alignment horizontal="right"/>
    </xf>
    <xf numFmtId="38" fontId="17" fillId="0" borderId="12" xfId="16" applyFont="1" applyFill="1" applyBorder="1" applyAlignment="1">
      <alignment horizontal="distributed" vertical="center"/>
    </xf>
    <xf numFmtId="41" fontId="17" fillId="0" borderId="47" xfId="16" applyNumberFormat="1" applyFont="1" applyFill="1" applyBorder="1" applyAlignment="1">
      <alignment/>
    </xf>
    <xf numFmtId="41" fontId="17" fillId="0" borderId="33" xfId="16" applyNumberFormat="1" applyFont="1" applyFill="1" applyBorder="1" applyAlignment="1">
      <alignment/>
    </xf>
    <xf numFmtId="41" fontId="17" fillId="0" borderId="26" xfId="16" applyNumberFormat="1" applyFont="1" applyFill="1" applyBorder="1" applyAlignment="1">
      <alignment/>
    </xf>
    <xf numFmtId="38" fontId="17" fillId="0" borderId="2" xfId="16" applyFont="1" applyFill="1" applyBorder="1" applyAlignment="1">
      <alignment horizontal="distributed" vertical="center"/>
    </xf>
    <xf numFmtId="41" fontId="17" fillId="0" borderId="44" xfId="16" applyNumberFormat="1" applyFont="1" applyFill="1" applyBorder="1" applyAlignment="1">
      <alignment/>
    </xf>
    <xf numFmtId="41" fontId="17" fillId="0" borderId="13" xfId="16" applyNumberFormat="1" applyFont="1" applyFill="1" applyBorder="1" applyAlignment="1">
      <alignment/>
    </xf>
    <xf numFmtId="41" fontId="17" fillId="0" borderId="0" xfId="16" applyNumberFormat="1" applyFont="1" applyFill="1" applyBorder="1" applyAlignment="1">
      <alignment/>
    </xf>
    <xf numFmtId="41" fontId="17" fillId="0" borderId="44" xfId="16" applyNumberFormat="1" applyFont="1" applyFill="1" applyBorder="1" applyAlignment="1">
      <alignment horizontal="right"/>
    </xf>
    <xf numFmtId="41" fontId="17" fillId="0" borderId="13" xfId="16" applyNumberFormat="1" applyFont="1" applyFill="1" applyBorder="1" applyAlignment="1">
      <alignment horizontal="right"/>
    </xf>
    <xf numFmtId="41" fontId="17" fillId="0" borderId="0" xfId="16" applyNumberFormat="1" applyFont="1" applyFill="1" applyBorder="1" applyAlignment="1">
      <alignment horizontal="right"/>
    </xf>
    <xf numFmtId="41" fontId="17" fillId="0" borderId="0" xfId="16" applyNumberFormat="1" applyFont="1" applyFill="1" applyBorder="1" applyAlignment="1">
      <alignment horizontal="center"/>
    </xf>
    <xf numFmtId="38" fontId="17" fillId="0" borderId="2" xfId="16" applyFont="1" applyFill="1" applyBorder="1" applyAlignment="1">
      <alignment horizontal="distributed" vertical="center" wrapText="1"/>
    </xf>
    <xf numFmtId="41" fontId="17" fillId="0" borderId="44" xfId="16" applyNumberFormat="1" applyFont="1" applyFill="1" applyBorder="1" applyAlignment="1">
      <alignment horizontal="right" vertical="center"/>
    </xf>
    <xf numFmtId="41" fontId="17" fillId="0" borderId="13" xfId="16" applyNumberFormat="1" applyFont="1" applyFill="1" applyBorder="1" applyAlignment="1">
      <alignment horizontal="right" vertical="center"/>
    </xf>
    <xf numFmtId="41" fontId="17" fillId="0" borderId="0" xfId="16" applyNumberFormat="1" applyFont="1" applyFill="1" applyBorder="1" applyAlignment="1">
      <alignment horizontal="right" vertical="center"/>
    </xf>
    <xf numFmtId="38" fontId="17" fillId="0" borderId="65" xfId="16" applyFont="1" applyFill="1" applyBorder="1" applyAlignment="1">
      <alignment/>
    </xf>
    <xf numFmtId="41" fontId="17" fillId="0" borderId="66" xfId="16" applyNumberFormat="1" applyFont="1" applyFill="1" applyBorder="1" applyAlignment="1">
      <alignment/>
    </xf>
    <xf numFmtId="38" fontId="17" fillId="0" borderId="67" xfId="16" applyFont="1" applyFill="1" applyBorder="1" applyAlignment="1">
      <alignment/>
    </xf>
    <xf numFmtId="41" fontId="17" fillId="0" borderId="68" xfId="16" applyNumberFormat="1" applyFont="1" applyFill="1" applyBorder="1" applyAlignment="1">
      <alignment/>
    </xf>
    <xf numFmtId="38" fontId="28" fillId="0" borderId="0" xfId="16" applyFont="1" applyFill="1" applyAlignment="1">
      <alignment/>
    </xf>
    <xf numFmtId="38" fontId="2" fillId="0" borderId="53" xfId="16" applyFont="1" applyFill="1" applyBorder="1" applyAlignment="1">
      <alignment horizontal="centerContinuous" vertical="center"/>
    </xf>
    <xf numFmtId="38" fontId="2" fillId="0" borderId="42" xfId="16" applyFont="1" applyFill="1" applyBorder="1" applyAlignment="1">
      <alignment horizontal="centerContinuous" vertical="center"/>
    </xf>
    <xf numFmtId="38" fontId="2" fillId="0" borderId="69" xfId="16" applyFont="1" applyFill="1" applyBorder="1" applyAlignment="1">
      <alignment horizontal="distributed" vertical="center"/>
    </xf>
    <xf numFmtId="38" fontId="2" fillId="0" borderId="54" xfId="16" applyFont="1" applyFill="1" applyBorder="1" applyAlignment="1">
      <alignment horizontal="centerContinuous" vertical="center"/>
    </xf>
    <xf numFmtId="38" fontId="2" fillId="0" borderId="43" xfId="16" applyFont="1" applyFill="1" applyBorder="1" applyAlignment="1">
      <alignment horizontal="distributed" vertical="center"/>
    </xf>
    <xf numFmtId="38" fontId="26" fillId="0" borderId="13" xfId="16" applyFont="1" applyFill="1" applyBorder="1" applyAlignment="1">
      <alignment vertical="center"/>
    </xf>
    <xf numFmtId="38" fontId="26" fillId="0" borderId="70" xfId="16" applyFont="1" applyFill="1" applyBorder="1" applyAlignment="1">
      <alignment vertical="center"/>
    </xf>
    <xf numFmtId="38" fontId="19" fillId="0" borderId="0" xfId="16" applyFont="1" applyFill="1" applyBorder="1" applyAlignment="1">
      <alignment vertical="center"/>
    </xf>
    <xf numFmtId="38" fontId="19" fillId="0" borderId="3" xfId="16" applyFont="1" applyFill="1" applyBorder="1" applyAlignment="1">
      <alignment horizontal="distributed" vertical="center"/>
    </xf>
    <xf numFmtId="38" fontId="19" fillId="0" borderId="70" xfId="16" applyFont="1" applyFill="1" applyBorder="1" applyAlignment="1">
      <alignment vertical="center"/>
    </xf>
    <xf numFmtId="38" fontId="4" fillId="0" borderId="0" xfId="16" applyFont="1" applyFill="1" applyBorder="1" applyAlignment="1">
      <alignment vertical="center"/>
    </xf>
    <xf numFmtId="38" fontId="4" fillId="0" borderId="3" xfId="16" applyFont="1" applyFill="1" applyBorder="1" applyAlignment="1">
      <alignment horizontal="distributed" vertical="center"/>
    </xf>
    <xf numFmtId="38" fontId="19" fillId="0" borderId="13" xfId="16" applyFont="1" applyFill="1" applyBorder="1" applyAlignment="1">
      <alignment vertical="center"/>
    </xf>
    <xf numFmtId="38" fontId="4" fillId="0" borderId="13" xfId="16" applyFont="1" applyFill="1" applyBorder="1" applyAlignment="1">
      <alignment vertical="center"/>
    </xf>
    <xf numFmtId="38" fontId="2" fillId="0" borderId="70" xfId="16" applyFont="1" applyFill="1" applyBorder="1" applyAlignment="1">
      <alignment vertical="center"/>
    </xf>
    <xf numFmtId="38" fontId="5" fillId="0" borderId="13" xfId="16" applyFont="1" applyFill="1" applyBorder="1" applyAlignment="1">
      <alignment vertical="center"/>
    </xf>
    <xf numFmtId="38" fontId="19" fillId="0" borderId="2" xfId="16" applyFont="1" applyFill="1" applyBorder="1" applyAlignment="1">
      <alignment vertical="center"/>
    </xf>
    <xf numFmtId="38" fontId="5" fillId="0" borderId="0" xfId="16" applyFont="1" applyFill="1" applyBorder="1" applyAlignment="1">
      <alignment vertical="center"/>
    </xf>
    <xf numFmtId="38" fontId="2" fillId="0" borderId="71" xfId="16" applyFont="1" applyFill="1" applyBorder="1" applyAlignment="1">
      <alignment vertical="center"/>
    </xf>
    <xf numFmtId="38" fontId="2" fillId="0" borderId="3" xfId="16" applyNumberFormat="1" applyFont="1" applyFill="1" applyBorder="1" applyAlignment="1">
      <alignment horizontal="distributed" vertical="center"/>
    </xf>
    <xf numFmtId="38" fontId="2" fillId="0" borderId="0" xfId="16" applyNumberFormat="1" applyFont="1" applyFill="1" applyBorder="1" applyAlignment="1">
      <alignment horizontal="distributed" vertical="center"/>
    </xf>
    <xf numFmtId="38" fontId="2" fillId="0" borderId="2" xfId="16" applyNumberFormat="1" applyFont="1" applyFill="1" applyBorder="1" applyAlignment="1">
      <alignment horizontal="distributed" vertical="center"/>
    </xf>
    <xf numFmtId="38" fontId="2" fillId="0" borderId="3" xfId="16" applyNumberFormat="1" applyFont="1" applyFill="1" applyBorder="1" applyAlignment="1">
      <alignment horizontal="right" vertical="center"/>
    </xf>
    <xf numFmtId="38" fontId="3" fillId="0" borderId="0" xfId="16" applyNumberFormat="1" applyFont="1" applyFill="1" applyAlignment="1">
      <alignment vertical="center"/>
    </xf>
    <xf numFmtId="38" fontId="2" fillId="0" borderId="0" xfId="0" applyNumberFormat="1" applyFont="1" applyFill="1" applyAlignment="1">
      <alignment vertical="center"/>
    </xf>
    <xf numFmtId="38" fontId="2" fillId="0" borderId="0" xfId="16" applyNumberFormat="1" applyFont="1" applyFill="1" applyAlignment="1">
      <alignment vertical="center"/>
    </xf>
    <xf numFmtId="38" fontId="7" fillId="0" borderId="0" xfId="16" applyNumberFormat="1" applyFont="1" applyFill="1" applyAlignment="1">
      <alignment horizontal="right" vertical="center"/>
    </xf>
    <xf numFmtId="38" fontId="2" fillId="0" borderId="42" xfId="16" applyNumberFormat="1" applyFont="1" applyFill="1" applyBorder="1" applyAlignment="1">
      <alignment horizontal="distributed" vertical="center"/>
    </xf>
    <xf numFmtId="38" fontId="2" fillId="0" borderId="54" xfId="16" applyNumberFormat="1" applyFont="1" applyFill="1" applyBorder="1" applyAlignment="1">
      <alignment horizontal="distributed" vertical="center"/>
    </xf>
    <xf numFmtId="38" fontId="2" fillId="0" borderId="43" xfId="16" applyNumberFormat="1" applyFont="1" applyFill="1" applyBorder="1" applyAlignment="1">
      <alignment horizontal="distributed" vertical="center"/>
    </xf>
    <xf numFmtId="38" fontId="2" fillId="0" borderId="9" xfId="16" applyNumberFormat="1" applyFont="1" applyFill="1" applyBorder="1" applyAlignment="1">
      <alignment vertical="center"/>
    </xf>
    <xf numFmtId="38" fontId="2" fillId="0" borderId="1" xfId="16" applyNumberFormat="1" applyFont="1" applyFill="1" applyBorder="1" applyAlignment="1">
      <alignment vertical="center"/>
    </xf>
    <xf numFmtId="38" fontId="2" fillId="0" borderId="4" xfId="16" applyNumberFormat="1" applyFont="1" applyFill="1" applyBorder="1" applyAlignment="1">
      <alignment vertical="center"/>
    </xf>
    <xf numFmtId="38" fontId="7" fillId="0" borderId="0" xfId="16" applyNumberFormat="1" applyFont="1" applyFill="1" applyAlignment="1">
      <alignment vertical="center"/>
    </xf>
    <xf numFmtId="38" fontId="7" fillId="0" borderId="0" xfId="16" applyFont="1" applyFill="1" applyAlignment="1">
      <alignment horizontal="right" vertical="center"/>
    </xf>
    <xf numFmtId="38" fontId="2" fillId="0" borderId="72" xfId="16" applyFont="1" applyFill="1" applyBorder="1" applyAlignment="1">
      <alignment horizontal="distributed" vertical="center"/>
    </xf>
    <xf numFmtId="38" fontId="2" fillId="0" borderId="73" xfId="16" applyFont="1" applyFill="1" applyBorder="1" applyAlignment="1">
      <alignment vertical="center"/>
    </xf>
    <xf numFmtId="38" fontId="2" fillId="0" borderId="73" xfId="16" applyFont="1" applyFill="1" applyBorder="1" applyAlignment="1">
      <alignment horizontal="centerContinuous" vertical="center"/>
    </xf>
    <xf numFmtId="38" fontId="2" fillId="0" borderId="74" xfId="16" applyFont="1" applyFill="1" applyBorder="1" applyAlignment="1">
      <alignment vertical="center"/>
    </xf>
    <xf numFmtId="38" fontId="2" fillId="0" borderId="74" xfId="16" applyFont="1" applyFill="1" applyBorder="1" applyAlignment="1">
      <alignment horizontal="centerContinuous" vertical="center"/>
    </xf>
    <xf numFmtId="38" fontId="2" fillId="0" borderId="46" xfId="16" applyFont="1" applyFill="1" applyBorder="1" applyAlignment="1">
      <alignment horizontal="distributed" vertical="center"/>
    </xf>
    <xf numFmtId="38" fontId="26" fillId="0" borderId="44" xfId="16" applyFont="1" applyFill="1" applyBorder="1" applyAlignment="1">
      <alignment horizontal="center" vertical="center"/>
    </xf>
    <xf numFmtId="38" fontId="26" fillId="0" borderId="14" xfId="16" applyFont="1" applyFill="1" applyBorder="1" applyAlignment="1">
      <alignment vertical="center"/>
    </xf>
    <xf numFmtId="38" fontId="2" fillId="0" borderId="44" xfId="16" applyFont="1" applyFill="1" applyBorder="1" applyAlignment="1">
      <alignment horizontal="distributed" vertical="center"/>
    </xf>
    <xf numFmtId="38" fontId="2" fillId="0" borderId="46" xfId="16" applyFont="1" applyFill="1" applyBorder="1" applyAlignment="1">
      <alignment vertical="center"/>
    </xf>
    <xf numFmtId="38" fontId="2" fillId="0" borderId="75" xfId="16" applyFont="1" applyFill="1" applyBorder="1" applyAlignment="1">
      <alignment horizontal="center" vertical="center"/>
    </xf>
    <xf numFmtId="38" fontId="2" fillId="0" borderId="76" xfId="16" applyFont="1" applyFill="1" applyBorder="1" applyAlignment="1">
      <alignment horizontal="distributed" vertical="center"/>
    </xf>
    <xf numFmtId="38" fontId="2" fillId="0" borderId="77" xfId="16" applyFont="1" applyFill="1" applyBorder="1" applyAlignment="1">
      <alignment horizontal="distributed" vertical="center"/>
    </xf>
    <xf numFmtId="38" fontId="2" fillId="0" borderId="1" xfId="16" applyFont="1" applyFill="1" applyBorder="1" applyAlignment="1">
      <alignment horizontal="distributed" vertical="center"/>
    </xf>
    <xf numFmtId="178" fontId="26" fillId="0" borderId="0" xfId="16" applyNumberFormat="1" applyFont="1" applyFill="1" applyBorder="1" applyAlignment="1">
      <alignment vertical="center"/>
    </xf>
    <xf numFmtId="178" fontId="2" fillId="0" borderId="0" xfId="16" applyNumberFormat="1" applyFont="1" applyFill="1" applyBorder="1" applyAlignment="1">
      <alignment vertical="center"/>
    </xf>
    <xf numFmtId="38" fontId="2" fillId="0" borderId="2" xfId="16" applyFont="1" applyFill="1" applyBorder="1" applyAlignment="1">
      <alignment horizontal="distributed" vertical="center" wrapText="1"/>
    </xf>
    <xf numFmtId="38" fontId="2" fillId="0" borderId="3" xfId="16" applyFont="1" applyFill="1" applyBorder="1" applyAlignment="1">
      <alignment horizontal="right" vertical="center"/>
    </xf>
    <xf numFmtId="178" fontId="2" fillId="0" borderId="1" xfId="16" applyNumberFormat="1" applyFont="1" applyFill="1" applyBorder="1" applyAlignment="1">
      <alignment vertical="center"/>
    </xf>
    <xf numFmtId="38" fontId="26" fillId="0" borderId="0" xfId="16" applyFont="1" applyFill="1" applyBorder="1" applyAlignment="1">
      <alignment/>
    </xf>
    <xf numFmtId="178" fontId="2" fillId="0" borderId="0" xfId="16" applyNumberFormat="1" applyFont="1" applyFill="1" applyBorder="1" applyAlignment="1">
      <alignment horizontal="right" vertical="center"/>
    </xf>
    <xf numFmtId="38" fontId="2" fillId="0" borderId="62" xfId="16" applyFont="1" applyFill="1" applyBorder="1" applyAlignment="1">
      <alignment horizontal="distributed" vertical="center"/>
    </xf>
    <xf numFmtId="38" fontId="2" fillId="0" borderId="78" xfId="16" applyFont="1" applyFill="1" applyBorder="1" applyAlignment="1">
      <alignment horizontal="centerContinuous" vertical="center"/>
    </xf>
    <xf numFmtId="38" fontId="2" fillId="0" borderId="62" xfId="16" applyFont="1" applyFill="1" applyBorder="1" applyAlignment="1">
      <alignment horizontal="centerContinuous" vertical="center"/>
    </xf>
    <xf numFmtId="38" fontId="2" fillId="0" borderId="79" xfId="16" applyNumberFormat="1" applyFont="1" applyFill="1" applyBorder="1" applyAlignment="1">
      <alignment horizontal="distributed" vertical="center"/>
    </xf>
    <xf numFmtId="178" fontId="2" fillId="0" borderId="79" xfId="16" applyNumberFormat="1" applyFont="1" applyFill="1" applyBorder="1" applyAlignment="1">
      <alignment horizontal="distributed" vertical="center"/>
    </xf>
    <xf numFmtId="178" fontId="2" fillId="0" borderId="78" xfId="16" applyNumberFormat="1" applyFont="1" applyFill="1" applyBorder="1" applyAlignment="1">
      <alignment horizontal="distributed" vertical="center"/>
    </xf>
    <xf numFmtId="38" fontId="2" fillId="0" borderId="0" xfId="16" applyFont="1" applyFill="1" applyBorder="1" applyAlignment="1">
      <alignment horizontal="centerContinuous" vertical="center"/>
    </xf>
    <xf numFmtId="38" fontId="2" fillId="0" borderId="2" xfId="16" applyFont="1" applyFill="1" applyBorder="1" applyAlignment="1">
      <alignment horizontal="centerContinuous" vertical="center"/>
    </xf>
    <xf numFmtId="178" fontId="2" fillId="0" borderId="3" xfId="16" applyNumberFormat="1" applyFont="1" applyFill="1" applyBorder="1" applyAlignment="1">
      <alignment horizontal="distributed" vertical="center"/>
    </xf>
    <xf numFmtId="38" fontId="17" fillId="0" borderId="1" xfId="16" applyFont="1" applyFill="1" applyBorder="1" applyAlignment="1">
      <alignment/>
    </xf>
    <xf numFmtId="38" fontId="17" fillId="0" borderId="1" xfId="16" applyFont="1" applyFill="1" applyBorder="1" applyAlignment="1">
      <alignment horizontal="centerContinuous"/>
    </xf>
    <xf numFmtId="38" fontId="17" fillId="0" borderId="1" xfId="16" applyFont="1" applyFill="1" applyBorder="1" applyAlignment="1">
      <alignment horizontal="right"/>
    </xf>
    <xf numFmtId="38" fontId="17" fillId="0" borderId="2" xfId="16" applyFont="1" applyFill="1" applyBorder="1" applyAlignment="1">
      <alignment/>
    </xf>
    <xf numFmtId="38" fontId="2" fillId="0" borderId="80" xfId="16" applyFont="1" applyFill="1" applyBorder="1" applyAlignment="1">
      <alignment horizontal="distributed" vertical="center"/>
    </xf>
    <xf numFmtId="38" fontId="2" fillId="0" borderId="16" xfId="16" applyFont="1" applyFill="1" applyBorder="1" applyAlignment="1">
      <alignment horizontal="centerContinuous" vertical="center"/>
    </xf>
    <xf numFmtId="38" fontId="2" fillId="0" borderId="25" xfId="16" applyFont="1" applyFill="1" applyBorder="1" applyAlignment="1">
      <alignment horizontal="distributed" vertical="center"/>
    </xf>
    <xf numFmtId="38" fontId="2" fillId="0" borderId="55" xfId="16" applyFont="1" applyFill="1" applyBorder="1" applyAlignment="1">
      <alignment horizontal="centerContinuous" vertical="center"/>
    </xf>
    <xf numFmtId="38" fontId="25" fillId="0" borderId="3" xfId="16" applyFont="1" applyFill="1" applyBorder="1" applyAlignment="1">
      <alignment/>
    </xf>
    <xf numFmtId="38" fontId="26" fillId="0" borderId="44" xfId="16" applyFont="1" applyFill="1" applyBorder="1" applyAlignment="1">
      <alignment horizontal="distributed" vertical="center"/>
    </xf>
    <xf numFmtId="38" fontId="25" fillId="0" borderId="2" xfId="16" applyFont="1" applyFill="1" applyBorder="1" applyAlignment="1">
      <alignment/>
    </xf>
    <xf numFmtId="38" fontId="6" fillId="0" borderId="44" xfId="16" applyFont="1" applyFill="1" applyBorder="1" applyAlignment="1">
      <alignment horizontal="distributed" vertical="center"/>
    </xf>
    <xf numFmtId="38" fontId="17" fillId="0" borderId="3" xfId="16" applyFont="1" applyFill="1" applyBorder="1" applyAlignment="1">
      <alignment/>
    </xf>
    <xf numFmtId="38" fontId="24" fillId="0" borderId="3" xfId="16" applyFont="1" applyFill="1" applyBorder="1" applyAlignment="1">
      <alignment/>
    </xf>
    <xf numFmtId="38" fontId="17" fillId="0" borderId="9" xfId="16" applyFont="1" applyFill="1" applyBorder="1" applyAlignment="1">
      <alignment/>
    </xf>
    <xf numFmtId="38" fontId="17" fillId="0" borderId="4" xfId="16" applyFont="1" applyFill="1" applyBorder="1" applyAlignment="1">
      <alignment/>
    </xf>
    <xf numFmtId="38" fontId="17" fillId="0" borderId="26" xfId="16" applyFont="1" applyFill="1" applyBorder="1" applyAlignment="1">
      <alignment/>
    </xf>
    <xf numFmtId="38" fontId="3" fillId="0" borderId="0" xfId="16" applyFont="1" applyAlignment="1">
      <alignment vertical="center"/>
    </xf>
    <xf numFmtId="38" fontId="2" fillId="0" borderId="1" xfId="16" applyFont="1" applyBorder="1" applyAlignment="1">
      <alignment vertical="center"/>
    </xf>
    <xf numFmtId="38" fontId="2" fillId="0" borderId="1" xfId="16" applyFont="1" applyBorder="1" applyAlignment="1">
      <alignment horizontal="right" vertical="center"/>
    </xf>
    <xf numFmtId="38" fontId="2" fillId="0" borderId="2" xfId="16" applyFont="1" applyBorder="1" applyAlignment="1">
      <alignment vertical="center"/>
    </xf>
    <xf numFmtId="38" fontId="2" fillId="0" borderId="0" xfId="16" applyFont="1" applyBorder="1" applyAlignment="1">
      <alignment horizontal="centerContinuous" vertical="center"/>
    </xf>
    <xf numFmtId="38" fontId="2" fillId="0" borderId="2" xfId="16" applyFont="1" applyBorder="1" applyAlignment="1">
      <alignment horizontal="centerContinuous" vertical="center"/>
    </xf>
    <xf numFmtId="38" fontId="2" fillId="0" borderId="6" xfId="16" applyFont="1" applyBorder="1" applyAlignment="1">
      <alignment horizontal="centerContinuous" vertical="center"/>
    </xf>
    <xf numFmtId="38" fontId="2" fillId="0" borderId="7" xfId="16" applyFont="1" applyBorder="1" applyAlignment="1">
      <alignment horizontal="centerContinuous" vertical="center"/>
    </xf>
    <xf numFmtId="38" fontId="2" fillId="0" borderId="1" xfId="16" applyFont="1" applyBorder="1" applyAlignment="1">
      <alignment horizontal="centerContinuous" vertical="center"/>
    </xf>
    <xf numFmtId="38" fontId="2" fillId="0" borderId="4" xfId="16" applyFont="1" applyBorder="1" applyAlignment="1">
      <alignment horizontal="centerContinuous" vertical="center"/>
    </xf>
    <xf numFmtId="38" fontId="2" fillId="0" borderId="9" xfId="16" applyFont="1" applyBorder="1" applyAlignment="1">
      <alignment horizontal="center" vertical="center"/>
    </xf>
    <xf numFmtId="38" fontId="2" fillId="0" borderId="3" xfId="16" applyFont="1" applyBorder="1" applyAlignment="1">
      <alignment vertical="center"/>
    </xf>
    <xf numFmtId="41" fontId="2" fillId="0" borderId="3" xfId="16" applyNumberFormat="1" applyFont="1" applyBorder="1" applyAlignment="1">
      <alignment horizontal="right" vertical="center"/>
    </xf>
    <xf numFmtId="41" fontId="2" fillId="0" borderId="3" xfId="16" applyNumberFormat="1" applyFont="1" applyBorder="1" applyAlignment="1">
      <alignment vertical="center"/>
    </xf>
    <xf numFmtId="41" fontId="2" fillId="0" borderId="2" xfId="16" applyNumberFormat="1" applyFont="1" applyBorder="1" applyAlignment="1">
      <alignment vertical="center"/>
    </xf>
    <xf numFmtId="38" fontId="2" fillId="0" borderId="3" xfId="16" applyFont="1" applyBorder="1" applyAlignment="1">
      <alignment horizontal="distributed" vertical="center"/>
    </xf>
    <xf numFmtId="38" fontId="4" fillId="0" borderId="2" xfId="16" applyFont="1" applyBorder="1" applyAlignment="1">
      <alignment horizontal="distributed" vertical="center"/>
    </xf>
    <xf numFmtId="38" fontId="19" fillId="0" borderId="2" xfId="16" applyFont="1" applyBorder="1" applyAlignment="1">
      <alignment horizontal="distributed" vertical="center"/>
    </xf>
    <xf numFmtId="41" fontId="26" fillId="0" borderId="3" xfId="16" applyNumberFormat="1" applyFont="1" applyBorder="1" applyAlignment="1">
      <alignment vertical="center"/>
    </xf>
    <xf numFmtId="41" fontId="26" fillId="0" borderId="3" xfId="16" applyNumberFormat="1" applyFont="1" applyBorder="1" applyAlignment="1">
      <alignment horizontal="right" vertical="center"/>
    </xf>
    <xf numFmtId="41" fontId="26" fillId="0" borderId="8" xfId="16" applyNumberFormat="1" applyFont="1" applyBorder="1" applyAlignment="1">
      <alignment vertical="center"/>
    </xf>
    <xf numFmtId="38" fontId="2" fillId="0" borderId="21" xfId="16" applyFont="1" applyBorder="1" applyAlignment="1">
      <alignment vertical="center"/>
    </xf>
    <xf numFmtId="38" fontId="2" fillId="0" borderId="10" xfId="16" applyFont="1" applyBorder="1" applyAlignment="1">
      <alignment horizontal="distributed" vertical="center"/>
    </xf>
    <xf numFmtId="41" fontId="2" fillId="0" borderId="7" xfId="16" applyNumberFormat="1" applyFont="1" applyFill="1" applyBorder="1" applyAlignment="1">
      <alignment vertical="center"/>
    </xf>
    <xf numFmtId="41" fontId="2" fillId="0" borderId="7" xfId="16" applyNumberFormat="1" applyFont="1" applyFill="1" applyBorder="1" applyAlignment="1">
      <alignment horizontal="right" vertical="center"/>
    </xf>
    <xf numFmtId="41" fontId="2" fillId="0" borderId="10" xfId="16" applyNumberFormat="1" applyFont="1" applyFill="1" applyBorder="1" applyAlignment="1">
      <alignment vertical="center"/>
    </xf>
    <xf numFmtId="41" fontId="2" fillId="0" borderId="10" xfId="16" applyNumberFormat="1" applyFont="1" applyFill="1" applyBorder="1" applyAlignment="1">
      <alignment horizontal="right" vertical="center"/>
    </xf>
    <xf numFmtId="38" fontId="2" fillId="0" borderId="8" xfId="16" applyFont="1" applyBorder="1" applyAlignment="1">
      <alignment horizontal="distributed" vertical="center"/>
    </xf>
    <xf numFmtId="38" fontId="26" fillId="0" borderId="10" xfId="16" applyFont="1" applyBorder="1" applyAlignment="1">
      <alignment horizontal="distributed" vertical="center"/>
    </xf>
    <xf numFmtId="41" fontId="26" fillId="0" borderId="7" xfId="16" applyNumberFormat="1" applyFont="1" applyBorder="1" applyAlignment="1">
      <alignment vertical="center"/>
    </xf>
    <xf numFmtId="41" fontId="26" fillId="0" borderId="7" xfId="16" applyNumberFormat="1" applyFont="1" applyBorder="1" applyAlignment="1">
      <alignment horizontal="right" vertical="center"/>
    </xf>
    <xf numFmtId="41" fontId="26" fillId="0" borderId="10" xfId="16" applyNumberFormat="1" applyFont="1" applyBorder="1" applyAlignment="1">
      <alignment vertical="center"/>
    </xf>
    <xf numFmtId="38" fontId="2" fillId="0" borderId="21" xfId="16" applyFont="1" applyBorder="1" applyAlignment="1">
      <alignment horizontal="distributed" vertical="center"/>
    </xf>
    <xf numFmtId="38" fontId="26" fillId="0" borderId="8" xfId="16" applyFont="1" applyBorder="1" applyAlignment="1">
      <alignment horizontal="distributed" vertical="center"/>
    </xf>
    <xf numFmtId="41" fontId="26" fillId="0" borderId="8" xfId="16" applyNumberFormat="1" applyFont="1" applyBorder="1" applyAlignment="1">
      <alignment horizontal="right" vertical="center"/>
    </xf>
    <xf numFmtId="38" fontId="2" fillId="0" borderId="9" xfId="16" applyFont="1" applyBorder="1" applyAlignment="1">
      <alignment vertical="center"/>
    </xf>
    <xf numFmtId="41" fontId="2" fillId="0" borderId="9" xfId="16" applyNumberFormat="1" applyFont="1" applyBorder="1" applyAlignment="1">
      <alignment vertical="center"/>
    </xf>
    <xf numFmtId="41" fontId="2" fillId="0" borderId="9" xfId="16" applyNumberFormat="1" applyFont="1" applyBorder="1" applyAlignment="1">
      <alignment horizontal="right" vertical="center"/>
    </xf>
    <xf numFmtId="41" fontId="2" fillId="0" borderId="4" xfId="16" applyNumberFormat="1" applyFont="1" applyBorder="1" applyAlignment="1">
      <alignment vertical="center"/>
    </xf>
    <xf numFmtId="0" fontId="2" fillId="0" borderId="50" xfId="0" applyFont="1" applyBorder="1" applyAlignment="1">
      <alignment horizontal="centerContinuous" vertical="center"/>
    </xf>
    <xf numFmtId="0" fontId="2" fillId="0" borderId="12" xfId="0" applyFont="1" applyBorder="1" applyAlignment="1">
      <alignment horizontal="distributed" vertical="center"/>
    </xf>
    <xf numFmtId="41" fontId="2" fillId="0" borderId="3" xfId="0" applyNumberFormat="1" applyFont="1" applyBorder="1" applyAlignment="1">
      <alignment vertical="center"/>
    </xf>
    <xf numFmtId="41" fontId="2" fillId="0" borderId="3" xfId="0" applyNumberFormat="1" applyFont="1" applyBorder="1" applyAlignment="1">
      <alignment horizontal="right" vertical="center"/>
    </xf>
    <xf numFmtId="41" fontId="2" fillId="0" borderId="2" xfId="0" applyNumberFormat="1" applyFont="1" applyBorder="1" applyAlignment="1">
      <alignment vertical="center"/>
    </xf>
    <xf numFmtId="0" fontId="2" fillId="0" borderId="18" xfId="0" applyFont="1" applyBorder="1" applyAlignment="1">
      <alignment vertical="center"/>
    </xf>
    <xf numFmtId="0" fontId="2" fillId="0" borderId="2" xfId="0" applyFont="1" applyBorder="1" applyAlignment="1">
      <alignment horizontal="distributed" vertical="center"/>
    </xf>
    <xf numFmtId="0" fontId="2" fillId="0" borderId="18" xfId="0" applyFont="1" applyBorder="1" applyAlignment="1">
      <alignment horizontal="distributed" vertical="center"/>
    </xf>
    <xf numFmtId="0" fontId="2" fillId="0" borderId="21" xfId="0" applyFont="1" applyBorder="1" applyAlignment="1">
      <alignment vertical="center"/>
    </xf>
    <xf numFmtId="0" fontId="20" fillId="0" borderId="20" xfId="0" applyFont="1" applyBorder="1" applyAlignment="1">
      <alignment horizontal="distributed" vertical="center"/>
    </xf>
    <xf numFmtId="41" fontId="26" fillId="0" borderId="7" xfId="0" applyNumberFormat="1" applyFont="1" applyFill="1" applyBorder="1" applyAlignment="1">
      <alignment vertical="center"/>
    </xf>
    <xf numFmtId="41" fontId="26" fillId="0" borderId="7" xfId="0" applyNumberFormat="1" applyFont="1" applyFill="1" applyBorder="1" applyAlignment="1">
      <alignment horizontal="right" vertical="center"/>
    </xf>
    <xf numFmtId="41" fontId="26" fillId="0" borderId="10" xfId="0" applyNumberFormat="1" applyFont="1" applyFill="1" applyBorder="1" applyAlignment="1">
      <alignment vertical="center"/>
    </xf>
    <xf numFmtId="0" fontId="2" fillId="0" borderId="18" xfId="0" applyFont="1" applyBorder="1" applyAlignment="1">
      <alignment horizontal="center" vertical="center"/>
    </xf>
    <xf numFmtId="0" fontId="2" fillId="0" borderId="8" xfId="0" applyFont="1" applyBorder="1" applyAlignment="1">
      <alignment horizontal="distributed" vertical="center"/>
    </xf>
    <xf numFmtId="0" fontId="26" fillId="0" borderId="10" xfId="0" applyFont="1" applyBorder="1" applyAlignment="1">
      <alignment horizontal="distributed" vertical="center"/>
    </xf>
    <xf numFmtId="41" fontId="26" fillId="0" borderId="7" xfId="0" applyNumberFormat="1" applyFont="1" applyBorder="1" applyAlignment="1">
      <alignment vertical="center"/>
    </xf>
    <xf numFmtId="41" fontId="26" fillId="0" borderId="7" xfId="0" applyNumberFormat="1" applyFont="1" applyBorder="1" applyAlignment="1">
      <alignment horizontal="right" vertical="center"/>
    </xf>
    <xf numFmtId="41" fontId="26" fillId="0" borderId="10" xfId="0" applyNumberFormat="1" applyFont="1" applyBorder="1" applyAlignment="1">
      <alignment vertical="center"/>
    </xf>
    <xf numFmtId="0" fontId="26" fillId="0" borderId="20" xfId="0" applyFont="1" applyBorder="1" applyAlignment="1">
      <alignment horizontal="distributed" vertical="center"/>
    </xf>
    <xf numFmtId="0" fontId="26" fillId="0" borderId="2" xfId="0" applyFont="1" applyBorder="1" applyAlignment="1">
      <alignment horizontal="distributed" vertical="center"/>
    </xf>
    <xf numFmtId="41" fontId="26" fillId="0" borderId="3" xfId="0" applyNumberFormat="1" applyFont="1" applyBorder="1" applyAlignment="1">
      <alignment horizontal="right" vertical="center"/>
    </xf>
    <xf numFmtId="41" fontId="26" fillId="0" borderId="8" xfId="0" applyNumberFormat="1" applyFont="1" applyBorder="1" applyAlignment="1">
      <alignment horizontal="right" vertical="center"/>
    </xf>
    <xf numFmtId="0" fontId="2" fillId="0" borderId="10" xfId="0" applyFont="1" applyBorder="1" applyAlignment="1">
      <alignment horizontal="distributed" vertical="center"/>
    </xf>
    <xf numFmtId="41" fontId="2" fillId="0" borderId="7" xfId="0" applyNumberFormat="1" applyFont="1" applyBorder="1" applyAlignment="1">
      <alignment horizontal="right" vertical="center"/>
    </xf>
    <xf numFmtId="41" fontId="2" fillId="0" borderId="22" xfId="0" applyNumberFormat="1" applyFont="1" applyBorder="1" applyAlignment="1">
      <alignment horizontal="right" vertical="center"/>
    </xf>
    <xf numFmtId="41" fontId="2" fillId="0" borderId="7" xfId="0" applyNumberFormat="1" applyFont="1" applyBorder="1" applyAlignment="1">
      <alignment vertical="center"/>
    </xf>
    <xf numFmtId="41" fontId="2" fillId="0" borderId="10" xfId="0" applyNumberFormat="1" applyFont="1" applyBorder="1" applyAlignment="1">
      <alignment vertical="center"/>
    </xf>
    <xf numFmtId="41" fontId="2" fillId="0" borderId="2" xfId="0" applyNumberFormat="1" applyFont="1" applyBorder="1" applyAlignment="1">
      <alignment horizontal="right" vertical="center"/>
    </xf>
    <xf numFmtId="41" fontId="2" fillId="0" borderId="8" xfId="0" applyNumberFormat="1" applyFont="1" applyBorder="1" applyAlignment="1">
      <alignment vertical="center"/>
    </xf>
    <xf numFmtId="0" fontId="2" fillId="0" borderId="2" xfId="0" applyFont="1" applyBorder="1" applyAlignment="1">
      <alignment horizontal="right" vertical="center"/>
    </xf>
    <xf numFmtId="0" fontId="2" fillId="0" borderId="2" xfId="0" applyFont="1" applyBorder="1" applyAlignment="1">
      <alignment horizontal="right" vertical="center" wrapText="1"/>
    </xf>
    <xf numFmtId="0" fontId="2" fillId="0" borderId="2" xfId="0" applyFont="1" applyBorder="1" applyAlignment="1">
      <alignment horizontal="right" vertical="center" shrinkToFit="1"/>
    </xf>
    <xf numFmtId="0" fontId="7" fillId="0" borderId="2" xfId="0" applyFont="1" applyBorder="1" applyAlignment="1">
      <alignment horizontal="right" vertical="center" shrinkToFit="1"/>
    </xf>
    <xf numFmtId="0" fontId="2" fillId="0" borderId="8" xfId="0" applyFont="1" applyBorder="1" applyAlignment="1">
      <alignment horizontal="right" vertical="center" wrapText="1"/>
    </xf>
    <xf numFmtId="41" fontId="2" fillId="0" borderId="19" xfId="0" applyNumberFormat="1" applyFont="1" applyBorder="1" applyAlignment="1">
      <alignment vertical="center"/>
    </xf>
    <xf numFmtId="0" fontId="2" fillId="0" borderId="24" xfId="0" applyFont="1" applyBorder="1" applyAlignment="1">
      <alignment vertical="center"/>
    </xf>
    <xf numFmtId="0" fontId="2" fillId="0" borderId="4" xfId="0" applyFont="1" applyBorder="1" applyAlignment="1">
      <alignment horizontal="right" vertical="center" wrapText="1"/>
    </xf>
    <xf numFmtId="41" fontId="2" fillId="0" borderId="9" xfId="0" applyNumberFormat="1" applyFont="1" applyBorder="1" applyAlignment="1">
      <alignment horizontal="right" vertical="center"/>
    </xf>
    <xf numFmtId="41" fontId="2" fillId="0" borderId="5" xfId="0" applyNumberFormat="1" applyFont="1" applyBorder="1" applyAlignment="1">
      <alignment vertical="center"/>
    </xf>
    <xf numFmtId="41" fontId="2" fillId="0" borderId="9" xfId="0" applyNumberFormat="1" applyFont="1" applyBorder="1" applyAlignment="1">
      <alignment vertical="center"/>
    </xf>
    <xf numFmtId="41" fontId="2" fillId="0" borderId="4" xfId="0" applyNumberFormat="1" applyFont="1" applyBorder="1" applyAlignment="1">
      <alignment horizontal="right" vertical="center"/>
    </xf>
    <xf numFmtId="38" fontId="7" fillId="0" borderId="0" xfId="16" applyFont="1" applyAlignment="1">
      <alignment/>
    </xf>
    <xf numFmtId="38" fontId="25" fillId="0" borderId="0" xfId="16" applyFont="1" applyFill="1" applyAlignment="1">
      <alignment/>
    </xf>
    <xf numFmtId="0" fontId="2" fillId="0" borderId="5" xfId="0" applyFont="1" applyFill="1" applyBorder="1" applyAlignment="1">
      <alignment horizontal="center" vertical="center" wrapText="1"/>
    </xf>
    <xf numFmtId="0" fontId="2" fillId="0" borderId="0" xfId="0" applyFont="1" applyFill="1" applyBorder="1" applyAlignment="1">
      <alignment horizontal="distributed" vertical="center"/>
    </xf>
    <xf numFmtId="0" fontId="0" fillId="0" borderId="2" xfId="0" applyFill="1" applyBorder="1" applyAlignment="1">
      <alignment horizontal="distributed" vertical="center"/>
    </xf>
    <xf numFmtId="38" fontId="26" fillId="0" borderId="0" xfId="16" applyFont="1" applyFill="1" applyBorder="1" applyAlignment="1">
      <alignment horizontal="distributed" vertical="center"/>
    </xf>
    <xf numFmtId="0" fontId="25" fillId="0" borderId="0" xfId="0" applyFont="1" applyFill="1" applyAlignment="1">
      <alignment horizontal="distributed" vertical="center"/>
    </xf>
    <xf numFmtId="0" fontId="25" fillId="0" borderId="2" xfId="0" applyFont="1" applyFill="1" applyBorder="1" applyAlignment="1">
      <alignment horizontal="distributed" vertical="center"/>
    </xf>
    <xf numFmtId="0" fontId="26" fillId="0" borderId="0" xfId="0" applyFont="1" applyFill="1" applyBorder="1" applyAlignment="1">
      <alignment horizontal="distributed" vertical="center"/>
    </xf>
    <xf numFmtId="0" fontId="2" fillId="0" borderId="48"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0" fillId="0" borderId="26" xfId="0" applyFill="1" applyBorder="1" applyAlignment="1">
      <alignment horizontal="distributed" vertical="center"/>
    </xf>
    <xf numFmtId="0" fontId="0" fillId="0" borderId="12" xfId="0" applyFill="1" applyBorder="1" applyAlignment="1">
      <alignment horizontal="distributed" vertical="center"/>
    </xf>
    <xf numFmtId="38" fontId="2" fillId="0" borderId="26" xfId="16" applyFont="1" applyFill="1" applyBorder="1" applyAlignment="1">
      <alignment horizontal="distributed" vertical="center"/>
    </xf>
    <xf numFmtId="49" fontId="29" fillId="0" borderId="0" xfId="0" applyNumberFormat="1" applyFont="1" applyFill="1" applyAlignment="1">
      <alignment horizontal="left" vertical="center"/>
    </xf>
    <xf numFmtId="49" fontId="29" fillId="0" borderId="0" xfId="0" applyNumberFormat="1" applyFont="1" applyFill="1" applyBorder="1" applyAlignment="1">
      <alignment vertical="center"/>
    </xf>
    <xf numFmtId="49" fontId="3" fillId="0" borderId="0" xfId="0" applyNumberFormat="1" applyFont="1" applyFill="1" applyBorder="1" applyAlignment="1">
      <alignment horizontal="left" vertical="center"/>
    </xf>
    <xf numFmtId="0" fontId="0" fillId="0" borderId="0" xfId="0" applyFill="1" applyBorder="1" applyAlignment="1">
      <alignment vertical="center"/>
    </xf>
    <xf numFmtId="49" fontId="2" fillId="0" borderId="0" xfId="0" applyNumberFormat="1" applyFont="1" applyFill="1" applyBorder="1" applyAlignment="1">
      <alignment horizontal="right" vertical="center"/>
    </xf>
    <xf numFmtId="49" fontId="29" fillId="0" borderId="1" xfId="0" applyNumberFormat="1" applyFont="1" applyFill="1" applyBorder="1" applyAlignment="1">
      <alignment vertical="center"/>
    </xf>
    <xf numFmtId="49" fontId="3" fillId="0" borderId="1" xfId="0" applyNumberFormat="1" applyFont="1" applyFill="1" applyBorder="1" applyAlignment="1">
      <alignment horizontal="left" vertical="center"/>
    </xf>
    <xf numFmtId="0" fontId="0" fillId="0" borderId="1" xfId="0" applyFill="1" applyBorder="1" applyAlignment="1">
      <alignment vertical="center"/>
    </xf>
    <xf numFmtId="49" fontId="3" fillId="0" borderId="1" xfId="0" applyNumberFormat="1" applyFont="1" applyFill="1" applyBorder="1" applyAlignment="1">
      <alignment horizontal="right" vertical="center"/>
    </xf>
    <xf numFmtId="49" fontId="30" fillId="0" borderId="0" xfId="0" applyNumberFormat="1" applyFont="1" applyFill="1" applyBorder="1" applyAlignment="1">
      <alignment vertical="center"/>
    </xf>
    <xf numFmtId="0" fontId="2" fillId="0" borderId="0" xfId="0" applyNumberFormat="1" applyFont="1" applyFill="1" applyAlignment="1">
      <alignment horizontal="distributed" vertical="center"/>
    </xf>
    <xf numFmtId="49" fontId="7" fillId="0" borderId="44" xfId="0" applyNumberFormat="1" applyFont="1" applyFill="1" applyBorder="1" applyAlignment="1">
      <alignment horizontal="center" vertical="center"/>
    </xf>
    <xf numFmtId="0" fontId="0" fillId="0" borderId="13" xfId="0" applyFill="1" applyBorder="1" applyAlignment="1">
      <alignment vertical="center"/>
    </xf>
    <xf numFmtId="49" fontId="7" fillId="0" borderId="0" xfId="0" applyNumberFormat="1" applyFont="1" applyFill="1" applyBorder="1" applyAlignment="1">
      <alignment horizontal="center" vertical="center"/>
    </xf>
    <xf numFmtId="49" fontId="7" fillId="0" borderId="2" xfId="0" applyNumberFormat="1" applyFont="1" applyFill="1" applyBorder="1" applyAlignment="1">
      <alignment horizontal="center" vertical="center"/>
    </xf>
    <xf numFmtId="49" fontId="7" fillId="0" borderId="47" xfId="0" applyNumberFormat="1" applyFont="1" applyFill="1" applyBorder="1" applyAlignment="1">
      <alignment horizontal="center" vertical="center"/>
    </xf>
    <xf numFmtId="38" fontId="7" fillId="0" borderId="8" xfId="16" applyFont="1" applyFill="1" applyBorder="1" applyAlignment="1">
      <alignment horizontal="center" vertical="center" shrinkToFit="1"/>
    </xf>
    <xf numFmtId="49" fontId="7" fillId="0" borderId="13" xfId="0" applyNumberFormat="1" applyFont="1" applyFill="1" applyBorder="1" applyAlignment="1">
      <alignment horizontal="center" vertical="center"/>
    </xf>
    <xf numFmtId="49" fontId="11" fillId="0" borderId="46" xfId="0" applyNumberFormat="1" applyFont="1" applyFill="1" applyBorder="1" applyAlignment="1">
      <alignment horizontal="center" vertical="center"/>
    </xf>
    <xf numFmtId="49" fontId="7" fillId="0" borderId="17" xfId="0" applyNumberFormat="1" applyFont="1" applyFill="1" applyBorder="1" applyAlignment="1">
      <alignment horizontal="center" vertical="center"/>
    </xf>
    <xf numFmtId="49" fontId="11" fillId="0" borderId="47" xfId="0" applyNumberFormat="1" applyFont="1" applyFill="1" applyBorder="1" applyAlignment="1">
      <alignment vertical="center"/>
    </xf>
    <xf numFmtId="49" fontId="11" fillId="0" borderId="33" xfId="0" applyNumberFormat="1" applyFont="1" applyFill="1" applyBorder="1" applyAlignment="1">
      <alignment vertical="center"/>
    </xf>
    <xf numFmtId="49" fontId="2" fillId="0" borderId="1" xfId="0" applyNumberFormat="1" applyFont="1" applyFill="1" applyBorder="1" applyAlignment="1">
      <alignment horizontal="distributed" vertical="center"/>
    </xf>
    <xf numFmtId="49" fontId="31" fillId="0" borderId="46" xfId="0" applyNumberFormat="1" applyFont="1" applyFill="1" applyBorder="1" applyAlignment="1">
      <alignment horizontal="center" vertical="center"/>
    </xf>
    <xf numFmtId="49" fontId="16" fillId="0" borderId="1" xfId="0" applyNumberFormat="1" applyFont="1" applyFill="1" applyBorder="1" applyAlignment="1">
      <alignment horizontal="center" vertical="center"/>
    </xf>
    <xf numFmtId="49" fontId="7" fillId="0" borderId="23" xfId="0" applyNumberFormat="1" applyFont="1" applyFill="1" applyBorder="1" applyAlignment="1">
      <alignment horizontal="center" vertical="center"/>
    </xf>
    <xf numFmtId="49" fontId="16" fillId="0" borderId="38" xfId="0" applyNumberFormat="1" applyFont="1" applyFill="1" applyBorder="1" applyAlignment="1">
      <alignment horizontal="center" vertical="center"/>
    </xf>
    <xf numFmtId="49" fontId="11" fillId="0" borderId="46" xfId="0" applyNumberFormat="1" applyFont="1" applyFill="1" applyBorder="1" applyAlignment="1">
      <alignment vertical="center"/>
    </xf>
    <xf numFmtId="49" fontId="11" fillId="0" borderId="38" xfId="0" applyNumberFormat="1" applyFont="1" applyFill="1" applyBorder="1" applyAlignment="1">
      <alignment vertical="center"/>
    </xf>
    <xf numFmtId="49" fontId="2" fillId="0" borderId="0" xfId="0" applyNumberFormat="1" applyFont="1" applyFill="1" applyBorder="1" applyAlignment="1">
      <alignment horizontal="distributed" vertical="center"/>
    </xf>
    <xf numFmtId="49" fontId="31" fillId="0" borderId="44" xfId="0" applyNumberFormat="1" applyFont="1" applyFill="1" applyBorder="1" applyAlignment="1">
      <alignment horizontal="center" vertical="center"/>
    </xf>
    <xf numFmtId="49" fontId="16" fillId="0" borderId="0" xfId="0" applyNumberFormat="1" applyFont="1" applyFill="1" applyBorder="1" applyAlignment="1">
      <alignment horizontal="center" vertical="center"/>
    </xf>
    <xf numFmtId="49" fontId="7" fillId="0" borderId="8" xfId="0" applyNumberFormat="1" applyFont="1" applyFill="1" applyBorder="1" applyAlignment="1">
      <alignment horizontal="center" vertical="center"/>
    </xf>
    <xf numFmtId="49" fontId="18" fillId="0" borderId="0" xfId="0" applyNumberFormat="1" applyFont="1" applyFill="1" applyBorder="1" applyAlignment="1">
      <alignment horizontal="center" vertical="center"/>
    </xf>
    <xf numFmtId="49" fontId="16" fillId="0" borderId="13" xfId="0" applyNumberFormat="1" applyFont="1" applyFill="1" applyBorder="1" applyAlignment="1">
      <alignment horizontal="center" vertical="center"/>
    </xf>
    <xf numFmtId="49" fontId="18" fillId="0" borderId="44" xfId="0" applyNumberFormat="1" applyFont="1" applyFill="1" applyBorder="1" applyAlignment="1">
      <alignment horizontal="center" vertical="center"/>
    </xf>
    <xf numFmtId="0" fontId="0" fillId="0" borderId="33" xfId="0" applyFill="1" applyBorder="1" applyAlignment="1">
      <alignment vertical="center"/>
    </xf>
    <xf numFmtId="49" fontId="2" fillId="0" borderId="0" xfId="0" applyNumberFormat="1" applyFont="1" applyFill="1" applyAlignment="1">
      <alignment vertical="center"/>
    </xf>
    <xf numFmtId="176" fontId="4" fillId="0" borderId="44" xfId="0" applyNumberFormat="1" applyFont="1" applyFill="1" applyBorder="1" applyAlignment="1">
      <alignment horizontal="right" vertical="center"/>
    </xf>
    <xf numFmtId="183" fontId="4" fillId="0" borderId="0" xfId="0" applyNumberFormat="1" applyFont="1" applyFill="1" applyBorder="1" applyAlignment="1">
      <alignment horizontal="right" vertical="center"/>
    </xf>
    <xf numFmtId="38" fontId="7" fillId="0" borderId="14" xfId="16" applyFont="1" applyFill="1" applyBorder="1" applyAlignment="1">
      <alignment horizontal="center" vertical="center" shrinkToFit="1"/>
    </xf>
    <xf numFmtId="183" fontId="4" fillId="0" borderId="8" xfId="0" applyNumberFormat="1" applyFont="1" applyFill="1" applyBorder="1" applyAlignment="1">
      <alignment horizontal="right" vertical="center"/>
    </xf>
    <xf numFmtId="183" fontId="4" fillId="0" borderId="13" xfId="0" applyNumberFormat="1" applyFont="1" applyFill="1" applyBorder="1" applyAlignment="1">
      <alignment horizontal="right" vertical="center"/>
    </xf>
    <xf numFmtId="183" fontId="4" fillId="0" borderId="44" xfId="0" applyNumberFormat="1" applyFont="1" applyFill="1" applyBorder="1" applyAlignment="1">
      <alignment horizontal="right" vertical="center"/>
    </xf>
    <xf numFmtId="0" fontId="0" fillId="0" borderId="13" xfId="0" applyBorder="1" applyAlignment="1">
      <alignment vertical="center"/>
    </xf>
    <xf numFmtId="0" fontId="0" fillId="0" borderId="0" xfId="0" applyAlignment="1">
      <alignment vertical="center"/>
    </xf>
    <xf numFmtId="176" fontId="32" fillId="0" borderId="44" xfId="0" applyNumberFormat="1" applyFont="1" applyFill="1" applyBorder="1" applyAlignment="1">
      <alignment horizontal="right" vertical="center"/>
    </xf>
    <xf numFmtId="184" fontId="2" fillId="0" borderId="8" xfId="0" applyNumberFormat="1" applyFont="1" applyFill="1" applyBorder="1" applyAlignment="1">
      <alignment horizontal="right" vertical="center"/>
    </xf>
    <xf numFmtId="183" fontId="32" fillId="0" borderId="44" xfId="0" applyNumberFormat="1" applyFont="1" applyFill="1" applyBorder="1" applyAlignment="1">
      <alignment horizontal="right" vertical="center"/>
    </xf>
    <xf numFmtId="183" fontId="32" fillId="0" borderId="13" xfId="0" applyNumberFormat="1" applyFont="1" applyFill="1" applyBorder="1" applyAlignment="1">
      <alignment horizontal="right" vertical="center"/>
    </xf>
    <xf numFmtId="0" fontId="2" fillId="0" borderId="28" xfId="0" applyFont="1" applyFill="1" applyBorder="1" applyAlignment="1">
      <alignment horizontal="distributed" vertical="center"/>
    </xf>
    <xf numFmtId="176" fontId="4" fillId="0" borderId="81" xfId="0" applyNumberFormat="1" applyFont="1" applyFill="1" applyBorder="1" applyAlignment="1">
      <alignment horizontal="right" vertical="center"/>
    </xf>
    <xf numFmtId="183" fontId="4" fillId="0" borderId="28" xfId="0" applyNumberFormat="1" applyFont="1" applyFill="1" applyBorder="1" applyAlignment="1">
      <alignment horizontal="right" vertical="center"/>
    </xf>
    <xf numFmtId="184" fontId="2" fillId="0" borderId="82" xfId="0" applyNumberFormat="1" applyFont="1" applyFill="1" applyBorder="1" applyAlignment="1">
      <alignment horizontal="right" vertical="center"/>
    </xf>
    <xf numFmtId="183" fontId="4" fillId="0" borderId="83" xfId="0" applyNumberFormat="1" applyFont="1" applyFill="1" applyBorder="1" applyAlignment="1">
      <alignment horizontal="right" vertical="center"/>
    </xf>
    <xf numFmtId="183" fontId="4" fillId="0" borderId="81" xfId="0" applyNumberFormat="1" applyFont="1" applyFill="1" applyBorder="1" applyAlignment="1">
      <alignment horizontal="right" vertical="center"/>
    </xf>
    <xf numFmtId="183" fontId="32" fillId="0" borderId="81" xfId="0" applyNumberFormat="1" applyFont="1" applyFill="1" applyBorder="1" applyAlignment="1">
      <alignment horizontal="right" vertical="center"/>
    </xf>
    <xf numFmtId="183" fontId="32" fillId="0" borderId="83" xfId="0" applyNumberFormat="1" applyFont="1" applyFill="1" applyBorder="1" applyAlignment="1">
      <alignment horizontal="right" vertical="center"/>
    </xf>
    <xf numFmtId="49" fontId="16" fillId="0" borderId="0" xfId="0" applyNumberFormat="1" applyFont="1" applyFill="1" applyAlignment="1">
      <alignment vertical="center"/>
    </xf>
    <xf numFmtId="0" fontId="31" fillId="0" borderId="1" xfId="0" applyFont="1" applyFill="1" applyBorder="1" applyAlignment="1">
      <alignment horizontal="distributed" vertical="center"/>
    </xf>
    <xf numFmtId="185" fontId="30" fillId="0" borderId="46" xfId="0" applyNumberFormat="1" applyFont="1" applyFill="1" applyBorder="1" applyAlignment="1">
      <alignment horizontal="right" vertical="center"/>
    </xf>
    <xf numFmtId="186" fontId="2" fillId="0" borderId="1" xfId="0" applyNumberFormat="1" applyFont="1" applyFill="1" applyBorder="1" applyAlignment="1">
      <alignment horizontal="right" vertical="center"/>
    </xf>
    <xf numFmtId="186" fontId="30" fillId="0" borderId="23" xfId="0" applyNumberFormat="1" applyFont="1" applyFill="1" applyBorder="1" applyAlignment="1">
      <alignment horizontal="right" vertical="center"/>
    </xf>
    <xf numFmtId="186" fontId="30" fillId="0" borderId="1" xfId="0" applyNumberFormat="1" applyFont="1" applyFill="1" applyBorder="1" applyAlignment="1">
      <alignment horizontal="right" vertical="center"/>
    </xf>
    <xf numFmtId="186" fontId="2" fillId="0" borderId="38" xfId="0" applyNumberFormat="1" applyFont="1" applyFill="1" applyBorder="1" applyAlignment="1">
      <alignment horizontal="right" vertical="center"/>
    </xf>
    <xf numFmtId="186" fontId="30" fillId="0" borderId="46" xfId="0" applyNumberFormat="1" applyFont="1" applyFill="1" applyBorder="1" applyAlignment="1">
      <alignment horizontal="right" vertical="center"/>
    </xf>
    <xf numFmtId="0" fontId="7" fillId="0" borderId="0" xfId="0" applyFont="1" applyAlignment="1">
      <alignment horizontal="distributed" vertical="center"/>
    </xf>
    <xf numFmtId="0" fontId="7" fillId="0" borderId="0" xfId="0" applyFont="1" applyAlignment="1">
      <alignment vertical="center"/>
    </xf>
    <xf numFmtId="49" fontId="33" fillId="0" borderId="0" xfId="0" applyNumberFormat="1" applyFont="1" applyFill="1" applyBorder="1" applyAlignment="1">
      <alignment vertical="center"/>
    </xf>
    <xf numFmtId="49" fontId="34" fillId="0" borderId="0" xfId="0" applyNumberFormat="1" applyFont="1" applyAlignment="1">
      <alignment vertical="center"/>
    </xf>
    <xf numFmtId="49" fontId="29" fillId="0" borderId="0" xfId="0" applyNumberFormat="1" applyFont="1" applyFill="1" applyAlignment="1">
      <alignment vertical="center"/>
    </xf>
    <xf numFmtId="49" fontId="34" fillId="0" borderId="0" xfId="0" applyNumberFormat="1" applyFont="1" applyFill="1" applyAlignment="1">
      <alignment vertical="center"/>
    </xf>
    <xf numFmtId="187" fontId="34" fillId="0" borderId="0" xfId="0" applyNumberFormat="1" applyFont="1" applyFill="1" applyAlignment="1">
      <alignment horizontal="left" vertical="center"/>
    </xf>
    <xf numFmtId="49" fontId="34" fillId="0" borderId="0" xfId="0" applyNumberFormat="1" applyFont="1" applyFill="1" applyAlignment="1">
      <alignment horizontal="left" vertical="center"/>
    </xf>
    <xf numFmtId="187" fontId="35" fillId="0" borderId="0" xfId="0" applyNumberFormat="1" applyFont="1" applyBorder="1" applyAlignment="1">
      <alignment vertical="center"/>
    </xf>
    <xf numFmtId="49" fontId="35" fillId="0" borderId="0" xfId="0" applyNumberFormat="1" applyFont="1" applyBorder="1" applyAlignment="1">
      <alignment vertical="center"/>
    </xf>
    <xf numFmtId="188" fontId="35" fillId="0" borderId="0" xfId="0" applyNumberFormat="1" applyFont="1" applyBorder="1" applyAlignment="1">
      <alignment vertical="center"/>
    </xf>
    <xf numFmtId="187" fontId="34" fillId="0" borderId="0" xfId="0" applyNumberFormat="1" applyFont="1" applyAlignment="1">
      <alignment vertical="center"/>
    </xf>
    <xf numFmtId="49" fontId="30" fillId="0" borderId="0" xfId="0" applyNumberFormat="1" applyFont="1" applyBorder="1" applyAlignment="1">
      <alignment horizontal="right" vertical="center"/>
    </xf>
    <xf numFmtId="49" fontId="34" fillId="0" borderId="0" xfId="0" applyNumberFormat="1" applyFont="1" applyBorder="1" applyAlignment="1">
      <alignment vertical="center"/>
    </xf>
    <xf numFmtId="49" fontId="2" fillId="0" borderId="0" xfId="0" applyNumberFormat="1" applyFont="1" applyAlignment="1">
      <alignment vertical="center"/>
    </xf>
    <xf numFmtId="49" fontId="2" fillId="0" borderId="1" xfId="0" applyNumberFormat="1" applyFont="1" applyFill="1" applyBorder="1" applyAlignment="1">
      <alignment vertical="center"/>
    </xf>
    <xf numFmtId="187" fontId="2" fillId="0" borderId="0" xfId="0" applyNumberFormat="1" applyFont="1" applyFill="1" applyAlignment="1">
      <alignment vertical="center"/>
    </xf>
    <xf numFmtId="187" fontId="30" fillId="0" borderId="0" xfId="0" applyNumberFormat="1" applyFont="1" applyBorder="1" applyAlignment="1">
      <alignment vertical="center"/>
    </xf>
    <xf numFmtId="49" fontId="30" fillId="0" borderId="0" xfId="0" applyNumberFormat="1" applyFont="1" applyBorder="1" applyAlignment="1">
      <alignment vertical="center"/>
    </xf>
    <xf numFmtId="188" fontId="30" fillId="0" borderId="0" xfId="0" applyNumberFormat="1" applyFont="1" applyBorder="1" applyAlignment="1">
      <alignment vertical="center"/>
    </xf>
    <xf numFmtId="49" fontId="2" fillId="0" borderId="0" xfId="0" applyNumberFormat="1" applyFont="1" applyBorder="1" applyAlignment="1">
      <alignment vertical="center"/>
    </xf>
    <xf numFmtId="49" fontId="4" fillId="0" borderId="0" xfId="0" applyNumberFormat="1" applyFont="1" applyAlignment="1">
      <alignment vertical="center"/>
    </xf>
    <xf numFmtId="49" fontId="4" fillId="0" borderId="0" xfId="0" applyNumberFormat="1" applyFont="1" applyFill="1" applyAlignment="1">
      <alignment vertical="center"/>
    </xf>
    <xf numFmtId="49" fontId="32" fillId="0" borderId="13" xfId="0" applyNumberFormat="1" applyFont="1" applyFill="1" applyBorder="1" applyAlignment="1">
      <alignment horizontal="center" vertical="center"/>
    </xf>
    <xf numFmtId="187" fontId="4" fillId="0" borderId="41" xfId="0" applyNumberFormat="1" applyFont="1" applyFill="1" applyBorder="1" applyAlignment="1">
      <alignment vertical="center"/>
    </xf>
    <xf numFmtId="0" fontId="4" fillId="0" borderId="53" xfId="0" applyFont="1" applyFill="1" applyBorder="1" applyAlignment="1">
      <alignment vertical="center"/>
    </xf>
    <xf numFmtId="187" fontId="4" fillId="0" borderId="53" xfId="0" applyNumberFormat="1" applyFont="1" applyFill="1" applyBorder="1" applyAlignment="1">
      <alignment vertical="center"/>
    </xf>
    <xf numFmtId="0" fontId="4" fillId="0" borderId="54" xfId="0" applyFont="1" applyFill="1" applyBorder="1" applyAlignment="1">
      <alignment vertical="center"/>
    </xf>
    <xf numFmtId="187" fontId="4" fillId="0" borderId="54" xfId="0" applyNumberFormat="1" applyFont="1" applyBorder="1" applyAlignment="1">
      <alignment vertical="center"/>
    </xf>
    <xf numFmtId="49" fontId="4" fillId="0" borderId="54" xfId="0" applyNumberFormat="1" applyFont="1" applyBorder="1" applyAlignment="1">
      <alignment vertical="center"/>
    </xf>
    <xf numFmtId="188" fontId="4" fillId="0" borderId="54" xfId="0" applyNumberFormat="1" applyFont="1" applyBorder="1" applyAlignment="1">
      <alignment vertical="center"/>
    </xf>
    <xf numFmtId="187" fontId="4" fillId="0" borderId="26" xfId="0" applyNumberFormat="1" applyFont="1" applyBorder="1" applyAlignment="1">
      <alignment vertical="center"/>
    </xf>
    <xf numFmtId="49" fontId="4" fillId="0" borderId="43" xfId="0" applyNumberFormat="1" applyFont="1" applyBorder="1" applyAlignment="1">
      <alignment vertical="center"/>
    </xf>
    <xf numFmtId="0" fontId="4" fillId="0" borderId="0" xfId="0" applyNumberFormat="1" applyFont="1" applyFill="1" applyAlignment="1">
      <alignment horizontal="distributed" vertical="center"/>
    </xf>
    <xf numFmtId="187" fontId="4" fillId="0" borderId="47" xfId="0" applyNumberFormat="1" applyFont="1" applyFill="1" applyBorder="1" applyAlignment="1">
      <alignment vertical="center"/>
    </xf>
    <xf numFmtId="0" fontId="4" fillId="0" borderId="47" xfId="0" applyFont="1" applyFill="1" applyBorder="1" applyAlignment="1">
      <alignment vertical="center"/>
    </xf>
    <xf numFmtId="187" fontId="4" fillId="0" borderId="33" xfId="0" applyNumberFormat="1" applyFont="1" applyFill="1" applyBorder="1" applyAlignment="1">
      <alignment vertical="center"/>
    </xf>
    <xf numFmtId="0" fontId="4" fillId="0" borderId="43" xfId="0" applyFont="1" applyFill="1" applyBorder="1" applyAlignment="1">
      <alignment vertical="center"/>
    </xf>
    <xf numFmtId="188" fontId="4" fillId="0" borderId="47" xfId="0" applyNumberFormat="1" applyFont="1" applyFill="1" applyBorder="1" applyAlignment="1">
      <alignment vertical="center"/>
    </xf>
    <xf numFmtId="188" fontId="4" fillId="0" borderId="33" xfId="0" applyNumberFormat="1" applyFont="1" applyFill="1" applyBorder="1" applyAlignment="1">
      <alignment vertical="center"/>
    </xf>
    <xf numFmtId="49" fontId="4" fillId="0" borderId="47" xfId="0" applyNumberFormat="1" applyFont="1" applyBorder="1" applyAlignment="1">
      <alignment vertical="center"/>
    </xf>
    <xf numFmtId="187" fontId="4" fillId="0" borderId="38" xfId="0" applyNumberFormat="1" applyFont="1" applyFill="1" applyBorder="1" applyAlignment="1">
      <alignment horizontal="center" vertical="center"/>
    </xf>
    <xf numFmtId="0" fontId="11" fillId="0" borderId="84" xfId="0" applyFont="1" applyFill="1" applyBorder="1" applyAlignment="1">
      <alignment horizontal="center" vertical="center"/>
    </xf>
    <xf numFmtId="187" fontId="11" fillId="0" borderId="46" xfId="0" applyNumberFormat="1" applyFont="1" applyFill="1" applyBorder="1" applyAlignment="1">
      <alignment horizontal="center" vertical="center"/>
    </xf>
    <xf numFmtId="0" fontId="11" fillId="0" borderId="41" xfId="0" applyFont="1" applyFill="1" applyBorder="1" applyAlignment="1">
      <alignment horizontal="center" vertical="center"/>
    </xf>
    <xf numFmtId="188" fontId="11" fillId="0" borderId="46" xfId="0" applyNumberFormat="1" applyFont="1" applyFill="1" applyBorder="1" applyAlignment="1">
      <alignment horizontal="center" vertical="center"/>
    </xf>
    <xf numFmtId="185" fontId="30" fillId="0" borderId="33" xfId="0" applyNumberFormat="1" applyFont="1" applyFill="1" applyBorder="1" applyAlignment="1">
      <alignment horizontal="right" vertical="center"/>
    </xf>
    <xf numFmtId="187" fontId="2" fillId="0" borderId="13" xfId="0" applyNumberFormat="1" applyFont="1" applyFill="1" applyBorder="1" applyAlignment="1">
      <alignment horizontal="right" vertical="center"/>
    </xf>
    <xf numFmtId="0" fontId="2" fillId="0" borderId="8" xfId="0" applyFont="1" applyFill="1" applyBorder="1" applyAlignment="1">
      <alignment horizontal="right" vertical="center"/>
    </xf>
    <xf numFmtId="187" fontId="2" fillId="0" borderId="44" xfId="0" applyNumberFormat="1" applyFont="1" applyFill="1" applyBorder="1" applyAlignment="1">
      <alignment horizontal="right" vertical="center"/>
    </xf>
    <xf numFmtId="187" fontId="2" fillId="0" borderId="44" xfId="0" applyNumberFormat="1" applyFont="1" applyBorder="1" applyAlignment="1">
      <alignment vertical="center"/>
    </xf>
    <xf numFmtId="49" fontId="2" fillId="0" borderId="44" xfId="0" applyNumberFormat="1" applyFont="1" applyBorder="1" applyAlignment="1">
      <alignment vertical="center"/>
    </xf>
    <xf numFmtId="188" fontId="2" fillId="0" borderId="44" xfId="0" applyNumberFormat="1" applyFont="1" applyBorder="1" applyAlignment="1">
      <alignment vertical="center"/>
    </xf>
    <xf numFmtId="176" fontId="30" fillId="0" borderId="13" xfId="0" applyNumberFormat="1" applyFont="1" applyFill="1" applyBorder="1" applyAlignment="1">
      <alignment horizontal="right" vertical="center"/>
    </xf>
    <xf numFmtId="176" fontId="2" fillId="0" borderId="8" xfId="0" applyNumberFormat="1" applyFont="1" applyFill="1" applyBorder="1" applyAlignment="1">
      <alignment horizontal="right" vertical="center"/>
    </xf>
    <xf numFmtId="176" fontId="2" fillId="0" borderId="44" xfId="0" applyNumberFormat="1" applyFont="1" applyFill="1" applyBorder="1" applyAlignment="1">
      <alignment horizontal="right" vertical="center"/>
    </xf>
    <xf numFmtId="188" fontId="2" fillId="0" borderId="44" xfId="0" applyNumberFormat="1" applyFont="1" applyFill="1" applyBorder="1" applyAlignment="1">
      <alignment horizontal="right" vertical="center"/>
    </xf>
    <xf numFmtId="176" fontId="2" fillId="0" borderId="44" xfId="0" applyNumberFormat="1" applyFont="1" applyBorder="1" applyAlignment="1">
      <alignment vertical="center"/>
    </xf>
    <xf numFmtId="189" fontId="2" fillId="0" borderId="0" xfId="0" applyNumberFormat="1" applyFont="1" applyFill="1" applyBorder="1" applyAlignment="1">
      <alignment horizontal="distributed" vertical="center"/>
    </xf>
    <xf numFmtId="176" fontId="2" fillId="0" borderId="13" xfId="0" applyNumberFormat="1" applyFont="1" applyFill="1" applyBorder="1" applyAlignment="1">
      <alignment horizontal="right" vertical="center"/>
    </xf>
    <xf numFmtId="189" fontId="2" fillId="0" borderId="28" xfId="0" applyNumberFormat="1" applyFont="1" applyFill="1" applyBorder="1" applyAlignment="1">
      <alignment horizontal="distributed" vertical="center"/>
    </xf>
    <xf numFmtId="176" fontId="2" fillId="0" borderId="83" xfId="0" applyNumberFormat="1" applyFont="1" applyFill="1" applyBorder="1" applyAlignment="1">
      <alignment horizontal="right" vertical="center"/>
    </xf>
    <xf numFmtId="187" fontId="2" fillId="0" borderId="83" xfId="0" applyNumberFormat="1" applyFont="1" applyFill="1" applyBorder="1" applyAlignment="1">
      <alignment horizontal="right" vertical="center"/>
    </xf>
    <xf numFmtId="176" fontId="2" fillId="0" borderId="82" xfId="0" applyNumberFormat="1" applyFont="1" applyFill="1" applyBorder="1" applyAlignment="1">
      <alignment horizontal="right" vertical="center"/>
    </xf>
    <xf numFmtId="187" fontId="2" fillId="0" borderId="81" xfId="0" applyNumberFormat="1" applyFont="1" applyFill="1" applyBorder="1" applyAlignment="1">
      <alignment horizontal="right" vertical="center"/>
    </xf>
    <xf numFmtId="176" fontId="2" fillId="0" borderId="81" xfId="0" applyNumberFormat="1" applyFont="1" applyFill="1" applyBorder="1" applyAlignment="1">
      <alignment horizontal="right" vertical="center"/>
    </xf>
    <xf numFmtId="188" fontId="2" fillId="0" borderId="81" xfId="0" applyNumberFormat="1" applyFont="1" applyFill="1" applyBorder="1" applyAlignment="1">
      <alignment horizontal="right" vertical="center"/>
    </xf>
    <xf numFmtId="49" fontId="16" fillId="0" borderId="0" xfId="0" applyNumberFormat="1" applyFont="1" applyAlignment="1">
      <alignment vertical="center"/>
    </xf>
    <xf numFmtId="189" fontId="31" fillId="0" borderId="1" xfId="0" applyNumberFormat="1" applyFont="1" applyFill="1" applyBorder="1" applyAlignment="1">
      <alignment vertical="center"/>
    </xf>
    <xf numFmtId="185" fontId="31" fillId="0" borderId="46" xfId="0" applyNumberFormat="1" applyFont="1" applyFill="1" applyBorder="1" applyAlignment="1">
      <alignment horizontal="right" vertical="center"/>
    </xf>
    <xf numFmtId="187" fontId="31" fillId="0" borderId="38" xfId="0" applyNumberFormat="1" applyFont="1" applyFill="1" applyBorder="1" applyAlignment="1">
      <alignment horizontal="right" vertical="center"/>
    </xf>
    <xf numFmtId="186" fontId="31" fillId="0" borderId="23" xfId="0" applyNumberFormat="1" applyFont="1" applyFill="1" applyBorder="1" applyAlignment="1">
      <alignment horizontal="right" vertical="center"/>
    </xf>
    <xf numFmtId="187" fontId="31" fillId="0" borderId="46" xfId="0" applyNumberFormat="1" applyFont="1" applyFill="1" applyBorder="1" applyAlignment="1">
      <alignment horizontal="right" vertical="center"/>
    </xf>
    <xf numFmtId="186" fontId="31" fillId="0" borderId="46" xfId="0" applyNumberFormat="1" applyFont="1" applyFill="1" applyBorder="1" applyAlignment="1">
      <alignment horizontal="right" vertical="center"/>
    </xf>
    <xf numFmtId="187" fontId="16" fillId="0" borderId="46" xfId="0" applyNumberFormat="1" applyFont="1" applyBorder="1" applyAlignment="1">
      <alignment vertical="center"/>
    </xf>
    <xf numFmtId="49" fontId="16" fillId="0" borderId="46" xfId="0" applyNumberFormat="1" applyFont="1" applyBorder="1" applyAlignment="1">
      <alignment vertical="center"/>
    </xf>
    <xf numFmtId="188" fontId="16" fillId="0" borderId="46" xfId="0" applyNumberFormat="1" applyFont="1" applyBorder="1" applyAlignment="1">
      <alignment vertical="center"/>
    </xf>
    <xf numFmtId="187" fontId="0" fillId="0" borderId="0" xfId="0" applyNumberFormat="1" applyAlignment="1">
      <alignment vertical="center"/>
    </xf>
    <xf numFmtId="188" fontId="0" fillId="0" borderId="0" xfId="0" applyNumberFormat="1" applyAlignment="1">
      <alignment vertical="center"/>
    </xf>
    <xf numFmtId="49" fontId="33" fillId="0" borderId="0" xfId="0" applyNumberFormat="1" applyFont="1" applyFill="1" applyAlignment="1">
      <alignment vertical="center"/>
    </xf>
    <xf numFmtId="38" fontId="2" fillId="0" borderId="48" xfId="16" applyFont="1" applyBorder="1" applyAlignment="1">
      <alignment horizontal="center" vertical="center"/>
    </xf>
    <xf numFmtId="38" fontId="2" fillId="0" borderId="5" xfId="16" applyFont="1" applyBorder="1" applyAlignment="1">
      <alignment horizontal="center" vertical="center"/>
    </xf>
    <xf numFmtId="38" fontId="2" fillId="0" borderId="48" xfId="16" applyFont="1" applyBorder="1" applyAlignment="1">
      <alignment horizontal="center" vertical="center" wrapText="1"/>
    </xf>
    <xf numFmtId="38" fontId="2" fillId="0" borderId="14" xfId="16" applyFont="1" applyBorder="1" applyAlignment="1">
      <alignment horizontal="center" vertical="center" wrapText="1"/>
    </xf>
    <xf numFmtId="38" fontId="2" fillId="0" borderId="23" xfId="16" applyFont="1" applyBorder="1" applyAlignment="1">
      <alignment horizontal="center" vertical="center"/>
    </xf>
    <xf numFmtId="38" fontId="20" fillId="0" borderId="13" xfId="16" applyFont="1" applyFill="1" applyBorder="1" applyAlignment="1">
      <alignment horizontal="center" vertical="center"/>
    </xf>
    <xf numFmtId="38" fontId="20" fillId="0" borderId="2" xfId="16" applyFont="1" applyFill="1" applyBorder="1" applyAlignment="1">
      <alignment horizontal="center" vertical="center"/>
    </xf>
    <xf numFmtId="38" fontId="7" fillId="0" borderId="13" xfId="16" applyFont="1" applyFill="1" applyBorder="1" applyAlignment="1">
      <alignment horizontal="center" vertical="center"/>
    </xf>
    <xf numFmtId="38" fontId="7" fillId="0" borderId="2" xfId="16" applyFont="1" applyFill="1" applyBorder="1" applyAlignment="1">
      <alignment horizontal="center" vertical="center"/>
    </xf>
    <xf numFmtId="38" fontId="2" fillId="0" borderId="33" xfId="16" applyFont="1" applyFill="1" applyBorder="1" applyAlignment="1">
      <alignment horizontal="center" vertical="center"/>
    </xf>
    <xf numFmtId="38" fontId="2" fillId="0" borderId="26" xfId="16" applyFont="1" applyFill="1" applyBorder="1" applyAlignment="1">
      <alignment horizontal="center" vertical="center"/>
    </xf>
    <xf numFmtId="38" fontId="2" fillId="0" borderId="58" xfId="16" applyFont="1" applyFill="1" applyBorder="1" applyAlignment="1">
      <alignment horizontal="center" vertical="center"/>
    </xf>
    <xf numFmtId="38" fontId="2" fillId="0" borderId="6" xfId="16" applyFont="1" applyFill="1" applyBorder="1" applyAlignment="1">
      <alignment horizontal="center" vertical="center"/>
    </xf>
    <xf numFmtId="38" fontId="2" fillId="0" borderId="48" xfId="16" applyFont="1" applyFill="1" applyBorder="1" applyAlignment="1">
      <alignment horizontal="center" vertical="center"/>
    </xf>
    <xf numFmtId="38" fontId="2" fillId="0" borderId="19" xfId="16" applyFont="1" applyFill="1" applyBorder="1" applyAlignment="1">
      <alignment horizontal="center" vertical="center"/>
    </xf>
    <xf numFmtId="38" fontId="2" fillId="0" borderId="5" xfId="16" applyFont="1" applyFill="1" applyBorder="1" applyAlignment="1">
      <alignment horizontal="center" vertical="center"/>
    </xf>
    <xf numFmtId="38" fontId="7" fillId="0" borderId="33" xfId="16" applyFont="1" applyFill="1" applyBorder="1" applyAlignment="1">
      <alignment horizontal="center" vertical="center" shrinkToFit="1"/>
    </xf>
    <xf numFmtId="38" fontId="7" fillId="0" borderId="25" xfId="16" applyFont="1" applyFill="1" applyBorder="1" applyAlignment="1">
      <alignment horizontal="center" vertical="center" shrinkToFit="1"/>
    </xf>
    <xf numFmtId="38" fontId="7" fillId="0" borderId="58" xfId="16" applyFont="1" applyFill="1" applyBorder="1" applyAlignment="1">
      <alignment horizontal="center" vertical="center" shrinkToFit="1"/>
    </xf>
    <xf numFmtId="38" fontId="7" fillId="0" borderId="7" xfId="16" applyFont="1" applyFill="1" applyBorder="1" applyAlignment="1">
      <alignment horizontal="center" vertical="center" shrinkToFit="1"/>
    </xf>
    <xf numFmtId="38" fontId="7" fillId="0" borderId="48" xfId="16" applyFont="1" applyFill="1" applyBorder="1" applyAlignment="1">
      <alignment horizontal="center" vertical="center" shrinkToFit="1"/>
    </xf>
    <xf numFmtId="38" fontId="7" fillId="0" borderId="19" xfId="16" applyFont="1" applyFill="1" applyBorder="1" applyAlignment="1">
      <alignment horizontal="center" vertical="center" shrinkToFit="1"/>
    </xf>
    <xf numFmtId="38" fontId="7" fillId="0" borderId="5" xfId="16" applyFont="1" applyFill="1" applyBorder="1" applyAlignment="1">
      <alignment horizontal="center" vertical="center" shrinkToFit="1"/>
    </xf>
    <xf numFmtId="0" fontId="26" fillId="0" borderId="26" xfId="0" applyFont="1" applyFill="1" applyBorder="1" applyAlignment="1">
      <alignment horizontal="distributed" vertical="center"/>
    </xf>
    <xf numFmtId="0" fontId="25" fillId="0" borderId="12" xfId="0" applyFont="1" applyFill="1" applyBorder="1" applyAlignment="1">
      <alignment horizontal="distributed" vertical="center"/>
    </xf>
    <xf numFmtId="0" fontId="7" fillId="0" borderId="0" xfId="0" applyFont="1" applyFill="1" applyBorder="1" applyAlignment="1">
      <alignment horizontal="center" vertical="center"/>
    </xf>
    <xf numFmtId="0" fontId="0" fillId="0" borderId="1" xfId="0" applyFill="1" applyBorder="1" applyAlignment="1">
      <alignment horizontal="center" vertical="center"/>
    </xf>
    <xf numFmtId="0" fontId="7" fillId="0" borderId="2" xfId="0" applyFont="1" applyFill="1" applyBorder="1" applyAlignment="1">
      <alignment horizontal="center" vertical="center"/>
    </xf>
    <xf numFmtId="0" fontId="0" fillId="0" borderId="4" xfId="0" applyFill="1" applyBorder="1" applyAlignment="1">
      <alignment horizontal="center" vertical="center"/>
    </xf>
    <xf numFmtId="0" fontId="2" fillId="0" borderId="47" xfId="0" applyFont="1" applyFill="1" applyBorder="1" applyAlignment="1">
      <alignment horizontal="center" vertical="center"/>
    </xf>
    <xf numFmtId="0" fontId="2" fillId="0" borderId="44" xfId="0" applyFont="1" applyFill="1" applyBorder="1" applyAlignment="1">
      <alignment horizontal="center" vertical="center"/>
    </xf>
    <xf numFmtId="0" fontId="2" fillId="0" borderId="46" xfId="0" applyFont="1" applyFill="1" applyBorder="1" applyAlignment="1">
      <alignment horizontal="center" vertical="center"/>
    </xf>
    <xf numFmtId="0" fontId="2" fillId="0" borderId="56" xfId="0" applyFont="1" applyFill="1" applyBorder="1" applyAlignment="1">
      <alignment horizontal="center" vertical="center" wrapText="1"/>
    </xf>
    <xf numFmtId="0" fontId="2" fillId="0" borderId="18" xfId="0" applyFont="1" applyFill="1" applyBorder="1" applyAlignment="1">
      <alignment horizontal="center" vertical="center"/>
    </xf>
    <xf numFmtId="0" fontId="2" fillId="0" borderId="24" xfId="0" applyFont="1" applyFill="1" applyBorder="1" applyAlignment="1">
      <alignment horizontal="center" vertical="center"/>
    </xf>
    <xf numFmtId="0" fontId="7" fillId="0" borderId="45" xfId="0" applyFont="1" applyFill="1" applyBorder="1" applyAlignment="1">
      <alignment horizontal="center" vertical="center"/>
    </xf>
    <xf numFmtId="0" fontId="0" fillId="0" borderId="5" xfId="0" applyFill="1" applyBorder="1" applyAlignment="1">
      <alignment horizontal="center" vertical="center"/>
    </xf>
    <xf numFmtId="0" fontId="7" fillId="0" borderId="17" xfId="0" applyFont="1" applyFill="1" applyBorder="1" applyAlignment="1">
      <alignment horizontal="center" vertical="center"/>
    </xf>
    <xf numFmtId="0" fontId="0" fillId="0" borderId="23" xfId="0" applyFill="1" applyBorder="1" applyAlignment="1">
      <alignment horizontal="center" vertical="center"/>
    </xf>
    <xf numFmtId="0" fontId="6" fillId="0" borderId="13" xfId="0" applyFont="1" applyFill="1" applyBorder="1" applyAlignment="1">
      <alignment horizontal="distributed"/>
    </xf>
    <xf numFmtId="0" fontId="0" fillId="0" borderId="2" xfId="0" applyFill="1" applyBorder="1" applyAlignment="1">
      <alignment vertical="center"/>
    </xf>
    <xf numFmtId="0" fontId="2" fillId="0" borderId="56" xfId="0" applyFont="1" applyFill="1" applyBorder="1" applyAlignment="1">
      <alignment horizontal="center" vertical="center"/>
    </xf>
    <xf numFmtId="0" fontId="0" fillId="0" borderId="24" xfId="0" applyFill="1" applyBorder="1" applyAlignment="1">
      <alignment horizontal="center" vertical="center"/>
    </xf>
    <xf numFmtId="0" fontId="2" fillId="0" borderId="3" xfId="0" applyFont="1" applyFill="1" applyBorder="1" applyAlignment="1">
      <alignment horizontal="center" vertical="center"/>
    </xf>
    <xf numFmtId="0" fontId="0" fillId="0" borderId="9" xfId="0" applyFill="1" applyBorder="1" applyAlignment="1">
      <alignment horizontal="center" vertical="center"/>
    </xf>
    <xf numFmtId="0" fontId="2" fillId="0" borderId="33" xfId="0" applyFont="1" applyFill="1" applyBorder="1" applyAlignment="1">
      <alignment horizontal="distributed"/>
    </xf>
    <xf numFmtId="0" fontId="0" fillId="0" borderId="12" xfId="0" applyFill="1" applyBorder="1" applyAlignment="1">
      <alignment vertical="center"/>
    </xf>
    <xf numFmtId="0" fontId="2" fillId="0" borderId="45" xfId="0" applyFont="1" applyFill="1" applyBorder="1" applyAlignment="1">
      <alignment horizontal="distributed" vertical="center"/>
    </xf>
    <xf numFmtId="0" fontId="0" fillId="0" borderId="5" xfId="0" applyFill="1" applyBorder="1" applyAlignment="1">
      <alignment horizontal="distributed" vertical="center"/>
    </xf>
    <xf numFmtId="0" fontId="2" fillId="0" borderId="3" xfId="0" applyFont="1" applyFill="1" applyBorder="1" applyAlignment="1">
      <alignment horizontal="distributed" vertical="center"/>
    </xf>
    <xf numFmtId="0" fontId="0" fillId="0" borderId="9" xfId="0" applyFill="1" applyBorder="1" applyAlignment="1">
      <alignment horizontal="distributed" vertical="center"/>
    </xf>
    <xf numFmtId="0" fontId="2" fillId="0" borderId="44" xfId="0" applyFont="1" applyFill="1" applyBorder="1" applyAlignment="1">
      <alignment horizontal="right" vertical="center"/>
    </xf>
    <xf numFmtId="0" fontId="26" fillId="0" borderId="3" xfId="0" applyFont="1" applyFill="1" applyBorder="1" applyAlignment="1">
      <alignment horizontal="distributed" vertical="center"/>
    </xf>
    <xf numFmtId="0" fontId="2" fillId="0" borderId="3" xfId="0" applyFont="1" applyFill="1" applyBorder="1" applyAlignment="1">
      <alignment horizontal="distributed" vertical="center"/>
    </xf>
    <xf numFmtId="0" fontId="2" fillId="0" borderId="19"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48" xfId="0" applyFont="1" applyFill="1" applyBorder="1" applyAlignment="1">
      <alignment horizontal="center" vertical="center"/>
    </xf>
    <xf numFmtId="0" fontId="2" fillId="0" borderId="26" xfId="0" applyFont="1" applyFill="1" applyBorder="1" applyAlignment="1">
      <alignment horizontal="distributed" vertical="center"/>
    </xf>
    <xf numFmtId="0" fontId="2" fillId="0" borderId="25" xfId="0" applyFont="1" applyFill="1" applyBorder="1" applyAlignment="1">
      <alignment horizontal="distributed" vertical="center"/>
    </xf>
    <xf numFmtId="0" fontId="2" fillId="0" borderId="14"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37"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60" xfId="0" applyFont="1" applyFill="1" applyBorder="1" applyAlignment="1">
      <alignment horizontal="center" vertical="center"/>
    </xf>
    <xf numFmtId="0" fontId="2" fillId="0" borderId="28" xfId="0" applyFont="1" applyFill="1" applyBorder="1" applyAlignment="1">
      <alignment horizontal="center" vertical="center"/>
    </xf>
    <xf numFmtId="0" fontId="2" fillId="0" borderId="27" xfId="0" applyFont="1" applyFill="1" applyBorder="1" applyAlignment="1">
      <alignment horizontal="center" vertical="center"/>
    </xf>
    <xf numFmtId="0" fontId="2" fillId="0" borderId="26"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35" xfId="0" applyFont="1" applyFill="1" applyBorder="1" applyAlignment="1">
      <alignment horizontal="center" vertical="center"/>
    </xf>
    <xf numFmtId="0" fontId="2" fillId="0" borderId="25" xfId="0" applyFont="1" applyFill="1" applyBorder="1" applyAlignment="1">
      <alignment horizontal="center" vertical="center"/>
    </xf>
    <xf numFmtId="0" fontId="2" fillId="0" borderId="52"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34" xfId="0" applyFont="1" applyFill="1" applyBorder="1" applyAlignment="1">
      <alignment horizontal="center" vertical="center"/>
    </xf>
    <xf numFmtId="0" fontId="7" fillId="0" borderId="35" xfId="0" applyFont="1" applyFill="1" applyBorder="1" applyAlignment="1">
      <alignment horizontal="center" vertical="center" shrinkToFit="1"/>
    </xf>
    <xf numFmtId="0" fontId="7" fillId="0" borderId="26" xfId="0" applyFont="1" applyFill="1" applyBorder="1" applyAlignment="1">
      <alignment horizontal="center" vertical="center" shrinkToFit="1"/>
    </xf>
    <xf numFmtId="0" fontId="7" fillId="0" borderId="12" xfId="0" applyFont="1" applyFill="1" applyBorder="1" applyAlignment="1">
      <alignment horizontal="center" vertical="center" shrinkToFit="1"/>
    </xf>
    <xf numFmtId="0" fontId="7" fillId="0" borderId="37" xfId="0" applyFont="1" applyFill="1" applyBorder="1" applyAlignment="1">
      <alignment horizontal="center" vertical="center"/>
    </xf>
    <xf numFmtId="0" fontId="7" fillId="0" borderId="6" xfId="0" applyFont="1" applyFill="1" applyBorder="1" applyAlignment="1">
      <alignment horizontal="center" vertical="center"/>
    </xf>
    <xf numFmtId="0" fontId="7" fillId="0" borderId="10" xfId="0" applyFont="1" applyFill="1" applyBorder="1" applyAlignment="1">
      <alignment horizontal="center" vertical="center"/>
    </xf>
    <xf numFmtId="0" fontId="2" fillId="0" borderId="33" xfId="0" applyFont="1" applyFill="1" applyBorder="1" applyAlignment="1">
      <alignment horizontal="center" vertical="center"/>
    </xf>
    <xf numFmtId="0" fontId="2" fillId="0" borderId="58" xfId="0" applyFont="1" applyFill="1" applyBorder="1" applyAlignment="1">
      <alignment horizontal="center" vertical="center"/>
    </xf>
    <xf numFmtId="0" fontId="7" fillId="0" borderId="33" xfId="0" applyFont="1" applyFill="1" applyBorder="1" applyAlignment="1">
      <alignment horizontal="center" vertical="center"/>
    </xf>
    <xf numFmtId="0" fontId="7" fillId="0" borderId="26" xfId="0" applyFont="1" applyFill="1" applyBorder="1" applyAlignment="1">
      <alignment horizontal="center" vertical="center"/>
    </xf>
    <xf numFmtId="0" fontId="7" fillId="0" borderId="25" xfId="0" applyFont="1" applyFill="1" applyBorder="1" applyAlignment="1">
      <alignment horizontal="center" vertical="center"/>
    </xf>
    <xf numFmtId="0" fontId="7" fillId="0" borderId="58" xfId="0" applyFont="1" applyFill="1" applyBorder="1" applyAlignment="1">
      <alignment horizontal="center" vertical="center"/>
    </xf>
    <xf numFmtId="0" fontId="7" fillId="0" borderId="7" xfId="0" applyFont="1" applyFill="1" applyBorder="1" applyAlignment="1">
      <alignment horizontal="center" vertical="center"/>
    </xf>
    <xf numFmtId="0" fontId="2" fillId="0" borderId="30" xfId="0" applyFont="1" applyFill="1" applyBorder="1" applyAlignment="1">
      <alignment horizontal="center" vertical="center"/>
    </xf>
    <xf numFmtId="0" fontId="2" fillId="0" borderId="35" xfId="0" applyFont="1" applyFill="1" applyBorder="1" applyAlignment="1">
      <alignment horizontal="center" vertical="center" wrapText="1"/>
    </xf>
    <xf numFmtId="0" fontId="7" fillId="0" borderId="35" xfId="0" applyFont="1" applyFill="1" applyBorder="1" applyAlignment="1">
      <alignment horizontal="center" vertical="center"/>
    </xf>
    <xf numFmtId="0" fontId="7" fillId="0" borderId="12" xfId="0" applyFont="1" applyFill="1" applyBorder="1" applyAlignment="1">
      <alignment horizontal="center" vertical="center"/>
    </xf>
    <xf numFmtId="0" fontId="2" fillId="0" borderId="33" xfId="0" applyFont="1" applyFill="1" applyBorder="1" applyAlignment="1">
      <alignment horizontal="distributed" vertical="center"/>
    </xf>
    <xf numFmtId="0" fontId="17" fillId="0" borderId="12" xfId="0" applyFont="1" applyFill="1" applyBorder="1" applyAlignment="1">
      <alignment horizontal="distributed" vertical="center"/>
    </xf>
    <xf numFmtId="0" fontId="26" fillId="0" borderId="13" xfId="0" applyFont="1" applyFill="1" applyBorder="1" applyAlignment="1">
      <alignment horizontal="distributed" vertical="center"/>
    </xf>
    <xf numFmtId="0" fontId="25" fillId="0" borderId="2" xfId="0" applyFont="1" applyFill="1" applyBorder="1" applyAlignment="1">
      <alignment horizontal="distributed"/>
    </xf>
    <xf numFmtId="0" fontId="26" fillId="0" borderId="13" xfId="0" applyFont="1" applyFill="1" applyBorder="1" applyAlignment="1">
      <alignment horizontal="distributed"/>
    </xf>
    <xf numFmtId="38" fontId="2" fillId="0" borderId="26" xfId="16" applyFont="1" applyBorder="1" applyAlignment="1">
      <alignment horizontal="center" vertical="center" wrapText="1"/>
    </xf>
    <xf numFmtId="38" fontId="2" fillId="0" borderId="12" xfId="16" applyFont="1" applyBorder="1" applyAlignment="1">
      <alignment horizontal="center" vertical="center"/>
    </xf>
    <xf numFmtId="38" fontId="2" fillId="0" borderId="0" xfId="16" applyFont="1" applyBorder="1" applyAlignment="1">
      <alignment horizontal="center" vertical="center"/>
    </xf>
    <xf numFmtId="38" fontId="2" fillId="0" borderId="2" xfId="16" applyFont="1" applyBorder="1" applyAlignment="1">
      <alignment horizontal="center" vertical="center"/>
    </xf>
    <xf numFmtId="38" fontId="2" fillId="0" borderId="1" xfId="16" applyFont="1" applyBorder="1" applyAlignment="1">
      <alignment horizontal="center" vertical="center"/>
    </xf>
    <xf numFmtId="38" fontId="2" fillId="0" borderId="4" xfId="16" applyFont="1" applyBorder="1" applyAlignment="1">
      <alignment horizontal="center" vertical="center"/>
    </xf>
    <xf numFmtId="38" fontId="2" fillId="0" borderId="33" xfId="16" applyFont="1" applyBorder="1" applyAlignment="1">
      <alignment horizontal="center" vertical="center"/>
    </xf>
    <xf numFmtId="38" fontId="2" fillId="0" borderId="26" xfId="16" applyFont="1" applyBorder="1" applyAlignment="1">
      <alignment horizontal="center" vertical="center"/>
    </xf>
    <xf numFmtId="38" fontId="2" fillId="0" borderId="25" xfId="16" applyFont="1" applyBorder="1" applyAlignment="1">
      <alignment horizontal="center" vertical="center"/>
    </xf>
    <xf numFmtId="38" fontId="2" fillId="0" borderId="58" xfId="16" applyFont="1" applyBorder="1" applyAlignment="1">
      <alignment horizontal="center" vertical="center"/>
    </xf>
    <xf numFmtId="38" fontId="2" fillId="0" borderId="6" xfId="16" applyFont="1" applyBorder="1" applyAlignment="1">
      <alignment horizontal="center" vertical="center"/>
    </xf>
    <xf numFmtId="38" fontId="2" fillId="0" borderId="7" xfId="16" applyFont="1" applyBorder="1" applyAlignment="1">
      <alignment horizontal="center" vertical="center"/>
    </xf>
    <xf numFmtId="38" fontId="2" fillId="0" borderId="35" xfId="16" applyFont="1" applyBorder="1" applyAlignment="1">
      <alignment horizontal="center" vertical="center"/>
    </xf>
    <xf numFmtId="38" fontId="2" fillId="0" borderId="37" xfId="16" applyFont="1" applyBorder="1" applyAlignment="1">
      <alignment horizontal="center" vertical="center"/>
    </xf>
    <xf numFmtId="38" fontId="7" fillId="0" borderId="35" xfId="16" applyFont="1" applyBorder="1" applyAlignment="1">
      <alignment horizontal="center" vertical="center"/>
    </xf>
    <xf numFmtId="38" fontId="7" fillId="0" borderId="25" xfId="16" applyFont="1" applyBorder="1" applyAlignment="1">
      <alignment horizontal="center" vertical="center"/>
    </xf>
    <xf numFmtId="38" fontId="9" fillId="0" borderId="35" xfId="16" applyFont="1" applyBorder="1" applyAlignment="1">
      <alignment horizontal="center" vertical="center"/>
    </xf>
    <xf numFmtId="38" fontId="9" fillId="0" borderId="25" xfId="16" applyFont="1" applyBorder="1" applyAlignment="1">
      <alignment horizontal="center" vertical="center"/>
    </xf>
    <xf numFmtId="38" fontId="9" fillId="0" borderId="37" xfId="16" applyFont="1" applyBorder="1" applyAlignment="1">
      <alignment horizontal="center" vertical="center"/>
    </xf>
    <xf numFmtId="38" fontId="9" fillId="0" borderId="7" xfId="16" applyFont="1" applyBorder="1" applyAlignment="1">
      <alignment horizontal="center" vertical="center"/>
    </xf>
    <xf numFmtId="38" fontId="2" fillId="0" borderId="10" xfId="16" applyFont="1" applyBorder="1" applyAlignment="1">
      <alignment horizontal="center" vertical="center"/>
    </xf>
    <xf numFmtId="38" fontId="7" fillId="0" borderId="37" xfId="16" applyFont="1" applyBorder="1" applyAlignment="1">
      <alignment horizontal="center" vertical="center"/>
    </xf>
    <xf numFmtId="38" fontId="7" fillId="0" borderId="7" xfId="16" applyFont="1" applyBorder="1" applyAlignment="1">
      <alignment horizontal="center" vertical="center"/>
    </xf>
    <xf numFmtId="0" fontId="17" fillId="0" borderId="50" xfId="0" applyFont="1" applyFill="1" applyBorder="1" applyAlignment="1">
      <alignment horizontal="center" vertical="center"/>
    </xf>
    <xf numFmtId="0" fontId="17" fillId="0" borderId="14" xfId="0" applyFont="1" applyFill="1" applyBorder="1" applyAlignment="1">
      <alignment horizontal="center" vertical="center"/>
    </xf>
    <xf numFmtId="0" fontId="17" fillId="0" borderId="24" xfId="0" applyFont="1" applyFill="1" applyBorder="1" applyAlignment="1">
      <alignment horizontal="center" vertical="center"/>
    </xf>
    <xf numFmtId="0" fontId="17" fillId="0" borderId="23" xfId="0" applyFont="1" applyFill="1" applyBorder="1" applyAlignment="1">
      <alignment horizontal="center" vertical="center"/>
    </xf>
    <xf numFmtId="0" fontId="17" fillId="0" borderId="16" xfId="0" applyFont="1" applyFill="1" applyBorder="1" applyAlignment="1">
      <alignment horizontal="center" vertical="center"/>
    </xf>
    <xf numFmtId="0" fontId="17" fillId="0" borderId="55" xfId="0" applyFont="1" applyFill="1" applyBorder="1" applyAlignment="1">
      <alignment horizontal="center" vertical="center"/>
    </xf>
    <xf numFmtId="0" fontId="25" fillId="0" borderId="15" xfId="0" applyFont="1" applyFill="1" applyBorder="1" applyAlignment="1">
      <alignment horizontal="distributed" vertical="center"/>
    </xf>
    <xf numFmtId="0" fontId="25" fillId="0" borderId="55" xfId="0" applyFont="1" applyFill="1" applyBorder="1" applyAlignment="1">
      <alignment horizontal="distributed" vertical="center"/>
    </xf>
    <xf numFmtId="0" fontId="17" fillId="0" borderId="18" xfId="0" applyFont="1" applyFill="1" applyBorder="1" applyAlignment="1">
      <alignment horizontal="distributed" vertical="center"/>
    </xf>
    <xf numFmtId="0" fontId="17" fillId="0" borderId="8" xfId="0" applyFont="1" applyFill="1" applyBorder="1" applyAlignment="1">
      <alignment horizontal="distributed" vertical="center"/>
    </xf>
    <xf numFmtId="0" fontId="2" fillId="0" borderId="18" xfId="0" applyFont="1" applyFill="1" applyBorder="1" applyAlignment="1">
      <alignment horizontal="distributed" vertical="center"/>
    </xf>
    <xf numFmtId="0" fontId="2" fillId="0" borderId="8" xfId="0" applyFont="1" applyFill="1" applyBorder="1" applyAlignment="1">
      <alignment horizontal="distributed" vertical="center"/>
    </xf>
    <xf numFmtId="0" fontId="17" fillId="0" borderId="21" xfId="0" applyFont="1" applyFill="1" applyBorder="1" applyAlignment="1">
      <alignment horizontal="distributed" vertical="center"/>
    </xf>
    <xf numFmtId="0" fontId="17" fillId="0" borderId="20" xfId="0" applyFont="1" applyFill="1" applyBorder="1" applyAlignment="1">
      <alignment horizontal="distributed" vertical="center"/>
    </xf>
    <xf numFmtId="0" fontId="17" fillId="0" borderId="18" xfId="0" applyFont="1" applyFill="1" applyBorder="1" applyAlignment="1">
      <alignment horizontal="center" vertical="center" textRotation="255"/>
    </xf>
    <xf numFmtId="0" fontId="17" fillId="0" borderId="24" xfId="0" applyFont="1" applyFill="1" applyBorder="1" applyAlignment="1">
      <alignment horizontal="center" vertical="center" textRotation="255"/>
    </xf>
    <xf numFmtId="41" fontId="2" fillId="0" borderId="14" xfId="16" applyNumberFormat="1" applyFont="1" applyFill="1" applyBorder="1" applyAlignment="1">
      <alignment horizontal="center" vertical="center"/>
    </xf>
    <xf numFmtId="41" fontId="2" fillId="0" borderId="23" xfId="16" applyNumberFormat="1" applyFont="1" applyFill="1" applyBorder="1" applyAlignment="1">
      <alignment horizontal="center" vertical="center"/>
    </xf>
    <xf numFmtId="38" fontId="2" fillId="0" borderId="12" xfId="16" applyFont="1" applyFill="1" applyBorder="1" applyAlignment="1">
      <alignment horizontal="center" vertical="center"/>
    </xf>
    <xf numFmtId="38" fontId="2" fillId="0" borderId="38" xfId="16" applyFont="1" applyFill="1" applyBorder="1" applyAlignment="1">
      <alignment horizontal="center" vertical="center"/>
    </xf>
    <xf numFmtId="38" fontId="2" fillId="0" borderId="4" xfId="16" applyFont="1" applyFill="1" applyBorder="1" applyAlignment="1">
      <alignment horizontal="center" vertical="center"/>
    </xf>
    <xf numFmtId="38" fontId="2" fillId="0" borderId="50" xfId="16" applyFont="1" applyFill="1" applyBorder="1" applyAlignment="1">
      <alignment horizontal="center" vertical="center"/>
    </xf>
    <xf numFmtId="38" fontId="2" fillId="0" borderId="24" xfId="16" applyFont="1" applyFill="1" applyBorder="1" applyAlignment="1">
      <alignment horizontal="center" vertical="center"/>
    </xf>
    <xf numFmtId="41" fontId="2" fillId="0" borderId="48" xfId="16" applyNumberFormat="1" applyFont="1" applyFill="1" applyBorder="1" applyAlignment="1">
      <alignment horizontal="center" vertical="center"/>
    </xf>
    <xf numFmtId="41" fontId="2" fillId="0" borderId="5" xfId="16" applyNumberFormat="1" applyFont="1" applyFill="1" applyBorder="1" applyAlignment="1">
      <alignment horizontal="center" vertical="center"/>
    </xf>
    <xf numFmtId="0" fontId="7" fillId="0" borderId="3" xfId="0" applyFont="1" applyBorder="1" applyAlignment="1">
      <alignment horizontal="center" vertical="center" textRotation="255"/>
    </xf>
    <xf numFmtId="0" fontId="0" fillId="0" borderId="3" xfId="0" applyBorder="1" applyAlignment="1">
      <alignment horizontal="center" vertical="center" textRotation="255"/>
    </xf>
    <xf numFmtId="0" fontId="7" fillId="0" borderId="30" xfId="0" applyFont="1" applyBorder="1" applyAlignment="1">
      <alignment horizontal="center" vertical="center" textRotation="255"/>
    </xf>
    <xf numFmtId="0" fontId="0" fillId="0" borderId="9" xfId="0" applyBorder="1" applyAlignment="1">
      <alignment horizontal="center" vertical="center" textRotation="255"/>
    </xf>
    <xf numFmtId="0" fontId="7" fillId="0" borderId="56" xfId="0" applyFont="1" applyBorder="1" applyAlignment="1">
      <alignment horizontal="center" vertical="center" textRotation="255"/>
    </xf>
    <xf numFmtId="0" fontId="7" fillId="0" borderId="18" xfId="0" applyFont="1" applyBorder="1" applyAlignment="1">
      <alignment horizontal="center" vertical="center" textRotation="255"/>
    </xf>
    <xf numFmtId="0" fontId="7" fillId="0" borderId="21" xfId="0" applyFont="1" applyBorder="1" applyAlignment="1">
      <alignment horizontal="center" vertical="center" textRotation="255"/>
    </xf>
    <xf numFmtId="0" fontId="0" fillId="0" borderId="18" xfId="0" applyBorder="1" applyAlignment="1">
      <alignment horizontal="center" vertical="center" textRotation="255"/>
    </xf>
    <xf numFmtId="0" fontId="0" fillId="0" borderId="24" xfId="0" applyBorder="1" applyAlignment="1">
      <alignment horizontal="center" vertical="center" textRotation="255"/>
    </xf>
    <xf numFmtId="0" fontId="7" fillId="0" borderId="7" xfId="0" applyFont="1" applyBorder="1" applyAlignment="1">
      <alignment horizontal="center" vertical="center" textRotation="255"/>
    </xf>
    <xf numFmtId="0" fontId="4" fillId="0" borderId="56" xfId="0" applyFont="1" applyFill="1" applyBorder="1" applyAlignment="1">
      <alignment horizontal="center" vertical="center" textRotation="255"/>
    </xf>
    <xf numFmtId="0" fontId="4" fillId="0" borderId="18" xfId="0" applyFont="1" applyFill="1" applyBorder="1" applyAlignment="1">
      <alignment horizontal="center" vertical="center" textRotation="255"/>
    </xf>
    <xf numFmtId="0" fontId="4" fillId="0" borderId="21" xfId="0" applyFont="1" applyFill="1" applyBorder="1" applyAlignment="1">
      <alignment horizontal="center" vertical="center" textRotation="255"/>
    </xf>
    <xf numFmtId="0" fontId="18" fillId="0" borderId="56" xfId="0" applyFont="1" applyFill="1" applyBorder="1" applyAlignment="1">
      <alignment horizontal="center" vertical="center" textRotation="255" wrapText="1"/>
    </xf>
    <xf numFmtId="0" fontId="18" fillId="0" borderId="18" xfId="0" applyFont="1" applyFill="1" applyBorder="1" applyAlignment="1">
      <alignment horizontal="center" vertical="center" textRotation="255"/>
    </xf>
    <xf numFmtId="0" fontId="18" fillId="0" borderId="24" xfId="0" applyFont="1" applyFill="1" applyBorder="1" applyAlignment="1">
      <alignment horizontal="center" vertical="center" textRotation="255"/>
    </xf>
    <xf numFmtId="0" fontId="4" fillId="0" borderId="33"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38"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50" xfId="0" applyFont="1" applyFill="1" applyBorder="1" applyAlignment="1">
      <alignment horizontal="center" vertical="center" textRotation="255"/>
    </xf>
    <xf numFmtId="0" fontId="4" fillId="0" borderId="83" xfId="0" applyFont="1" applyFill="1" applyBorder="1" applyAlignment="1">
      <alignment horizontal="distributed" vertical="center"/>
    </xf>
    <xf numFmtId="0" fontId="4" fillId="0" borderId="36" xfId="0" applyFont="1" applyFill="1" applyBorder="1" applyAlignment="1">
      <alignment horizontal="distributed" vertical="center"/>
    </xf>
    <xf numFmtId="0" fontId="4" fillId="0" borderId="56" xfId="0" applyFont="1" applyFill="1" applyBorder="1" applyAlignment="1">
      <alignment horizontal="center" vertical="center"/>
    </xf>
    <xf numFmtId="0" fontId="4" fillId="0" borderId="21" xfId="0" applyFont="1" applyFill="1" applyBorder="1" applyAlignment="1">
      <alignment horizontal="center" vertical="center"/>
    </xf>
    <xf numFmtId="0" fontId="4" fillId="0" borderId="56" xfId="0" applyFont="1" applyFill="1" applyBorder="1" applyAlignment="1">
      <alignment horizontal="center" vertical="center" textRotation="255" wrapText="1"/>
    </xf>
    <xf numFmtId="38" fontId="17" fillId="0" borderId="0" xfId="16" applyFont="1" applyFill="1" applyBorder="1" applyAlignment="1">
      <alignment horizontal="center" vertical="center" wrapText="1"/>
    </xf>
    <xf numFmtId="49" fontId="11" fillId="0" borderId="38" xfId="0" applyNumberFormat="1" applyFont="1" applyFill="1" applyBorder="1" applyAlignment="1">
      <alignment horizontal="center" vertical="center"/>
    </xf>
    <xf numFmtId="49" fontId="11" fillId="0" borderId="4" xfId="0" applyNumberFormat="1" applyFont="1" applyFill="1" applyBorder="1" applyAlignment="1">
      <alignment horizontal="center" vertical="center"/>
    </xf>
    <xf numFmtId="49" fontId="11" fillId="0" borderId="1" xfId="0" applyNumberFormat="1" applyFont="1" applyFill="1" applyBorder="1" applyAlignment="1">
      <alignment horizontal="center" vertical="center"/>
    </xf>
    <xf numFmtId="49" fontId="11" fillId="0" borderId="44" xfId="0" applyNumberFormat="1" applyFont="1" applyFill="1" applyBorder="1" applyAlignment="1">
      <alignment horizontal="center" vertical="center"/>
    </xf>
    <xf numFmtId="49" fontId="11" fillId="0" borderId="46" xfId="0" applyNumberFormat="1" applyFont="1" applyFill="1" applyBorder="1" applyAlignment="1">
      <alignment horizontal="center" vertical="center"/>
    </xf>
    <xf numFmtId="49" fontId="11" fillId="0" borderId="47" xfId="0" applyNumberFormat="1" applyFont="1" applyFill="1" applyBorder="1" applyAlignment="1">
      <alignment horizontal="center" vertical="center"/>
    </xf>
    <xf numFmtId="49" fontId="7" fillId="0" borderId="13" xfId="0" applyNumberFormat="1" applyFont="1" applyFill="1" applyBorder="1" applyAlignment="1">
      <alignment vertical="center"/>
    </xf>
    <xf numFmtId="49" fontId="7" fillId="0" borderId="0" xfId="0" applyNumberFormat="1" applyFont="1" applyFill="1" applyBorder="1" applyAlignment="1">
      <alignment vertical="center"/>
    </xf>
    <xf numFmtId="49" fontId="7" fillId="0" borderId="2" xfId="0" applyNumberFormat="1" applyFont="1" applyFill="1" applyBorder="1" applyAlignment="1">
      <alignment vertical="center"/>
    </xf>
    <xf numFmtId="49" fontId="7" fillId="0" borderId="33" xfId="0" applyNumberFormat="1" applyFont="1" applyFill="1" applyBorder="1" applyAlignment="1">
      <alignment vertical="center"/>
    </xf>
    <xf numFmtId="49" fontId="7" fillId="0" borderId="26" xfId="0" applyNumberFormat="1" applyFont="1" applyFill="1" applyBorder="1" applyAlignment="1">
      <alignment vertical="center"/>
    </xf>
    <xf numFmtId="49" fontId="7" fillId="0" borderId="33" xfId="0" applyNumberFormat="1" applyFont="1" applyFill="1" applyBorder="1" applyAlignment="1">
      <alignment horizontal="center" vertical="center"/>
    </xf>
    <xf numFmtId="49" fontId="7" fillId="0" borderId="12" xfId="0" applyNumberFormat="1" applyFont="1" applyFill="1" applyBorder="1" applyAlignment="1">
      <alignment horizontal="center" vertical="center"/>
    </xf>
    <xf numFmtId="49" fontId="7" fillId="0" borderId="26" xfId="0" applyNumberFormat="1" applyFont="1" applyFill="1" applyBorder="1" applyAlignment="1">
      <alignment horizontal="center" vertical="center"/>
    </xf>
  </cellXfs>
  <cellStyles count="9">
    <cellStyle name="Normal" xfId="0"/>
    <cellStyle name="Percent" xfId="15"/>
    <cellStyle name="Comma [0]" xfId="16"/>
    <cellStyle name="Comma" xfId="17"/>
    <cellStyle name="Currency [0]" xfId="18"/>
    <cellStyle name="Currency" xfId="19"/>
    <cellStyle name="標準_参考表２" xfId="20"/>
    <cellStyle name="標準_参考表５" xfId="21"/>
    <cellStyle name="標準_付表１３"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styles" Target="styles.xml" /><Relationship Id="rId37" Type="http://schemas.openxmlformats.org/officeDocument/2006/relationships/sharedStrings" Target="sharedStrings.xml" /><Relationship Id="rId3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10</xdr:col>
      <xdr:colOff>0</xdr:colOff>
      <xdr:row>0</xdr:row>
      <xdr:rowOff>0</xdr:rowOff>
    </xdr:from>
    <xdr:ext cx="76200" cy="219075"/>
    <xdr:sp>
      <xdr:nvSpPr>
        <xdr:cNvPr id="1" name="テキスト 1"/>
        <xdr:cNvSpPr txBox="1">
          <a:spLocks noChangeArrowheads="1"/>
        </xdr:cNvSpPr>
      </xdr:nvSpPr>
      <xdr:spPr>
        <a:xfrm>
          <a:off x="7486650" y="0"/>
          <a:ext cx="76200" cy="219075"/>
        </a:xfrm>
        <a:prstGeom prst="rect">
          <a:avLst/>
        </a:prstGeom>
        <a:noFill/>
        <a:ln w="9525" cmpd="sng">
          <a:noFill/>
        </a:ln>
      </xdr:spPr>
      <xdr:txBody>
        <a:bodyPr vertOverflow="clip" wrap="square" vert="wordArtVertRtl">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12</xdr:row>
      <xdr:rowOff>19050</xdr:rowOff>
    </xdr:from>
    <xdr:ext cx="76200" cy="228600"/>
    <xdr:sp>
      <xdr:nvSpPr>
        <xdr:cNvPr id="2" name="テキスト 1"/>
        <xdr:cNvSpPr txBox="1">
          <a:spLocks noChangeArrowheads="1"/>
        </xdr:cNvSpPr>
      </xdr:nvSpPr>
      <xdr:spPr>
        <a:xfrm>
          <a:off x="7486650" y="2124075"/>
          <a:ext cx="76200" cy="228600"/>
        </a:xfrm>
        <a:prstGeom prst="rect">
          <a:avLst/>
        </a:prstGeom>
        <a:noFill/>
        <a:ln w="9525" cmpd="sng">
          <a:noFill/>
        </a:ln>
      </xdr:spPr>
      <xdr:txBody>
        <a:bodyPr vertOverflow="clip" wrap="square" vert="wordArtVertRtl">
          <a:spAutoFit/>
        </a:bodyPr>
        <a:p>
          <a:pPr algn="l">
            <a:defRPr/>
          </a:pPr>
          <a:r>
            <a:rPr lang="en-US" cap="none" u="none" baseline="0">
              <a:latin typeface="ＭＳ Ｐゴシック"/>
              <a:ea typeface="ＭＳ Ｐゴシック"/>
              <a:cs typeface="ＭＳ Ｐゴシック"/>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0</xdr:rowOff>
    </xdr:from>
    <xdr:to>
      <xdr:col>3</xdr:col>
      <xdr:colOff>0</xdr:colOff>
      <xdr:row>0</xdr:row>
      <xdr:rowOff>0</xdr:rowOff>
    </xdr:to>
    <xdr:sp>
      <xdr:nvSpPr>
        <xdr:cNvPr id="1" name="Line 1"/>
        <xdr:cNvSpPr>
          <a:spLocks/>
        </xdr:cNvSpPr>
      </xdr:nvSpPr>
      <xdr:spPr>
        <a:xfrm>
          <a:off x="200025" y="0"/>
          <a:ext cx="12763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xdr:row>
      <xdr:rowOff>0</xdr:rowOff>
    </xdr:from>
    <xdr:to>
      <xdr:col>3</xdr:col>
      <xdr:colOff>0</xdr:colOff>
      <xdr:row>5</xdr:row>
      <xdr:rowOff>9525</xdr:rowOff>
    </xdr:to>
    <xdr:sp>
      <xdr:nvSpPr>
        <xdr:cNvPr id="2" name="Line 2"/>
        <xdr:cNvSpPr>
          <a:spLocks/>
        </xdr:cNvSpPr>
      </xdr:nvSpPr>
      <xdr:spPr>
        <a:xfrm>
          <a:off x="200025" y="323850"/>
          <a:ext cx="1276350" cy="46672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76200</xdr:colOff>
      <xdr:row>0</xdr:row>
      <xdr:rowOff>0</xdr:rowOff>
    </xdr:from>
    <xdr:to>
      <xdr:col>2</xdr:col>
      <xdr:colOff>161925</xdr:colOff>
      <xdr:row>0</xdr:row>
      <xdr:rowOff>0</xdr:rowOff>
    </xdr:to>
    <xdr:sp>
      <xdr:nvSpPr>
        <xdr:cNvPr id="1" name="AutoShape 1"/>
        <xdr:cNvSpPr>
          <a:spLocks/>
        </xdr:cNvSpPr>
      </xdr:nvSpPr>
      <xdr:spPr>
        <a:xfrm>
          <a:off x="1085850" y="0"/>
          <a:ext cx="85725" cy="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76200</xdr:colOff>
      <xdr:row>0</xdr:row>
      <xdr:rowOff>0</xdr:rowOff>
    </xdr:from>
    <xdr:to>
      <xdr:col>2</xdr:col>
      <xdr:colOff>180975</xdr:colOff>
      <xdr:row>0</xdr:row>
      <xdr:rowOff>0</xdr:rowOff>
    </xdr:to>
    <xdr:sp>
      <xdr:nvSpPr>
        <xdr:cNvPr id="2" name="AutoShape 2"/>
        <xdr:cNvSpPr>
          <a:spLocks/>
        </xdr:cNvSpPr>
      </xdr:nvSpPr>
      <xdr:spPr>
        <a:xfrm>
          <a:off x="1085850" y="0"/>
          <a:ext cx="104775" cy="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66675</xdr:colOff>
      <xdr:row>13</xdr:row>
      <xdr:rowOff>28575</xdr:rowOff>
    </xdr:from>
    <xdr:to>
      <xdr:col>2</xdr:col>
      <xdr:colOff>152400</xdr:colOff>
      <xdr:row>15</xdr:row>
      <xdr:rowOff>152400</xdr:rowOff>
    </xdr:to>
    <xdr:sp>
      <xdr:nvSpPr>
        <xdr:cNvPr id="3" name="AutoShape 3"/>
        <xdr:cNvSpPr>
          <a:spLocks/>
        </xdr:cNvSpPr>
      </xdr:nvSpPr>
      <xdr:spPr>
        <a:xfrm>
          <a:off x="1076325" y="2057400"/>
          <a:ext cx="85725" cy="4667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57150</xdr:colOff>
      <xdr:row>17</xdr:row>
      <xdr:rowOff>9525</xdr:rowOff>
    </xdr:from>
    <xdr:to>
      <xdr:col>2</xdr:col>
      <xdr:colOff>161925</xdr:colOff>
      <xdr:row>18</xdr:row>
      <xdr:rowOff>152400</xdr:rowOff>
    </xdr:to>
    <xdr:sp>
      <xdr:nvSpPr>
        <xdr:cNvPr id="4" name="AutoShape 4"/>
        <xdr:cNvSpPr>
          <a:spLocks/>
        </xdr:cNvSpPr>
      </xdr:nvSpPr>
      <xdr:spPr>
        <a:xfrm>
          <a:off x="1066800" y="2628900"/>
          <a:ext cx="104775" cy="3143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A33"/>
  <sheetViews>
    <sheetView tabSelected="1" workbookViewId="0" topLeftCell="A1">
      <selection activeCell="A1" sqref="A1"/>
    </sheetView>
  </sheetViews>
  <sheetFormatPr defaultColWidth="9.00390625" defaultRowHeight="13.5"/>
  <cols>
    <col min="1" max="16384" width="9.00390625" style="113" customWidth="1"/>
  </cols>
  <sheetData>
    <row r="1" ht="13.5">
      <c r="A1" s="113" t="s">
        <v>41</v>
      </c>
    </row>
    <row r="3" ht="13.5">
      <c r="A3" s="922" t="s">
        <v>679</v>
      </c>
    </row>
    <row r="4" ht="13.5">
      <c r="A4" s="113" t="s">
        <v>690</v>
      </c>
    </row>
    <row r="5" ht="13.5">
      <c r="A5" s="113" t="s">
        <v>3</v>
      </c>
    </row>
    <row r="6" ht="13.5">
      <c r="A6" s="113" t="s">
        <v>4</v>
      </c>
    </row>
    <row r="7" ht="13.5">
      <c r="A7" s="113" t="s">
        <v>732</v>
      </c>
    </row>
    <row r="8" ht="13.5">
      <c r="A8" s="113" t="s">
        <v>5</v>
      </c>
    </row>
    <row r="9" ht="13.5">
      <c r="A9" s="113" t="s">
        <v>6</v>
      </c>
    </row>
    <row r="10" ht="13.5">
      <c r="A10" s="113" t="s">
        <v>7</v>
      </c>
    </row>
    <row r="11" ht="13.5">
      <c r="A11" s="113" t="s">
        <v>8</v>
      </c>
    </row>
    <row r="12" ht="13.5">
      <c r="A12" s="113" t="s">
        <v>801</v>
      </c>
    </row>
    <row r="13" ht="13.5">
      <c r="A13" s="113" t="s">
        <v>21</v>
      </c>
    </row>
    <row r="14" ht="13.5">
      <c r="A14" s="113" t="s">
        <v>9</v>
      </c>
    </row>
    <row r="15" ht="13.5">
      <c r="A15" s="113" t="s">
        <v>20</v>
      </c>
    </row>
    <row r="16" ht="13.5">
      <c r="A16" s="113" t="s">
        <v>10</v>
      </c>
    </row>
    <row r="17" ht="13.5">
      <c r="A17" s="113" t="s">
        <v>11</v>
      </c>
    </row>
    <row r="18" ht="13.5">
      <c r="A18" s="113" t="s">
        <v>12</v>
      </c>
    </row>
    <row r="19" ht="13.5">
      <c r="A19" s="113" t="s">
        <v>860</v>
      </c>
    </row>
    <row r="20" ht="13.5">
      <c r="A20" s="113" t="s">
        <v>867</v>
      </c>
    </row>
    <row r="21" ht="13.5">
      <c r="A21" s="113" t="s">
        <v>875</v>
      </c>
    </row>
    <row r="22" ht="13.5">
      <c r="A22" s="113" t="s">
        <v>13</v>
      </c>
    </row>
    <row r="23" ht="13.5">
      <c r="A23" s="113" t="s">
        <v>890</v>
      </c>
    </row>
    <row r="24" ht="13.5">
      <c r="A24" s="113" t="s">
        <v>925</v>
      </c>
    </row>
    <row r="25" ht="13.5">
      <c r="A25" s="113" t="s">
        <v>14</v>
      </c>
    </row>
    <row r="26" ht="13.5">
      <c r="A26" s="113" t="s">
        <v>944</v>
      </c>
    </row>
    <row r="27" ht="13.5">
      <c r="A27" s="113" t="s">
        <v>15</v>
      </c>
    </row>
    <row r="28" ht="13.5">
      <c r="A28" s="113" t="s">
        <v>16</v>
      </c>
    </row>
    <row r="29" ht="13.5">
      <c r="A29" s="113" t="s">
        <v>17</v>
      </c>
    </row>
    <row r="30" ht="13.5">
      <c r="A30" s="113" t="s">
        <v>18</v>
      </c>
    </row>
    <row r="31" ht="13.5">
      <c r="A31" s="113" t="s">
        <v>19</v>
      </c>
    </row>
    <row r="32" ht="13.5">
      <c r="A32" s="1003" t="s">
        <v>1060</v>
      </c>
    </row>
    <row r="33" ht="13.5">
      <c r="A33" s="1080" t="s">
        <v>1072</v>
      </c>
    </row>
  </sheetData>
  <printOptions/>
  <pageMargins left="0.75" right="0.75" top="1" bottom="1" header="0.512" footer="0.512"/>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2:P11"/>
  <sheetViews>
    <sheetView workbookViewId="0" topLeftCell="A1">
      <selection activeCell="A1" sqref="A1"/>
    </sheetView>
  </sheetViews>
  <sheetFormatPr defaultColWidth="9.00390625" defaultRowHeight="13.5"/>
  <cols>
    <col min="1" max="1" width="2.625" style="86" customWidth="1"/>
    <col min="2" max="2" width="9.50390625" style="86" customWidth="1"/>
    <col min="3" max="9" width="5.625" style="86" customWidth="1"/>
    <col min="10" max="10" width="7.625" style="86" customWidth="1"/>
    <col min="11" max="16" width="6.625" style="86" customWidth="1"/>
    <col min="17" max="16384" width="9.00390625" style="86" customWidth="1"/>
  </cols>
  <sheetData>
    <row r="2" ht="14.25">
      <c r="B2" s="332" t="s">
        <v>174</v>
      </c>
    </row>
    <row r="3" spans="2:16" ht="12">
      <c r="B3" s="272" t="s">
        <v>767</v>
      </c>
      <c r="C3" s="272"/>
      <c r="D3" s="272"/>
      <c r="E3" s="272"/>
      <c r="F3" s="272"/>
      <c r="G3" s="272"/>
      <c r="H3" s="272"/>
      <c r="I3" s="272"/>
      <c r="J3" s="272"/>
      <c r="K3" s="272"/>
      <c r="L3" s="272"/>
      <c r="M3" s="272"/>
      <c r="N3" s="272"/>
      <c r="P3" s="333" t="s">
        <v>768</v>
      </c>
    </row>
    <row r="4" spans="1:16" ht="13.5" customHeight="1">
      <c r="A4" s="83"/>
      <c r="B4" s="1110" t="s">
        <v>769</v>
      </c>
      <c r="C4" s="270" t="s">
        <v>175</v>
      </c>
      <c r="D4" s="270"/>
      <c r="E4" s="270"/>
      <c r="F4" s="270"/>
      <c r="G4" s="270"/>
      <c r="H4" s="270"/>
      <c r="I4" s="271"/>
      <c r="J4" s="270" t="s">
        <v>176</v>
      </c>
      <c r="K4" s="270"/>
      <c r="L4" s="270"/>
      <c r="M4" s="270"/>
      <c r="N4" s="270"/>
      <c r="O4" s="267"/>
      <c r="P4" s="334"/>
    </row>
    <row r="5" spans="1:16" ht="28.5" customHeight="1">
      <c r="A5" s="83"/>
      <c r="B5" s="1112"/>
      <c r="C5" s="304" t="s">
        <v>105</v>
      </c>
      <c r="D5" s="335" t="s">
        <v>177</v>
      </c>
      <c r="E5" s="335" t="s">
        <v>178</v>
      </c>
      <c r="F5" s="335" t="s">
        <v>179</v>
      </c>
      <c r="G5" s="335" t="s">
        <v>180</v>
      </c>
      <c r="H5" s="335" t="s">
        <v>181</v>
      </c>
      <c r="I5" s="304" t="s">
        <v>182</v>
      </c>
      <c r="J5" s="304" t="s">
        <v>105</v>
      </c>
      <c r="K5" s="335" t="s">
        <v>183</v>
      </c>
      <c r="L5" s="335" t="s">
        <v>178</v>
      </c>
      <c r="M5" s="335" t="s">
        <v>184</v>
      </c>
      <c r="N5" s="335" t="s">
        <v>185</v>
      </c>
      <c r="O5" s="335" t="s">
        <v>181</v>
      </c>
      <c r="P5" s="336" t="s">
        <v>182</v>
      </c>
    </row>
    <row r="6" spans="1:16" ht="15" customHeight="1">
      <c r="A6" s="83"/>
      <c r="B6" s="337" t="s">
        <v>38</v>
      </c>
      <c r="C6" s="20">
        <v>17</v>
      </c>
      <c r="D6" s="20">
        <v>2</v>
      </c>
      <c r="E6" s="20">
        <v>2</v>
      </c>
      <c r="F6" s="20">
        <v>1</v>
      </c>
      <c r="G6" s="20">
        <v>6</v>
      </c>
      <c r="H6" s="20">
        <v>2</v>
      </c>
      <c r="I6" s="20">
        <v>4</v>
      </c>
      <c r="J6" s="338">
        <v>1020</v>
      </c>
      <c r="K6" s="20">
        <v>119</v>
      </c>
      <c r="L6" s="20">
        <v>60</v>
      </c>
      <c r="M6" s="20">
        <v>80</v>
      </c>
      <c r="N6" s="20">
        <v>641</v>
      </c>
      <c r="O6" s="20">
        <v>67</v>
      </c>
      <c r="P6" s="22">
        <v>53</v>
      </c>
    </row>
    <row r="7" spans="1:16" ht="15" customHeight="1">
      <c r="A7" s="83"/>
      <c r="B7" s="337" t="s">
        <v>39</v>
      </c>
      <c r="C7" s="20">
        <v>16</v>
      </c>
      <c r="D7" s="20">
        <v>2</v>
      </c>
      <c r="E7" s="20">
        <v>1</v>
      </c>
      <c r="F7" s="20">
        <v>1</v>
      </c>
      <c r="G7" s="20">
        <v>6</v>
      </c>
      <c r="H7" s="20">
        <v>2</v>
      </c>
      <c r="I7" s="20">
        <v>4</v>
      </c>
      <c r="J7" s="338">
        <v>994</v>
      </c>
      <c r="K7" s="20">
        <v>92</v>
      </c>
      <c r="L7" s="20">
        <v>28</v>
      </c>
      <c r="M7" s="20">
        <v>195</v>
      </c>
      <c r="N7" s="20">
        <v>541</v>
      </c>
      <c r="O7" s="20">
        <v>66</v>
      </c>
      <c r="P7" s="22">
        <v>72</v>
      </c>
    </row>
    <row r="8" spans="1:16" ht="15" customHeight="1">
      <c r="A8" s="83"/>
      <c r="B8" s="339" t="s">
        <v>770</v>
      </c>
      <c r="C8" s="20">
        <v>16</v>
      </c>
      <c r="D8" s="20">
        <v>2</v>
      </c>
      <c r="E8" s="20">
        <v>1</v>
      </c>
      <c r="F8" s="20">
        <v>1</v>
      </c>
      <c r="G8" s="20">
        <v>6</v>
      </c>
      <c r="H8" s="20">
        <v>2</v>
      </c>
      <c r="I8" s="20">
        <v>4</v>
      </c>
      <c r="J8" s="338">
        <v>939</v>
      </c>
      <c r="K8" s="20">
        <v>98</v>
      </c>
      <c r="L8" s="20">
        <v>25</v>
      </c>
      <c r="M8" s="20">
        <v>171</v>
      </c>
      <c r="N8" s="20">
        <v>501</v>
      </c>
      <c r="O8" s="20">
        <v>77</v>
      </c>
      <c r="P8" s="22">
        <v>67</v>
      </c>
    </row>
    <row r="9" spans="1:16" ht="15" customHeight="1">
      <c r="A9" s="83"/>
      <c r="B9" s="339" t="s">
        <v>771</v>
      </c>
      <c r="C9" s="20">
        <v>11</v>
      </c>
      <c r="D9" s="20">
        <v>2</v>
      </c>
      <c r="E9" s="20">
        <v>1</v>
      </c>
      <c r="F9" s="20">
        <v>0</v>
      </c>
      <c r="G9" s="20">
        <v>4</v>
      </c>
      <c r="H9" s="20">
        <v>1</v>
      </c>
      <c r="I9" s="20">
        <v>3</v>
      </c>
      <c r="J9" s="338">
        <v>741</v>
      </c>
      <c r="K9" s="20">
        <v>84</v>
      </c>
      <c r="L9" s="20">
        <v>29</v>
      </c>
      <c r="M9" s="20">
        <v>0</v>
      </c>
      <c r="N9" s="20">
        <v>500</v>
      </c>
      <c r="O9" s="20">
        <v>65</v>
      </c>
      <c r="P9" s="22">
        <v>63</v>
      </c>
    </row>
    <row r="10" spans="1:16" s="288" customFormat="1" ht="15" customHeight="1">
      <c r="A10" s="340"/>
      <c r="B10" s="341" t="s">
        <v>772</v>
      </c>
      <c r="C10" s="342">
        <v>9</v>
      </c>
      <c r="D10" s="342">
        <v>2</v>
      </c>
      <c r="E10" s="342">
        <v>1</v>
      </c>
      <c r="F10" s="342">
        <v>0</v>
      </c>
      <c r="G10" s="342">
        <v>2</v>
      </c>
      <c r="H10" s="342">
        <v>1</v>
      </c>
      <c r="I10" s="342">
        <v>3</v>
      </c>
      <c r="J10" s="343">
        <v>388</v>
      </c>
      <c r="K10" s="342">
        <v>109</v>
      </c>
      <c r="L10" s="342">
        <v>31</v>
      </c>
      <c r="M10" s="342">
        <v>0</v>
      </c>
      <c r="N10" s="342">
        <v>97</v>
      </c>
      <c r="O10" s="342">
        <v>87</v>
      </c>
      <c r="P10" s="344">
        <v>64</v>
      </c>
    </row>
    <row r="11" ht="12">
      <c r="B11" s="86" t="s">
        <v>725</v>
      </c>
    </row>
  </sheetData>
  <mergeCells count="1">
    <mergeCell ref="B4:B5"/>
  </mergeCells>
  <printOptions/>
  <pageMargins left="0.75" right="0.75" top="1" bottom="1" header="0.512" footer="0.512"/>
  <pageSetup orientation="portrait" paperSize="9"/>
</worksheet>
</file>

<file path=xl/worksheets/sheet11.xml><?xml version="1.0" encoding="utf-8"?>
<worksheet xmlns="http://schemas.openxmlformats.org/spreadsheetml/2006/main" xmlns:r="http://schemas.openxmlformats.org/officeDocument/2006/relationships">
  <dimension ref="A2:L26"/>
  <sheetViews>
    <sheetView workbookViewId="0" topLeftCell="A1">
      <selection activeCell="A1" sqref="A1"/>
    </sheetView>
  </sheetViews>
  <sheetFormatPr defaultColWidth="9.00390625" defaultRowHeight="13.5"/>
  <cols>
    <col min="1" max="1" width="2.625" style="78" customWidth="1"/>
    <col min="2" max="2" width="3.125" style="78" customWidth="1"/>
    <col min="3" max="3" width="13.75390625" style="78" customWidth="1"/>
    <col min="4" max="5" width="9.125" style="78" customWidth="1"/>
    <col min="6" max="9" width="8.625" style="78" customWidth="1"/>
    <col min="10" max="12" width="9.125" style="78" customWidth="1"/>
    <col min="13" max="16384" width="9.00390625" style="78" customWidth="1"/>
  </cols>
  <sheetData>
    <row r="2" spans="2:12" ht="12">
      <c r="B2" s="81" t="s">
        <v>773</v>
      </c>
      <c r="C2" s="81"/>
      <c r="D2" s="81"/>
      <c r="E2" s="81"/>
      <c r="F2" s="81"/>
      <c r="G2" s="81"/>
      <c r="H2" s="81"/>
      <c r="I2" s="81"/>
      <c r="J2" s="81"/>
      <c r="K2" s="81"/>
      <c r="L2" s="81"/>
    </row>
    <row r="3" spans="1:12" ht="12">
      <c r="A3" s="87"/>
      <c r="C3" s="87"/>
      <c r="D3" s="345"/>
      <c r="E3" s="296" t="s">
        <v>186</v>
      </c>
      <c r="F3" s="296"/>
      <c r="G3" s="296"/>
      <c r="H3" s="296"/>
      <c r="I3" s="313"/>
      <c r="J3" s="296" t="s">
        <v>187</v>
      </c>
      <c r="K3" s="296"/>
      <c r="L3" s="297"/>
    </row>
    <row r="4" spans="1:12" ht="12">
      <c r="A4" s="87"/>
      <c r="B4" s="346" t="s">
        <v>188</v>
      </c>
      <c r="C4" s="347"/>
      <c r="D4" s="348" t="s">
        <v>189</v>
      </c>
      <c r="E4" s="1128" t="s">
        <v>190</v>
      </c>
      <c r="F4" s="296" t="s">
        <v>191</v>
      </c>
      <c r="G4" s="313"/>
      <c r="H4" s="296" t="s">
        <v>192</v>
      </c>
      <c r="I4" s="313"/>
      <c r="J4" s="1130" t="s">
        <v>190</v>
      </c>
      <c r="K4" s="296" t="s">
        <v>191</v>
      </c>
      <c r="L4" s="297"/>
    </row>
    <row r="5" spans="1:12" ht="12">
      <c r="A5" s="87"/>
      <c r="B5" s="81"/>
      <c r="C5" s="316"/>
      <c r="D5" s="349"/>
      <c r="E5" s="1129"/>
      <c r="F5" s="303" t="s">
        <v>23</v>
      </c>
      <c r="G5" s="303" t="s">
        <v>24</v>
      </c>
      <c r="H5" s="303" t="s">
        <v>193</v>
      </c>
      <c r="I5" s="303" t="s">
        <v>194</v>
      </c>
      <c r="J5" s="1131"/>
      <c r="K5" s="303" t="s">
        <v>23</v>
      </c>
      <c r="L5" s="232" t="s">
        <v>24</v>
      </c>
    </row>
    <row r="6" spans="1:12" s="86" customFormat="1" ht="15" customHeight="1">
      <c r="A6" s="83"/>
      <c r="B6" s="350" t="s">
        <v>774</v>
      </c>
      <c r="C6" s="351"/>
      <c r="D6" s="338">
        <v>14</v>
      </c>
      <c r="E6" s="338">
        <v>939</v>
      </c>
      <c r="F6" s="338">
        <v>511</v>
      </c>
      <c r="G6" s="338">
        <v>428</v>
      </c>
      <c r="H6" s="338">
        <v>446</v>
      </c>
      <c r="I6" s="338">
        <v>493</v>
      </c>
      <c r="J6" s="338">
        <v>6639</v>
      </c>
      <c r="K6" s="338">
        <v>4128</v>
      </c>
      <c r="L6" s="352">
        <v>2511</v>
      </c>
    </row>
    <row r="7" spans="1:12" s="86" customFormat="1" ht="15" customHeight="1">
      <c r="A7" s="83"/>
      <c r="B7" s="350" t="s">
        <v>775</v>
      </c>
      <c r="C7" s="351"/>
      <c r="D7" s="338">
        <v>11</v>
      </c>
      <c r="E7" s="338">
        <v>741</v>
      </c>
      <c r="F7" s="338">
        <v>414</v>
      </c>
      <c r="G7" s="338">
        <v>327</v>
      </c>
      <c r="H7" s="338">
        <v>435</v>
      </c>
      <c r="I7" s="338">
        <v>306</v>
      </c>
      <c r="J7" s="338">
        <v>6159</v>
      </c>
      <c r="K7" s="338">
        <v>3837</v>
      </c>
      <c r="L7" s="352">
        <v>2322</v>
      </c>
    </row>
    <row r="8" spans="1:12" s="288" customFormat="1" ht="15" customHeight="1">
      <c r="A8" s="340"/>
      <c r="B8" s="353" t="s">
        <v>776</v>
      </c>
      <c r="C8" s="354"/>
      <c r="D8" s="355">
        <f>SUM(D11:D24)</f>
        <v>9</v>
      </c>
      <c r="E8" s="355">
        <f>SUM(E11:E24)</f>
        <v>388</v>
      </c>
      <c r="F8" s="355">
        <f>SUM(F11:F24)</f>
        <v>195</v>
      </c>
      <c r="G8" s="355">
        <f aca="true" t="shared" si="0" ref="G8:L8">SUM(G11:G24)</f>
        <v>193</v>
      </c>
      <c r="H8" s="355">
        <f t="shared" si="0"/>
        <v>301</v>
      </c>
      <c r="I8" s="355">
        <f t="shared" si="0"/>
        <v>87</v>
      </c>
      <c r="J8" s="355">
        <f t="shared" si="0"/>
        <v>2191</v>
      </c>
      <c r="K8" s="355">
        <f t="shared" si="0"/>
        <v>1403</v>
      </c>
      <c r="L8" s="356">
        <f t="shared" si="0"/>
        <v>788</v>
      </c>
    </row>
    <row r="9" spans="1:12" s="86" customFormat="1" ht="15" customHeight="1">
      <c r="A9" s="83"/>
      <c r="B9" s="280"/>
      <c r="C9" s="83"/>
      <c r="D9" s="338"/>
      <c r="E9" s="338"/>
      <c r="F9" s="338"/>
      <c r="G9" s="338"/>
      <c r="H9" s="338"/>
      <c r="I9" s="338"/>
      <c r="J9" s="338"/>
      <c r="K9" s="338"/>
      <c r="L9" s="352"/>
    </row>
    <row r="10" spans="1:12" s="86" customFormat="1" ht="15" customHeight="1">
      <c r="A10" s="83"/>
      <c r="B10" s="357" t="s">
        <v>195</v>
      </c>
      <c r="C10" s="83"/>
      <c r="D10" s="338"/>
      <c r="E10" s="338"/>
      <c r="F10" s="338"/>
      <c r="G10" s="338"/>
      <c r="H10" s="338"/>
      <c r="I10" s="338"/>
      <c r="J10" s="338"/>
      <c r="K10" s="338"/>
      <c r="L10" s="352"/>
    </row>
    <row r="11" spans="1:12" s="86" customFormat="1" ht="15" customHeight="1">
      <c r="A11" s="83"/>
      <c r="B11" s="325"/>
      <c r="C11" s="282" t="s">
        <v>196</v>
      </c>
      <c r="D11" s="173">
        <v>0</v>
      </c>
      <c r="E11" s="338">
        <f>SUM(F11:G11)</f>
        <v>0</v>
      </c>
      <c r="F11" s="338">
        <v>0</v>
      </c>
      <c r="G11" s="173">
        <v>0</v>
      </c>
      <c r="H11" s="338">
        <v>0</v>
      </c>
      <c r="I11" s="173">
        <v>0</v>
      </c>
      <c r="J11" s="338">
        <f>SUM(K11:L11)</f>
        <v>0</v>
      </c>
      <c r="K11" s="338">
        <v>0</v>
      </c>
      <c r="L11" s="358">
        <v>0</v>
      </c>
    </row>
    <row r="12" spans="1:12" s="86" customFormat="1" ht="15" customHeight="1">
      <c r="A12" s="83"/>
      <c r="B12" s="280"/>
      <c r="C12" s="282" t="s">
        <v>37</v>
      </c>
      <c r="D12" s="338">
        <v>1</v>
      </c>
      <c r="E12" s="338">
        <f>SUM(F12:G12)</f>
        <v>31</v>
      </c>
      <c r="F12" s="338">
        <v>31</v>
      </c>
      <c r="G12" s="173">
        <v>0</v>
      </c>
      <c r="H12" s="338">
        <v>31</v>
      </c>
      <c r="I12" s="173">
        <v>0</v>
      </c>
      <c r="J12" s="338">
        <f>SUM(K12:L12)</f>
        <v>20</v>
      </c>
      <c r="K12" s="338">
        <v>20</v>
      </c>
      <c r="L12" s="358">
        <v>0</v>
      </c>
    </row>
    <row r="13" spans="1:12" s="86" customFormat="1" ht="15" customHeight="1">
      <c r="A13" s="83"/>
      <c r="B13" s="357" t="s">
        <v>197</v>
      </c>
      <c r="C13" s="282"/>
      <c r="D13" s="338"/>
      <c r="E13" s="338"/>
      <c r="F13" s="338"/>
      <c r="G13" s="338"/>
      <c r="H13" s="338"/>
      <c r="I13" s="338"/>
      <c r="J13" s="338"/>
      <c r="K13" s="338"/>
      <c r="L13" s="358"/>
    </row>
    <row r="14" spans="1:12" s="86" customFormat="1" ht="15" customHeight="1">
      <c r="A14" s="83"/>
      <c r="B14" s="325"/>
      <c r="C14" s="282" t="s">
        <v>122</v>
      </c>
      <c r="D14" s="173">
        <v>0</v>
      </c>
      <c r="E14" s="338">
        <f aca="true" t="shared" si="1" ref="E14:E24">SUM(F14:G14)</f>
        <v>0</v>
      </c>
      <c r="F14" s="173">
        <v>0</v>
      </c>
      <c r="G14" s="173">
        <v>0</v>
      </c>
      <c r="H14" s="173">
        <v>0</v>
      </c>
      <c r="I14" s="173">
        <v>0</v>
      </c>
      <c r="J14" s="338">
        <f aca="true" t="shared" si="2" ref="J14:J24">SUM(K14:L14)</f>
        <v>0</v>
      </c>
      <c r="K14" s="173">
        <v>0</v>
      </c>
      <c r="L14" s="358">
        <v>0</v>
      </c>
    </row>
    <row r="15" spans="1:12" s="86" customFormat="1" ht="15" customHeight="1">
      <c r="A15" s="83"/>
      <c r="B15" s="280"/>
      <c r="C15" s="282" t="s">
        <v>198</v>
      </c>
      <c r="D15" s="338">
        <v>2</v>
      </c>
      <c r="E15" s="338">
        <f t="shared" si="1"/>
        <v>97</v>
      </c>
      <c r="F15" s="338">
        <v>14</v>
      </c>
      <c r="G15" s="338">
        <v>83</v>
      </c>
      <c r="H15" s="338">
        <v>97</v>
      </c>
      <c r="I15" s="173">
        <v>0</v>
      </c>
      <c r="J15" s="338">
        <f t="shared" si="2"/>
        <v>70</v>
      </c>
      <c r="K15" s="338">
        <v>3</v>
      </c>
      <c r="L15" s="352">
        <v>67</v>
      </c>
    </row>
    <row r="16" spans="1:12" s="86" customFormat="1" ht="15" customHeight="1">
      <c r="A16" s="83"/>
      <c r="B16" s="357" t="s">
        <v>199</v>
      </c>
      <c r="C16" s="282"/>
      <c r="D16" s="338"/>
      <c r="E16" s="338"/>
      <c r="F16" s="338"/>
      <c r="G16" s="338"/>
      <c r="H16" s="338"/>
      <c r="I16" s="338"/>
      <c r="J16" s="338"/>
      <c r="K16" s="338"/>
      <c r="L16" s="352"/>
    </row>
    <row r="17" spans="1:12" s="86" customFormat="1" ht="15" customHeight="1">
      <c r="A17" s="83"/>
      <c r="B17" s="325"/>
      <c r="C17" s="282" t="s">
        <v>200</v>
      </c>
      <c r="D17" s="338">
        <v>1</v>
      </c>
      <c r="E17" s="338">
        <f t="shared" si="1"/>
        <v>39</v>
      </c>
      <c r="F17" s="338">
        <v>23</v>
      </c>
      <c r="G17" s="338">
        <v>16</v>
      </c>
      <c r="H17" s="338">
        <v>39</v>
      </c>
      <c r="I17" s="173">
        <v>0</v>
      </c>
      <c r="J17" s="338">
        <f t="shared" si="2"/>
        <v>19</v>
      </c>
      <c r="K17" s="338">
        <v>10</v>
      </c>
      <c r="L17" s="352">
        <v>9</v>
      </c>
    </row>
    <row r="18" spans="1:12" s="86" customFormat="1" ht="15" customHeight="1">
      <c r="A18" s="83"/>
      <c r="B18" s="357" t="s">
        <v>201</v>
      </c>
      <c r="C18" s="282"/>
      <c r="D18" s="338"/>
      <c r="E18" s="338"/>
      <c r="F18" s="338"/>
      <c r="G18" s="338"/>
      <c r="H18" s="338"/>
      <c r="I18" s="338"/>
      <c r="J18" s="338"/>
      <c r="K18" s="338"/>
      <c r="L18" s="352"/>
    </row>
    <row r="19" spans="1:12" s="86" customFormat="1" ht="15" customHeight="1">
      <c r="A19" s="83"/>
      <c r="B19" s="280"/>
      <c r="C19" s="282" t="s">
        <v>161</v>
      </c>
      <c r="D19" s="338">
        <v>1</v>
      </c>
      <c r="E19" s="338">
        <f t="shared" si="1"/>
        <v>5</v>
      </c>
      <c r="F19" s="173">
        <v>0</v>
      </c>
      <c r="G19" s="338">
        <v>5</v>
      </c>
      <c r="H19" s="338">
        <v>5</v>
      </c>
      <c r="I19" s="338">
        <v>0</v>
      </c>
      <c r="J19" s="338">
        <f>SUM(K19:L19)</f>
        <v>0</v>
      </c>
      <c r="K19" s="338">
        <v>0</v>
      </c>
      <c r="L19" s="352">
        <v>0</v>
      </c>
    </row>
    <row r="20" spans="1:12" s="86" customFormat="1" ht="15" customHeight="1">
      <c r="A20" s="83"/>
      <c r="B20" s="325"/>
      <c r="C20" s="282" t="s">
        <v>202</v>
      </c>
      <c r="D20" s="338">
        <v>1</v>
      </c>
      <c r="E20" s="338">
        <f t="shared" si="1"/>
        <v>20</v>
      </c>
      <c r="F20" s="173">
        <v>0</v>
      </c>
      <c r="G20" s="338">
        <v>20</v>
      </c>
      <c r="H20" s="338">
        <v>20</v>
      </c>
      <c r="I20" s="173">
        <v>0</v>
      </c>
      <c r="J20" s="338">
        <f t="shared" si="2"/>
        <v>20</v>
      </c>
      <c r="K20" s="338">
        <v>0</v>
      </c>
      <c r="L20" s="352">
        <v>20</v>
      </c>
    </row>
    <row r="21" spans="1:12" s="86" customFormat="1" ht="15" customHeight="1">
      <c r="A21" s="83"/>
      <c r="B21" s="280"/>
      <c r="C21" s="282" t="s">
        <v>203</v>
      </c>
      <c r="D21" s="173">
        <v>0</v>
      </c>
      <c r="E21" s="338">
        <f t="shared" si="1"/>
        <v>0</v>
      </c>
      <c r="F21" s="173">
        <v>0</v>
      </c>
      <c r="G21" s="173">
        <v>0</v>
      </c>
      <c r="H21" s="173">
        <v>0</v>
      </c>
      <c r="I21" s="173">
        <v>0</v>
      </c>
      <c r="J21" s="338">
        <f t="shared" si="2"/>
        <v>0</v>
      </c>
      <c r="K21" s="338">
        <v>0</v>
      </c>
      <c r="L21" s="352">
        <v>0</v>
      </c>
    </row>
    <row r="22" spans="1:12" s="86" customFormat="1" ht="15" customHeight="1">
      <c r="A22" s="83"/>
      <c r="B22" s="359" t="s">
        <v>204</v>
      </c>
      <c r="C22" s="282"/>
      <c r="D22" s="338"/>
      <c r="E22" s="338"/>
      <c r="F22" s="338"/>
      <c r="G22" s="338"/>
      <c r="H22" s="338"/>
      <c r="I22" s="338"/>
      <c r="J22" s="338"/>
      <c r="K22" s="338"/>
      <c r="L22" s="352"/>
    </row>
    <row r="23" spans="1:12" s="86" customFormat="1" ht="15" customHeight="1">
      <c r="A23" s="83"/>
      <c r="B23" s="325"/>
      <c r="C23" s="282" t="s">
        <v>205</v>
      </c>
      <c r="D23" s="338">
        <v>2</v>
      </c>
      <c r="E23" s="338">
        <f t="shared" si="1"/>
        <v>109</v>
      </c>
      <c r="F23" s="338">
        <v>77</v>
      </c>
      <c r="G23" s="338">
        <v>32</v>
      </c>
      <c r="H23" s="338">
        <v>109</v>
      </c>
      <c r="I23" s="173">
        <v>0</v>
      </c>
      <c r="J23" s="338">
        <f t="shared" si="2"/>
        <v>92</v>
      </c>
      <c r="K23" s="338">
        <v>62</v>
      </c>
      <c r="L23" s="352">
        <v>30</v>
      </c>
    </row>
    <row r="24" spans="1:12" s="86" customFormat="1" ht="15" customHeight="1">
      <c r="A24" s="83"/>
      <c r="B24" s="360"/>
      <c r="C24" s="328" t="s">
        <v>206</v>
      </c>
      <c r="D24" s="361">
        <v>1</v>
      </c>
      <c r="E24" s="362">
        <f t="shared" si="1"/>
        <v>87</v>
      </c>
      <c r="F24" s="362">
        <v>50</v>
      </c>
      <c r="G24" s="362">
        <v>37</v>
      </c>
      <c r="H24" s="362">
        <v>0</v>
      </c>
      <c r="I24" s="362">
        <v>87</v>
      </c>
      <c r="J24" s="362">
        <f t="shared" si="2"/>
        <v>1970</v>
      </c>
      <c r="K24" s="362">
        <v>1308</v>
      </c>
      <c r="L24" s="363">
        <v>662</v>
      </c>
    </row>
    <row r="25" ht="12">
      <c r="B25" s="78" t="s">
        <v>207</v>
      </c>
    </row>
    <row r="26" ht="12">
      <c r="B26" s="78" t="s">
        <v>777</v>
      </c>
    </row>
  </sheetData>
  <mergeCells count="2">
    <mergeCell ref="E4:E5"/>
    <mergeCell ref="J4:J5"/>
  </mergeCells>
  <printOptions/>
  <pageMargins left="0.75" right="0.75" top="1" bottom="1" header="0.512" footer="0.512"/>
  <pageSetup orientation="portrait" paperSize="9"/>
</worksheet>
</file>

<file path=xl/worksheets/sheet12.xml><?xml version="1.0" encoding="utf-8"?>
<worksheet xmlns="http://schemas.openxmlformats.org/spreadsheetml/2006/main" xmlns:r="http://schemas.openxmlformats.org/officeDocument/2006/relationships">
  <dimension ref="A2:O23"/>
  <sheetViews>
    <sheetView workbookViewId="0" topLeftCell="A1">
      <selection activeCell="A1" sqref="A1"/>
    </sheetView>
  </sheetViews>
  <sheetFormatPr defaultColWidth="9.00390625" defaultRowHeight="13.5"/>
  <cols>
    <col min="1" max="1" width="2.625" style="78" customWidth="1"/>
    <col min="2" max="2" width="10.625" style="78" customWidth="1"/>
    <col min="3" max="15" width="6.625" style="78" customWidth="1"/>
    <col min="16" max="16384" width="9.00390625" style="78" customWidth="1"/>
  </cols>
  <sheetData>
    <row r="2" ht="12">
      <c r="B2" s="78" t="s">
        <v>778</v>
      </c>
    </row>
    <row r="4" spans="2:15" ht="12">
      <c r="B4" s="81"/>
      <c r="C4" s="81"/>
      <c r="D4" s="81"/>
      <c r="E4" s="81"/>
      <c r="F4" s="81"/>
      <c r="G4" s="81"/>
      <c r="H4" s="81"/>
      <c r="I4" s="81"/>
      <c r="J4" s="81"/>
      <c r="K4" s="81"/>
      <c r="L4" s="81"/>
      <c r="M4" s="81"/>
      <c r="N4" s="81"/>
      <c r="O4" s="82" t="s">
        <v>779</v>
      </c>
    </row>
    <row r="5" spans="1:15" ht="12">
      <c r="A5" s="87"/>
      <c r="B5" s="87"/>
      <c r="C5" s="345"/>
      <c r="D5" s="345"/>
      <c r="E5" s="296" t="s">
        <v>780</v>
      </c>
      <c r="F5" s="296"/>
      <c r="G5" s="313"/>
      <c r="H5" s="296" t="s">
        <v>781</v>
      </c>
      <c r="I5" s="296"/>
      <c r="J5" s="296"/>
      <c r="K5" s="296"/>
      <c r="L5" s="296"/>
      <c r="M5" s="296"/>
      <c r="N5" s="364"/>
      <c r="O5" s="87"/>
    </row>
    <row r="6" spans="1:15" ht="12">
      <c r="A6" s="87"/>
      <c r="B6" s="226" t="s">
        <v>782</v>
      </c>
      <c r="C6" s="300" t="s">
        <v>783</v>
      </c>
      <c r="D6" s="300" t="s">
        <v>784</v>
      </c>
      <c r="E6" s="300" t="s">
        <v>785</v>
      </c>
      <c r="F6" s="300" t="s">
        <v>23</v>
      </c>
      <c r="G6" s="300" t="s">
        <v>24</v>
      </c>
      <c r="H6" s="300" t="s">
        <v>785</v>
      </c>
      <c r="I6" s="300" t="s">
        <v>786</v>
      </c>
      <c r="J6" s="300" t="s">
        <v>787</v>
      </c>
      <c r="K6" s="300" t="s">
        <v>788</v>
      </c>
      <c r="L6" s="300" t="s">
        <v>789</v>
      </c>
      <c r="M6" s="300" t="s">
        <v>790</v>
      </c>
      <c r="N6" s="300" t="s">
        <v>791</v>
      </c>
      <c r="O6" s="226" t="s">
        <v>792</v>
      </c>
    </row>
    <row r="7" spans="1:15" ht="12">
      <c r="A7" s="87"/>
      <c r="B7" s="232"/>
      <c r="C7" s="349"/>
      <c r="D7" s="349"/>
      <c r="E7" s="349"/>
      <c r="F7" s="349"/>
      <c r="G7" s="349"/>
      <c r="H7" s="349"/>
      <c r="I7" s="303" t="s">
        <v>793</v>
      </c>
      <c r="J7" s="303"/>
      <c r="K7" s="349"/>
      <c r="L7" s="349"/>
      <c r="M7" s="349"/>
      <c r="N7" s="349"/>
      <c r="O7" s="316"/>
    </row>
    <row r="8" spans="1:15" ht="13.5" customHeight="1">
      <c r="A8" s="87"/>
      <c r="B8" s="365" t="s">
        <v>794</v>
      </c>
      <c r="C8" s="345"/>
      <c r="D8" s="345"/>
      <c r="E8" s="345"/>
      <c r="F8" s="345"/>
      <c r="G8" s="345"/>
      <c r="H8" s="345"/>
      <c r="I8" s="300"/>
      <c r="J8" s="300"/>
      <c r="K8" s="345"/>
      <c r="L8" s="345"/>
      <c r="M8" s="345"/>
      <c r="N8" s="345"/>
      <c r="O8" s="87"/>
    </row>
    <row r="9" spans="1:15" ht="13.5" customHeight="1">
      <c r="A9" s="87"/>
      <c r="B9" s="366" t="s">
        <v>795</v>
      </c>
      <c r="C9" s="345"/>
      <c r="D9" s="345">
        <v>4</v>
      </c>
      <c r="E9" s="367">
        <v>11791</v>
      </c>
      <c r="F9" s="367">
        <v>7682</v>
      </c>
      <c r="G9" s="367">
        <v>4109</v>
      </c>
      <c r="H9" s="367">
        <v>1003</v>
      </c>
      <c r="I9" s="368">
        <v>4</v>
      </c>
      <c r="J9" s="368">
        <v>6</v>
      </c>
      <c r="K9" s="367">
        <v>357</v>
      </c>
      <c r="L9" s="367">
        <v>280</v>
      </c>
      <c r="M9" s="367">
        <v>109</v>
      </c>
      <c r="N9" s="367">
        <v>247</v>
      </c>
      <c r="O9" s="369">
        <v>986</v>
      </c>
    </row>
    <row r="10" spans="1:15" ht="13.5" customHeight="1">
      <c r="A10" s="87"/>
      <c r="B10" s="366" t="s">
        <v>796</v>
      </c>
      <c r="C10" s="300"/>
      <c r="D10" s="345">
        <v>5</v>
      </c>
      <c r="E10" s="367">
        <v>2232</v>
      </c>
      <c r="F10" s="367">
        <v>321</v>
      </c>
      <c r="G10" s="367">
        <v>1911</v>
      </c>
      <c r="H10" s="367">
        <v>137</v>
      </c>
      <c r="I10" s="367">
        <v>5</v>
      </c>
      <c r="J10" s="370" t="s">
        <v>797</v>
      </c>
      <c r="K10" s="370">
        <v>57</v>
      </c>
      <c r="L10" s="367">
        <v>38</v>
      </c>
      <c r="M10" s="367">
        <v>28</v>
      </c>
      <c r="N10" s="367">
        <v>9</v>
      </c>
      <c r="O10" s="369">
        <v>78</v>
      </c>
    </row>
    <row r="11" spans="1:15" ht="13.5" customHeight="1">
      <c r="A11" s="87"/>
      <c r="B11" s="371" t="s">
        <v>208</v>
      </c>
      <c r="C11" s="300"/>
      <c r="D11" s="345">
        <v>1</v>
      </c>
      <c r="E11" s="367">
        <v>786</v>
      </c>
      <c r="F11" s="367">
        <v>725</v>
      </c>
      <c r="G11" s="367">
        <v>61</v>
      </c>
      <c r="H11" s="367">
        <v>64</v>
      </c>
      <c r="I11" s="367">
        <v>1</v>
      </c>
      <c r="J11" s="370" t="s">
        <v>797</v>
      </c>
      <c r="K11" s="370">
        <v>23</v>
      </c>
      <c r="L11" s="367">
        <v>23</v>
      </c>
      <c r="M11" s="367">
        <v>10</v>
      </c>
      <c r="N11" s="367">
        <v>7</v>
      </c>
      <c r="O11" s="369">
        <v>51</v>
      </c>
    </row>
    <row r="12" spans="1:15" ht="6" customHeight="1">
      <c r="A12" s="87"/>
      <c r="B12" s="226"/>
      <c r="C12" s="300"/>
      <c r="D12" s="345"/>
      <c r="E12" s="367"/>
      <c r="F12" s="367"/>
      <c r="G12" s="367"/>
      <c r="H12" s="367"/>
      <c r="I12" s="367"/>
      <c r="J12" s="370"/>
      <c r="K12" s="367"/>
      <c r="L12" s="367"/>
      <c r="M12" s="367"/>
      <c r="N12" s="367"/>
      <c r="O12" s="369"/>
    </row>
    <row r="13" spans="1:15" ht="13.5" customHeight="1">
      <c r="A13" s="87"/>
      <c r="B13" s="372" t="s">
        <v>798</v>
      </c>
      <c r="C13" s="300"/>
      <c r="D13" s="345"/>
      <c r="E13" s="367"/>
      <c r="F13" s="367"/>
      <c r="G13" s="367"/>
      <c r="H13" s="367"/>
      <c r="I13" s="367"/>
      <c r="J13" s="370"/>
      <c r="K13" s="367"/>
      <c r="L13" s="367"/>
      <c r="M13" s="367"/>
      <c r="N13" s="367"/>
      <c r="O13" s="369"/>
    </row>
    <row r="14" spans="1:15" ht="13.5" customHeight="1">
      <c r="A14" s="87"/>
      <c r="B14" s="1132" t="s">
        <v>795</v>
      </c>
      <c r="C14" s="374" t="s">
        <v>26</v>
      </c>
      <c r="D14" s="345">
        <v>1</v>
      </c>
      <c r="E14" s="367">
        <v>9515</v>
      </c>
      <c r="F14" s="367">
        <v>6636</v>
      </c>
      <c r="G14" s="367">
        <v>2879</v>
      </c>
      <c r="H14" s="367">
        <v>798</v>
      </c>
      <c r="I14" s="367">
        <v>1</v>
      </c>
      <c r="J14" s="370">
        <v>2</v>
      </c>
      <c r="K14" s="367">
        <v>280</v>
      </c>
      <c r="L14" s="367">
        <v>231</v>
      </c>
      <c r="M14" s="367">
        <v>73</v>
      </c>
      <c r="N14" s="367">
        <v>211</v>
      </c>
      <c r="O14" s="369">
        <v>894</v>
      </c>
    </row>
    <row r="15" spans="1:15" ht="13.5" customHeight="1">
      <c r="A15" s="87"/>
      <c r="B15" s="1132"/>
      <c r="C15" s="374" t="s">
        <v>27</v>
      </c>
      <c r="D15" s="345">
        <v>1</v>
      </c>
      <c r="E15" s="367">
        <v>285</v>
      </c>
      <c r="F15" s="367">
        <v>66</v>
      </c>
      <c r="G15" s="367">
        <v>219</v>
      </c>
      <c r="H15" s="367">
        <v>49</v>
      </c>
      <c r="I15" s="367">
        <v>1</v>
      </c>
      <c r="J15" s="370">
        <v>1</v>
      </c>
      <c r="K15" s="367">
        <v>15</v>
      </c>
      <c r="L15" s="367">
        <v>7</v>
      </c>
      <c r="M15" s="367">
        <v>11</v>
      </c>
      <c r="N15" s="367">
        <v>14</v>
      </c>
      <c r="O15" s="369">
        <v>13</v>
      </c>
    </row>
    <row r="16" spans="1:15" ht="13.5" customHeight="1">
      <c r="A16" s="87"/>
      <c r="B16" s="1132"/>
      <c r="C16" s="374" t="s">
        <v>28</v>
      </c>
      <c r="D16" s="345">
        <v>2</v>
      </c>
      <c r="E16" s="367">
        <v>2461</v>
      </c>
      <c r="F16" s="367">
        <v>1136</v>
      </c>
      <c r="G16" s="367">
        <v>1325</v>
      </c>
      <c r="H16" s="367">
        <v>143</v>
      </c>
      <c r="I16" s="367">
        <v>2</v>
      </c>
      <c r="J16" s="370">
        <v>1</v>
      </c>
      <c r="K16" s="367">
        <v>62</v>
      </c>
      <c r="L16" s="367">
        <v>36</v>
      </c>
      <c r="M16" s="367">
        <v>25</v>
      </c>
      <c r="N16" s="367">
        <v>17</v>
      </c>
      <c r="O16" s="369">
        <v>78</v>
      </c>
    </row>
    <row r="17" spans="1:15" ht="6" customHeight="1">
      <c r="A17" s="87"/>
      <c r="B17" s="373"/>
      <c r="C17" s="300"/>
      <c r="D17" s="345"/>
      <c r="E17" s="367"/>
      <c r="F17" s="367"/>
      <c r="G17" s="367"/>
      <c r="H17" s="367"/>
      <c r="I17" s="367"/>
      <c r="J17" s="370"/>
      <c r="K17" s="367"/>
      <c r="L17" s="367"/>
      <c r="M17" s="367"/>
      <c r="N17" s="367"/>
      <c r="O17" s="369"/>
    </row>
    <row r="18" spans="1:15" ht="13.5" customHeight="1">
      <c r="A18" s="87"/>
      <c r="B18" s="1132" t="s">
        <v>796</v>
      </c>
      <c r="C18" s="374" t="s">
        <v>27</v>
      </c>
      <c r="D18" s="345">
        <v>2</v>
      </c>
      <c r="E18" s="367">
        <v>656</v>
      </c>
      <c r="F18" s="367">
        <v>1</v>
      </c>
      <c r="G18" s="367">
        <v>655</v>
      </c>
      <c r="H18" s="367">
        <v>41</v>
      </c>
      <c r="I18" s="367">
        <v>2</v>
      </c>
      <c r="J18" s="370" t="s">
        <v>797</v>
      </c>
      <c r="K18" s="370">
        <v>16</v>
      </c>
      <c r="L18" s="367">
        <v>16</v>
      </c>
      <c r="M18" s="367">
        <v>4</v>
      </c>
      <c r="N18" s="367">
        <v>3</v>
      </c>
      <c r="O18" s="369">
        <v>15</v>
      </c>
    </row>
    <row r="19" spans="1:15" ht="13.5" customHeight="1">
      <c r="A19" s="87"/>
      <c r="B19" s="1132"/>
      <c r="C19" s="374" t="s">
        <v>28</v>
      </c>
      <c r="D19" s="345">
        <v>3</v>
      </c>
      <c r="E19" s="367">
        <v>1382</v>
      </c>
      <c r="F19" s="367">
        <v>262</v>
      </c>
      <c r="G19" s="367">
        <v>1120</v>
      </c>
      <c r="H19" s="367">
        <v>86</v>
      </c>
      <c r="I19" s="367">
        <v>3</v>
      </c>
      <c r="J19" s="370" t="s">
        <v>797</v>
      </c>
      <c r="K19" s="370">
        <v>38</v>
      </c>
      <c r="L19" s="367">
        <v>22</v>
      </c>
      <c r="M19" s="367">
        <v>18</v>
      </c>
      <c r="N19" s="367">
        <v>5</v>
      </c>
      <c r="O19" s="369">
        <v>56</v>
      </c>
    </row>
    <row r="20" spans="1:15" ht="6" customHeight="1">
      <c r="A20" s="87"/>
      <c r="B20" s="375"/>
      <c r="C20" s="300"/>
      <c r="D20" s="345"/>
      <c r="E20" s="367"/>
      <c r="F20" s="367"/>
      <c r="G20" s="367"/>
      <c r="H20" s="367"/>
      <c r="I20" s="367"/>
      <c r="J20" s="370"/>
      <c r="K20" s="370"/>
      <c r="L20" s="367"/>
      <c r="M20" s="367"/>
      <c r="N20" s="367"/>
      <c r="O20" s="369"/>
    </row>
    <row r="21" spans="1:15" ht="13.5" customHeight="1">
      <c r="A21" s="87"/>
      <c r="B21" s="376" t="s">
        <v>208</v>
      </c>
      <c r="C21" s="303" t="s">
        <v>209</v>
      </c>
      <c r="D21" s="349">
        <v>1</v>
      </c>
      <c r="E21" s="377">
        <v>802</v>
      </c>
      <c r="F21" s="377">
        <v>736</v>
      </c>
      <c r="G21" s="377">
        <v>66</v>
      </c>
      <c r="H21" s="377">
        <v>64</v>
      </c>
      <c r="I21" s="377">
        <v>1</v>
      </c>
      <c r="J21" s="378" t="s">
        <v>797</v>
      </c>
      <c r="K21" s="378">
        <v>26</v>
      </c>
      <c r="L21" s="377">
        <v>27</v>
      </c>
      <c r="M21" s="377">
        <v>3</v>
      </c>
      <c r="N21" s="377">
        <v>7</v>
      </c>
      <c r="O21" s="379">
        <v>49</v>
      </c>
    </row>
    <row r="22" ht="12">
      <c r="B22" s="78" t="s">
        <v>799</v>
      </c>
    </row>
    <row r="23" ht="12">
      <c r="B23" s="78" t="s">
        <v>800</v>
      </c>
    </row>
  </sheetData>
  <mergeCells count="2">
    <mergeCell ref="B14:B16"/>
    <mergeCell ref="B18:B19"/>
  </mergeCells>
  <printOptions/>
  <pageMargins left="0.75" right="0.75" top="1" bottom="1" header="0.512" footer="0.512"/>
  <pageSetup orientation="portrait" paperSize="9"/>
  <drawing r:id="rId1"/>
</worksheet>
</file>

<file path=xl/worksheets/sheet13.xml><?xml version="1.0" encoding="utf-8"?>
<worksheet xmlns="http://schemas.openxmlformats.org/spreadsheetml/2006/main" xmlns:r="http://schemas.openxmlformats.org/officeDocument/2006/relationships">
  <dimension ref="A2:S16"/>
  <sheetViews>
    <sheetView workbookViewId="0" topLeftCell="A1">
      <selection activeCell="A1" sqref="A1"/>
    </sheetView>
  </sheetViews>
  <sheetFormatPr defaultColWidth="9.00390625" defaultRowHeight="13.5"/>
  <cols>
    <col min="1" max="1" width="2.625" style="78" customWidth="1"/>
    <col min="2" max="2" width="2.125" style="78" customWidth="1"/>
    <col min="3" max="3" width="8.25390625" style="78" customWidth="1"/>
    <col min="4" max="4" width="4.625" style="78" customWidth="1"/>
    <col min="5" max="5" width="5.625" style="78" customWidth="1"/>
    <col min="6" max="6" width="6.625" style="78" customWidth="1"/>
    <col min="7" max="17" width="5.125" style="78" customWidth="1"/>
    <col min="18" max="18" width="6.625" style="78" customWidth="1"/>
    <col min="19" max="19" width="6.875" style="78" customWidth="1"/>
    <col min="20" max="20" width="6.625" style="78" customWidth="1"/>
    <col min="21" max="16384" width="9.00390625" style="78" customWidth="1"/>
  </cols>
  <sheetData>
    <row r="2" ht="14.25">
      <c r="B2" s="79" t="s">
        <v>801</v>
      </c>
    </row>
    <row r="3" spans="2:19" ht="12">
      <c r="B3" s="112"/>
      <c r="C3" s="112"/>
      <c r="D3" s="112"/>
      <c r="E3" s="112"/>
      <c r="F3" s="112"/>
      <c r="S3" s="236" t="s">
        <v>802</v>
      </c>
    </row>
    <row r="4" spans="1:19" ht="12">
      <c r="A4" s="112"/>
      <c r="B4" s="390"/>
      <c r="C4" s="391"/>
      <c r="D4" s="930" t="s">
        <v>210</v>
      </c>
      <c r="E4" s="1137" t="s">
        <v>22</v>
      </c>
      <c r="F4" s="392" t="s">
        <v>803</v>
      </c>
      <c r="G4" s="392"/>
      <c r="H4" s="392"/>
      <c r="I4" s="392"/>
      <c r="J4" s="392"/>
      <c r="K4" s="392"/>
      <c r="L4" s="392"/>
      <c r="M4" s="392"/>
      <c r="N4" s="392"/>
      <c r="O4" s="392"/>
      <c r="P4" s="392"/>
      <c r="Q4" s="392"/>
      <c r="R4" s="393" t="s">
        <v>99</v>
      </c>
      <c r="S4" s="394" t="s">
        <v>100</v>
      </c>
    </row>
    <row r="5" spans="1:19" ht="12">
      <c r="A5" s="112"/>
      <c r="B5" s="395"/>
      <c r="C5" s="396"/>
      <c r="D5" s="1135"/>
      <c r="E5" s="1135"/>
      <c r="F5" s="398" t="s">
        <v>211</v>
      </c>
      <c r="G5" s="398"/>
      <c r="H5" s="398"/>
      <c r="I5" s="398" t="s">
        <v>804</v>
      </c>
      <c r="J5" s="398"/>
      <c r="K5" s="398"/>
      <c r="L5" s="398" t="s">
        <v>805</v>
      </c>
      <c r="M5" s="398"/>
      <c r="N5" s="398"/>
      <c r="O5" s="398" t="s">
        <v>806</v>
      </c>
      <c r="P5" s="398"/>
      <c r="Q5" s="398"/>
      <c r="R5" s="399" t="s">
        <v>807</v>
      </c>
      <c r="S5" s="400" t="s">
        <v>807</v>
      </c>
    </row>
    <row r="6" spans="1:19" ht="12">
      <c r="A6" s="112"/>
      <c r="B6" s="401"/>
      <c r="C6" s="402"/>
      <c r="D6" s="1136"/>
      <c r="E6" s="1136"/>
      <c r="F6" s="404" t="s">
        <v>42</v>
      </c>
      <c r="G6" s="404" t="s">
        <v>23</v>
      </c>
      <c r="H6" s="404" t="s">
        <v>24</v>
      </c>
      <c r="I6" s="404" t="s">
        <v>42</v>
      </c>
      <c r="J6" s="404" t="s">
        <v>23</v>
      </c>
      <c r="K6" s="404" t="s">
        <v>24</v>
      </c>
      <c r="L6" s="404" t="s">
        <v>42</v>
      </c>
      <c r="M6" s="404" t="s">
        <v>23</v>
      </c>
      <c r="N6" s="404" t="s">
        <v>24</v>
      </c>
      <c r="O6" s="404" t="s">
        <v>42</v>
      </c>
      <c r="P6" s="404" t="s">
        <v>23</v>
      </c>
      <c r="Q6" s="404" t="s">
        <v>24</v>
      </c>
      <c r="R6" s="405" t="s">
        <v>212</v>
      </c>
      <c r="S6" s="406" t="s">
        <v>212</v>
      </c>
    </row>
    <row r="7" spans="1:19" s="411" customFormat="1" ht="15" customHeight="1">
      <c r="A7" s="407"/>
      <c r="B7" s="1138" t="s">
        <v>808</v>
      </c>
      <c r="C7" s="1139"/>
      <c r="D7" s="408">
        <v>119</v>
      </c>
      <c r="E7" s="408">
        <v>675</v>
      </c>
      <c r="F7" s="409">
        <v>15186</v>
      </c>
      <c r="G7" s="409">
        <v>7743</v>
      </c>
      <c r="H7" s="409">
        <v>7443</v>
      </c>
      <c r="I7" s="409">
        <v>3394</v>
      </c>
      <c r="J7" s="409">
        <v>1740</v>
      </c>
      <c r="K7" s="409">
        <v>1654</v>
      </c>
      <c r="L7" s="409">
        <v>5663</v>
      </c>
      <c r="M7" s="409">
        <v>2873</v>
      </c>
      <c r="N7" s="409">
        <v>2790</v>
      </c>
      <c r="O7" s="409">
        <v>6129</v>
      </c>
      <c r="P7" s="409">
        <v>3130</v>
      </c>
      <c r="Q7" s="409">
        <v>2999</v>
      </c>
      <c r="R7" s="409">
        <v>1040</v>
      </c>
      <c r="S7" s="410">
        <v>295</v>
      </c>
    </row>
    <row r="8" spans="1:19" ht="15" customHeight="1">
      <c r="A8" s="112"/>
      <c r="B8" s="924" t="s">
        <v>809</v>
      </c>
      <c r="C8" s="1134"/>
      <c r="D8" s="409">
        <v>120</v>
      </c>
      <c r="E8" s="409">
        <v>676</v>
      </c>
      <c r="F8" s="409">
        <v>14887</v>
      </c>
      <c r="G8" s="409">
        <v>7527</v>
      </c>
      <c r="H8" s="409">
        <v>7360</v>
      </c>
      <c r="I8" s="409">
        <v>3364</v>
      </c>
      <c r="J8" s="409">
        <v>1721</v>
      </c>
      <c r="K8" s="409">
        <v>1643</v>
      </c>
      <c r="L8" s="409">
        <v>5617</v>
      </c>
      <c r="M8" s="409">
        <v>2824</v>
      </c>
      <c r="N8" s="409">
        <v>2793</v>
      </c>
      <c r="O8" s="409">
        <v>5906</v>
      </c>
      <c r="P8" s="409">
        <v>2982</v>
      </c>
      <c r="Q8" s="409">
        <v>2924</v>
      </c>
      <c r="R8" s="409">
        <v>1055</v>
      </c>
      <c r="S8" s="410">
        <v>299</v>
      </c>
    </row>
    <row r="9" spans="1:19" s="225" customFormat="1" ht="15" customHeight="1">
      <c r="A9" s="277"/>
      <c r="B9" s="929" t="s">
        <v>810</v>
      </c>
      <c r="C9" s="1133"/>
      <c r="D9" s="412">
        <v>121</v>
      </c>
      <c r="E9" s="412">
        <v>676</v>
      </c>
      <c r="F9" s="412">
        <v>14650</v>
      </c>
      <c r="G9" s="412">
        <v>7437</v>
      </c>
      <c r="H9" s="412">
        <v>7213</v>
      </c>
      <c r="I9" s="412">
        <v>3433</v>
      </c>
      <c r="J9" s="412">
        <v>1768</v>
      </c>
      <c r="K9" s="412">
        <v>1665</v>
      </c>
      <c r="L9" s="412">
        <v>5447</v>
      </c>
      <c r="M9" s="412">
        <v>2739</v>
      </c>
      <c r="N9" s="412">
        <v>2708</v>
      </c>
      <c r="O9" s="412">
        <v>5770</v>
      </c>
      <c r="P9" s="412">
        <v>2930</v>
      </c>
      <c r="Q9" s="412">
        <v>2840</v>
      </c>
      <c r="R9" s="412">
        <v>1054</v>
      </c>
      <c r="S9" s="413">
        <v>287</v>
      </c>
    </row>
    <row r="10" spans="1:19" ht="15" customHeight="1">
      <c r="A10" s="112"/>
      <c r="B10" s="924" t="s">
        <v>811</v>
      </c>
      <c r="C10" s="1134"/>
      <c r="D10" s="125">
        <v>1</v>
      </c>
      <c r="E10" s="125">
        <v>5</v>
      </c>
      <c r="F10" s="125">
        <v>158</v>
      </c>
      <c r="G10" s="125">
        <v>79</v>
      </c>
      <c r="H10" s="125">
        <v>79</v>
      </c>
      <c r="I10" s="125">
        <v>24</v>
      </c>
      <c r="J10" s="125">
        <v>12</v>
      </c>
      <c r="K10" s="125">
        <v>12</v>
      </c>
      <c r="L10" s="125">
        <v>67</v>
      </c>
      <c r="M10" s="125">
        <v>34</v>
      </c>
      <c r="N10" s="125">
        <v>33</v>
      </c>
      <c r="O10" s="125">
        <v>67</v>
      </c>
      <c r="P10" s="125">
        <v>33</v>
      </c>
      <c r="Q10" s="125">
        <v>34</v>
      </c>
      <c r="R10" s="125">
        <v>7</v>
      </c>
      <c r="S10" s="380">
        <v>1</v>
      </c>
    </row>
    <row r="11" spans="2:19" ht="15" customHeight="1">
      <c r="B11" s="924" t="s">
        <v>812</v>
      </c>
      <c r="C11" s="1134"/>
      <c r="D11" s="125">
        <v>23</v>
      </c>
      <c r="E11" s="125">
        <v>81</v>
      </c>
      <c r="F11" s="125">
        <v>1460</v>
      </c>
      <c r="G11" s="125">
        <v>747</v>
      </c>
      <c r="H11" s="125">
        <v>713</v>
      </c>
      <c r="I11" s="125">
        <v>235</v>
      </c>
      <c r="J11" s="125">
        <v>125</v>
      </c>
      <c r="K11" s="125">
        <v>110</v>
      </c>
      <c r="L11" s="125">
        <v>528</v>
      </c>
      <c r="M11" s="125">
        <v>269</v>
      </c>
      <c r="N11" s="125">
        <v>259</v>
      </c>
      <c r="O11" s="125">
        <v>697</v>
      </c>
      <c r="P11" s="125">
        <v>353</v>
      </c>
      <c r="Q11" s="125">
        <v>344</v>
      </c>
      <c r="R11" s="125">
        <v>109</v>
      </c>
      <c r="S11" s="380">
        <v>9</v>
      </c>
    </row>
    <row r="12" spans="2:19" ht="15" customHeight="1">
      <c r="B12" s="924" t="s">
        <v>813</v>
      </c>
      <c r="C12" s="1134"/>
      <c r="D12" s="125">
        <v>97</v>
      </c>
      <c r="E12" s="125">
        <v>590</v>
      </c>
      <c r="F12" s="125">
        <v>13032</v>
      </c>
      <c r="G12" s="125">
        <v>6611</v>
      </c>
      <c r="H12" s="125">
        <v>6421</v>
      </c>
      <c r="I12" s="125">
        <v>3174</v>
      </c>
      <c r="J12" s="125">
        <v>1631</v>
      </c>
      <c r="K12" s="125">
        <v>1543</v>
      </c>
      <c r="L12" s="125">
        <v>4852</v>
      </c>
      <c r="M12" s="125">
        <v>2436</v>
      </c>
      <c r="N12" s="125">
        <v>2416</v>
      </c>
      <c r="O12" s="125">
        <v>5006</v>
      </c>
      <c r="P12" s="125">
        <v>2544</v>
      </c>
      <c r="Q12" s="125">
        <v>2462</v>
      </c>
      <c r="R12" s="125">
        <v>938</v>
      </c>
      <c r="S12" s="380">
        <v>277</v>
      </c>
    </row>
    <row r="13" spans="2:19" ht="15" customHeight="1">
      <c r="B13" s="381"/>
      <c r="C13" s="382" t="s">
        <v>814</v>
      </c>
      <c r="D13" s="125">
        <v>88</v>
      </c>
      <c r="E13" s="125">
        <v>565</v>
      </c>
      <c r="F13" s="125">
        <v>12660</v>
      </c>
      <c r="G13" s="125">
        <v>6429</v>
      </c>
      <c r="H13" s="125">
        <v>6231</v>
      </c>
      <c r="I13" s="125">
        <v>3090</v>
      </c>
      <c r="J13" s="125">
        <v>1586</v>
      </c>
      <c r="K13" s="125">
        <v>1504</v>
      </c>
      <c r="L13" s="125">
        <v>4716</v>
      </c>
      <c r="M13" s="125">
        <v>2368</v>
      </c>
      <c r="N13" s="125">
        <v>2348</v>
      </c>
      <c r="O13" s="125">
        <v>4854</v>
      </c>
      <c r="P13" s="125">
        <v>2475</v>
      </c>
      <c r="Q13" s="125">
        <v>2379</v>
      </c>
      <c r="R13" s="383">
        <v>896</v>
      </c>
      <c r="S13" s="384">
        <v>262</v>
      </c>
    </row>
    <row r="14" spans="2:19" ht="15" customHeight="1">
      <c r="B14" s="385"/>
      <c r="C14" s="382" t="s">
        <v>213</v>
      </c>
      <c r="D14" s="125">
        <v>7</v>
      </c>
      <c r="E14" s="125">
        <v>20</v>
      </c>
      <c r="F14" s="125">
        <v>285</v>
      </c>
      <c r="G14" s="125">
        <v>135</v>
      </c>
      <c r="H14" s="125">
        <v>150</v>
      </c>
      <c r="I14" s="125">
        <v>70</v>
      </c>
      <c r="J14" s="125">
        <v>37</v>
      </c>
      <c r="K14" s="125">
        <v>33</v>
      </c>
      <c r="L14" s="125">
        <v>103</v>
      </c>
      <c r="M14" s="125">
        <v>45</v>
      </c>
      <c r="N14" s="125">
        <v>58</v>
      </c>
      <c r="O14" s="125">
        <v>112</v>
      </c>
      <c r="P14" s="125">
        <v>53</v>
      </c>
      <c r="Q14" s="125">
        <v>59</v>
      </c>
      <c r="R14" s="383">
        <v>31</v>
      </c>
      <c r="S14" s="384">
        <v>10</v>
      </c>
    </row>
    <row r="15" spans="2:19" ht="15" customHeight="1">
      <c r="B15" s="386"/>
      <c r="C15" s="387" t="s">
        <v>214</v>
      </c>
      <c r="D15" s="128">
        <v>2</v>
      </c>
      <c r="E15" s="128">
        <v>5</v>
      </c>
      <c r="F15" s="128">
        <v>87</v>
      </c>
      <c r="G15" s="128">
        <v>47</v>
      </c>
      <c r="H15" s="128">
        <v>40</v>
      </c>
      <c r="I15" s="128">
        <v>14</v>
      </c>
      <c r="J15" s="128">
        <v>8</v>
      </c>
      <c r="K15" s="128">
        <v>6</v>
      </c>
      <c r="L15" s="128">
        <v>33</v>
      </c>
      <c r="M15" s="128">
        <v>23</v>
      </c>
      <c r="N15" s="128">
        <v>10</v>
      </c>
      <c r="O15" s="128">
        <v>40</v>
      </c>
      <c r="P15" s="128">
        <v>16</v>
      </c>
      <c r="Q15" s="128">
        <v>24</v>
      </c>
      <c r="R15" s="388">
        <v>11</v>
      </c>
      <c r="S15" s="389">
        <v>5</v>
      </c>
    </row>
    <row r="16" ht="12">
      <c r="B16" s="78" t="s">
        <v>753</v>
      </c>
    </row>
  </sheetData>
  <mergeCells count="8">
    <mergeCell ref="D4:D6"/>
    <mergeCell ref="E4:E6"/>
    <mergeCell ref="B7:C7"/>
    <mergeCell ref="B8:C8"/>
    <mergeCell ref="B9:C9"/>
    <mergeCell ref="B10:C10"/>
    <mergeCell ref="B11:C11"/>
    <mergeCell ref="B12:C12"/>
  </mergeCells>
  <printOptions/>
  <pageMargins left="0.75" right="0.75" top="1" bottom="1" header="0.512" footer="0.512"/>
  <pageSetup orientation="portrait" paperSize="9"/>
</worksheet>
</file>

<file path=xl/worksheets/sheet14.xml><?xml version="1.0" encoding="utf-8"?>
<worksheet xmlns="http://schemas.openxmlformats.org/spreadsheetml/2006/main" xmlns:r="http://schemas.openxmlformats.org/officeDocument/2006/relationships">
  <dimension ref="B2:R19"/>
  <sheetViews>
    <sheetView workbookViewId="0" topLeftCell="A1">
      <selection activeCell="A1" sqref="A1"/>
    </sheetView>
  </sheetViews>
  <sheetFormatPr defaultColWidth="9.00390625" defaultRowHeight="13.5"/>
  <cols>
    <col min="1" max="1" width="2.625" style="427" customWidth="1"/>
    <col min="2" max="2" width="10.625" style="427" customWidth="1"/>
    <col min="3" max="3" width="7.625" style="427" customWidth="1"/>
    <col min="4" max="5" width="6.125" style="427" customWidth="1"/>
    <col min="6" max="6" width="7.625" style="427" customWidth="1"/>
    <col min="7" max="8" width="6.625" style="427" customWidth="1"/>
    <col min="9" max="18" width="6.125" style="427" customWidth="1"/>
    <col min="19" max="33" width="7.625" style="427" customWidth="1"/>
    <col min="34" max="16384" width="9.00390625" style="427" customWidth="1"/>
  </cols>
  <sheetData>
    <row r="1" s="414" customFormat="1" ht="13.5"/>
    <row r="2" s="414" customFormat="1" ht="14.25">
      <c r="B2" s="79" t="s">
        <v>815</v>
      </c>
    </row>
    <row r="3" s="414" customFormat="1" ht="13.5">
      <c r="Q3" s="82" t="s">
        <v>816</v>
      </c>
    </row>
    <row r="4" spans="2:17" s="78" customFormat="1" ht="12">
      <c r="B4" s="415"/>
      <c r="C4" s="1162" t="s">
        <v>215</v>
      </c>
      <c r="D4" s="1149"/>
      <c r="E4" s="1152"/>
      <c r="F4" s="1149" t="s">
        <v>216</v>
      </c>
      <c r="G4" s="1149"/>
      <c r="H4" s="1149"/>
      <c r="I4" s="1151" t="s">
        <v>217</v>
      </c>
      <c r="J4" s="1149"/>
      <c r="K4" s="1152"/>
      <c r="L4" s="1149" t="s">
        <v>218</v>
      </c>
      <c r="M4" s="1149"/>
      <c r="N4" s="1149"/>
      <c r="O4" s="1156" t="s">
        <v>219</v>
      </c>
      <c r="P4" s="1157"/>
      <c r="Q4" s="1158"/>
    </row>
    <row r="5" spans="2:17" s="78" customFormat="1" ht="12">
      <c r="B5" s="416" t="s">
        <v>220</v>
      </c>
      <c r="C5" s="1163"/>
      <c r="D5" s="1150"/>
      <c r="E5" s="1143"/>
      <c r="F5" s="1150" t="s">
        <v>221</v>
      </c>
      <c r="G5" s="1150"/>
      <c r="H5" s="1150"/>
      <c r="I5" s="1142" t="s">
        <v>221</v>
      </c>
      <c r="J5" s="1150"/>
      <c r="K5" s="1143"/>
      <c r="L5" s="1150" t="s">
        <v>222</v>
      </c>
      <c r="M5" s="1150"/>
      <c r="N5" s="1150"/>
      <c r="O5" s="1159" t="s">
        <v>223</v>
      </c>
      <c r="P5" s="1160"/>
      <c r="Q5" s="1161"/>
    </row>
    <row r="6" spans="2:17" s="78" customFormat="1" ht="12">
      <c r="B6" s="417"/>
      <c r="C6" s="418" t="s">
        <v>42</v>
      </c>
      <c r="D6" s="419" t="s">
        <v>23</v>
      </c>
      <c r="E6" s="419" t="s">
        <v>24</v>
      </c>
      <c r="F6" s="300" t="s">
        <v>42</v>
      </c>
      <c r="G6" s="420" t="s">
        <v>23</v>
      </c>
      <c r="H6" s="420" t="s">
        <v>24</v>
      </c>
      <c r="I6" s="420" t="s">
        <v>42</v>
      </c>
      <c r="J6" s="420" t="s">
        <v>23</v>
      </c>
      <c r="K6" s="420" t="s">
        <v>24</v>
      </c>
      <c r="L6" s="420" t="s">
        <v>42</v>
      </c>
      <c r="M6" s="420" t="s">
        <v>23</v>
      </c>
      <c r="N6" s="420" t="s">
        <v>24</v>
      </c>
      <c r="O6" s="420" t="s">
        <v>42</v>
      </c>
      <c r="P6" s="420" t="s">
        <v>23</v>
      </c>
      <c r="Q6" s="421" t="s">
        <v>24</v>
      </c>
    </row>
    <row r="7" spans="2:17" s="414" customFormat="1" ht="13.5" customHeight="1">
      <c r="B7" s="422" t="s">
        <v>818</v>
      </c>
      <c r="C7" s="423">
        <v>14726</v>
      </c>
      <c r="D7" s="424">
        <v>7530</v>
      </c>
      <c r="E7" s="424">
        <v>7196</v>
      </c>
      <c r="F7" s="424">
        <v>14433</v>
      </c>
      <c r="G7" s="424">
        <v>7345</v>
      </c>
      <c r="H7" s="424">
        <v>7088</v>
      </c>
      <c r="I7" s="424">
        <v>32</v>
      </c>
      <c r="J7" s="424">
        <v>1</v>
      </c>
      <c r="K7" s="424">
        <v>31</v>
      </c>
      <c r="L7" s="424">
        <v>38</v>
      </c>
      <c r="M7" s="424">
        <v>16</v>
      </c>
      <c r="N7" s="424">
        <v>22</v>
      </c>
      <c r="O7" s="425">
        <v>6</v>
      </c>
      <c r="P7" s="425">
        <v>6</v>
      </c>
      <c r="Q7" s="426">
        <v>0</v>
      </c>
    </row>
    <row r="8" spans="2:17" ht="7.5" customHeight="1">
      <c r="B8" s="428"/>
      <c r="C8" s="429"/>
      <c r="D8" s="430"/>
      <c r="E8" s="430"/>
      <c r="F8" s="430"/>
      <c r="G8" s="430"/>
      <c r="H8" s="430"/>
      <c r="I8" s="430"/>
      <c r="J8" s="430"/>
      <c r="K8" s="430"/>
      <c r="L8" s="430"/>
      <c r="M8" s="430"/>
      <c r="N8" s="430"/>
      <c r="O8" s="430"/>
      <c r="P8" s="430"/>
      <c r="Q8" s="431"/>
    </row>
    <row r="9" spans="2:17" s="114" customFormat="1" ht="13.5" customHeight="1">
      <c r="B9" s="341" t="s">
        <v>820</v>
      </c>
      <c r="C9" s="432">
        <v>14722</v>
      </c>
      <c r="D9" s="433">
        <v>7562</v>
      </c>
      <c r="E9" s="433">
        <v>7160</v>
      </c>
      <c r="F9" s="433">
        <v>14444</v>
      </c>
      <c r="G9" s="433">
        <v>7393</v>
      </c>
      <c r="H9" s="433">
        <v>7051</v>
      </c>
      <c r="I9" s="433">
        <v>27</v>
      </c>
      <c r="J9" s="433">
        <v>2</v>
      </c>
      <c r="K9" s="433">
        <v>25</v>
      </c>
      <c r="L9" s="433">
        <v>33</v>
      </c>
      <c r="M9" s="433">
        <v>10</v>
      </c>
      <c r="N9" s="433">
        <v>23</v>
      </c>
      <c r="O9" s="433">
        <v>7</v>
      </c>
      <c r="P9" s="433">
        <v>5</v>
      </c>
      <c r="Q9" s="434">
        <v>2</v>
      </c>
    </row>
    <row r="10" spans="2:18" ht="13.5">
      <c r="B10" s="295"/>
      <c r="C10" s="414"/>
      <c r="D10" s="414"/>
      <c r="E10" s="414"/>
      <c r="F10" s="414"/>
      <c r="G10" s="414"/>
      <c r="H10" s="414"/>
      <c r="I10" s="414"/>
      <c r="J10" s="414"/>
      <c r="K10" s="414"/>
      <c r="L10" s="414"/>
      <c r="M10" s="414"/>
      <c r="N10" s="414"/>
      <c r="O10" s="414"/>
      <c r="P10" s="414"/>
      <c r="Q10" s="414"/>
      <c r="R10" s="414"/>
    </row>
    <row r="11" spans="2:18" s="78" customFormat="1" ht="12">
      <c r="B11" s="435"/>
      <c r="C11" s="1149" t="s">
        <v>821</v>
      </c>
      <c r="D11" s="1149"/>
      <c r="E11" s="1149"/>
      <c r="F11" s="1151" t="s">
        <v>822</v>
      </c>
      <c r="G11" s="1152"/>
      <c r="H11" s="1153" t="s">
        <v>224</v>
      </c>
      <c r="I11" s="1154"/>
      <c r="J11" s="1154"/>
      <c r="K11" s="1154"/>
      <c r="L11" s="1154"/>
      <c r="M11" s="1154"/>
      <c r="N11" s="1154"/>
      <c r="O11" s="1154"/>
      <c r="P11" s="1155"/>
      <c r="Q11" s="1137" t="s">
        <v>823</v>
      </c>
      <c r="R11" s="1140" t="s">
        <v>824</v>
      </c>
    </row>
    <row r="12" spans="2:18" s="78" customFormat="1" ht="12">
      <c r="B12" s="416" t="s">
        <v>220</v>
      </c>
      <c r="C12" s="1150"/>
      <c r="D12" s="1150"/>
      <c r="E12" s="1150"/>
      <c r="F12" s="1142" t="s">
        <v>825</v>
      </c>
      <c r="G12" s="1143"/>
      <c r="H12" s="1144" t="s">
        <v>42</v>
      </c>
      <c r="I12" s="1146" t="s">
        <v>826</v>
      </c>
      <c r="J12" s="1147"/>
      <c r="K12" s="1146" t="s">
        <v>827</v>
      </c>
      <c r="L12" s="1148"/>
      <c r="M12" s="1146" t="s">
        <v>828</v>
      </c>
      <c r="N12" s="1148"/>
      <c r="O12" s="1147" t="s">
        <v>829</v>
      </c>
      <c r="P12" s="1148"/>
      <c r="Q12" s="1135"/>
      <c r="R12" s="1141"/>
    </row>
    <row r="13" spans="2:18" s="78" customFormat="1" ht="12">
      <c r="B13" s="437"/>
      <c r="C13" s="420" t="s">
        <v>42</v>
      </c>
      <c r="D13" s="420" t="s">
        <v>23</v>
      </c>
      <c r="E13" s="420" t="s">
        <v>24</v>
      </c>
      <c r="F13" s="420" t="s">
        <v>23</v>
      </c>
      <c r="G13" s="420" t="s">
        <v>24</v>
      </c>
      <c r="H13" s="1145"/>
      <c r="I13" s="420" t="s">
        <v>23</v>
      </c>
      <c r="J13" s="420" t="s">
        <v>24</v>
      </c>
      <c r="K13" s="420" t="s">
        <v>23</v>
      </c>
      <c r="L13" s="420" t="s">
        <v>24</v>
      </c>
      <c r="M13" s="420" t="s">
        <v>23</v>
      </c>
      <c r="N13" s="420" t="s">
        <v>24</v>
      </c>
      <c r="O13" s="420" t="s">
        <v>23</v>
      </c>
      <c r="P13" s="438" t="s">
        <v>24</v>
      </c>
      <c r="Q13" s="397" t="s">
        <v>225</v>
      </c>
      <c r="R13" s="436" t="s">
        <v>225</v>
      </c>
    </row>
    <row r="14" spans="2:18" s="414" customFormat="1" ht="13.5" customHeight="1">
      <c r="B14" s="422" t="s">
        <v>818</v>
      </c>
      <c r="C14" s="424">
        <v>74</v>
      </c>
      <c r="D14" s="424">
        <v>63</v>
      </c>
      <c r="E14" s="424">
        <v>11</v>
      </c>
      <c r="F14" s="424">
        <v>99</v>
      </c>
      <c r="G14" s="424">
        <v>44</v>
      </c>
      <c r="H14" s="424">
        <v>17</v>
      </c>
      <c r="I14" s="424">
        <v>16</v>
      </c>
      <c r="J14" s="424">
        <v>0</v>
      </c>
      <c r="K14" s="424">
        <v>0</v>
      </c>
      <c r="L14" s="424">
        <v>0</v>
      </c>
      <c r="M14" s="424">
        <v>0</v>
      </c>
      <c r="N14" s="424">
        <v>1</v>
      </c>
      <c r="O14" s="424">
        <v>0</v>
      </c>
      <c r="P14" s="439">
        <v>0</v>
      </c>
      <c r="Q14" s="440">
        <v>98</v>
      </c>
      <c r="R14" s="441">
        <v>0.6</v>
      </c>
    </row>
    <row r="15" spans="2:18" ht="7.5" customHeight="1">
      <c r="B15" s="428"/>
      <c r="C15" s="430"/>
      <c r="D15" s="430"/>
      <c r="E15" s="430"/>
      <c r="F15" s="430"/>
      <c r="G15" s="430"/>
      <c r="H15" s="430"/>
      <c r="I15" s="430"/>
      <c r="J15" s="430"/>
      <c r="K15" s="430"/>
      <c r="L15" s="430"/>
      <c r="M15" s="430"/>
      <c r="N15" s="430"/>
      <c r="O15" s="430"/>
      <c r="P15" s="442"/>
      <c r="Q15" s="443"/>
      <c r="R15" s="444"/>
    </row>
    <row r="16" spans="2:18" s="114" customFormat="1" ht="13.5" customHeight="1">
      <c r="B16" s="341" t="s">
        <v>820</v>
      </c>
      <c r="C16" s="433">
        <v>63</v>
      </c>
      <c r="D16" s="433">
        <v>51</v>
      </c>
      <c r="E16" s="433">
        <v>12</v>
      </c>
      <c r="F16" s="433">
        <v>101</v>
      </c>
      <c r="G16" s="433">
        <v>47</v>
      </c>
      <c r="H16" s="433">
        <v>17</v>
      </c>
      <c r="I16" s="433">
        <v>8</v>
      </c>
      <c r="J16" s="433">
        <v>9</v>
      </c>
      <c r="K16" s="433">
        <v>0</v>
      </c>
      <c r="L16" s="433">
        <v>0</v>
      </c>
      <c r="M16" s="433">
        <v>0</v>
      </c>
      <c r="N16" s="433">
        <v>0</v>
      </c>
      <c r="O16" s="433">
        <v>0</v>
      </c>
      <c r="P16" s="445">
        <v>0</v>
      </c>
      <c r="Q16" s="446">
        <v>98.1</v>
      </c>
      <c r="R16" s="447">
        <v>0.5</v>
      </c>
    </row>
    <row r="17" ht="13.5">
      <c r="B17" s="448" t="s">
        <v>725</v>
      </c>
    </row>
    <row r="19" ht="13.5">
      <c r="B19" s="449"/>
    </row>
  </sheetData>
  <mergeCells count="20">
    <mergeCell ref="C4:E5"/>
    <mergeCell ref="F4:H4"/>
    <mergeCell ref="I4:K4"/>
    <mergeCell ref="L4:N4"/>
    <mergeCell ref="O4:Q4"/>
    <mergeCell ref="F5:H5"/>
    <mergeCell ref="I5:K5"/>
    <mergeCell ref="L5:N5"/>
    <mergeCell ref="O5:Q5"/>
    <mergeCell ref="C11:E12"/>
    <mergeCell ref="F11:G11"/>
    <mergeCell ref="H11:P11"/>
    <mergeCell ref="Q11:Q12"/>
    <mergeCell ref="R11:R12"/>
    <mergeCell ref="F12:G12"/>
    <mergeCell ref="H12:H13"/>
    <mergeCell ref="I12:J12"/>
    <mergeCell ref="K12:L12"/>
    <mergeCell ref="M12:N12"/>
    <mergeCell ref="O12:P12"/>
  </mergeCells>
  <printOptions/>
  <pageMargins left="0.75" right="0.75" top="1" bottom="1" header="0.512" footer="0.512"/>
  <pageSetup orientation="portrait" paperSize="9"/>
</worksheet>
</file>

<file path=xl/worksheets/sheet15.xml><?xml version="1.0" encoding="utf-8"?>
<worksheet xmlns="http://schemas.openxmlformats.org/spreadsheetml/2006/main" xmlns:r="http://schemas.openxmlformats.org/officeDocument/2006/relationships">
  <dimension ref="A2:S10"/>
  <sheetViews>
    <sheetView workbookViewId="0" topLeftCell="A1">
      <selection activeCell="A1" sqref="A1"/>
    </sheetView>
  </sheetViews>
  <sheetFormatPr defaultColWidth="9.00390625" defaultRowHeight="15" customHeight="1"/>
  <cols>
    <col min="1" max="1" width="2.875" style="86" customWidth="1"/>
    <col min="2" max="2" width="10.625" style="86" customWidth="1"/>
    <col min="3" max="3" width="6.125" style="86" customWidth="1"/>
    <col min="4" max="7" width="5.625" style="86" customWidth="1"/>
    <col min="8" max="11" width="4.375" style="86" customWidth="1"/>
    <col min="12" max="13" width="4.125" style="86" customWidth="1"/>
    <col min="14" max="15" width="4.625" style="86" customWidth="1"/>
    <col min="16" max="17" width="6.625" style="86" customWidth="1"/>
    <col min="18" max="19" width="4.625" style="86" customWidth="1"/>
    <col min="20" max="16384" width="9.00390625" style="86" customWidth="1"/>
  </cols>
  <sheetData>
    <row r="2" ht="15" customHeight="1">
      <c r="B2" s="332" t="s">
        <v>830</v>
      </c>
    </row>
    <row r="3" spans="2:19" ht="15" customHeight="1">
      <c r="B3" s="272"/>
      <c r="C3" s="272"/>
      <c r="D3" s="272"/>
      <c r="E3" s="272"/>
      <c r="F3" s="272"/>
      <c r="G3" s="272"/>
      <c r="H3" s="272"/>
      <c r="I3" s="272"/>
      <c r="J3" s="272"/>
      <c r="K3" s="272"/>
      <c r="L3" s="272"/>
      <c r="M3" s="272"/>
      <c r="N3" s="272"/>
      <c r="O3" s="272"/>
      <c r="P3" s="272"/>
      <c r="Q3" s="272"/>
      <c r="S3" s="333"/>
    </row>
    <row r="4" spans="1:19" ht="15" customHeight="1">
      <c r="A4" s="83"/>
      <c r="B4" s="450"/>
      <c r="C4" s="1164" t="s">
        <v>226</v>
      </c>
      <c r="D4" s="1165"/>
      <c r="E4" s="1166"/>
      <c r="F4" s="451" t="s">
        <v>227</v>
      </c>
      <c r="G4" s="451"/>
      <c r="H4" s="451"/>
      <c r="I4" s="451"/>
      <c r="J4" s="451"/>
      <c r="K4" s="452"/>
      <c r="L4" s="453" t="s">
        <v>228</v>
      </c>
      <c r="M4" s="454"/>
      <c r="N4" s="453" t="s">
        <v>229</v>
      </c>
      <c r="O4" s="454"/>
      <c r="P4" s="455" t="s">
        <v>230</v>
      </c>
      <c r="Q4" s="454"/>
      <c r="R4" s="456" t="s">
        <v>231</v>
      </c>
      <c r="S4" s="457"/>
    </row>
    <row r="5" spans="1:19" ht="15" customHeight="1">
      <c r="A5" s="83"/>
      <c r="B5" s="302" t="s">
        <v>232</v>
      </c>
      <c r="C5" s="1167"/>
      <c r="D5" s="1160"/>
      <c r="E5" s="1168"/>
      <c r="F5" s="451" t="s">
        <v>233</v>
      </c>
      <c r="G5" s="452"/>
      <c r="H5" s="452" t="s">
        <v>234</v>
      </c>
      <c r="I5" s="452"/>
      <c r="J5" s="451" t="s">
        <v>235</v>
      </c>
      <c r="K5" s="452"/>
      <c r="L5" s="451" t="s">
        <v>236</v>
      </c>
      <c r="M5" s="452"/>
      <c r="N5" s="451" t="s">
        <v>237</v>
      </c>
      <c r="O5" s="452"/>
      <c r="P5" s="451" t="s">
        <v>238</v>
      </c>
      <c r="Q5" s="452"/>
      <c r="R5" s="451" t="s">
        <v>239</v>
      </c>
      <c r="S5" s="458"/>
    </row>
    <row r="6" spans="1:19" ht="15" customHeight="1">
      <c r="A6" s="83"/>
      <c r="B6" s="459"/>
      <c r="C6" s="304" t="s">
        <v>42</v>
      </c>
      <c r="D6" s="304" t="s">
        <v>23</v>
      </c>
      <c r="E6" s="304" t="s">
        <v>24</v>
      </c>
      <c r="F6" s="304" t="s">
        <v>23</v>
      </c>
      <c r="G6" s="304" t="s">
        <v>24</v>
      </c>
      <c r="H6" s="304" t="s">
        <v>23</v>
      </c>
      <c r="I6" s="304" t="s">
        <v>24</v>
      </c>
      <c r="J6" s="304" t="s">
        <v>23</v>
      </c>
      <c r="K6" s="304" t="s">
        <v>24</v>
      </c>
      <c r="L6" s="304" t="s">
        <v>23</v>
      </c>
      <c r="M6" s="304" t="s">
        <v>24</v>
      </c>
      <c r="N6" s="304" t="s">
        <v>23</v>
      </c>
      <c r="O6" s="304" t="s">
        <v>24</v>
      </c>
      <c r="P6" s="304" t="s">
        <v>23</v>
      </c>
      <c r="Q6" s="304" t="s">
        <v>24</v>
      </c>
      <c r="R6" s="304" t="s">
        <v>23</v>
      </c>
      <c r="S6" s="336" t="s">
        <v>24</v>
      </c>
    </row>
    <row r="7" spans="1:19" ht="15" customHeight="1">
      <c r="A7" s="83"/>
      <c r="B7" s="422" t="s">
        <v>831</v>
      </c>
      <c r="C7" s="460">
        <v>14433</v>
      </c>
      <c r="D7" s="460">
        <v>7345</v>
      </c>
      <c r="E7" s="460">
        <v>7088</v>
      </c>
      <c r="F7" s="460">
        <v>7052</v>
      </c>
      <c r="G7" s="460">
        <v>6960</v>
      </c>
      <c r="H7" s="461">
        <v>74</v>
      </c>
      <c r="I7" s="461">
        <v>40</v>
      </c>
      <c r="J7" s="461">
        <v>36</v>
      </c>
      <c r="K7" s="461">
        <v>44</v>
      </c>
      <c r="L7" s="462">
        <v>0</v>
      </c>
      <c r="M7" s="462">
        <v>0</v>
      </c>
      <c r="N7" s="461">
        <v>147</v>
      </c>
      <c r="O7" s="461">
        <v>22</v>
      </c>
      <c r="P7" s="461">
        <v>36</v>
      </c>
      <c r="Q7" s="461">
        <v>22</v>
      </c>
      <c r="R7" s="461">
        <v>68</v>
      </c>
      <c r="S7" s="463">
        <v>37</v>
      </c>
    </row>
    <row r="8" spans="1:19" ht="15" customHeight="1">
      <c r="A8" s="83"/>
      <c r="B8" s="337"/>
      <c r="C8" s="161"/>
      <c r="D8" s="161"/>
      <c r="E8" s="161"/>
      <c r="F8" s="161"/>
      <c r="G8" s="161"/>
      <c r="H8" s="464"/>
      <c r="I8" s="464"/>
      <c r="J8" s="464"/>
      <c r="K8" s="464"/>
      <c r="L8" s="465"/>
      <c r="M8" s="465"/>
      <c r="N8" s="464"/>
      <c r="O8" s="464"/>
      <c r="P8" s="464"/>
      <c r="Q8" s="464"/>
      <c r="R8" s="464"/>
      <c r="S8" s="450"/>
    </row>
    <row r="9" spans="1:19" s="288" customFormat="1" ht="15" customHeight="1">
      <c r="A9" s="340"/>
      <c r="B9" s="466" t="s">
        <v>832</v>
      </c>
      <c r="C9" s="467">
        <v>14444</v>
      </c>
      <c r="D9" s="467">
        <v>7393</v>
      </c>
      <c r="E9" s="467">
        <v>7051</v>
      </c>
      <c r="F9" s="467">
        <v>7120</v>
      </c>
      <c r="G9" s="467">
        <v>6913</v>
      </c>
      <c r="H9" s="468">
        <v>49</v>
      </c>
      <c r="I9" s="468">
        <v>54</v>
      </c>
      <c r="J9" s="468">
        <v>45</v>
      </c>
      <c r="K9" s="468">
        <v>37</v>
      </c>
      <c r="L9" s="469">
        <v>0</v>
      </c>
      <c r="M9" s="469">
        <v>0</v>
      </c>
      <c r="N9" s="468">
        <v>136</v>
      </c>
      <c r="O9" s="468">
        <v>17</v>
      </c>
      <c r="P9" s="468">
        <v>43</v>
      </c>
      <c r="Q9" s="468">
        <v>30</v>
      </c>
      <c r="R9" s="468">
        <v>73</v>
      </c>
      <c r="S9" s="470">
        <v>54</v>
      </c>
    </row>
    <row r="10" spans="1:19" ht="15" customHeight="1">
      <c r="A10" s="280"/>
      <c r="B10" s="86" t="s">
        <v>833</v>
      </c>
      <c r="C10" s="280"/>
      <c r="D10" s="280"/>
      <c r="E10" s="280"/>
      <c r="F10" s="280"/>
      <c r="G10" s="280"/>
      <c r="H10" s="280"/>
      <c r="I10" s="280"/>
      <c r="J10" s="280"/>
      <c r="K10" s="280"/>
      <c r="L10" s="280"/>
      <c r="M10" s="280"/>
      <c r="N10" s="280"/>
      <c r="O10" s="280"/>
      <c r="P10" s="280"/>
      <c r="Q10" s="280"/>
      <c r="R10" s="280"/>
      <c r="S10" s="280"/>
    </row>
  </sheetData>
  <mergeCells count="1">
    <mergeCell ref="C4:E5"/>
  </mergeCells>
  <printOptions/>
  <pageMargins left="0.75" right="0.75" top="1" bottom="1" header="0.512" footer="0.512"/>
  <pageSetup orientation="portrait" paperSize="9"/>
</worksheet>
</file>

<file path=xl/worksheets/sheet16.xml><?xml version="1.0" encoding="utf-8"?>
<worksheet xmlns="http://schemas.openxmlformats.org/spreadsheetml/2006/main" xmlns:r="http://schemas.openxmlformats.org/officeDocument/2006/relationships">
  <dimension ref="B2:R17"/>
  <sheetViews>
    <sheetView workbookViewId="0" topLeftCell="A1">
      <selection activeCell="A1" sqref="A1"/>
    </sheetView>
  </sheetViews>
  <sheetFormatPr defaultColWidth="9.00390625" defaultRowHeight="13.5"/>
  <cols>
    <col min="1" max="1" width="2.625" style="498" customWidth="1"/>
    <col min="2" max="2" width="10.625" style="498" customWidth="1"/>
    <col min="3" max="22" width="6.625" style="498" customWidth="1"/>
    <col min="23" max="31" width="5.625" style="498" customWidth="1"/>
    <col min="32" max="33" width="7.625" style="498" customWidth="1"/>
    <col min="34" max="16384" width="9.00390625" style="498" customWidth="1"/>
  </cols>
  <sheetData>
    <row r="1" s="471" customFormat="1" ht="13.5"/>
    <row r="2" s="471" customFormat="1" ht="14.25">
      <c r="B2" s="332" t="s">
        <v>834</v>
      </c>
    </row>
    <row r="3" spans="13:17" s="471" customFormat="1" ht="13.5">
      <c r="M3" s="472"/>
      <c r="Q3" s="281" t="s">
        <v>835</v>
      </c>
    </row>
    <row r="4" spans="2:17" s="471" customFormat="1" ht="13.5" customHeight="1">
      <c r="B4" s="265"/>
      <c r="C4" s="1149" t="s">
        <v>241</v>
      </c>
      <c r="D4" s="1149"/>
      <c r="E4" s="1149"/>
      <c r="F4" s="1171" t="s">
        <v>242</v>
      </c>
      <c r="G4" s="1165"/>
      <c r="H4" s="1166"/>
      <c r="I4" s="1171" t="s">
        <v>217</v>
      </c>
      <c r="J4" s="1165"/>
      <c r="K4" s="1166"/>
      <c r="L4" s="1171" t="s">
        <v>218</v>
      </c>
      <c r="M4" s="1165"/>
      <c r="N4" s="1166"/>
      <c r="O4" s="1171" t="s">
        <v>243</v>
      </c>
      <c r="P4" s="1165"/>
      <c r="Q4" s="1172"/>
    </row>
    <row r="5" spans="2:17" s="471" customFormat="1" ht="13.5">
      <c r="B5" s="306" t="s">
        <v>244</v>
      </c>
      <c r="C5" s="1144"/>
      <c r="D5" s="1144"/>
      <c r="E5" s="1144"/>
      <c r="F5" s="1159" t="s">
        <v>221</v>
      </c>
      <c r="G5" s="1160"/>
      <c r="H5" s="1168"/>
      <c r="I5" s="1159" t="s">
        <v>221</v>
      </c>
      <c r="J5" s="1160"/>
      <c r="K5" s="1168"/>
      <c r="L5" s="1159" t="s">
        <v>222</v>
      </c>
      <c r="M5" s="1160"/>
      <c r="N5" s="1168"/>
      <c r="O5" s="1159" t="s">
        <v>223</v>
      </c>
      <c r="P5" s="1160"/>
      <c r="Q5" s="1161"/>
    </row>
    <row r="6" spans="2:17" s="471" customFormat="1" ht="13.5">
      <c r="B6" s="473"/>
      <c r="C6" s="474" t="s">
        <v>42</v>
      </c>
      <c r="D6" s="475" t="s">
        <v>23</v>
      </c>
      <c r="E6" s="475" t="s">
        <v>24</v>
      </c>
      <c r="F6" s="403" t="s">
        <v>42</v>
      </c>
      <c r="G6" s="403" t="s">
        <v>23</v>
      </c>
      <c r="H6" s="403" t="s">
        <v>24</v>
      </c>
      <c r="I6" s="403" t="s">
        <v>42</v>
      </c>
      <c r="J6" s="403" t="s">
        <v>23</v>
      </c>
      <c r="K6" s="403" t="s">
        <v>24</v>
      </c>
      <c r="L6" s="403" t="s">
        <v>42</v>
      </c>
      <c r="M6" s="403" t="s">
        <v>23</v>
      </c>
      <c r="N6" s="403" t="s">
        <v>24</v>
      </c>
      <c r="O6" s="403" t="s">
        <v>42</v>
      </c>
      <c r="P6" s="403" t="s">
        <v>23</v>
      </c>
      <c r="Q6" s="476" t="s">
        <v>24</v>
      </c>
    </row>
    <row r="7" spans="2:17" s="471" customFormat="1" ht="15" customHeight="1">
      <c r="B7" s="477" t="s">
        <v>836</v>
      </c>
      <c r="C7" s="478">
        <v>14159</v>
      </c>
      <c r="D7" s="479">
        <v>7069</v>
      </c>
      <c r="E7" s="479">
        <v>7090</v>
      </c>
      <c r="F7" s="479">
        <v>5076</v>
      </c>
      <c r="G7" s="479">
        <v>2439</v>
      </c>
      <c r="H7" s="479">
        <v>2637</v>
      </c>
      <c r="I7" s="479">
        <v>2795</v>
      </c>
      <c r="J7" s="479">
        <v>1113</v>
      </c>
      <c r="K7" s="479">
        <v>1682</v>
      </c>
      <c r="L7" s="479">
        <v>890</v>
      </c>
      <c r="M7" s="479">
        <v>492</v>
      </c>
      <c r="N7" s="479">
        <v>398</v>
      </c>
      <c r="O7" s="479">
        <v>245</v>
      </c>
      <c r="P7" s="479">
        <v>187</v>
      </c>
      <c r="Q7" s="480">
        <v>58</v>
      </c>
    </row>
    <row r="8" spans="2:17" s="471" customFormat="1" ht="7.5" customHeight="1">
      <c r="B8" s="306"/>
      <c r="C8" s="169"/>
      <c r="D8" s="125"/>
      <c r="E8" s="125"/>
      <c r="F8" s="125"/>
      <c r="G8" s="125"/>
      <c r="H8" s="125"/>
      <c r="I8" s="125"/>
      <c r="J8" s="125"/>
      <c r="K8" s="125"/>
      <c r="L8" s="125"/>
      <c r="M8" s="125"/>
      <c r="N8" s="125"/>
      <c r="O8" s="125"/>
      <c r="P8" s="125"/>
      <c r="Q8" s="127"/>
    </row>
    <row r="9" spans="2:17" s="481" customFormat="1" ht="15" customHeight="1">
      <c r="B9" s="482" t="s">
        <v>837</v>
      </c>
      <c r="C9" s="483">
        <v>13911</v>
      </c>
      <c r="D9" s="484">
        <v>6963</v>
      </c>
      <c r="E9" s="484">
        <v>6948</v>
      </c>
      <c r="F9" s="484">
        <v>5251</v>
      </c>
      <c r="G9" s="484">
        <v>2480</v>
      </c>
      <c r="H9" s="484">
        <v>2771</v>
      </c>
      <c r="I9" s="484">
        <v>2815</v>
      </c>
      <c r="J9" s="484">
        <v>1108</v>
      </c>
      <c r="K9" s="484">
        <v>1707</v>
      </c>
      <c r="L9" s="484">
        <v>862</v>
      </c>
      <c r="M9" s="484">
        <v>520</v>
      </c>
      <c r="N9" s="484">
        <v>342</v>
      </c>
      <c r="O9" s="484">
        <v>246</v>
      </c>
      <c r="P9" s="484">
        <v>205</v>
      </c>
      <c r="Q9" s="485">
        <v>41</v>
      </c>
    </row>
    <row r="10" s="471" customFormat="1" ht="13.5"/>
    <row r="11" spans="2:18" s="471" customFormat="1" ht="13.5">
      <c r="B11" s="265"/>
      <c r="C11" s="1151" t="s">
        <v>245</v>
      </c>
      <c r="D11" s="1149"/>
      <c r="E11" s="1152"/>
      <c r="F11" s="1170" t="s">
        <v>246</v>
      </c>
      <c r="G11" s="1152"/>
      <c r="H11" s="1149" t="s">
        <v>247</v>
      </c>
      <c r="I11" s="1149"/>
      <c r="J11" s="1149"/>
      <c r="K11" s="1149"/>
      <c r="L11" s="1149"/>
      <c r="M11" s="1149"/>
      <c r="N11" s="1149"/>
      <c r="O11" s="1149"/>
      <c r="P11" s="1149"/>
      <c r="Q11" s="1137" t="s">
        <v>248</v>
      </c>
      <c r="R11" s="1140" t="s">
        <v>249</v>
      </c>
    </row>
    <row r="12" spans="2:18" s="471" customFormat="1" ht="13.5">
      <c r="B12" s="306" t="s">
        <v>244</v>
      </c>
      <c r="C12" s="1142"/>
      <c r="D12" s="1150"/>
      <c r="E12" s="1143"/>
      <c r="F12" s="1142"/>
      <c r="G12" s="1143"/>
      <c r="H12" s="1169" t="s">
        <v>42</v>
      </c>
      <c r="I12" s="1146" t="s">
        <v>838</v>
      </c>
      <c r="J12" s="1148"/>
      <c r="K12" s="1146" t="s">
        <v>839</v>
      </c>
      <c r="L12" s="1148"/>
      <c r="M12" s="1146" t="s">
        <v>840</v>
      </c>
      <c r="N12" s="1147"/>
      <c r="O12" s="1147" t="s">
        <v>841</v>
      </c>
      <c r="P12" s="1148"/>
      <c r="Q12" s="1135"/>
      <c r="R12" s="1141"/>
    </row>
    <row r="13" spans="2:18" s="471" customFormat="1" ht="13.5">
      <c r="B13" s="473"/>
      <c r="C13" s="403" t="s">
        <v>42</v>
      </c>
      <c r="D13" s="403" t="s">
        <v>23</v>
      </c>
      <c r="E13" s="403" t="s">
        <v>24</v>
      </c>
      <c r="F13" s="403" t="s">
        <v>23</v>
      </c>
      <c r="G13" s="486" t="s">
        <v>24</v>
      </c>
      <c r="H13" s="1136"/>
      <c r="I13" s="275" t="s">
        <v>23</v>
      </c>
      <c r="J13" s="403" t="s">
        <v>24</v>
      </c>
      <c r="K13" s="403" t="s">
        <v>23</v>
      </c>
      <c r="L13" s="403" t="s">
        <v>24</v>
      </c>
      <c r="M13" s="403" t="s">
        <v>23</v>
      </c>
      <c r="N13" s="403" t="s">
        <v>24</v>
      </c>
      <c r="O13" s="403" t="s">
        <v>23</v>
      </c>
      <c r="P13" s="486" t="s">
        <v>24</v>
      </c>
      <c r="Q13" s="403" t="s">
        <v>225</v>
      </c>
      <c r="R13" s="476" t="s">
        <v>225</v>
      </c>
    </row>
    <row r="14" spans="2:18" s="471" customFormat="1" ht="15" customHeight="1">
      <c r="B14" s="477" t="s">
        <v>836</v>
      </c>
      <c r="C14" s="479">
        <v>4560</v>
      </c>
      <c r="D14" s="479">
        <v>2592</v>
      </c>
      <c r="E14" s="479">
        <v>1968</v>
      </c>
      <c r="F14" s="479">
        <v>246</v>
      </c>
      <c r="G14" s="479">
        <v>347</v>
      </c>
      <c r="H14" s="487">
        <v>52</v>
      </c>
      <c r="I14" s="488" t="s">
        <v>51</v>
      </c>
      <c r="J14" s="479">
        <v>6</v>
      </c>
      <c r="K14" s="488">
        <v>2</v>
      </c>
      <c r="L14" s="479">
        <v>26</v>
      </c>
      <c r="M14" s="488">
        <v>1</v>
      </c>
      <c r="N14" s="479">
        <v>17</v>
      </c>
      <c r="O14" s="488" t="s">
        <v>51</v>
      </c>
      <c r="P14" s="488" t="s">
        <v>51</v>
      </c>
      <c r="Q14" s="489">
        <v>35.8</v>
      </c>
      <c r="R14" s="490">
        <v>32.6</v>
      </c>
    </row>
    <row r="15" spans="2:18" s="471" customFormat="1" ht="7.5" customHeight="1">
      <c r="B15" s="306"/>
      <c r="C15" s="125"/>
      <c r="D15" s="125"/>
      <c r="E15" s="125"/>
      <c r="F15" s="125"/>
      <c r="G15" s="125"/>
      <c r="H15" s="181"/>
      <c r="I15" s="125"/>
      <c r="J15" s="125"/>
      <c r="K15" s="125"/>
      <c r="L15" s="125"/>
      <c r="M15" s="125"/>
      <c r="N15" s="125"/>
      <c r="O15" s="125"/>
      <c r="P15" s="380"/>
      <c r="Q15" s="491"/>
      <c r="R15" s="492"/>
    </row>
    <row r="16" spans="2:18" s="481" customFormat="1" ht="15" customHeight="1">
      <c r="B16" s="482" t="s">
        <v>837</v>
      </c>
      <c r="C16" s="484">
        <v>4029</v>
      </c>
      <c r="D16" s="484">
        <v>2354</v>
      </c>
      <c r="E16" s="484">
        <v>1675</v>
      </c>
      <c r="F16" s="484">
        <v>296</v>
      </c>
      <c r="G16" s="484">
        <v>412</v>
      </c>
      <c r="H16" s="493">
        <v>42</v>
      </c>
      <c r="I16" s="389" t="s">
        <v>51</v>
      </c>
      <c r="J16" s="484">
        <v>3</v>
      </c>
      <c r="K16" s="494">
        <v>4</v>
      </c>
      <c r="L16" s="484">
        <v>30</v>
      </c>
      <c r="M16" s="389" t="s">
        <v>51</v>
      </c>
      <c r="N16" s="495">
        <v>5</v>
      </c>
      <c r="O16" s="389" t="s">
        <v>51</v>
      </c>
      <c r="P16" s="389" t="s">
        <v>51</v>
      </c>
      <c r="Q16" s="496">
        <v>37.7</v>
      </c>
      <c r="R16" s="497">
        <v>29.3</v>
      </c>
    </row>
    <row r="17" s="471" customFormat="1" ht="13.5">
      <c r="B17" s="86" t="s">
        <v>725</v>
      </c>
    </row>
  </sheetData>
  <mergeCells count="19">
    <mergeCell ref="C4:E5"/>
    <mergeCell ref="F4:H4"/>
    <mergeCell ref="I4:K4"/>
    <mergeCell ref="L4:N4"/>
    <mergeCell ref="O4:Q4"/>
    <mergeCell ref="F5:H5"/>
    <mergeCell ref="I5:K5"/>
    <mergeCell ref="L5:N5"/>
    <mergeCell ref="O5:Q5"/>
    <mergeCell ref="C11:E12"/>
    <mergeCell ref="F11:G12"/>
    <mergeCell ref="H11:P11"/>
    <mergeCell ref="Q11:Q12"/>
    <mergeCell ref="R11:R12"/>
    <mergeCell ref="H12:H13"/>
    <mergeCell ref="I12:J12"/>
    <mergeCell ref="K12:L12"/>
    <mergeCell ref="M12:N12"/>
    <mergeCell ref="O12:P12"/>
  </mergeCells>
  <printOptions/>
  <pageMargins left="0.75" right="0.75" top="1" bottom="1" header="0.512" footer="0.512"/>
  <pageSetup orientation="portrait" paperSize="9"/>
</worksheet>
</file>

<file path=xl/worksheets/sheet17.xml><?xml version="1.0" encoding="utf-8"?>
<worksheet xmlns="http://schemas.openxmlformats.org/spreadsheetml/2006/main" xmlns:r="http://schemas.openxmlformats.org/officeDocument/2006/relationships">
  <dimension ref="A2:N32"/>
  <sheetViews>
    <sheetView workbookViewId="0" topLeftCell="A1">
      <selection activeCell="A1" sqref="A1"/>
    </sheetView>
  </sheetViews>
  <sheetFormatPr defaultColWidth="9.00390625" defaultRowHeight="13.5"/>
  <cols>
    <col min="1" max="2" width="2.625" style="78" customWidth="1"/>
    <col min="3" max="3" width="10.625" style="78" customWidth="1"/>
    <col min="4" max="14" width="7.625" style="78" customWidth="1"/>
    <col min="15" max="16384" width="9.00390625" style="78" customWidth="1"/>
  </cols>
  <sheetData>
    <row r="2" spans="1:4" ht="14.25">
      <c r="A2" s="506"/>
      <c r="B2" s="79" t="s">
        <v>842</v>
      </c>
      <c r="C2" s="80"/>
      <c r="D2" s="506"/>
    </row>
    <row r="3" spans="2:14" ht="12">
      <c r="B3" s="81"/>
      <c r="C3" s="81"/>
      <c r="D3" s="81"/>
      <c r="E3" s="81"/>
      <c r="F3" s="81"/>
      <c r="G3" s="81"/>
      <c r="H3" s="81"/>
      <c r="I3" s="81"/>
      <c r="J3" s="81"/>
      <c r="K3" s="81"/>
      <c r="L3" s="81"/>
      <c r="N3" s="82" t="s">
        <v>40</v>
      </c>
    </row>
    <row r="4" spans="1:14" ht="12">
      <c r="A4" s="87"/>
      <c r="B4" s="346" t="s">
        <v>232</v>
      </c>
      <c r="C4" s="347"/>
      <c r="D4" s="296" t="s">
        <v>843</v>
      </c>
      <c r="E4" s="296"/>
      <c r="F4" s="313"/>
      <c r="G4" s="296" t="s">
        <v>680</v>
      </c>
      <c r="H4" s="296"/>
      <c r="I4" s="313"/>
      <c r="J4" s="296" t="s">
        <v>681</v>
      </c>
      <c r="K4" s="296"/>
      <c r="L4" s="313"/>
      <c r="M4" s="507" t="s">
        <v>682</v>
      </c>
      <c r="N4" s="508"/>
    </row>
    <row r="5" spans="1:14" ht="12">
      <c r="A5" s="87"/>
      <c r="B5" s="509" t="s">
        <v>844</v>
      </c>
      <c r="C5" s="510"/>
      <c r="D5" s="303" t="s">
        <v>42</v>
      </c>
      <c r="E5" s="303" t="s">
        <v>23</v>
      </c>
      <c r="F5" s="303" t="s">
        <v>24</v>
      </c>
      <c r="G5" s="303" t="s">
        <v>42</v>
      </c>
      <c r="H5" s="303" t="s">
        <v>23</v>
      </c>
      <c r="I5" s="303" t="s">
        <v>24</v>
      </c>
      <c r="J5" s="303" t="s">
        <v>42</v>
      </c>
      <c r="K5" s="303" t="s">
        <v>23</v>
      </c>
      <c r="L5" s="303" t="s">
        <v>24</v>
      </c>
      <c r="M5" s="303" t="s">
        <v>23</v>
      </c>
      <c r="N5" s="232" t="s">
        <v>24</v>
      </c>
    </row>
    <row r="6" spans="1:14" ht="13.5">
      <c r="A6" s="87"/>
      <c r="B6" s="1173" t="s">
        <v>817</v>
      </c>
      <c r="C6" s="1174"/>
      <c r="D6" s="7">
        <v>5076</v>
      </c>
      <c r="E6" s="7">
        <v>2439</v>
      </c>
      <c r="F6" s="7">
        <v>2637</v>
      </c>
      <c r="G6" s="7">
        <v>3979</v>
      </c>
      <c r="H6" s="7">
        <v>2320</v>
      </c>
      <c r="I6" s="7">
        <v>1659</v>
      </c>
      <c r="J6" s="7">
        <v>1041</v>
      </c>
      <c r="K6" s="7">
        <v>104</v>
      </c>
      <c r="L6" s="7">
        <v>937</v>
      </c>
      <c r="M6" s="7">
        <v>15</v>
      </c>
      <c r="N6" s="9">
        <v>41</v>
      </c>
    </row>
    <row r="7" spans="1:14" ht="12">
      <c r="A7" s="87"/>
      <c r="B7" s="280"/>
      <c r="C7" s="83"/>
      <c r="D7" s="7"/>
      <c r="E7" s="7"/>
      <c r="F7" s="7"/>
      <c r="G7" s="7"/>
      <c r="H7" s="7"/>
      <c r="I7" s="7"/>
      <c r="J7" s="7"/>
      <c r="K7" s="7"/>
      <c r="L7" s="7"/>
      <c r="M7" s="7"/>
      <c r="N7" s="9"/>
    </row>
    <row r="8" spans="2:14" s="225" customFormat="1" ht="13.5">
      <c r="B8" s="1175" t="s">
        <v>819</v>
      </c>
      <c r="C8" s="1176"/>
      <c r="D8" s="227">
        <f>SUM(E8:F8)</f>
        <v>5251</v>
      </c>
      <c r="E8" s="227">
        <f>SUM(E10:E11)</f>
        <v>2480</v>
      </c>
      <c r="F8" s="227">
        <f>SUM(F10:F11)</f>
        <v>2771</v>
      </c>
      <c r="G8" s="227">
        <f>SUM(H8:I8)</f>
        <v>4090</v>
      </c>
      <c r="H8" s="227">
        <f>SUM(H10:H11)</f>
        <v>2315</v>
      </c>
      <c r="I8" s="227">
        <f>SUM(I10:I11)</f>
        <v>1775</v>
      </c>
      <c r="J8" s="227">
        <f>SUM(K8:L8)</f>
        <v>1090</v>
      </c>
      <c r="K8" s="227">
        <f>SUM(K10:K11)</f>
        <v>137</v>
      </c>
      <c r="L8" s="227">
        <f>SUM(L10:L11)</f>
        <v>953</v>
      </c>
      <c r="M8" s="227">
        <f>SUM(M10:M11)</f>
        <v>28</v>
      </c>
      <c r="N8" s="228">
        <f>SUM(N10:N11)</f>
        <v>43</v>
      </c>
    </row>
    <row r="9" spans="1:14" ht="12">
      <c r="A9" s="87"/>
      <c r="B9" s="280"/>
      <c r="C9" s="83"/>
      <c r="D9" s="7"/>
      <c r="E9" s="7"/>
      <c r="F9" s="7"/>
      <c r="G9" s="7"/>
      <c r="H9" s="7"/>
      <c r="I9" s="7"/>
      <c r="J9" s="7"/>
      <c r="K9" s="7"/>
      <c r="L9" s="7"/>
      <c r="M9" s="7"/>
      <c r="N9" s="9"/>
    </row>
    <row r="10" spans="1:14" ht="12">
      <c r="A10" s="87"/>
      <c r="B10" s="325" t="s">
        <v>683</v>
      </c>
      <c r="C10" s="375" t="s">
        <v>684</v>
      </c>
      <c r="D10" s="7">
        <v>4100</v>
      </c>
      <c r="E10" s="7">
        <v>1863</v>
      </c>
      <c r="F10" s="7">
        <v>2237</v>
      </c>
      <c r="G10" s="7">
        <v>3278</v>
      </c>
      <c r="H10" s="7">
        <v>1765</v>
      </c>
      <c r="I10" s="7">
        <v>1513</v>
      </c>
      <c r="J10" s="7">
        <v>769</v>
      </c>
      <c r="K10" s="7">
        <v>86</v>
      </c>
      <c r="L10" s="7">
        <v>683</v>
      </c>
      <c r="M10" s="7">
        <v>12</v>
      </c>
      <c r="N10" s="9">
        <v>41</v>
      </c>
    </row>
    <row r="11" spans="1:14" ht="12">
      <c r="A11" s="87"/>
      <c r="B11" s="325" t="s">
        <v>685</v>
      </c>
      <c r="C11" s="375" t="s">
        <v>684</v>
      </c>
      <c r="D11" s="7">
        <v>1151</v>
      </c>
      <c r="E11" s="7">
        <v>617</v>
      </c>
      <c r="F11" s="7">
        <v>534</v>
      </c>
      <c r="G11" s="7">
        <v>812</v>
      </c>
      <c r="H11" s="7">
        <v>550</v>
      </c>
      <c r="I11" s="7">
        <v>262</v>
      </c>
      <c r="J11" s="7">
        <v>321</v>
      </c>
      <c r="K11" s="7">
        <v>51</v>
      </c>
      <c r="L11" s="7">
        <v>270</v>
      </c>
      <c r="M11" s="7">
        <v>16</v>
      </c>
      <c r="N11" s="9">
        <v>2</v>
      </c>
    </row>
    <row r="12" spans="1:14" ht="12">
      <c r="A12" s="87"/>
      <c r="B12" s="112"/>
      <c r="C12" s="87"/>
      <c r="D12" s="370"/>
      <c r="E12" s="370"/>
      <c r="F12" s="370"/>
      <c r="G12" s="370"/>
      <c r="H12" s="370"/>
      <c r="I12" s="370"/>
      <c r="J12" s="370"/>
      <c r="K12" s="370"/>
      <c r="L12" s="370"/>
      <c r="M12" s="370"/>
      <c r="N12" s="499"/>
    </row>
    <row r="13" spans="1:14" s="225" customFormat="1" ht="13.5">
      <c r="A13" s="221"/>
      <c r="B13" s="1177" t="s">
        <v>115</v>
      </c>
      <c r="C13" s="1176"/>
      <c r="D13" s="227">
        <f>SUM(E13:F13)</f>
        <v>5243</v>
      </c>
      <c r="E13" s="227">
        <f>SUM(E14:E22)</f>
        <v>2478</v>
      </c>
      <c r="F13" s="227">
        <f>SUM(F14:F22)</f>
        <v>2765</v>
      </c>
      <c r="G13" s="227">
        <f>SUM(H13:I13)</f>
        <v>4087</v>
      </c>
      <c r="H13" s="227">
        <f>SUM(H14:H22)</f>
        <v>2313</v>
      </c>
      <c r="I13" s="227">
        <f>SUM(I14:I22)</f>
        <v>1774</v>
      </c>
      <c r="J13" s="227">
        <f>SUM(K13:L13)</f>
        <v>1086</v>
      </c>
      <c r="K13" s="227">
        <f>SUM(K14:K22)</f>
        <v>137</v>
      </c>
      <c r="L13" s="227">
        <f>SUM(L14:L22)</f>
        <v>949</v>
      </c>
      <c r="M13" s="227">
        <f>SUM(M14:M22)</f>
        <v>28</v>
      </c>
      <c r="N13" s="228">
        <f>SUM(N14:N22)</f>
        <v>42</v>
      </c>
    </row>
    <row r="14" spans="1:14" ht="12">
      <c r="A14" s="87"/>
      <c r="B14" s="112"/>
      <c r="C14" s="282" t="s">
        <v>116</v>
      </c>
      <c r="D14" s="7">
        <f aca="true" t="shared" si="0" ref="D14:D22">SUM(E14:F14)</f>
        <v>4124</v>
      </c>
      <c r="E14" s="500">
        <f>SUM(H14,K14,M14)</f>
        <v>1799</v>
      </c>
      <c r="F14" s="500">
        <f>SUM(I14,L14,N14)</f>
        <v>2325</v>
      </c>
      <c r="G14" s="7">
        <f aca="true" t="shared" si="1" ref="G14:G22">SUM(H14:I14)</f>
        <v>3308</v>
      </c>
      <c r="H14" s="500">
        <v>1729</v>
      </c>
      <c r="I14" s="500">
        <v>1579</v>
      </c>
      <c r="J14" s="7">
        <f aca="true" t="shared" si="2" ref="J14:J22">SUM(K14:L14)</f>
        <v>811</v>
      </c>
      <c r="K14" s="500">
        <v>68</v>
      </c>
      <c r="L14" s="500">
        <v>743</v>
      </c>
      <c r="M14" s="500">
        <v>2</v>
      </c>
      <c r="N14" s="501">
        <v>3</v>
      </c>
    </row>
    <row r="15" spans="1:14" ht="12">
      <c r="A15" s="87"/>
      <c r="B15" s="112"/>
      <c r="C15" s="282" t="s">
        <v>117</v>
      </c>
      <c r="D15" s="7">
        <f t="shared" si="0"/>
        <v>59</v>
      </c>
      <c r="E15" s="500">
        <f aca="true" t="shared" si="3" ref="E15:F22">SUM(H15,K15,M15)</f>
        <v>32</v>
      </c>
      <c r="F15" s="500">
        <f t="shared" si="3"/>
        <v>27</v>
      </c>
      <c r="G15" s="7">
        <f t="shared" si="1"/>
        <v>25</v>
      </c>
      <c r="H15" s="500">
        <v>18</v>
      </c>
      <c r="I15" s="500">
        <v>7</v>
      </c>
      <c r="J15" s="7">
        <f t="shared" si="2"/>
        <v>22</v>
      </c>
      <c r="K15" s="500">
        <v>7</v>
      </c>
      <c r="L15" s="500">
        <v>15</v>
      </c>
      <c r="M15" s="500">
        <v>7</v>
      </c>
      <c r="N15" s="501">
        <v>5</v>
      </c>
    </row>
    <row r="16" spans="1:14" ht="12">
      <c r="A16" s="87"/>
      <c r="B16" s="112"/>
      <c r="C16" s="282" t="s">
        <v>118</v>
      </c>
      <c r="D16" s="7">
        <f t="shared" si="0"/>
        <v>373</v>
      </c>
      <c r="E16" s="500">
        <f t="shared" si="3"/>
        <v>323</v>
      </c>
      <c r="F16" s="500">
        <f t="shared" si="3"/>
        <v>50</v>
      </c>
      <c r="G16" s="7">
        <f t="shared" si="1"/>
        <v>298</v>
      </c>
      <c r="H16" s="500">
        <v>270</v>
      </c>
      <c r="I16" s="500">
        <v>28</v>
      </c>
      <c r="J16" s="7">
        <f t="shared" si="2"/>
        <v>57</v>
      </c>
      <c r="K16" s="500">
        <v>35</v>
      </c>
      <c r="L16" s="500">
        <v>22</v>
      </c>
      <c r="M16" s="500">
        <v>18</v>
      </c>
      <c r="N16" s="501">
        <v>0</v>
      </c>
    </row>
    <row r="17" spans="1:14" ht="12">
      <c r="A17" s="87"/>
      <c r="B17" s="112"/>
      <c r="C17" s="282" t="s">
        <v>119</v>
      </c>
      <c r="D17" s="7">
        <f t="shared" si="0"/>
        <v>316</v>
      </c>
      <c r="E17" s="500">
        <f t="shared" si="3"/>
        <v>166</v>
      </c>
      <c r="F17" s="500">
        <f t="shared" si="3"/>
        <v>150</v>
      </c>
      <c r="G17" s="7">
        <f t="shared" si="1"/>
        <v>221</v>
      </c>
      <c r="H17" s="500">
        <v>149</v>
      </c>
      <c r="I17" s="500">
        <v>72</v>
      </c>
      <c r="J17" s="7">
        <f t="shared" si="2"/>
        <v>95</v>
      </c>
      <c r="K17" s="500">
        <v>17</v>
      </c>
      <c r="L17" s="500">
        <v>78</v>
      </c>
      <c r="M17" s="500">
        <v>0</v>
      </c>
      <c r="N17" s="501">
        <v>0</v>
      </c>
    </row>
    <row r="18" spans="1:14" ht="12">
      <c r="A18" s="87"/>
      <c r="B18" s="112"/>
      <c r="C18" s="282" t="s">
        <v>120</v>
      </c>
      <c r="D18" s="7">
        <f t="shared" si="0"/>
        <v>4</v>
      </c>
      <c r="E18" s="500">
        <f t="shared" si="3"/>
        <v>4</v>
      </c>
      <c r="F18" s="500">
        <f t="shared" si="3"/>
        <v>0</v>
      </c>
      <c r="G18" s="7">
        <f t="shared" si="1"/>
        <v>3</v>
      </c>
      <c r="H18" s="500">
        <v>3</v>
      </c>
      <c r="I18" s="500">
        <v>0</v>
      </c>
      <c r="J18" s="7">
        <f t="shared" si="2"/>
        <v>1</v>
      </c>
      <c r="K18" s="500">
        <v>1</v>
      </c>
      <c r="L18" s="500">
        <v>0</v>
      </c>
      <c r="M18" s="500">
        <v>0</v>
      </c>
      <c r="N18" s="501">
        <v>0</v>
      </c>
    </row>
    <row r="19" spans="1:14" ht="12">
      <c r="A19" s="87"/>
      <c r="B19" s="112"/>
      <c r="C19" s="282" t="s">
        <v>121</v>
      </c>
      <c r="D19" s="7">
        <f t="shared" si="0"/>
        <v>34</v>
      </c>
      <c r="E19" s="500">
        <f t="shared" si="3"/>
        <v>2</v>
      </c>
      <c r="F19" s="500">
        <f t="shared" si="3"/>
        <v>32</v>
      </c>
      <c r="G19" s="7">
        <f t="shared" si="1"/>
        <v>4</v>
      </c>
      <c r="H19" s="500">
        <v>0</v>
      </c>
      <c r="I19" s="500">
        <v>4</v>
      </c>
      <c r="J19" s="7">
        <f t="shared" si="2"/>
        <v>29</v>
      </c>
      <c r="K19" s="500">
        <v>2</v>
      </c>
      <c r="L19" s="500">
        <v>27</v>
      </c>
      <c r="M19" s="500">
        <v>0</v>
      </c>
      <c r="N19" s="501">
        <v>1</v>
      </c>
    </row>
    <row r="20" spans="1:14" ht="12">
      <c r="A20" s="87"/>
      <c r="B20" s="112"/>
      <c r="C20" s="282" t="s">
        <v>122</v>
      </c>
      <c r="D20" s="7">
        <f t="shared" si="0"/>
        <v>36</v>
      </c>
      <c r="E20" s="500">
        <f t="shared" si="3"/>
        <v>1</v>
      </c>
      <c r="F20" s="500">
        <f t="shared" si="3"/>
        <v>35</v>
      </c>
      <c r="G20" s="7">
        <f t="shared" si="1"/>
        <v>1</v>
      </c>
      <c r="H20" s="500">
        <v>0</v>
      </c>
      <c r="I20" s="500">
        <v>1</v>
      </c>
      <c r="J20" s="7">
        <f t="shared" si="2"/>
        <v>2</v>
      </c>
      <c r="K20" s="500">
        <v>0</v>
      </c>
      <c r="L20" s="500">
        <v>2</v>
      </c>
      <c r="M20" s="500">
        <v>1</v>
      </c>
      <c r="N20" s="501">
        <v>32</v>
      </c>
    </row>
    <row r="21" spans="1:14" ht="12">
      <c r="A21" s="87"/>
      <c r="B21" s="112"/>
      <c r="C21" s="282" t="s">
        <v>123</v>
      </c>
      <c r="D21" s="7">
        <f t="shared" si="0"/>
        <v>133</v>
      </c>
      <c r="E21" s="500">
        <f t="shared" si="3"/>
        <v>48</v>
      </c>
      <c r="F21" s="500">
        <f t="shared" si="3"/>
        <v>85</v>
      </c>
      <c r="G21" s="7">
        <f t="shared" si="1"/>
        <v>76</v>
      </c>
      <c r="H21" s="500">
        <v>42</v>
      </c>
      <c r="I21" s="500">
        <v>34</v>
      </c>
      <c r="J21" s="7">
        <f t="shared" si="2"/>
        <v>57</v>
      </c>
      <c r="K21" s="500">
        <v>6</v>
      </c>
      <c r="L21" s="500">
        <v>51</v>
      </c>
      <c r="M21" s="500">
        <v>0</v>
      </c>
      <c r="N21" s="501">
        <v>0</v>
      </c>
    </row>
    <row r="22" spans="1:14" ht="12">
      <c r="A22" s="87"/>
      <c r="B22" s="112"/>
      <c r="C22" s="282" t="s">
        <v>37</v>
      </c>
      <c r="D22" s="7">
        <f t="shared" si="0"/>
        <v>164</v>
      </c>
      <c r="E22" s="500">
        <f t="shared" si="3"/>
        <v>103</v>
      </c>
      <c r="F22" s="500">
        <f t="shared" si="3"/>
        <v>61</v>
      </c>
      <c r="G22" s="7">
        <f t="shared" si="1"/>
        <v>151</v>
      </c>
      <c r="H22" s="500">
        <v>102</v>
      </c>
      <c r="I22" s="500">
        <v>49</v>
      </c>
      <c r="J22" s="7">
        <f t="shared" si="2"/>
        <v>12</v>
      </c>
      <c r="K22" s="500">
        <v>1</v>
      </c>
      <c r="L22" s="500">
        <v>11</v>
      </c>
      <c r="M22" s="500">
        <v>0</v>
      </c>
      <c r="N22" s="501">
        <v>1</v>
      </c>
    </row>
    <row r="23" spans="1:14" ht="12">
      <c r="A23" s="87"/>
      <c r="B23" s="112"/>
      <c r="C23" s="282"/>
      <c r="D23" s="500"/>
      <c r="E23" s="500"/>
      <c r="F23" s="500"/>
      <c r="G23" s="500"/>
      <c r="H23" s="500"/>
      <c r="I23" s="500"/>
      <c r="J23" s="500"/>
      <c r="K23" s="500"/>
      <c r="L23" s="500"/>
      <c r="M23" s="500"/>
      <c r="N23" s="501"/>
    </row>
    <row r="24" spans="1:14" s="225" customFormat="1" ht="13.5">
      <c r="A24" s="221"/>
      <c r="B24" s="1177" t="s">
        <v>124</v>
      </c>
      <c r="C24" s="1176"/>
      <c r="D24" s="502">
        <f>SUM(E24:F24)</f>
        <v>8</v>
      </c>
      <c r="E24" s="502">
        <f>SUM(E25:E27)</f>
        <v>2</v>
      </c>
      <c r="F24" s="502">
        <f>SUM(F25:F27)</f>
        <v>6</v>
      </c>
      <c r="G24" s="502">
        <f>SUM(H24:I24)</f>
        <v>3</v>
      </c>
      <c r="H24" s="502">
        <f>SUM(H25:H27)</f>
        <v>2</v>
      </c>
      <c r="I24" s="502">
        <f>SUM(I25:I27)</f>
        <v>1</v>
      </c>
      <c r="J24" s="502">
        <f>SUM(K24:L24)</f>
        <v>4</v>
      </c>
      <c r="K24" s="502">
        <f>SUM(K25:K27)</f>
        <v>0</v>
      </c>
      <c r="L24" s="502">
        <v>4</v>
      </c>
      <c r="M24" s="502">
        <f>SUM(M25:M27)</f>
        <v>0</v>
      </c>
      <c r="N24" s="503">
        <f>SUM(N25:N27)</f>
        <v>1</v>
      </c>
    </row>
    <row r="25" spans="1:14" ht="12">
      <c r="A25" s="87"/>
      <c r="B25" s="112"/>
      <c r="C25" s="282" t="s">
        <v>116</v>
      </c>
      <c r="D25" s="500">
        <f>SUM(E25:F25)</f>
        <v>8</v>
      </c>
      <c r="E25" s="500">
        <f aca="true" t="shared" si="4" ref="E25:F27">SUM(H25,K25,M25)</f>
        <v>2</v>
      </c>
      <c r="F25" s="500">
        <f t="shared" si="4"/>
        <v>6</v>
      </c>
      <c r="G25" s="500">
        <f>SUM(H25:I25)</f>
        <v>3</v>
      </c>
      <c r="H25" s="500">
        <v>2</v>
      </c>
      <c r="I25" s="500">
        <v>1</v>
      </c>
      <c r="J25" s="500">
        <f>SUM(K25:L25)</f>
        <v>4</v>
      </c>
      <c r="K25" s="500">
        <v>0</v>
      </c>
      <c r="L25" s="500">
        <v>4</v>
      </c>
      <c r="M25" s="500">
        <v>0</v>
      </c>
      <c r="N25" s="501">
        <v>1</v>
      </c>
    </row>
    <row r="26" spans="1:14" ht="12">
      <c r="A26" s="87"/>
      <c r="B26" s="112"/>
      <c r="C26" s="282" t="s">
        <v>118</v>
      </c>
      <c r="D26" s="500">
        <f>SUM(E26:F26)</f>
        <v>0</v>
      </c>
      <c r="E26" s="500">
        <f t="shared" si="4"/>
        <v>0</v>
      </c>
      <c r="F26" s="500">
        <f t="shared" si="4"/>
        <v>0</v>
      </c>
      <c r="G26" s="500">
        <f>SUM(H26:I26)</f>
        <v>0</v>
      </c>
      <c r="H26" s="500">
        <v>0</v>
      </c>
      <c r="I26" s="500">
        <v>0</v>
      </c>
      <c r="J26" s="500">
        <f>SUM(K26:L26)</f>
        <v>0</v>
      </c>
      <c r="K26" s="500">
        <v>0</v>
      </c>
      <c r="L26" s="500">
        <v>0</v>
      </c>
      <c r="M26" s="500">
        <v>0</v>
      </c>
      <c r="N26" s="501">
        <v>0</v>
      </c>
    </row>
    <row r="27" spans="1:14" ht="12">
      <c r="A27" s="87"/>
      <c r="B27" s="511"/>
      <c r="C27" s="328" t="s">
        <v>119</v>
      </c>
      <c r="D27" s="504">
        <f>SUM(E27:F27)</f>
        <v>0</v>
      </c>
      <c r="E27" s="504">
        <f t="shared" si="4"/>
        <v>0</v>
      </c>
      <c r="F27" s="504">
        <f t="shared" si="4"/>
        <v>0</v>
      </c>
      <c r="G27" s="504">
        <f>SUM(H27:I27)</f>
        <v>0</v>
      </c>
      <c r="H27" s="504">
        <v>0</v>
      </c>
      <c r="I27" s="504">
        <v>0</v>
      </c>
      <c r="J27" s="504">
        <f>SUM(K27:L27)</f>
        <v>0</v>
      </c>
      <c r="K27" s="504">
        <v>0</v>
      </c>
      <c r="L27" s="504">
        <v>0</v>
      </c>
      <c r="M27" s="504">
        <v>0</v>
      </c>
      <c r="N27" s="505">
        <v>0</v>
      </c>
    </row>
    <row r="28" spans="1:2" ht="12">
      <c r="A28" s="112"/>
      <c r="B28" s="78" t="s">
        <v>845</v>
      </c>
    </row>
    <row r="29" ht="12">
      <c r="B29" s="78" t="s">
        <v>687</v>
      </c>
    </row>
    <row r="30" ht="12">
      <c r="B30" s="78" t="s">
        <v>688</v>
      </c>
    </row>
    <row r="31" ht="12">
      <c r="B31" s="78" t="s">
        <v>689</v>
      </c>
    </row>
    <row r="32" ht="12">
      <c r="B32" s="78" t="s">
        <v>725</v>
      </c>
    </row>
  </sheetData>
  <mergeCells count="4">
    <mergeCell ref="B6:C6"/>
    <mergeCell ref="B8:C8"/>
    <mergeCell ref="B13:C13"/>
    <mergeCell ref="B24:C24"/>
  </mergeCells>
  <printOptions/>
  <pageMargins left="0.75" right="0.75" top="1" bottom="1" header="0.512" footer="0.512"/>
  <pageSetup orientation="portrait" paperSize="9"/>
</worksheet>
</file>

<file path=xl/worksheets/sheet18.xml><?xml version="1.0" encoding="utf-8"?>
<worksheet xmlns="http://schemas.openxmlformats.org/spreadsheetml/2006/main" xmlns:r="http://schemas.openxmlformats.org/officeDocument/2006/relationships">
  <dimension ref="B2:L14"/>
  <sheetViews>
    <sheetView workbookViewId="0" topLeftCell="A1">
      <selection activeCell="A1" sqref="A1"/>
    </sheetView>
  </sheetViews>
  <sheetFormatPr defaultColWidth="9.00390625" defaultRowHeight="13.5"/>
  <cols>
    <col min="1" max="2" width="2.625" style="130" customWidth="1"/>
    <col min="3" max="3" width="13.125" style="130" customWidth="1"/>
    <col min="4" max="16384" width="9.00390625" style="130" customWidth="1"/>
  </cols>
  <sheetData>
    <row r="2" spans="2:9" ht="12">
      <c r="B2" s="130" t="s">
        <v>846</v>
      </c>
      <c r="C2" s="78"/>
      <c r="I2" s="78"/>
    </row>
    <row r="3" ht="14.25" customHeight="1">
      <c r="L3" s="133"/>
    </row>
    <row r="4" spans="2:12" ht="18" customHeight="1">
      <c r="B4" s="513" t="s">
        <v>250</v>
      </c>
      <c r="C4" s="514"/>
      <c r="D4" s="136" t="s">
        <v>251</v>
      </c>
      <c r="E4" s="136"/>
      <c r="F4" s="137"/>
      <c r="G4" s="136" t="s">
        <v>847</v>
      </c>
      <c r="H4" s="137"/>
      <c r="I4" s="136" t="s">
        <v>848</v>
      </c>
      <c r="J4" s="136"/>
      <c r="K4" s="136"/>
      <c r="L4" s="137"/>
    </row>
    <row r="5" spans="2:12" ht="27.75" customHeight="1">
      <c r="B5" s="515" t="s">
        <v>252</v>
      </c>
      <c r="C5" s="516"/>
      <c r="D5" s="154" t="s">
        <v>42</v>
      </c>
      <c r="E5" s="154" t="s">
        <v>23</v>
      </c>
      <c r="F5" s="156" t="s">
        <v>24</v>
      </c>
      <c r="G5" s="154" t="s">
        <v>849</v>
      </c>
      <c r="H5" s="156" t="s">
        <v>850</v>
      </c>
      <c r="I5" s="154" t="s">
        <v>253</v>
      </c>
      <c r="J5" s="154" t="s">
        <v>254</v>
      </c>
      <c r="K5" s="154" t="s">
        <v>255</v>
      </c>
      <c r="L5" s="156" t="s">
        <v>851</v>
      </c>
    </row>
    <row r="6" spans="2:12" ht="18" customHeight="1">
      <c r="B6" s="517" t="s">
        <v>30</v>
      </c>
      <c r="C6" s="518"/>
      <c r="D6" s="158"/>
      <c r="E6" s="158"/>
      <c r="F6" s="159"/>
      <c r="G6" s="158"/>
      <c r="H6" s="159"/>
      <c r="I6" s="158"/>
      <c r="J6" s="158"/>
      <c r="K6" s="519"/>
      <c r="L6" s="520"/>
    </row>
    <row r="7" spans="2:12" ht="18" customHeight="1">
      <c r="B7" s="521"/>
      <c r="C7" s="257" t="s">
        <v>817</v>
      </c>
      <c r="D7" s="158">
        <v>91</v>
      </c>
      <c r="E7" s="158">
        <v>79</v>
      </c>
      <c r="F7" s="159">
        <v>12</v>
      </c>
      <c r="G7" s="158">
        <v>79</v>
      </c>
      <c r="H7" s="159">
        <v>12</v>
      </c>
      <c r="I7" s="158">
        <v>2</v>
      </c>
      <c r="J7" s="158">
        <v>58</v>
      </c>
      <c r="K7" s="519">
        <v>29</v>
      </c>
      <c r="L7" s="522">
        <v>2</v>
      </c>
    </row>
    <row r="8" spans="2:12" s="163" customFormat="1" ht="18" customHeight="1">
      <c r="B8" s="523"/>
      <c r="C8" s="524" t="s">
        <v>819</v>
      </c>
      <c r="D8" s="124">
        <v>80</v>
      </c>
      <c r="E8" s="124">
        <v>59</v>
      </c>
      <c r="F8" s="525">
        <v>21</v>
      </c>
      <c r="G8" s="124">
        <f>D8-H8</f>
        <v>72</v>
      </c>
      <c r="H8" s="525">
        <v>8</v>
      </c>
      <c r="I8" s="124">
        <v>5</v>
      </c>
      <c r="J8" s="124">
        <v>37</v>
      </c>
      <c r="K8" s="526">
        <v>36</v>
      </c>
      <c r="L8" s="527">
        <v>2</v>
      </c>
    </row>
    <row r="9" spans="2:12" ht="9" customHeight="1">
      <c r="B9" s="528"/>
      <c r="C9" s="159"/>
      <c r="D9" s="158"/>
      <c r="E9" s="158"/>
      <c r="F9" s="159"/>
      <c r="G9" s="158"/>
      <c r="H9" s="159"/>
      <c r="I9" s="158"/>
      <c r="J9" s="158"/>
      <c r="K9" s="519"/>
      <c r="L9" s="520"/>
    </row>
    <row r="10" spans="2:12" ht="18" customHeight="1">
      <c r="B10" s="517" t="s">
        <v>31</v>
      </c>
      <c r="C10" s="518"/>
      <c r="D10" s="158"/>
      <c r="E10" s="158"/>
      <c r="F10" s="159"/>
      <c r="G10" s="158"/>
      <c r="H10" s="159"/>
      <c r="I10" s="158"/>
      <c r="J10" s="158"/>
      <c r="K10" s="519"/>
      <c r="L10" s="520"/>
    </row>
    <row r="11" spans="2:12" ht="18" customHeight="1">
      <c r="B11" s="521"/>
      <c r="C11" s="257" t="s">
        <v>817</v>
      </c>
      <c r="D11" s="158">
        <v>4612</v>
      </c>
      <c r="E11" s="158">
        <v>2595</v>
      </c>
      <c r="F11" s="159">
        <v>2017</v>
      </c>
      <c r="G11" s="158">
        <v>3869</v>
      </c>
      <c r="H11" s="159">
        <v>743</v>
      </c>
      <c r="I11" s="158">
        <v>40</v>
      </c>
      <c r="J11" s="158">
        <v>2611</v>
      </c>
      <c r="K11" s="519">
        <v>1945</v>
      </c>
      <c r="L11" s="520">
        <v>16</v>
      </c>
    </row>
    <row r="12" spans="2:12" s="163" customFormat="1" ht="18" customHeight="1">
      <c r="B12" s="523"/>
      <c r="C12" s="524" t="s">
        <v>819</v>
      </c>
      <c r="D12" s="124">
        <v>4071</v>
      </c>
      <c r="E12" s="124">
        <v>2358</v>
      </c>
      <c r="F12" s="525">
        <v>1713</v>
      </c>
      <c r="G12" s="124">
        <v>3308</v>
      </c>
      <c r="H12" s="525">
        <v>763</v>
      </c>
      <c r="I12" s="124">
        <v>57</v>
      </c>
      <c r="J12" s="124">
        <v>1758</v>
      </c>
      <c r="K12" s="526">
        <v>2217</v>
      </c>
      <c r="L12" s="529">
        <v>39</v>
      </c>
    </row>
    <row r="13" spans="2:12" ht="6.75" customHeight="1">
      <c r="B13" s="530"/>
      <c r="C13" s="242"/>
      <c r="D13" s="531"/>
      <c r="E13" s="531"/>
      <c r="F13" s="242"/>
      <c r="G13" s="531"/>
      <c r="H13" s="242"/>
      <c r="I13" s="531"/>
      <c r="J13" s="531"/>
      <c r="K13" s="531"/>
      <c r="L13" s="242"/>
    </row>
    <row r="14" spans="2:12" ht="15" customHeight="1">
      <c r="B14" s="130" t="s">
        <v>753</v>
      </c>
      <c r="C14" s="118"/>
      <c r="D14" s="118"/>
      <c r="E14" s="118"/>
      <c r="F14" s="118"/>
      <c r="G14" s="118"/>
      <c r="H14" s="118"/>
      <c r="I14" s="118"/>
      <c r="J14" s="118"/>
      <c r="K14" s="118"/>
      <c r="L14" s="118"/>
    </row>
    <row r="15" ht="15" customHeight="1"/>
  </sheetData>
  <printOptions/>
  <pageMargins left="0.75" right="0.75" top="1" bottom="1" header="0.512" footer="0.512"/>
  <pageSetup orientation="portrait" paperSize="9"/>
</worksheet>
</file>

<file path=xl/worksheets/sheet19.xml><?xml version="1.0" encoding="utf-8"?>
<worksheet xmlns="http://schemas.openxmlformats.org/spreadsheetml/2006/main" xmlns:r="http://schemas.openxmlformats.org/officeDocument/2006/relationships">
  <dimension ref="A2:P61"/>
  <sheetViews>
    <sheetView workbookViewId="0" topLeftCell="A1">
      <selection activeCell="A1" sqref="A1"/>
    </sheetView>
  </sheetViews>
  <sheetFormatPr defaultColWidth="9.00390625" defaultRowHeight="13.5"/>
  <cols>
    <col min="1" max="1" width="2.875" style="78" customWidth="1"/>
    <col min="2" max="2" width="2.125" style="78" customWidth="1"/>
    <col min="3" max="3" width="8.125" style="78" customWidth="1"/>
    <col min="4" max="5" width="7.125" style="78" customWidth="1"/>
    <col min="6" max="6" width="7.375" style="78" customWidth="1"/>
    <col min="7" max="8" width="7.125" style="78" customWidth="1"/>
    <col min="9" max="9" width="7.375" style="78" customWidth="1"/>
    <col min="10" max="11" width="7.125" style="78" customWidth="1"/>
    <col min="12" max="12" width="7.375" style="78" customWidth="1"/>
    <col min="13" max="14" width="7.125" style="78" customWidth="1"/>
    <col min="15" max="15" width="7.375" style="78" customWidth="1"/>
    <col min="16" max="16384" width="9.00390625" style="78" customWidth="1"/>
  </cols>
  <sheetData>
    <row r="2" ht="14.25">
      <c r="B2" s="79" t="s">
        <v>852</v>
      </c>
    </row>
    <row r="3" spans="3:15" ht="12">
      <c r="C3" s="81"/>
      <c r="D3" s="81"/>
      <c r="E3" s="81"/>
      <c r="F3" s="81"/>
      <c r="G3" s="81"/>
      <c r="H3" s="81"/>
      <c r="I3" s="81"/>
      <c r="J3" s="81"/>
      <c r="K3" s="81"/>
      <c r="L3" s="81"/>
      <c r="M3" s="81"/>
      <c r="N3" s="81"/>
      <c r="O3" s="82" t="s">
        <v>853</v>
      </c>
    </row>
    <row r="4" spans="1:15" s="86" customFormat="1" ht="13.5" customHeight="1">
      <c r="A4" s="83"/>
      <c r="B4" s="540"/>
      <c r="C4" s="265"/>
      <c r="D4" s="541" t="s">
        <v>256</v>
      </c>
      <c r="E4" s="542"/>
      <c r="F4" s="542"/>
      <c r="G4" s="542"/>
      <c r="H4" s="542"/>
      <c r="I4" s="542"/>
      <c r="J4" s="541" t="s">
        <v>257</v>
      </c>
      <c r="K4" s="542"/>
      <c r="L4" s="542"/>
      <c r="M4" s="542"/>
      <c r="N4" s="542"/>
      <c r="O4" s="543"/>
    </row>
    <row r="5" spans="1:15" s="86" customFormat="1" ht="13.5" customHeight="1">
      <c r="A5" s="83"/>
      <c r="B5" s="544" t="s">
        <v>258</v>
      </c>
      <c r="C5" s="351"/>
      <c r="D5" s="541" t="s">
        <v>259</v>
      </c>
      <c r="E5" s="542"/>
      <c r="F5" s="542"/>
      <c r="G5" s="541" t="s">
        <v>260</v>
      </c>
      <c r="H5" s="542"/>
      <c r="I5" s="542"/>
      <c r="J5" s="541" t="s">
        <v>259</v>
      </c>
      <c r="K5" s="542"/>
      <c r="L5" s="542"/>
      <c r="M5" s="541" t="s">
        <v>261</v>
      </c>
      <c r="N5" s="542"/>
      <c r="O5" s="543"/>
    </row>
    <row r="6" spans="1:16" s="86" customFormat="1" ht="13.5" customHeight="1">
      <c r="A6" s="83"/>
      <c r="B6" s="545"/>
      <c r="C6" s="328"/>
      <c r="D6" s="304" t="s">
        <v>854</v>
      </c>
      <c r="E6" s="304" t="s">
        <v>855</v>
      </c>
      <c r="F6" s="546" t="s">
        <v>856</v>
      </c>
      <c r="G6" s="547" t="s">
        <v>854</v>
      </c>
      <c r="H6" s="304" t="s">
        <v>855</v>
      </c>
      <c r="I6" s="546" t="s">
        <v>856</v>
      </c>
      <c r="J6" s="547" t="s">
        <v>854</v>
      </c>
      <c r="K6" s="304" t="s">
        <v>855</v>
      </c>
      <c r="L6" s="546" t="s">
        <v>856</v>
      </c>
      <c r="M6" s="547" t="s">
        <v>854</v>
      </c>
      <c r="N6" s="304" t="s">
        <v>855</v>
      </c>
      <c r="O6" s="548" t="s">
        <v>856</v>
      </c>
      <c r="P6" s="280"/>
    </row>
    <row r="7" spans="1:15" s="288" customFormat="1" ht="13.5" customHeight="1">
      <c r="A7" s="340"/>
      <c r="B7" s="549" t="s">
        <v>262</v>
      </c>
      <c r="C7" s="550" t="s">
        <v>263</v>
      </c>
      <c r="D7" s="551">
        <v>4466</v>
      </c>
      <c r="E7" s="552">
        <v>4600</v>
      </c>
      <c r="F7" s="532">
        <v>4720</v>
      </c>
      <c r="G7" s="551">
        <v>1116</v>
      </c>
      <c r="H7" s="552">
        <v>1091</v>
      </c>
      <c r="I7" s="532">
        <v>1139</v>
      </c>
      <c r="J7" s="551">
        <v>2312</v>
      </c>
      <c r="K7" s="552">
        <v>2673</v>
      </c>
      <c r="L7" s="532">
        <v>2678</v>
      </c>
      <c r="M7" s="551">
        <v>773</v>
      </c>
      <c r="N7" s="552">
        <v>1124</v>
      </c>
      <c r="O7" s="533">
        <v>901</v>
      </c>
    </row>
    <row r="8" spans="1:15" s="86" customFormat="1" ht="13.5" customHeight="1">
      <c r="A8" s="83"/>
      <c r="B8" s="553"/>
      <c r="C8" s="282" t="s">
        <v>264</v>
      </c>
      <c r="D8" s="554">
        <v>146</v>
      </c>
      <c r="E8" s="555">
        <v>91</v>
      </c>
      <c r="F8" s="535">
        <v>106</v>
      </c>
      <c r="G8" s="554">
        <v>26</v>
      </c>
      <c r="H8" s="555">
        <v>19</v>
      </c>
      <c r="I8" s="535">
        <v>24</v>
      </c>
      <c r="J8" s="554">
        <v>85</v>
      </c>
      <c r="K8" s="555">
        <v>84</v>
      </c>
      <c r="L8" s="535">
        <v>70</v>
      </c>
      <c r="M8" s="554">
        <v>3</v>
      </c>
      <c r="N8" s="555">
        <v>5</v>
      </c>
      <c r="O8" s="536">
        <v>4</v>
      </c>
    </row>
    <row r="9" spans="1:15" s="86" customFormat="1" ht="13.5" customHeight="1">
      <c r="A9" s="83"/>
      <c r="B9" s="553"/>
      <c r="C9" s="282" t="s">
        <v>265</v>
      </c>
      <c r="D9" s="554">
        <v>92</v>
      </c>
      <c r="E9" s="555">
        <v>88</v>
      </c>
      <c r="F9" s="535">
        <v>82</v>
      </c>
      <c r="G9" s="554">
        <v>12</v>
      </c>
      <c r="H9" s="555">
        <v>5</v>
      </c>
      <c r="I9" s="535">
        <v>1</v>
      </c>
      <c r="J9" s="554">
        <v>100</v>
      </c>
      <c r="K9" s="555">
        <v>108</v>
      </c>
      <c r="L9" s="535">
        <v>79</v>
      </c>
      <c r="M9" s="554">
        <v>21</v>
      </c>
      <c r="N9" s="555">
        <v>21</v>
      </c>
      <c r="O9" s="536">
        <v>19</v>
      </c>
    </row>
    <row r="10" spans="1:15" s="86" customFormat="1" ht="13.5" customHeight="1">
      <c r="A10" s="83"/>
      <c r="B10" s="553"/>
      <c r="C10" s="282" t="s">
        <v>266</v>
      </c>
      <c r="D10" s="554">
        <v>75</v>
      </c>
      <c r="E10" s="555">
        <v>75</v>
      </c>
      <c r="F10" s="535">
        <v>75</v>
      </c>
      <c r="G10" s="554">
        <v>8</v>
      </c>
      <c r="H10" s="555">
        <v>4</v>
      </c>
      <c r="I10" s="535">
        <v>9</v>
      </c>
      <c r="J10" s="554">
        <v>119</v>
      </c>
      <c r="K10" s="555">
        <v>143</v>
      </c>
      <c r="L10" s="535">
        <v>144</v>
      </c>
      <c r="M10" s="554">
        <v>30</v>
      </c>
      <c r="N10" s="555">
        <v>41</v>
      </c>
      <c r="O10" s="536">
        <v>30</v>
      </c>
    </row>
    <row r="11" spans="1:15" s="86" customFormat="1" ht="13.5" customHeight="1">
      <c r="A11" s="83"/>
      <c r="B11" s="553"/>
      <c r="C11" s="282" t="s">
        <v>267</v>
      </c>
      <c r="D11" s="554">
        <v>638</v>
      </c>
      <c r="E11" s="555">
        <v>661</v>
      </c>
      <c r="F11" s="535">
        <v>698</v>
      </c>
      <c r="G11" s="554">
        <v>103</v>
      </c>
      <c r="H11" s="555">
        <v>91</v>
      </c>
      <c r="I11" s="535">
        <v>75</v>
      </c>
      <c r="J11" s="554">
        <v>300</v>
      </c>
      <c r="K11" s="555">
        <v>355</v>
      </c>
      <c r="L11" s="535">
        <v>387</v>
      </c>
      <c r="M11" s="554">
        <v>81</v>
      </c>
      <c r="N11" s="555">
        <v>88</v>
      </c>
      <c r="O11" s="536">
        <v>72</v>
      </c>
    </row>
    <row r="12" spans="1:15" s="86" customFormat="1" ht="13.5" customHeight="1">
      <c r="A12" s="83"/>
      <c r="B12" s="553"/>
      <c r="C12" s="282" t="s">
        <v>268</v>
      </c>
      <c r="D12" s="554">
        <v>98</v>
      </c>
      <c r="E12" s="555">
        <v>103</v>
      </c>
      <c r="F12" s="535">
        <v>61</v>
      </c>
      <c r="G12" s="554">
        <v>43</v>
      </c>
      <c r="H12" s="555">
        <v>41</v>
      </c>
      <c r="I12" s="535">
        <v>32</v>
      </c>
      <c r="J12" s="554">
        <v>85</v>
      </c>
      <c r="K12" s="555">
        <v>112</v>
      </c>
      <c r="L12" s="535">
        <v>92</v>
      </c>
      <c r="M12" s="554">
        <v>37</v>
      </c>
      <c r="N12" s="555">
        <v>57</v>
      </c>
      <c r="O12" s="536">
        <v>45</v>
      </c>
    </row>
    <row r="13" spans="1:15" s="288" customFormat="1" ht="13.5" customHeight="1">
      <c r="A13" s="340"/>
      <c r="B13" s="556"/>
      <c r="C13" s="222" t="s">
        <v>269</v>
      </c>
      <c r="D13" s="557">
        <v>692</v>
      </c>
      <c r="E13" s="558">
        <v>896</v>
      </c>
      <c r="F13" s="535">
        <v>902</v>
      </c>
      <c r="G13" s="557">
        <v>489</v>
      </c>
      <c r="H13" s="558">
        <v>573</v>
      </c>
      <c r="I13" s="535">
        <v>629</v>
      </c>
      <c r="J13" s="557">
        <v>692</v>
      </c>
      <c r="K13" s="558">
        <v>896</v>
      </c>
      <c r="L13" s="535">
        <v>902</v>
      </c>
      <c r="M13" s="557">
        <v>489</v>
      </c>
      <c r="N13" s="558">
        <v>573</v>
      </c>
      <c r="O13" s="536">
        <v>629</v>
      </c>
    </row>
    <row r="14" spans="1:15" s="86" customFormat="1" ht="13.5" customHeight="1">
      <c r="A14" s="83"/>
      <c r="B14" s="553"/>
      <c r="C14" s="282" t="s">
        <v>270</v>
      </c>
      <c r="D14" s="554">
        <v>186</v>
      </c>
      <c r="E14" s="555">
        <v>185</v>
      </c>
      <c r="F14" s="535">
        <v>174</v>
      </c>
      <c r="G14" s="554">
        <v>89</v>
      </c>
      <c r="H14" s="555">
        <v>71</v>
      </c>
      <c r="I14" s="535">
        <v>72</v>
      </c>
      <c r="J14" s="554">
        <v>181</v>
      </c>
      <c r="K14" s="555">
        <v>182</v>
      </c>
      <c r="L14" s="535">
        <v>162</v>
      </c>
      <c r="M14" s="554">
        <v>23</v>
      </c>
      <c r="N14" s="555">
        <v>28</v>
      </c>
      <c r="O14" s="536">
        <v>34</v>
      </c>
    </row>
    <row r="15" spans="1:15" s="86" customFormat="1" ht="13.5" customHeight="1">
      <c r="A15" s="83"/>
      <c r="B15" s="553"/>
      <c r="C15" s="282" t="s">
        <v>271</v>
      </c>
      <c r="D15" s="554">
        <v>95</v>
      </c>
      <c r="E15" s="555">
        <v>94</v>
      </c>
      <c r="F15" s="535">
        <v>99</v>
      </c>
      <c r="G15" s="554">
        <v>3</v>
      </c>
      <c r="H15" s="555">
        <v>4</v>
      </c>
      <c r="I15" s="535">
        <v>3</v>
      </c>
      <c r="J15" s="554">
        <v>43</v>
      </c>
      <c r="K15" s="555">
        <v>60</v>
      </c>
      <c r="L15" s="535">
        <v>62</v>
      </c>
      <c r="M15" s="554">
        <v>2</v>
      </c>
      <c r="N15" s="555">
        <v>0</v>
      </c>
      <c r="O15" s="536">
        <v>2</v>
      </c>
    </row>
    <row r="16" spans="1:15" s="86" customFormat="1" ht="13.5" customHeight="1">
      <c r="A16" s="83"/>
      <c r="B16" s="553"/>
      <c r="C16" s="282" t="s">
        <v>272</v>
      </c>
      <c r="D16" s="554">
        <v>72</v>
      </c>
      <c r="E16" s="555">
        <v>58</v>
      </c>
      <c r="F16" s="535">
        <v>71</v>
      </c>
      <c r="G16" s="554">
        <v>15</v>
      </c>
      <c r="H16" s="555">
        <v>12</v>
      </c>
      <c r="I16" s="535">
        <v>8</v>
      </c>
      <c r="J16" s="554">
        <v>93</v>
      </c>
      <c r="K16" s="555">
        <v>124</v>
      </c>
      <c r="L16" s="535">
        <v>105</v>
      </c>
      <c r="M16" s="554">
        <v>4</v>
      </c>
      <c r="N16" s="555">
        <v>4</v>
      </c>
      <c r="O16" s="536">
        <v>3</v>
      </c>
    </row>
    <row r="17" spans="1:15" s="86" customFormat="1" ht="13.5" customHeight="1">
      <c r="A17" s="83"/>
      <c r="B17" s="553"/>
      <c r="C17" s="282" t="s">
        <v>273</v>
      </c>
      <c r="D17" s="554">
        <v>71</v>
      </c>
      <c r="E17" s="555">
        <v>78</v>
      </c>
      <c r="F17" s="535">
        <v>62</v>
      </c>
      <c r="G17" s="554">
        <v>7</v>
      </c>
      <c r="H17" s="555">
        <v>4</v>
      </c>
      <c r="I17" s="535">
        <v>10</v>
      </c>
      <c r="J17" s="554">
        <v>46</v>
      </c>
      <c r="K17" s="555">
        <v>41</v>
      </c>
      <c r="L17" s="535">
        <v>42</v>
      </c>
      <c r="M17" s="554">
        <v>2</v>
      </c>
      <c r="N17" s="555">
        <v>3</v>
      </c>
      <c r="O17" s="536">
        <v>0</v>
      </c>
    </row>
    <row r="18" spans="1:15" s="86" customFormat="1" ht="13.5" customHeight="1">
      <c r="A18" s="83"/>
      <c r="B18" s="553"/>
      <c r="C18" s="282" t="s">
        <v>274</v>
      </c>
      <c r="D18" s="554">
        <v>299</v>
      </c>
      <c r="E18" s="555">
        <v>321</v>
      </c>
      <c r="F18" s="535">
        <v>344</v>
      </c>
      <c r="G18" s="554">
        <v>28</v>
      </c>
      <c r="H18" s="555">
        <v>20</v>
      </c>
      <c r="I18" s="535">
        <v>29</v>
      </c>
      <c r="J18" s="554">
        <v>31</v>
      </c>
      <c r="K18" s="555">
        <v>39</v>
      </c>
      <c r="L18" s="535">
        <v>32</v>
      </c>
      <c r="M18" s="554">
        <v>0</v>
      </c>
      <c r="N18" s="555">
        <v>1</v>
      </c>
      <c r="O18" s="536">
        <v>0</v>
      </c>
    </row>
    <row r="19" spans="1:15" s="86" customFormat="1" ht="13.5" customHeight="1">
      <c r="A19" s="83"/>
      <c r="B19" s="553"/>
      <c r="C19" s="282" t="s">
        <v>275</v>
      </c>
      <c r="D19" s="554">
        <v>246</v>
      </c>
      <c r="E19" s="555">
        <v>220</v>
      </c>
      <c r="F19" s="535">
        <v>248</v>
      </c>
      <c r="G19" s="554">
        <v>29</v>
      </c>
      <c r="H19" s="555">
        <v>16</v>
      </c>
      <c r="I19" s="535">
        <v>25</v>
      </c>
      <c r="J19" s="554">
        <v>29</v>
      </c>
      <c r="K19" s="555">
        <v>36</v>
      </c>
      <c r="L19" s="535">
        <v>41</v>
      </c>
      <c r="M19" s="554">
        <v>1</v>
      </c>
      <c r="N19" s="555">
        <v>2</v>
      </c>
      <c r="O19" s="536">
        <v>0</v>
      </c>
    </row>
    <row r="20" spans="1:15" s="86" customFormat="1" ht="13.5" customHeight="1">
      <c r="A20" s="83"/>
      <c r="B20" s="553"/>
      <c r="C20" s="282" t="s">
        <v>276</v>
      </c>
      <c r="D20" s="554">
        <v>800</v>
      </c>
      <c r="E20" s="555">
        <v>772</v>
      </c>
      <c r="F20" s="535">
        <v>796</v>
      </c>
      <c r="G20" s="554">
        <v>125</v>
      </c>
      <c r="H20" s="555">
        <v>107</v>
      </c>
      <c r="I20" s="535">
        <v>107</v>
      </c>
      <c r="J20" s="554">
        <v>49</v>
      </c>
      <c r="K20" s="555">
        <v>55</v>
      </c>
      <c r="L20" s="535">
        <v>44</v>
      </c>
      <c r="M20" s="554">
        <v>0</v>
      </c>
      <c r="N20" s="555">
        <v>2</v>
      </c>
      <c r="O20" s="536">
        <v>3</v>
      </c>
    </row>
    <row r="21" spans="1:15" s="86" customFormat="1" ht="13.5" customHeight="1">
      <c r="A21" s="83"/>
      <c r="B21" s="553"/>
      <c r="C21" s="282" t="s">
        <v>277</v>
      </c>
      <c r="D21" s="554">
        <v>370</v>
      </c>
      <c r="E21" s="555">
        <v>347</v>
      </c>
      <c r="F21" s="535">
        <v>400</v>
      </c>
      <c r="G21" s="554">
        <v>50</v>
      </c>
      <c r="H21" s="555">
        <v>44</v>
      </c>
      <c r="I21" s="535">
        <v>37</v>
      </c>
      <c r="J21" s="554">
        <v>30</v>
      </c>
      <c r="K21" s="555">
        <v>22</v>
      </c>
      <c r="L21" s="535">
        <v>27</v>
      </c>
      <c r="M21" s="554">
        <v>3</v>
      </c>
      <c r="N21" s="555">
        <v>1</v>
      </c>
      <c r="O21" s="536">
        <v>1</v>
      </c>
    </row>
    <row r="22" spans="1:15" s="86" customFormat="1" ht="13.5" customHeight="1">
      <c r="A22" s="83"/>
      <c r="B22" s="553"/>
      <c r="C22" s="282" t="s">
        <v>278</v>
      </c>
      <c r="D22" s="554">
        <v>227</v>
      </c>
      <c r="E22" s="555">
        <v>241</v>
      </c>
      <c r="F22" s="535">
        <v>253</v>
      </c>
      <c r="G22" s="554">
        <v>36</v>
      </c>
      <c r="H22" s="555">
        <v>35</v>
      </c>
      <c r="I22" s="535">
        <v>33</v>
      </c>
      <c r="J22" s="554">
        <v>84</v>
      </c>
      <c r="K22" s="555">
        <v>94</v>
      </c>
      <c r="L22" s="535">
        <v>79</v>
      </c>
      <c r="M22" s="554">
        <v>30</v>
      </c>
      <c r="N22" s="555">
        <v>27</v>
      </c>
      <c r="O22" s="536">
        <v>23</v>
      </c>
    </row>
    <row r="23" spans="1:15" s="86" customFormat="1" ht="13.5" customHeight="1">
      <c r="A23" s="83"/>
      <c r="B23" s="553"/>
      <c r="C23" s="282" t="s">
        <v>279</v>
      </c>
      <c r="D23" s="554">
        <v>23</v>
      </c>
      <c r="E23" s="555">
        <v>22</v>
      </c>
      <c r="F23" s="535">
        <v>19</v>
      </c>
      <c r="G23" s="554">
        <v>2</v>
      </c>
      <c r="H23" s="555">
        <v>0</v>
      </c>
      <c r="I23" s="535">
        <v>1</v>
      </c>
      <c r="J23" s="554">
        <v>14</v>
      </c>
      <c r="K23" s="555">
        <v>12</v>
      </c>
      <c r="L23" s="535">
        <v>11</v>
      </c>
      <c r="M23" s="554">
        <v>2</v>
      </c>
      <c r="N23" s="555">
        <v>1</v>
      </c>
      <c r="O23" s="536">
        <v>0</v>
      </c>
    </row>
    <row r="24" spans="1:15" s="86" customFormat="1" ht="13.5" customHeight="1">
      <c r="A24" s="83"/>
      <c r="B24" s="553"/>
      <c r="C24" s="282" t="s">
        <v>280</v>
      </c>
      <c r="D24" s="554">
        <v>37</v>
      </c>
      <c r="E24" s="555">
        <v>38</v>
      </c>
      <c r="F24" s="535">
        <v>38</v>
      </c>
      <c r="G24" s="554">
        <v>1</v>
      </c>
      <c r="H24" s="555">
        <v>0</v>
      </c>
      <c r="I24" s="535">
        <v>0</v>
      </c>
      <c r="J24" s="554">
        <v>9</v>
      </c>
      <c r="K24" s="555">
        <v>7</v>
      </c>
      <c r="L24" s="535">
        <v>13</v>
      </c>
      <c r="M24" s="554">
        <v>0</v>
      </c>
      <c r="N24" s="555">
        <v>0</v>
      </c>
      <c r="O24" s="536">
        <v>0</v>
      </c>
    </row>
    <row r="25" spans="1:15" s="86" customFormat="1" ht="13.5" customHeight="1">
      <c r="A25" s="83"/>
      <c r="B25" s="553"/>
      <c r="C25" s="282" t="s">
        <v>281</v>
      </c>
      <c r="D25" s="554">
        <v>6</v>
      </c>
      <c r="E25" s="555">
        <v>1</v>
      </c>
      <c r="F25" s="535">
        <v>2</v>
      </c>
      <c r="G25" s="554">
        <v>0</v>
      </c>
      <c r="H25" s="555">
        <v>3</v>
      </c>
      <c r="I25" s="535">
        <v>2</v>
      </c>
      <c r="J25" s="554">
        <v>5</v>
      </c>
      <c r="K25" s="555">
        <v>5</v>
      </c>
      <c r="L25" s="535">
        <v>9</v>
      </c>
      <c r="M25" s="554">
        <v>3</v>
      </c>
      <c r="N25" s="555">
        <v>1</v>
      </c>
      <c r="O25" s="536">
        <v>0</v>
      </c>
    </row>
    <row r="26" spans="1:15" s="86" customFormat="1" ht="13.5" customHeight="1">
      <c r="A26" s="83"/>
      <c r="B26" s="553"/>
      <c r="C26" s="282" t="s">
        <v>282</v>
      </c>
      <c r="D26" s="554">
        <v>32</v>
      </c>
      <c r="E26" s="555">
        <v>28</v>
      </c>
      <c r="F26" s="535">
        <v>33</v>
      </c>
      <c r="G26" s="554">
        <v>10</v>
      </c>
      <c r="H26" s="555">
        <v>5</v>
      </c>
      <c r="I26" s="535">
        <v>6</v>
      </c>
      <c r="J26" s="554">
        <v>8</v>
      </c>
      <c r="K26" s="555">
        <v>10</v>
      </c>
      <c r="L26" s="535">
        <v>13</v>
      </c>
      <c r="M26" s="554">
        <v>1</v>
      </c>
      <c r="N26" s="555">
        <v>0</v>
      </c>
      <c r="O26" s="536">
        <v>1</v>
      </c>
    </row>
    <row r="27" spans="1:15" s="86" customFormat="1" ht="13.5" customHeight="1">
      <c r="A27" s="83"/>
      <c r="B27" s="553"/>
      <c r="C27" s="282" t="s">
        <v>283</v>
      </c>
      <c r="D27" s="554">
        <v>6</v>
      </c>
      <c r="E27" s="555">
        <v>8</v>
      </c>
      <c r="F27" s="535">
        <v>11</v>
      </c>
      <c r="G27" s="554">
        <v>3</v>
      </c>
      <c r="H27" s="555">
        <v>2</v>
      </c>
      <c r="I27" s="535">
        <v>0</v>
      </c>
      <c r="J27" s="554">
        <v>35</v>
      </c>
      <c r="K27" s="555">
        <v>28</v>
      </c>
      <c r="L27" s="535">
        <v>34</v>
      </c>
      <c r="M27" s="554">
        <v>1</v>
      </c>
      <c r="N27" s="555">
        <v>1</v>
      </c>
      <c r="O27" s="536">
        <v>1</v>
      </c>
    </row>
    <row r="28" spans="1:15" s="86" customFormat="1" ht="13.5" customHeight="1">
      <c r="A28" s="83"/>
      <c r="B28" s="553"/>
      <c r="C28" s="282" t="s">
        <v>284</v>
      </c>
      <c r="D28" s="554">
        <v>6</v>
      </c>
      <c r="E28" s="555">
        <v>4</v>
      </c>
      <c r="F28" s="535">
        <v>4</v>
      </c>
      <c r="G28" s="554">
        <v>9</v>
      </c>
      <c r="H28" s="555">
        <v>6</v>
      </c>
      <c r="I28" s="535">
        <v>8</v>
      </c>
      <c r="J28" s="554">
        <v>13</v>
      </c>
      <c r="K28" s="555">
        <v>6</v>
      </c>
      <c r="L28" s="535">
        <v>11</v>
      </c>
      <c r="M28" s="554">
        <v>0</v>
      </c>
      <c r="N28" s="555">
        <v>1</v>
      </c>
      <c r="O28" s="536">
        <v>0</v>
      </c>
    </row>
    <row r="29" spans="1:15" s="86" customFormat="1" ht="13.5" customHeight="1">
      <c r="A29" s="83"/>
      <c r="B29" s="553"/>
      <c r="C29" s="282" t="s">
        <v>285</v>
      </c>
      <c r="D29" s="554">
        <v>46</v>
      </c>
      <c r="E29" s="555">
        <v>81</v>
      </c>
      <c r="F29" s="535">
        <v>76</v>
      </c>
      <c r="G29" s="554">
        <v>10</v>
      </c>
      <c r="H29" s="555">
        <v>13</v>
      </c>
      <c r="I29" s="535">
        <v>12</v>
      </c>
      <c r="J29" s="554">
        <v>73</v>
      </c>
      <c r="K29" s="555">
        <v>65</v>
      </c>
      <c r="L29" s="535">
        <v>85</v>
      </c>
      <c r="M29" s="554">
        <v>3</v>
      </c>
      <c r="N29" s="555">
        <v>1</v>
      </c>
      <c r="O29" s="536">
        <v>2</v>
      </c>
    </row>
    <row r="30" spans="1:15" s="86" customFormat="1" ht="13.5" customHeight="1">
      <c r="A30" s="83"/>
      <c r="B30" s="553"/>
      <c r="C30" s="282" t="s">
        <v>286</v>
      </c>
      <c r="D30" s="554">
        <v>48</v>
      </c>
      <c r="E30" s="555">
        <v>37</v>
      </c>
      <c r="F30" s="535">
        <v>32</v>
      </c>
      <c r="G30" s="554">
        <v>4</v>
      </c>
      <c r="H30" s="555">
        <v>3</v>
      </c>
      <c r="I30" s="535">
        <v>4</v>
      </c>
      <c r="J30" s="554">
        <v>70</v>
      </c>
      <c r="K30" s="555">
        <v>58</v>
      </c>
      <c r="L30" s="535">
        <v>66</v>
      </c>
      <c r="M30" s="554">
        <v>1</v>
      </c>
      <c r="N30" s="555">
        <v>0</v>
      </c>
      <c r="O30" s="536">
        <v>0</v>
      </c>
    </row>
    <row r="31" spans="1:15" s="86" customFormat="1" ht="13.5" customHeight="1">
      <c r="A31" s="83"/>
      <c r="B31" s="553"/>
      <c r="C31" s="282" t="s">
        <v>287</v>
      </c>
      <c r="D31" s="554">
        <v>3</v>
      </c>
      <c r="E31" s="555">
        <v>3</v>
      </c>
      <c r="F31" s="535">
        <v>2</v>
      </c>
      <c r="G31" s="554">
        <v>0</v>
      </c>
      <c r="H31" s="555">
        <v>0</v>
      </c>
      <c r="I31" s="535">
        <v>0</v>
      </c>
      <c r="J31" s="554">
        <v>5</v>
      </c>
      <c r="K31" s="555">
        <v>8</v>
      </c>
      <c r="L31" s="535">
        <v>15</v>
      </c>
      <c r="M31" s="554">
        <v>0</v>
      </c>
      <c r="N31" s="555">
        <v>0</v>
      </c>
      <c r="O31" s="536">
        <v>0</v>
      </c>
    </row>
    <row r="32" spans="1:15" s="86" customFormat="1" ht="13.5" customHeight="1">
      <c r="A32" s="83"/>
      <c r="B32" s="553"/>
      <c r="C32" s="282" t="s">
        <v>288</v>
      </c>
      <c r="D32" s="554">
        <v>7</v>
      </c>
      <c r="E32" s="555">
        <v>10</v>
      </c>
      <c r="F32" s="535">
        <v>8</v>
      </c>
      <c r="G32" s="554">
        <v>0</v>
      </c>
      <c r="H32" s="555">
        <v>0</v>
      </c>
      <c r="I32" s="535">
        <v>0</v>
      </c>
      <c r="J32" s="554">
        <v>1</v>
      </c>
      <c r="K32" s="555">
        <v>2</v>
      </c>
      <c r="L32" s="535">
        <v>9</v>
      </c>
      <c r="M32" s="554">
        <v>0</v>
      </c>
      <c r="N32" s="555">
        <v>0</v>
      </c>
      <c r="O32" s="536">
        <v>0</v>
      </c>
    </row>
    <row r="33" spans="1:15" s="86" customFormat="1" ht="13.5" customHeight="1">
      <c r="A33" s="83"/>
      <c r="B33" s="553"/>
      <c r="C33" s="282" t="s">
        <v>289</v>
      </c>
      <c r="D33" s="554">
        <v>56</v>
      </c>
      <c r="E33" s="555">
        <v>51</v>
      </c>
      <c r="F33" s="535">
        <v>43</v>
      </c>
      <c r="G33" s="554">
        <v>3</v>
      </c>
      <c r="H33" s="555">
        <v>4</v>
      </c>
      <c r="I33" s="535">
        <v>4</v>
      </c>
      <c r="J33" s="554">
        <v>8</v>
      </c>
      <c r="K33" s="555">
        <v>3</v>
      </c>
      <c r="L33" s="535">
        <v>8</v>
      </c>
      <c r="M33" s="554">
        <v>0</v>
      </c>
      <c r="N33" s="555">
        <v>0</v>
      </c>
      <c r="O33" s="536">
        <v>0</v>
      </c>
    </row>
    <row r="34" spans="1:15" s="86" customFormat="1" ht="13.5" customHeight="1">
      <c r="A34" s="83"/>
      <c r="B34" s="553"/>
      <c r="C34" s="282" t="s">
        <v>290</v>
      </c>
      <c r="D34" s="554">
        <v>26</v>
      </c>
      <c r="E34" s="555">
        <v>23</v>
      </c>
      <c r="F34" s="535">
        <v>29</v>
      </c>
      <c r="G34" s="554">
        <v>3</v>
      </c>
      <c r="H34" s="555">
        <v>4</v>
      </c>
      <c r="I34" s="535">
        <v>5</v>
      </c>
      <c r="J34" s="554">
        <v>12</v>
      </c>
      <c r="K34" s="555">
        <v>14</v>
      </c>
      <c r="L34" s="535">
        <v>14</v>
      </c>
      <c r="M34" s="554">
        <v>1</v>
      </c>
      <c r="N34" s="555">
        <v>0</v>
      </c>
      <c r="O34" s="536">
        <v>0</v>
      </c>
    </row>
    <row r="35" spans="1:15" s="86" customFormat="1" ht="13.5" customHeight="1">
      <c r="A35" s="83"/>
      <c r="B35" s="553"/>
      <c r="C35" s="282" t="s">
        <v>291</v>
      </c>
      <c r="D35" s="554">
        <v>12</v>
      </c>
      <c r="E35" s="555">
        <v>8</v>
      </c>
      <c r="F35" s="535">
        <v>8</v>
      </c>
      <c r="G35" s="554">
        <v>5</v>
      </c>
      <c r="H35" s="555">
        <v>4</v>
      </c>
      <c r="I35" s="535">
        <v>2</v>
      </c>
      <c r="J35" s="554">
        <v>14</v>
      </c>
      <c r="K35" s="555">
        <v>11</v>
      </c>
      <c r="L35" s="535">
        <v>17</v>
      </c>
      <c r="M35" s="554">
        <v>0</v>
      </c>
      <c r="N35" s="555">
        <v>1</v>
      </c>
      <c r="O35" s="536">
        <v>0</v>
      </c>
    </row>
    <row r="36" spans="1:15" s="86" customFormat="1" ht="13.5" customHeight="1">
      <c r="A36" s="83"/>
      <c r="B36" s="553"/>
      <c r="C36" s="282" t="s">
        <v>292</v>
      </c>
      <c r="D36" s="554">
        <v>9</v>
      </c>
      <c r="E36" s="555">
        <v>12</v>
      </c>
      <c r="F36" s="535">
        <v>4</v>
      </c>
      <c r="G36" s="554">
        <v>0</v>
      </c>
      <c r="H36" s="555">
        <v>1</v>
      </c>
      <c r="I36" s="535">
        <v>0</v>
      </c>
      <c r="J36" s="554">
        <v>2</v>
      </c>
      <c r="K36" s="555">
        <v>6</v>
      </c>
      <c r="L36" s="535">
        <v>3</v>
      </c>
      <c r="M36" s="554">
        <v>1</v>
      </c>
      <c r="N36" s="555">
        <v>0</v>
      </c>
      <c r="O36" s="536">
        <v>0</v>
      </c>
    </row>
    <row r="37" spans="1:15" s="86" customFormat="1" ht="13.5" customHeight="1">
      <c r="A37" s="83"/>
      <c r="B37" s="553"/>
      <c r="C37" s="282" t="s">
        <v>293</v>
      </c>
      <c r="D37" s="554">
        <v>1</v>
      </c>
      <c r="E37" s="555">
        <v>2</v>
      </c>
      <c r="F37" s="535">
        <v>0</v>
      </c>
      <c r="G37" s="554">
        <v>0</v>
      </c>
      <c r="H37" s="555">
        <v>0</v>
      </c>
      <c r="I37" s="535">
        <v>0</v>
      </c>
      <c r="J37" s="554">
        <v>4</v>
      </c>
      <c r="K37" s="555">
        <v>2</v>
      </c>
      <c r="L37" s="535">
        <v>4</v>
      </c>
      <c r="M37" s="554">
        <v>0</v>
      </c>
      <c r="N37" s="555">
        <v>0</v>
      </c>
      <c r="O37" s="536">
        <v>0</v>
      </c>
    </row>
    <row r="38" spans="1:15" s="86" customFormat="1" ht="13.5" customHeight="1">
      <c r="A38" s="83"/>
      <c r="B38" s="553"/>
      <c r="C38" s="282" t="s">
        <v>294</v>
      </c>
      <c r="D38" s="554">
        <v>1</v>
      </c>
      <c r="E38" s="555">
        <v>0</v>
      </c>
      <c r="F38" s="535">
        <v>1</v>
      </c>
      <c r="G38" s="554">
        <v>0</v>
      </c>
      <c r="H38" s="555">
        <v>0</v>
      </c>
      <c r="I38" s="535">
        <v>0</v>
      </c>
      <c r="J38" s="554">
        <v>1</v>
      </c>
      <c r="K38" s="555">
        <v>2</v>
      </c>
      <c r="L38" s="535">
        <v>2</v>
      </c>
      <c r="M38" s="554">
        <v>0</v>
      </c>
      <c r="N38" s="555">
        <v>0</v>
      </c>
      <c r="O38" s="536">
        <v>0</v>
      </c>
    </row>
    <row r="39" spans="1:15" s="86" customFormat="1" ht="13.5" customHeight="1">
      <c r="A39" s="83"/>
      <c r="B39" s="553"/>
      <c r="C39" s="282" t="s">
        <v>295</v>
      </c>
      <c r="D39" s="554">
        <v>2</v>
      </c>
      <c r="E39" s="555">
        <v>1</v>
      </c>
      <c r="F39" s="535">
        <v>0</v>
      </c>
      <c r="G39" s="554">
        <v>0</v>
      </c>
      <c r="H39" s="555">
        <v>0</v>
      </c>
      <c r="I39" s="535">
        <v>0</v>
      </c>
      <c r="J39" s="554">
        <v>3</v>
      </c>
      <c r="K39" s="555">
        <v>1</v>
      </c>
      <c r="L39" s="535">
        <v>3</v>
      </c>
      <c r="M39" s="554">
        <v>0</v>
      </c>
      <c r="N39" s="555">
        <v>1</v>
      </c>
      <c r="O39" s="536">
        <v>0</v>
      </c>
    </row>
    <row r="40" spans="1:15" s="86" customFormat="1" ht="13.5" customHeight="1">
      <c r="A40" s="83"/>
      <c r="B40" s="553"/>
      <c r="C40" s="282" t="s">
        <v>296</v>
      </c>
      <c r="D40" s="554">
        <v>5</v>
      </c>
      <c r="E40" s="555">
        <v>2</v>
      </c>
      <c r="F40" s="535">
        <v>5</v>
      </c>
      <c r="G40" s="554">
        <v>0</v>
      </c>
      <c r="H40" s="555">
        <v>0</v>
      </c>
      <c r="I40" s="535">
        <v>1</v>
      </c>
      <c r="J40" s="554">
        <v>13</v>
      </c>
      <c r="K40" s="555">
        <v>7</v>
      </c>
      <c r="L40" s="535">
        <v>9</v>
      </c>
      <c r="M40" s="554">
        <v>0</v>
      </c>
      <c r="N40" s="555">
        <v>0</v>
      </c>
      <c r="O40" s="536">
        <v>0</v>
      </c>
    </row>
    <row r="41" spans="1:15" s="86" customFormat="1" ht="13.5" customHeight="1">
      <c r="A41" s="83"/>
      <c r="B41" s="553"/>
      <c r="C41" s="282" t="s">
        <v>297</v>
      </c>
      <c r="D41" s="554">
        <v>2</v>
      </c>
      <c r="E41" s="555">
        <v>3</v>
      </c>
      <c r="F41" s="535">
        <v>6</v>
      </c>
      <c r="G41" s="554">
        <v>2</v>
      </c>
      <c r="H41" s="555">
        <v>0</v>
      </c>
      <c r="I41" s="535">
        <v>0</v>
      </c>
      <c r="J41" s="554">
        <v>1</v>
      </c>
      <c r="K41" s="555">
        <v>2</v>
      </c>
      <c r="L41" s="535">
        <v>6</v>
      </c>
      <c r="M41" s="554">
        <v>0</v>
      </c>
      <c r="N41" s="555">
        <v>0</v>
      </c>
      <c r="O41" s="536">
        <v>0</v>
      </c>
    </row>
    <row r="42" spans="1:15" s="86" customFormat="1" ht="13.5" customHeight="1">
      <c r="A42" s="83"/>
      <c r="B42" s="553"/>
      <c r="C42" s="282" t="s">
        <v>298</v>
      </c>
      <c r="D42" s="554">
        <v>3</v>
      </c>
      <c r="E42" s="555">
        <v>1</v>
      </c>
      <c r="F42" s="535">
        <v>3</v>
      </c>
      <c r="G42" s="554">
        <v>0</v>
      </c>
      <c r="H42" s="555">
        <v>0</v>
      </c>
      <c r="I42" s="535">
        <v>0</v>
      </c>
      <c r="J42" s="554">
        <v>4</v>
      </c>
      <c r="K42" s="555">
        <v>0</v>
      </c>
      <c r="L42" s="535">
        <v>5</v>
      </c>
      <c r="M42" s="554">
        <v>0</v>
      </c>
      <c r="N42" s="555">
        <v>0</v>
      </c>
      <c r="O42" s="536">
        <v>0</v>
      </c>
    </row>
    <row r="43" spans="1:15" s="86" customFormat="1" ht="13.5" customHeight="1">
      <c r="A43" s="83"/>
      <c r="B43" s="553"/>
      <c r="C43" s="282" t="s">
        <v>299</v>
      </c>
      <c r="D43" s="554">
        <v>4</v>
      </c>
      <c r="E43" s="555">
        <v>2</v>
      </c>
      <c r="F43" s="535">
        <v>0</v>
      </c>
      <c r="G43" s="554">
        <v>0</v>
      </c>
      <c r="H43" s="555">
        <v>0</v>
      </c>
      <c r="I43" s="535">
        <v>0</v>
      </c>
      <c r="J43" s="554">
        <v>2</v>
      </c>
      <c r="K43" s="555">
        <v>2</v>
      </c>
      <c r="L43" s="535">
        <v>1</v>
      </c>
      <c r="M43" s="554">
        <v>0</v>
      </c>
      <c r="N43" s="555">
        <v>0</v>
      </c>
      <c r="O43" s="536">
        <v>0</v>
      </c>
    </row>
    <row r="44" spans="1:15" s="86" customFormat="1" ht="13.5" customHeight="1">
      <c r="A44" s="83"/>
      <c r="B44" s="553"/>
      <c r="C44" s="282" t="s">
        <v>300</v>
      </c>
      <c r="D44" s="554">
        <v>0</v>
      </c>
      <c r="E44" s="555">
        <v>0</v>
      </c>
      <c r="F44" s="535">
        <v>1</v>
      </c>
      <c r="G44" s="554">
        <v>0</v>
      </c>
      <c r="H44" s="555">
        <v>0</v>
      </c>
      <c r="I44" s="535">
        <v>0</v>
      </c>
      <c r="J44" s="554">
        <v>1</v>
      </c>
      <c r="K44" s="555">
        <v>1</v>
      </c>
      <c r="L44" s="535">
        <v>1</v>
      </c>
      <c r="M44" s="554">
        <v>0</v>
      </c>
      <c r="N44" s="555">
        <v>1</v>
      </c>
      <c r="O44" s="536">
        <v>0</v>
      </c>
    </row>
    <row r="45" spans="1:15" s="86" customFormat="1" ht="13.5" customHeight="1">
      <c r="A45" s="83"/>
      <c r="B45" s="553"/>
      <c r="C45" s="282" t="s">
        <v>301</v>
      </c>
      <c r="D45" s="554">
        <v>1</v>
      </c>
      <c r="E45" s="555">
        <v>0</v>
      </c>
      <c r="F45" s="535">
        <v>0</v>
      </c>
      <c r="G45" s="554">
        <v>0</v>
      </c>
      <c r="H45" s="555">
        <v>0</v>
      </c>
      <c r="I45" s="535">
        <v>0</v>
      </c>
      <c r="J45" s="554">
        <v>3</v>
      </c>
      <c r="K45" s="555">
        <v>2</v>
      </c>
      <c r="L45" s="535">
        <v>1</v>
      </c>
      <c r="M45" s="554">
        <v>0</v>
      </c>
      <c r="N45" s="555">
        <v>0</v>
      </c>
      <c r="O45" s="536">
        <v>0</v>
      </c>
    </row>
    <row r="46" spans="1:15" s="86" customFormat="1" ht="13.5" customHeight="1">
      <c r="A46" s="83"/>
      <c r="B46" s="553"/>
      <c r="C46" s="282" t="s">
        <v>302</v>
      </c>
      <c r="D46" s="554">
        <v>1</v>
      </c>
      <c r="E46" s="555">
        <v>3</v>
      </c>
      <c r="F46" s="535">
        <v>3</v>
      </c>
      <c r="G46" s="554">
        <v>0</v>
      </c>
      <c r="H46" s="555">
        <v>0</v>
      </c>
      <c r="I46" s="535">
        <v>0</v>
      </c>
      <c r="J46" s="554">
        <v>1</v>
      </c>
      <c r="K46" s="555">
        <v>4</v>
      </c>
      <c r="L46" s="535">
        <v>5</v>
      </c>
      <c r="M46" s="554">
        <v>0</v>
      </c>
      <c r="N46" s="555">
        <v>0</v>
      </c>
      <c r="O46" s="536">
        <v>0</v>
      </c>
    </row>
    <row r="47" spans="1:15" s="86" customFormat="1" ht="13.5" customHeight="1">
      <c r="A47" s="83"/>
      <c r="B47" s="553"/>
      <c r="C47" s="282" t="s">
        <v>303</v>
      </c>
      <c r="D47" s="554">
        <v>12</v>
      </c>
      <c r="E47" s="555">
        <v>12</v>
      </c>
      <c r="F47" s="535">
        <v>8</v>
      </c>
      <c r="G47" s="554">
        <v>1</v>
      </c>
      <c r="H47" s="555">
        <v>0</v>
      </c>
      <c r="I47" s="535">
        <v>0</v>
      </c>
      <c r="J47" s="554">
        <v>3</v>
      </c>
      <c r="K47" s="555">
        <v>11</v>
      </c>
      <c r="L47" s="535">
        <v>9</v>
      </c>
      <c r="M47" s="554">
        <v>0</v>
      </c>
      <c r="N47" s="555">
        <v>0</v>
      </c>
      <c r="O47" s="536">
        <v>0</v>
      </c>
    </row>
    <row r="48" spans="1:15" s="86" customFormat="1" ht="13.5" customHeight="1">
      <c r="A48" s="83"/>
      <c r="B48" s="553"/>
      <c r="C48" s="282" t="s">
        <v>304</v>
      </c>
      <c r="D48" s="554">
        <v>0</v>
      </c>
      <c r="E48" s="555">
        <v>0</v>
      </c>
      <c r="F48" s="535">
        <v>0</v>
      </c>
      <c r="G48" s="554">
        <v>0</v>
      </c>
      <c r="H48" s="555">
        <v>0</v>
      </c>
      <c r="I48" s="535">
        <v>0</v>
      </c>
      <c r="J48" s="554">
        <v>0</v>
      </c>
      <c r="K48" s="555">
        <v>1</v>
      </c>
      <c r="L48" s="535">
        <v>5</v>
      </c>
      <c r="M48" s="554">
        <v>0</v>
      </c>
      <c r="N48" s="555">
        <v>0</v>
      </c>
      <c r="O48" s="536">
        <v>0</v>
      </c>
    </row>
    <row r="49" spans="1:15" s="86" customFormat="1" ht="13.5" customHeight="1">
      <c r="A49" s="83"/>
      <c r="B49" s="553"/>
      <c r="C49" s="282" t="s">
        <v>305</v>
      </c>
      <c r="D49" s="554">
        <v>1</v>
      </c>
      <c r="E49" s="555">
        <v>2</v>
      </c>
      <c r="F49" s="535">
        <v>0</v>
      </c>
      <c r="G49" s="554">
        <v>0</v>
      </c>
      <c r="H49" s="555">
        <v>0</v>
      </c>
      <c r="I49" s="535">
        <v>0</v>
      </c>
      <c r="J49" s="554">
        <v>2</v>
      </c>
      <c r="K49" s="555">
        <v>6</v>
      </c>
      <c r="L49" s="535">
        <v>7</v>
      </c>
      <c r="M49" s="554">
        <v>0</v>
      </c>
      <c r="N49" s="555">
        <v>1</v>
      </c>
      <c r="O49" s="536">
        <v>0</v>
      </c>
    </row>
    <row r="50" spans="1:15" s="86" customFormat="1" ht="13.5" customHeight="1">
      <c r="A50" s="83"/>
      <c r="B50" s="553"/>
      <c r="C50" s="282" t="s">
        <v>306</v>
      </c>
      <c r="D50" s="554">
        <v>1</v>
      </c>
      <c r="E50" s="555">
        <v>1</v>
      </c>
      <c r="F50" s="535">
        <v>0</v>
      </c>
      <c r="G50" s="554">
        <v>0</v>
      </c>
      <c r="H50" s="555">
        <v>0</v>
      </c>
      <c r="I50" s="535">
        <v>0</v>
      </c>
      <c r="J50" s="554">
        <v>2</v>
      </c>
      <c r="K50" s="555">
        <v>1</v>
      </c>
      <c r="L50" s="535">
        <v>2</v>
      </c>
      <c r="M50" s="554">
        <v>0</v>
      </c>
      <c r="N50" s="555">
        <v>0</v>
      </c>
      <c r="O50" s="536">
        <v>0</v>
      </c>
    </row>
    <row r="51" spans="1:15" s="86" customFormat="1" ht="13.5" customHeight="1">
      <c r="A51" s="83"/>
      <c r="B51" s="553"/>
      <c r="C51" s="282" t="s">
        <v>307</v>
      </c>
      <c r="D51" s="554">
        <v>4</v>
      </c>
      <c r="E51" s="555">
        <v>1</v>
      </c>
      <c r="F51" s="535">
        <v>1</v>
      </c>
      <c r="G51" s="554">
        <v>0</v>
      </c>
      <c r="H51" s="555">
        <v>0</v>
      </c>
      <c r="I51" s="535">
        <v>0</v>
      </c>
      <c r="J51" s="554">
        <v>2</v>
      </c>
      <c r="K51" s="555">
        <v>4</v>
      </c>
      <c r="L51" s="535">
        <v>2</v>
      </c>
      <c r="M51" s="554">
        <v>0</v>
      </c>
      <c r="N51" s="555">
        <v>1</v>
      </c>
      <c r="O51" s="536">
        <v>0</v>
      </c>
    </row>
    <row r="52" spans="1:15" s="86" customFormat="1" ht="13.5" customHeight="1">
      <c r="A52" s="83"/>
      <c r="B52" s="553"/>
      <c r="C52" s="282" t="s">
        <v>308</v>
      </c>
      <c r="D52" s="554">
        <v>0</v>
      </c>
      <c r="E52" s="555">
        <v>5</v>
      </c>
      <c r="F52" s="535">
        <v>2</v>
      </c>
      <c r="G52" s="554">
        <v>0</v>
      </c>
      <c r="H52" s="555">
        <v>0</v>
      </c>
      <c r="I52" s="535">
        <v>0</v>
      </c>
      <c r="J52" s="554">
        <v>6</v>
      </c>
      <c r="K52" s="555">
        <v>7</v>
      </c>
      <c r="L52" s="535">
        <v>2</v>
      </c>
      <c r="M52" s="554">
        <v>0</v>
      </c>
      <c r="N52" s="555">
        <v>1</v>
      </c>
      <c r="O52" s="536">
        <v>2</v>
      </c>
    </row>
    <row r="53" spans="1:15" s="86" customFormat="1" ht="13.5" customHeight="1">
      <c r="A53" s="83"/>
      <c r="B53" s="553"/>
      <c r="C53" s="282" t="s">
        <v>309</v>
      </c>
      <c r="D53" s="554">
        <v>1</v>
      </c>
      <c r="E53" s="555">
        <v>3</v>
      </c>
      <c r="F53" s="535">
        <v>4</v>
      </c>
      <c r="G53" s="554">
        <v>0</v>
      </c>
      <c r="H53" s="555">
        <v>0</v>
      </c>
      <c r="I53" s="535">
        <v>0</v>
      </c>
      <c r="J53" s="554">
        <v>6</v>
      </c>
      <c r="K53" s="555">
        <v>7</v>
      </c>
      <c r="L53" s="535">
        <v>5</v>
      </c>
      <c r="M53" s="554">
        <v>1</v>
      </c>
      <c r="N53" s="555">
        <v>0</v>
      </c>
      <c r="O53" s="536">
        <v>0</v>
      </c>
    </row>
    <row r="54" spans="1:15" s="86" customFormat="1" ht="13.5" customHeight="1">
      <c r="A54" s="83"/>
      <c r="B54" s="553"/>
      <c r="C54" s="282" t="s">
        <v>310</v>
      </c>
      <c r="D54" s="554">
        <v>3</v>
      </c>
      <c r="E54" s="555">
        <v>6</v>
      </c>
      <c r="F54" s="535">
        <v>6</v>
      </c>
      <c r="G54" s="554">
        <v>0</v>
      </c>
      <c r="H54" s="555">
        <v>0</v>
      </c>
      <c r="I54" s="535">
        <v>0</v>
      </c>
      <c r="J54" s="554">
        <v>4</v>
      </c>
      <c r="K54" s="555">
        <v>7</v>
      </c>
      <c r="L54" s="535">
        <v>9</v>
      </c>
      <c r="M54" s="554">
        <v>0</v>
      </c>
      <c r="N54" s="555">
        <v>0</v>
      </c>
      <c r="O54" s="536">
        <v>0</v>
      </c>
    </row>
    <row r="55" spans="1:15" s="86" customFormat="1" ht="13.5" customHeight="1">
      <c r="A55" s="83"/>
      <c r="B55" s="545"/>
      <c r="C55" s="328" t="s">
        <v>37</v>
      </c>
      <c r="D55" s="559">
        <v>0</v>
      </c>
      <c r="E55" s="560">
        <v>0</v>
      </c>
      <c r="F55" s="537">
        <v>0</v>
      </c>
      <c r="G55" s="559">
        <v>0</v>
      </c>
      <c r="H55" s="560">
        <v>0</v>
      </c>
      <c r="I55" s="537">
        <v>0</v>
      </c>
      <c r="J55" s="559">
        <v>18</v>
      </c>
      <c r="K55" s="560">
        <v>20</v>
      </c>
      <c r="L55" s="537">
        <v>24</v>
      </c>
      <c r="M55" s="559">
        <v>33</v>
      </c>
      <c r="N55" s="560">
        <v>260</v>
      </c>
      <c r="O55" s="538">
        <v>30</v>
      </c>
    </row>
    <row r="56" spans="1:15" s="86" customFormat="1" ht="13.5" customHeight="1">
      <c r="A56" s="280"/>
      <c r="B56" s="280" t="s">
        <v>857</v>
      </c>
      <c r="C56" s="268"/>
      <c r="D56" s="561"/>
      <c r="E56" s="561"/>
      <c r="F56" s="539"/>
      <c r="G56" s="561"/>
      <c r="H56" s="561"/>
      <c r="I56" s="539"/>
      <c r="J56" s="561"/>
      <c r="K56" s="561"/>
      <c r="L56" s="539"/>
      <c r="M56" s="561"/>
      <c r="N56" s="561"/>
      <c r="O56" s="539"/>
    </row>
    <row r="57" spans="1:15" s="86" customFormat="1" ht="13.5" customHeight="1">
      <c r="A57" s="280"/>
      <c r="B57" s="280" t="s">
        <v>858</v>
      </c>
      <c r="C57" s="268"/>
      <c r="D57" s="561"/>
      <c r="E57" s="561"/>
      <c r="F57" s="539"/>
      <c r="G57" s="561"/>
      <c r="H57" s="561"/>
      <c r="I57" s="539"/>
      <c r="J57" s="561"/>
      <c r="K57" s="561"/>
      <c r="L57" s="539"/>
      <c r="M57" s="561"/>
      <c r="N57" s="561"/>
      <c r="O57" s="539"/>
    </row>
    <row r="58" ht="12">
      <c r="B58" s="78" t="s">
        <v>859</v>
      </c>
    </row>
    <row r="61" spans="4:15" ht="12">
      <c r="D61" s="562"/>
      <c r="E61" s="562"/>
      <c r="F61" s="562"/>
      <c r="G61" s="562"/>
      <c r="H61" s="562"/>
      <c r="I61" s="562"/>
      <c r="J61" s="562"/>
      <c r="K61" s="562"/>
      <c r="L61" s="562"/>
      <c r="M61" s="562"/>
      <c r="N61" s="562"/>
      <c r="O61" s="562"/>
    </row>
  </sheetData>
  <printOptions/>
  <pageMargins left="0.75" right="0.75" top="1" bottom="1" header="0.512" footer="0.512"/>
  <pageSetup orientation="portrait" paperSize="9"/>
</worksheet>
</file>

<file path=xl/worksheets/sheet2.xml><?xml version="1.0" encoding="utf-8"?>
<worksheet xmlns="http://schemas.openxmlformats.org/spreadsheetml/2006/main" xmlns:r="http://schemas.openxmlformats.org/officeDocument/2006/relationships">
  <dimension ref="A2:M107"/>
  <sheetViews>
    <sheetView workbookViewId="0" topLeftCell="A1">
      <selection activeCell="A1" sqref="A1"/>
    </sheetView>
  </sheetViews>
  <sheetFormatPr defaultColWidth="9.00390625" defaultRowHeight="13.5"/>
  <cols>
    <col min="1" max="1" width="2.625" style="13" customWidth="1"/>
    <col min="2" max="2" width="9.625" style="13" customWidth="1"/>
    <col min="3" max="3" width="10.625" style="13" customWidth="1"/>
    <col min="4" max="5" width="8.125" style="13" customWidth="1"/>
    <col min="6" max="6" width="6.625" style="13" customWidth="1"/>
    <col min="7" max="7" width="8.00390625" style="13" customWidth="1"/>
    <col min="8" max="10" width="8.625" style="13" customWidth="1"/>
    <col min="11" max="12" width="9.75390625" style="13" customWidth="1"/>
    <col min="13" max="16384" width="9.00390625" style="13" customWidth="1"/>
  </cols>
  <sheetData>
    <row r="2" spans="2:3" ht="14.25">
      <c r="B2" s="840" t="s">
        <v>1011</v>
      </c>
      <c r="C2" s="32"/>
    </row>
    <row r="3" spans="2:12" ht="12">
      <c r="B3" s="841"/>
      <c r="C3" s="841"/>
      <c r="D3" s="841"/>
      <c r="E3" s="841"/>
      <c r="F3" s="841"/>
      <c r="G3" s="841"/>
      <c r="H3" s="841"/>
      <c r="I3" s="841"/>
      <c r="J3" s="841"/>
      <c r="L3" s="842" t="s">
        <v>1012</v>
      </c>
    </row>
    <row r="4" spans="1:12" ht="19.5" customHeight="1">
      <c r="A4" s="843"/>
      <c r="B4" s="844" t="s">
        <v>1013</v>
      </c>
      <c r="C4" s="845"/>
      <c r="D4" s="846" t="s">
        <v>995</v>
      </c>
      <c r="E4" s="846"/>
      <c r="F4" s="847"/>
      <c r="G4" s="1081" t="s">
        <v>1014</v>
      </c>
      <c r="H4" s="846" t="s">
        <v>996</v>
      </c>
      <c r="I4" s="846"/>
      <c r="J4" s="847"/>
      <c r="K4" s="1083" t="s">
        <v>997</v>
      </c>
      <c r="L4" s="1084" t="s">
        <v>998</v>
      </c>
    </row>
    <row r="5" spans="1:12" ht="19.5" customHeight="1">
      <c r="A5" s="843"/>
      <c r="B5" s="848" t="s">
        <v>999</v>
      </c>
      <c r="C5" s="849"/>
      <c r="D5" s="850" t="s">
        <v>1000</v>
      </c>
      <c r="E5" s="850" t="s">
        <v>1001</v>
      </c>
      <c r="F5" s="850" t="s">
        <v>1002</v>
      </c>
      <c r="G5" s="1082"/>
      <c r="H5" s="850" t="s">
        <v>1000</v>
      </c>
      <c r="I5" s="850" t="s">
        <v>23</v>
      </c>
      <c r="J5" s="850" t="s">
        <v>24</v>
      </c>
      <c r="K5" s="1082"/>
      <c r="L5" s="1085"/>
    </row>
    <row r="6" spans="1:12" ht="15" customHeight="1">
      <c r="A6" s="843"/>
      <c r="B6" s="851"/>
      <c r="C6" s="5" t="s">
        <v>1003</v>
      </c>
      <c r="D6" s="852">
        <v>120</v>
      </c>
      <c r="E6" s="852">
        <v>120</v>
      </c>
      <c r="F6" s="852">
        <v>0</v>
      </c>
      <c r="G6" s="852">
        <v>683</v>
      </c>
      <c r="H6" s="852">
        <v>15951</v>
      </c>
      <c r="I6" s="852">
        <v>8067</v>
      </c>
      <c r="J6" s="852">
        <v>7884</v>
      </c>
      <c r="K6" s="853">
        <v>1037</v>
      </c>
      <c r="L6" s="854">
        <v>283</v>
      </c>
    </row>
    <row r="7" spans="1:12" ht="15" customHeight="1">
      <c r="A7" s="843"/>
      <c r="B7" s="851"/>
      <c r="C7" s="5" t="s">
        <v>38</v>
      </c>
      <c r="D7" s="852">
        <v>120</v>
      </c>
      <c r="E7" s="852">
        <v>120</v>
      </c>
      <c r="F7" s="852">
        <v>0</v>
      </c>
      <c r="G7" s="852">
        <v>680</v>
      </c>
      <c r="H7" s="852">
        <v>15626</v>
      </c>
      <c r="I7" s="852">
        <v>7951</v>
      </c>
      <c r="J7" s="852">
        <v>7675</v>
      </c>
      <c r="K7" s="853">
        <v>1037</v>
      </c>
      <c r="L7" s="854">
        <v>299</v>
      </c>
    </row>
    <row r="8" spans="1:12" ht="15" customHeight="1">
      <c r="A8" s="843"/>
      <c r="B8" s="851"/>
      <c r="C8" s="5" t="s">
        <v>39</v>
      </c>
      <c r="D8" s="852">
        <v>120</v>
      </c>
      <c r="E8" s="852">
        <v>120</v>
      </c>
      <c r="F8" s="852">
        <v>0</v>
      </c>
      <c r="G8" s="852">
        <v>676</v>
      </c>
      <c r="H8" s="852">
        <v>15453</v>
      </c>
      <c r="I8" s="852">
        <v>7903</v>
      </c>
      <c r="J8" s="852">
        <v>7550</v>
      </c>
      <c r="K8" s="853">
        <v>1049</v>
      </c>
      <c r="L8" s="854">
        <v>296</v>
      </c>
    </row>
    <row r="9" spans="1:12" ht="15" customHeight="1">
      <c r="A9" s="29"/>
      <c r="B9" s="855" t="s">
        <v>25</v>
      </c>
      <c r="C9" s="856" t="s">
        <v>770</v>
      </c>
      <c r="D9" s="853">
        <v>119</v>
      </c>
      <c r="E9" s="853">
        <v>119</v>
      </c>
      <c r="F9" s="852">
        <v>0</v>
      </c>
      <c r="G9" s="338">
        <v>675</v>
      </c>
      <c r="H9" s="338">
        <v>15186</v>
      </c>
      <c r="I9" s="338">
        <v>7743</v>
      </c>
      <c r="J9" s="853">
        <v>7443</v>
      </c>
      <c r="K9" s="853">
        <v>1040</v>
      </c>
      <c r="L9" s="854">
        <v>295</v>
      </c>
    </row>
    <row r="10" spans="1:12" ht="15" customHeight="1">
      <c r="A10" s="29"/>
      <c r="B10" s="851"/>
      <c r="C10" s="857" t="s">
        <v>1004</v>
      </c>
      <c r="D10" s="858">
        <v>120</v>
      </c>
      <c r="E10" s="858">
        <v>120</v>
      </c>
      <c r="F10" s="859" t="s">
        <v>1005</v>
      </c>
      <c r="G10" s="858">
        <v>676</v>
      </c>
      <c r="H10" s="858">
        <v>14887</v>
      </c>
      <c r="I10" s="858">
        <v>7527</v>
      </c>
      <c r="J10" s="858">
        <v>7360</v>
      </c>
      <c r="K10" s="858">
        <v>1055</v>
      </c>
      <c r="L10" s="860">
        <v>299</v>
      </c>
    </row>
    <row r="11" spans="1:12" ht="15" customHeight="1">
      <c r="A11" s="843"/>
      <c r="B11" s="851"/>
      <c r="C11" s="5" t="s">
        <v>26</v>
      </c>
      <c r="D11" s="338">
        <v>1</v>
      </c>
      <c r="E11" s="173">
        <v>1</v>
      </c>
      <c r="F11" s="173" t="s">
        <v>1005</v>
      </c>
      <c r="G11" s="173">
        <v>5</v>
      </c>
      <c r="H11" s="338">
        <v>157</v>
      </c>
      <c r="I11" s="338">
        <v>71</v>
      </c>
      <c r="J11" s="338">
        <v>86</v>
      </c>
      <c r="K11" s="338">
        <v>7</v>
      </c>
      <c r="L11" s="352">
        <v>1</v>
      </c>
    </row>
    <row r="12" spans="1:12" ht="15" customHeight="1">
      <c r="A12" s="843"/>
      <c r="B12" s="851"/>
      <c r="C12" s="5" t="s">
        <v>27</v>
      </c>
      <c r="D12" s="338">
        <v>22</v>
      </c>
      <c r="E12" s="173">
        <v>22</v>
      </c>
      <c r="F12" s="173" t="s">
        <v>1005</v>
      </c>
      <c r="G12" s="173">
        <v>81</v>
      </c>
      <c r="H12" s="338">
        <v>1476</v>
      </c>
      <c r="I12" s="338">
        <v>753</v>
      </c>
      <c r="J12" s="338">
        <v>723</v>
      </c>
      <c r="K12" s="338">
        <v>114</v>
      </c>
      <c r="L12" s="352">
        <v>8</v>
      </c>
    </row>
    <row r="13" spans="1:12" ht="15" customHeight="1">
      <c r="A13" s="843"/>
      <c r="B13" s="861"/>
      <c r="C13" s="862" t="s">
        <v>28</v>
      </c>
      <c r="D13" s="863">
        <v>97</v>
      </c>
      <c r="E13" s="864">
        <v>97</v>
      </c>
      <c r="F13" s="864" t="s">
        <v>1005</v>
      </c>
      <c r="G13" s="864">
        <v>590</v>
      </c>
      <c r="H13" s="863">
        <v>13254</v>
      </c>
      <c r="I13" s="863">
        <v>6703</v>
      </c>
      <c r="J13" s="863">
        <v>6551</v>
      </c>
      <c r="K13" s="863">
        <v>934</v>
      </c>
      <c r="L13" s="865">
        <v>290</v>
      </c>
    </row>
    <row r="14" spans="1:12" ht="15" customHeight="1">
      <c r="A14" s="843"/>
      <c r="B14" s="851"/>
      <c r="C14" s="5" t="s">
        <v>1003</v>
      </c>
      <c r="D14" s="853">
        <v>384</v>
      </c>
      <c r="E14" s="853">
        <v>347</v>
      </c>
      <c r="F14" s="853">
        <v>37</v>
      </c>
      <c r="G14" s="853">
        <v>3355</v>
      </c>
      <c r="H14" s="853">
        <v>83283</v>
      </c>
      <c r="I14" s="853">
        <v>42451</v>
      </c>
      <c r="J14" s="853">
        <v>40832</v>
      </c>
      <c r="K14" s="853">
        <v>5174</v>
      </c>
      <c r="L14" s="854">
        <v>1246</v>
      </c>
    </row>
    <row r="15" spans="1:12" ht="15" customHeight="1">
      <c r="A15" s="843"/>
      <c r="B15" s="851"/>
      <c r="C15" s="5" t="s">
        <v>38</v>
      </c>
      <c r="D15" s="853">
        <v>380</v>
      </c>
      <c r="E15" s="853">
        <v>346</v>
      </c>
      <c r="F15" s="853">
        <v>34</v>
      </c>
      <c r="G15" s="853">
        <v>3308</v>
      </c>
      <c r="H15" s="853">
        <v>81228</v>
      </c>
      <c r="I15" s="853">
        <v>41316</v>
      </c>
      <c r="J15" s="853">
        <v>39912</v>
      </c>
      <c r="K15" s="853">
        <v>5107</v>
      </c>
      <c r="L15" s="854">
        <v>1250</v>
      </c>
    </row>
    <row r="16" spans="1:12" ht="15" customHeight="1">
      <c r="A16" s="843"/>
      <c r="B16" s="851"/>
      <c r="C16" s="5" t="s">
        <v>39</v>
      </c>
      <c r="D16" s="853">
        <v>378</v>
      </c>
      <c r="E16" s="853">
        <v>346</v>
      </c>
      <c r="F16" s="853">
        <v>32</v>
      </c>
      <c r="G16" s="853">
        <v>3255</v>
      </c>
      <c r="H16" s="853">
        <v>78675</v>
      </c>
      <c r="I16" s="853">
        <v>39844</v>
      </c>
      <c r="J16" s="853">
        <v>38831</v>
      </c>
      <c r="K16" s="853">
        <v>5064</v>
      </c>
      <c r="L16" s="854">
        <v>1234</v>
      </c>
    </row>
    <row r="17" spans="1:12" ht="15" customHeight="1">
      <c r="A17" s="843"/>
      <c r="B17" s="855" t="s">
        <v>29</v>
      </c>
      <c r="C17" s="856" t="s">
        <v>770</v>
      </c>
      <c r="D17" s="853">
        <v>377</v>
      </c>
      <c r="E17" s="853">
        <v>346</v>
      </c>
      <c r="F17" s="853">
        <v>31</v>
      </c>
      <c r="G17" s="853">
        <v>3221</v>
      </c>
      <c r="H17" s="853">
        <v>76761</v>
      </c>
      <c r="I17" s="853">
        <v>38952</v>
      </c>
      <c r="J17" s="853">
        <v>37809</v>
      </c>
      <c r="K17" s="853">
        <v>5020</v>
      </c>
      <c r="L17" s="854">
        <v>1225</v>
      </c>
    </row>
    <row r="18" spans="1:12" ht="15" customHeight="1">
      <c r="A18" s="843"/>
      <c r="B18" s="851"/>
      <c r="C18" s="857" t="s">
        <v>1004</v>
      </c>
      <c r="D18" s="858">
        <v>372</v>
      </c>
      <c r="E18" s="858">
        <v>344</v>
      </c>
      <c r="F18" s="858">
        <v>28</v>
      </c>
      <c r="G18" s="858">
        <v>3176</v>
      </c>
      <c r="H18" s="858">
        <v>74847</v>
      </c>
      <c r="I18" s="858">
        <v>37978</v>
      </c>
      <c r="J18" s="858">
        <v>36869</v>
      </c>
      <c r="K18" s="858">
        <v>4950</v>
      </c>
      <c r="L18" s="860">
        <v>1207</v>
      </c>
    </row>
    <row r="19" spans="1:12" ht="15" customHeight="1">
      <c r="A19" s="843"/>
      <c r="B19" s="851"/>
      <c r="C19" s="5" t="s">
        <v>26</v>
      </c>
      <c r="D19" s="338">
        <v>1</v>
      </c>
      <c r="E19" s="173">
        <v>1</v>
      </c>
      <c r="F19" s="173" t="s">
        <v>51</v>
      </c>
      <c r="G19" s="173">
        <v>21</v>
      </c>
      <c r="H19" s="338">
        <v>752</v>
      </c>
      <c r="I19" s="338">
        <v>351</v>
      </c>
      <c r="J19" s="338">
        <v>401</v>
      </c>
      <c r="K19" s="338">
        <v>28</v>
      </c>
      <c r="L19" s="352">
        <v>6</v>
      </c>
    </row>
    <row r="20" spans="1:12" ht="15" customHeight="1">
      <c r="A20" s="843"/>
      <c r="B20" s="861"/>
      <c r="C20" s="862" t="s">
        <v>27</v>
      </c>
      <c r="D20" s="863">
        <v>371</v>
      </c>
      <c r="E20" s="864">
        <v>343</v>
      </c>
      <c r="F20" s="864">
        <v>28</v>
      </c>
      <c r="G20" s="864">
        <v>3155</v>
      </c>
      <c r="H20" s="863">
        <v>74095</v>
      </c>
      <c r="I20" s="863">
        <v>37627</v>
      </c>
      <c r="J20" s="863">
        <v>36468</v>
      </c>
      <c r="K20" s="863">
        <v>4922</v>
      </c>
      <c r="L20" s="865">
        <v>1201</v>
      </c>
    </row>
    <row r="21" spans="1:12" ht="15" customHeight="1">
      <c r="A21" s="843"/>
      <c r="B21" s="851"/>
      <c r="C21" s="5" t="s">
        <v>1003</v>
      </c>
      <c r="D21" s="853">
        <v>141</v>
      </c>
      <c r="E21" s="853">
        <v>138</v>
      </c>
      <c r="F21" s="853">
        <v>3</v>
      </c>
      <c r="G21" s="853">
        <v>1466</v>
      </c>
      <c r="H21" s="853">
        <v>46813</v>
      </c>
      <c r="I21" s="853">
        <v>23972</v>
      </c>
      <c r="J21" s="853">
        <v>22841</v>
      </c>
      <c r="K21" s="853">
        <v>2943</v>
      </c>
      <c r="L21" s="854">
        <v>410</v>
      </c>
    </row>
    <row r="22" spans="1:12" ht="15" customHeight="1">
      <c r="A22" s="843"/>
      <c r="B22" s="851"/>
      <c r="C22" s="5" t="s">
        <v>38</v>
      </c>
      <c r="D22" s="853">
        <v>138</v>
      </c>
      <c r="E22" s="853">
        <v>135</v>
      </c>
      <c r="F22" s="853">
        <v>3</v>
      </c>
      <c r="G22" s="853">
        <v>1439</v>
      </c>
      <c r="H22" s="853">
        <v>45850</v>
      </c>
      <c r="I22" s="853">
        <v>23505</v>
      </c>
      <c r="J22" s="853">
        <v>22345</v>
      </c>
      <c r="K22" s="853">
        <v>2920</v>
      </c>
      <c r="L22" s="854">
        <v>397</v>
      </c>
    </row>
    <row r="23" spans="1:12" ht="15" customHeight="1">
      <c r="A23" s="843"/>
      <c r="B23" s="851"/>
      <c r="C23" s="5" t="s">
        <v>39</v>
      </c>
      <c r="D23" s="853">
        <v>138</v>
      </c>
      <c r="E23" s="853">
        <v>135</v>
      </c>
      <c r="F23" s="853">
        <v>3</v>
      </c>
      <c r="G23" s="853">
        <v>1422</v>
      </c>
      <c r="H23" s="853">
        <v>45032</v>
      </c>
      <c r="I23" s="853">
        <v>23111</v>
      </c>
      <c r="J23" s="853">
        <v>21921</v>
      </c>
      <c r="K23" s="853">
        <v>2883</v>
      </c>
      <c r="L23" s="854">
        <v>382</v>
      </c>
    </row>
    <row r="24" spans="1:12" ht="15" customHeight="1">
      <c r="A24" s="843"/>
      <c r="B24" s="855" t="s">
        <v>30</v>
      </c>
      <c r="C24" s="856" t="s">
        <v>770</v>
      </c>
      <c r="D24" s="853">
        <v>138</v>
      </c>
      <c r="E24" s="853">
        <v>135</v>
      </c>
      <c r="F24" s="853">
        <v>3</v>
      </c>
      <c r="G24" s="853">
        <v>1383</v>
      </c>
      <c r="H24" s="853">
        <v>43419</v>
      </c>
      <c r="I24" s="853">
        <v>22239</v>
      </c>
      <c r="J24" s="853">
        <v>21180</v>
      </c>
      <c r="K24" s="853">
        <v>2838</v>
      </c>
      <c r="L24" s="854">
        <v>380</v>
      </c>
    </row>
    <row r="25" spans="1:12" ht="15" customHeight="1">
      <c r="A25" s="843"/>
      <c r="B25" s="851"/>
      <c r="C25" s="512" t="s">
        <v>1004</v>
      </c>
      <c r="D25" s="858">
        <v>138</v>
      </c>
      <c r="E25" s="858">
        <v>135</v>
      </c>
      <c r="F25" s="858">
        <v>3</v>
      </c>
      <c r="G25" s="858">
        <v>1365</v>
      </c>
      <c r="H25" s="858">
        <v>42684</v>
      </c>
      <c r="I25" s="858">
        <v>21870</v>
      </c>
      <c r="J25" s="858">
        <v>20814</v>
      </c>
      <c r="K25" s="858">
        <v>2858</v>
      </c>
      <c r="L25" s="860">
        <v>385</v>
      </c>
    </row>
    <row r="26" spans="1:12" ht="15" customHeight="1">
      <c r="A26" s="843"/>
      <c r="B26" s="851"/>
      <c r="C26" s="5" t="s">
        <v>26</v>
      </c>
      <c r="D26" s="338">
        <v>1</v>
      </c>
      <c r="E26" s="173">
        <v>1</v>
      </c>
      <c r="F26" s="173">
        <v>0</v>
      </c>
      <c r="G26" s="173">
        <v>12</v>
      </c>
      <c r="H26" s="338">
        <v>479</v>
      </c>
      <c r="I26" s="173">
        <v>247</v>
      </c>
      <c r="J26" s="173">
        <v>232</v>
      </c>
      <c r="K26" s="173">
        <v>23</v>
      </c>
      <c r="L26" s="358">
        <v>2</v>
      </c>
    </row>
    <row r="27" spans="1:12" ht="15" customHeight="1">
      <c r="A27" s="843"/>
      <c r="B27" s="851"/>
      <c r="C27" s="5" t="s">
        <v>27</v>
      </c>
      <c r="D27" s="338">
        <v>136</v>
      </c>
      <c r="E27" s="173">
        <v>133</v>
      </c>
      <c r="F27" s="173">
        <v>3</v>
      </c>
      <c r="G27" s="173">
        <v>1349</v>
      </c>
      <c r="H27" s="338">
        <v>42107</v>
      </c>
      <c r="I27" s="173">
        <v>21565</v>
      </c>
      <c r="J27" s="173">
        <v>20542</v>
      </c>
      <c r="K27" s="173">
        <v>2828</v>
      </c>
      <c r="L27" s="358">
        <v>383</v>
      </c>
    </row>
    <row r="28" spans="1:12" ht="15" customHeight="1">
      <c r="A28" s="843"/>
      <c r="B28" s="861"/>
      <c r="C28" s="862" t="s">
        <v>28</v>
      </c>
      <c r="D28" s="863">
        <v>1</v>
      </c>
      <c r="E28" s="864">
        <v>1</v>
      </c>
      <c r="F28" s="864">
        <v>0</v>
      </c>
      <c r="G28" s="864">
        <v>4</v>
      </c>
      <c r="H28" s="863">
        <v>98</v>
      </c>
      <c r="I28" s="864">
        <v>58</v>
      </c>
      <c r="J28" s="864">
        <v>40</v>
      </c>
      <c r="K28" s="864">
        <v>7</v>
      </c>
      <c r="L28" s="866">
        <v>0</v>
      </c>
    </row>
    <row r="29" spans="1:12" ht="15" customHeight="1">
      <c r="A29" s="843"/>
      <c r="B29" s="851"/>
      <c r="C29" s="5" t="s">
        <v>1003</v>
      </c>
      <c r="D29" s="853">
        <v>72</v>
      </c>
      <c r="E29" s="853">
        <v>69</v>
      </c>
      <c r="F29" s="853">
        <v>3</v>
      </c>
      <c r="G29" s="853">
        <v>175</v>
      </c>
      <c r="H29" s="853">
        <v>47039</v>
      </c>
      <c r="I29" s="853">
        <v>23534</v>
      </c>
      <c r="J29" s="853">
        <v>23505</v>
      </c>
      <c r="K29" s="853">
        <v>3244</v>
      </c>
      <c r="L29" s="854">
        <v>867</v>
      </c>
    </row>
    <row r="30" spans="1:12" ht="15" customHeight="1">
      <c r="A30" s="843"/>
      <c r="B30" s="851"/>
      <c r="C30" s="5" t="s">
        <v>38</v>
      </c>
      <c r="D30" s="853">
        <v>71</v>
      </c>
      <c r="E30" s="853">
        <v>68</v>
      </c>
      <c r="F30" s="853">
        <v>3</v>
      </c>
      <c r="G30" s="853">
        <v>172</v>
      </c>
      <c r="H30" s="853">
        <v>45569</v>
      </c>
      <c r="I30" s="853">
        <v>22756</v>
      </c>
      <c r="J30" s="853">
        <v>22813</v>
      </c>
      <c r="K30" s="853">
        <v>3207</v>
      </c>
      <c r="L30" s="854">
        <v>858</v>
      </c>
    </row>
    <row r="31" spans="1:12" ht="15" customHeight="1">
      <c r="A31" s="843"/>
      <c r="B31" s="851"/>
      <c r="C31" s="5" t="s">
        <v>39</v>
      </c>
      <c r="D31" s="853">
        <v>70</v>
      </c>
      <c r="E31" s="853">
        <v>68</v>
      </c>
      <c r="F31" s="853">
        <v>2</v>
      </c>
      <c r="G31" s="853">
        <v>176</v>
      </c>
      <c r="H31" s="853">
        <v>44519</v>
      </c>
      <c r="I31" s="853">
        <v>22409</v>
      </c>
      <c r="J31" s="853">
        <v>22110</v>
      </c>
      <c r="K31" s="853">
        <v>3200</v>
      </c>
      <c r="L31" s="854">
        <v>850</v>
      </c>
    </row>
    <row r="32" spans="1:12" ht="15" customHeight="1">
      <c r="A32" s="843"/>
      <c r="B32" s="855" t="s">
        <v>31</v>
      </c>
      <c r="C32" s="5" t="s">
        <v>770</v>
      </c>
      <c r="D32" s="338">
        <v>70</v>
      </c>
      <c r="E32" s="338">
        <v>68</v>
      </c>
      <c r="F32" s="338">
        <v>2</v>
      </c>
      <c r="G32" s="338">
        <v>173</v>
      </c>
      <c r="H32" s="338">
        <v>44055</v>
      </c>
      <c r="I32" s="338">
        <v>22170</v>
      </c>
      <c r="J32" s="338">
        <v>21885</v>
      </c>
      <c r="K32" s="338">
        <v>3137</v>
      </c>
      <c r="L32" s="352">
        <v>843</v>
      </c>
    </row>
    <row r="33" spans="1:12" ht="15" customHeight="1">
      <c r="A33" s="843"/>
      <c r="B33" s="851"/>
      <c r="C33" s="512" t="s">
        <v>1004</v>
      </c>
      <c r="D33" s="355">
        <v>70</v>
      </c>
      <c r="E33" s="355">
        <v>68</v>
      </c>
      <c r="F33" s="355">
        <v>2</v>
      </c>
      <c r="G33" s="355">
        <v>1173</v>
      </c>
      <c r="H33" s="355">
        <v>43151</v>
      </c>
      <c r="I33" s="355">
        <v>21715</v>
      </c>
      <c r="J33" s="355">
        <v>21436</v>
      </c>
      <c r="K33" s="355">
        <v>3128</v>
      </c>
      <c r="L33" s="356">
        <v>845</v>
      </c>
    </row>
    <row r="34" spans="1:12" ht="15" customHeight="1">
      <c r="A34" s="843"/>
      <c r="B34" s="851"/>
      <c r="C34" s="5" t="s">
        <v>27</v>
      </c>
      <c r="D34" s="338">
        <v>55</v>
      </c>
      <c r="E34" s="338">
        <v>52</v>
      </c>
      <c r="F34" s="338">
        <v>2</v>
      </c>
      <c r="G34" s="338">
        <v>798</v>
      </c>
      <c r="H34" s="338">
        <v>31130</v>
      </c>
      <c r="I34" s="338">
        <v>15035</v>
      </c>
      <c r="J34" s="338">
        <v>16095</v>
      </c>
      <c r="K34" s="338">
        <v>2415</v>
      </c>
      <c r="L34" s="352">
        <v>649</v>
      </c>
    </row>
    <row r="35" spans="1:12" ht="15" customHeight="1">
      <c r="A35" s="843"/>
      <c r="B35" s="861"/>
      <c r="C35" s="862" t="s">
        <v>28</v>
      </c>
      <c r="D35" s="863">
        <v>15</v>
      </c>
      <c r="E35" s="863">
        <v>15</v>
      </c>
      <c r="F35" s="864" t="s">
        <v>1005</v>
      </c>
      <c r="G35" s="863">
        <v>352</v>
      </c>
      <c r="H35" s="863">
        <v>12021</v>
      </c>
      <c r="I35" s="863">
        <v>6680</v>
      </c>
      <c r="J35" s="863">
        <v>5341</v>
      </c>
      <c r="K35" s="863">
        <v>713</v>
      </c>
      <c r="L35" s="865">
        <v>196</v>
      </c>
    </row>
    <row r="36" spans="1:12" ht="15" customHeight="1">
      <c r="A36" s="843"/>
      <c r="B36" s="851"/>
      <c r="C36" s="5" t="s">
        <v>1003</v>
      </c>
      <c r="D36" s="853">
        <v>1</v>
      </c>
      <c r="E36" s="853">
        <v>1</v>
      </c>
      <c r="F36" s="852">
        <v>0</v>
      </c>
      <c r="G36" s="853">
        <v>25</v>
      </c>
      <c r="H36" s="853">
        <v>48</v>
      </c>
      <c r="I36" s="853">
        <v>29</v>
      </c>
      <c r="J36" s="853">
        <v>19</v>
      </c>
      <c r="K36" s="853">
        <v>61</v>
      </c>
      <c r="L36" s="854">
        <v>38</v>
      </c>
    </row>
    <row r="37" spans="1:12" ht="15" customHeight="1">
      <c r="A37" s="843"/>
      <c r="B37" s="851"/>
      <c r="C37" s="5" t="s">
        <v>38</v>
      </c>
      <c r="D37" s="853">
        <v>1</v>
      </c>
      <c r="E37" s="853">
        <v>1</v>
      </c>
      <c r="F37" s="852">
        <v>0</v>
      </c>
      <c r="G37" s="853">
        <v>24</v>
      </c>
      <c r="H37" s="853">
        <v>52</v>
      </c>
      <c r="I37" s="853">
        <v>31</v>
      </c>
      <c r="J37" s="853">
        <v>21</v>
      </c>
      <c r="K37" s="853">
        <v>57</v>
      </c>
      <c r="L37" s="854">
        <v>37</v>
      </c>
    </row>
    <row r="38" spans="1:12" ht="15" customHeight="1">
      <c r="A38" s="843"/>
      <c r="B38" s="855" t="s">
        <v>32</v>
      </c>
      <c r="C38" s="5" t="s">
        <v>39</v>
      </c>
      <c r="D38" s="853">
        <v>1</v>
      </c>
      <c r="E38" s="853">
        <v>1</v>
      </c>
      <c r="F38" s="852">
        <v>0</v>
      </c>
      <c r="G38" s="853">
        <v>22</v>
      </c>
      <c r="H38" s="853">
        <v>49</v>
      </c>
      <c r="I38" s="853">
        <v>31</v>
      </c>
      <c r="J38" s="853">
        <v>18</v>
      </c>
      <c r="K38" s="853">
        <v>56</v>
      </c>
      <c r="L38" s="854">
        <v>37</v>
      </c>
    </row>
    <row r="39" spans="1:12" ht="15" customHeight="1">
      <c r="A39" s="843"/>
      <c r="B39" s="855" t="s">
        <v>1006</v>
      </c>
      <c r="C39" s="867" t="s">
        <v>770</v>
      </c>
      <c r="D39" s="853">
        <v>1</v>
      </c>
      <c r="E39" s="853">
        <v>1</v>
      </c>
      <c r="F39" s="852">
        <v>0</v>
      </c>
      <c r="G39" s="853">
        <v>23</v>
      </c>
      <c r="H39" s="853">
        <v>49</v>
      </c>
      <c r="I39" s="853">
        <v>30</v>
      </c>
      <c r="J39" s="853">
        <v>19</v>
      </c>
      <c r="K39" s="853">
        <v>57</v>
      </c>
      <c r="L39" s="854">
        <v>37</v>
      </c>
    </row>
    <row r="40" spans="1:12" ht="15" customHeight="1">
      <c r="A40" s="843"/>
      <c r="B40" s="861"/>
      <c r="C40" s="868" t="s">
        <v>1004</v>
      </c>
      <c r="D40" s="869">
        <v>1</v>
      </c>
      <c r="E40" s="869">
        <v>1</v>
      </c>
      <c r="F40" s="870" t="s">
        <v>1005</v>
      </c>
      <c r="G40" s="869">
        <v>22</v>
      </c>
      <c r="H40" s="869">
        <v>45</v>
      </c>
      <c r="I40" s="869">
        <v>24</v>
      </c>
      <c r="J40" s="869">
        <v>21</v>
      </c>
      <c r="K40" s="869">
        <v>55</v>
      </c>
      <c r="L40" s="871">
        <v>36</v>
      </c>
    </row>
    <row r="41" spans="1:12" ht="15" customHeight="1">
      <c r="A41" s="843"/>
      <c r="B41" s="851"/>
      <c r="C41" s="5" t="s">
        <v>1003</v>
      </c>
      <c r="D41" s="853">
        <v>2</v>
      </c>
      <c r="E41" s="853">
        <v>2</v>
      </c>
      <c r="F41" s="852">
        <v>0</v>
      </c>
      <c r="G41" s="853">
        <v>35</v>
      </c>
      <c r="H41" s="853">
        <v>92</v>
      </c>
      <c r="I41" s="853">
        <v>54</v>
      </c>
      <c r="J41" s="853">
        <v>38</v>
      </c>
      <c r="K41" s="853">
        <v>85</v>
      </c>
      <c r="L41" s="854">
        <v>47</v>
      </c>
    </row>
    <row r="42" spans="1:12" ht="15" customHeight="1">
      <c r="A42" s="843"/>
      <c r="B42" s="851"/>
      <c r="C42" s="5" t="s">
        <v>38</v>
      </c>
      <c r="D42" s="853">
        <v>2</v>
      </c>
      <c r="E42" s="853">
        <v>2</v>
      </c>
      <c r="F42" s="852">
        <v>0</v>
      </c>
      <c r="G42" s="853">
        <v>32</v>
      </c>
      <c r="H42" s="853">
        <v>92</v>
      </c>
      <c r="I42" s="853">
        <v>55</v>
      </c>
      <c r="J42" s="853">
        <v>37</v>
      </c>
      <c r="K42" s="853">
        <v>81</v>
      </c>
      <c r="L42" s="854">
        <v>45</v>
      </c>
    </row>
    <row r="43" spans="1:12" ht="15" customHeight="1">
      <c r="A43" s="843"/>
      <c r="B43" s="855" t="s">
        <v>33</v>
      </c>
      <c r="C43" s="5" t="s">
        <v>39</v>
      </c>
      <c r="D43" s="853">
        <v>2</v>
      </c>
      <c r="E43" s="853">
        <v>2</v>
      </c>
      <c r="F43" s="852">
        <v>0</v>
      </c>
      <c r="G43" s="853">
        <v>32</v>
      </c>
      <c r="H43" s="853">
        <v>82</v>
      </c>
      <c r="I43" s="853">
        <v>45</v>
      </c>
      <c r="J43" s="853">
        <v>37</v>
      </c>
      <c r="K43" s="853">
        <v>78</v>
      </c>
      <c r="L43" s="854">
        <v>45</v>
      </c>
    </row>
    <row r="44" spans="1:12" ht="15" customHeight="1">
      <c r="A44" s="843"/>
      <c r="B44" s="855" t="s">
        <v>1006</v>
      </c>
      <c r="C44" s="867" t="s">
        <v>770</v>
      </c>
      <c r="D44" s="853">
        <v>2</v>
      </c>
      <c r="E44" s="853">
        <v>2</v>
      </c>
      <c r="F44" s="852">
        <v>0</v>
      </c>
      <c r="G44" s="853">
        <v>32</v>
      </c>
      <c r="H44" s="853">
        <v>79</v>
      </c>
      <c r="I44" s="853">
        <v>42</v>
      </c>
      <c r="J44" s="853">
        <v>37</v>
      </c>
      <c r="K44" s="853">
        <v>78</v>
      </c>
      <c r="L44" s="854">
        <v>46</v>
      </c>
    </row>
    <row r="45" spans="1:12" ht="15" customHeight="1">
      <c r="A45" s="843"/>
      <c r="B45" s="872"/>
      <c r="C45" s="868" t="s">
        <v>1004</v>
      </c>
      <c r="D45" s="869">
        <v>2</v>
      </c>
      <c r="E45" s="869">
        <v>2</v>
      </c>
      <c r="F45" s="870" t="s">
        <v>1005</v>
      </c>
      <c r="G45" s="869">
        <v>32</v>
      </c>
      <c r="H45" s="869">
        <v>73</v>
      </c>
      <c r="I45" s="869">
        <v>42</v>
      </c>
      <c r="J45" s="869">
        <v>31</v>
      </c>
      <c r="K45" s="869">
        <v>79</v>
      </c>
      <c r="L45" s="871">
        <v>43</v>
      </c>
    </row>
    <row r="46" spans="1:12" ht="15" customHeight="1">
      <c r="A46" s="843"/>
      <c r="B46" s="851"/>
      <c r="C46" s="5" t="s">
        <v>1003</v>
      </c>
      <c r="D46" s="853">
        <v>8</v>
      </c>
      <c r="E46" s="853">
        <v>8</v>
      </c>
      <c r="F46" s="852">
        <v>0</v>
      </c>
      <c r="G46" s="853">
        <v>169</v>
      </c>
      <c r="H46" s="853">
        <v>633</v>
      </c>
      <c r="I46" s="853">
        <v>411</v>
      </c>
      <c r="J46" s="853">
        <v>222</v>
      </c>
      <c r="K46" s="853">
        <v>402</v>
      </c>
      <c r="L46" s="854">
        <v>190</v>
      </c>
    </row>
    <row r="47" spans="1:12" ht="15" customHeight="1">
      <c r="A47" s="843"/>
      <c r="B47" s="851"/>
      <c r="C47" s="5" t="s">
        <v>38</v>
      </c>
      <c r="D47" s="853">
        <v>8</v>
      </c>
      <c r="E47" s="853">
        <v>8</v>
      </c>
      <c r="F47" s="852">
        <v>0</v>
      </c>
      <c r="G47" s="853">
        <v>171</v>
      </c>
      <c r="H47" s="853">
        <v>620</v>
      </c>
      <c r="I47" s="853">
        <v>403</v>
      </c>
      <c r="J47" s="853">
        <v>217</v>
      </c>
      <c r="K47" s="853">
        <v>397</v>
      </c>
      <c r="L47" s="854">
        <v>195</v>
      </c>
    </row>
    <row r="48" spans="1:12" ht="15" customHeight="1">
      <c r="A48" s="843"/>
      <c r="B48" s="851"/>
      <c r="C48" s="5" t="s">
        <v>39</v>
      </c>
      <c r="D48" s="853">
        <v>8</v>
      </c>
      <c r="E48" s="853">
        <v>8</v>
      </c>
      <c r="F48" s="852">
        <v>0</v>
      </c>
      <c r="G48" s="853">
        <v>173</v>
      </c>
      <c r="H48" s="853">
        <v>624</v>
      </c>
      <c r="I48" s="853">
        <v>399</v>
      </c>
      <c r="J48" s="853">
        <v>225</v>
      </c>
      <c r="K48" s="853">
        <v>410</v>
      </c>
      <c r="L48" s="854">
        <v>198</v>
      </c>
    </row>
    <row r="49" spans="1:12" ht="15" customHeight="1">
      <c r="A49" s="843"/>
      <c r="B49" s="855" t="s">
        <v>34</v>
      </c>
      <c r="C49" s="867" t="s">
        <v>770</v>
      </c>
      <c r="D49" s="853">
        <v>8</v>
      </c>
      <c r="E49" s="853">
        <v>8</v>
      </c>
      <c r="F49" s="852">
        <v>0</v>
      </c>
      <c r="G49" s="853">
        <v>173</v>
      </c>
      <c r="H49" s="853">
        <v>627</v>
      </c>
      <c r="I49" s="853">
        <v>389</v>
      </c>
      <c r="J49" s="853">
        <v>238</v>
      </c>
      <c r="K49" s="853">
        <v>408</v>
      </c>
      <c r="L49" s="854">
        <v>195</v>
      </c>
    </row>
    <row r="50" spans="1:12" ht="15" customHeight="1">
      <c r="A50" s="843"/>
      <c r="B50" s="851"/>
      <c r="C50" s="873" t="s">
        <v>1004</v>
      </c>
      <c r="D50" s="859">
        <v>8</v>
      </c>
      <c r="E50" s="859">
        <v>8</v>
      </c>
      <c r="F50" s="859" t="s">
        <v>1005</v>
      </c>
      <c r="G50" s="859">
        <v>174</v>
      </c>
      <c r="H50" s="859">
        <v>644</v>
      </c>
      <c r="I50" s="859">
        <v>397</v>
      </c>
      <c r="J50" s="859">
        <v>247</v>
      </c>
      <c r="K50" s="859">
        <v>403</v>
      </c>
      <c r="L50" s="874">
        <v>195</v>
      </c>
    </row>
    <row r="51" spans="1:12" ht="15" customHeight="1">
      <c r="A51" s="843"/>
      <c r="B51" s="851"/>
      <c r="C51" s="5" t="s">
        <v>26</v>
      </c>
      <c r="D51" s="338">
        <v>1</v>
      </c>
      <c r="E51" s="338">
        <v>1</v>
      </c>
      <c r="F51" s="173" t="s">
        <v>1005</v>
      </c>
      <c r="G51" s="338">
        <v>9</v>
      </c>
      <c r="H51" s="338">
        <v>50</v>
      </c>
      <c r="I51" s="338">
        <v>30</v>
      </c>
      <c r="J51" s="338">
        <v>20</v>
      </c>
      <c r="K51" s="338">
        <v>28</v>
      </c>
      <c r="L51" s="352">
        <v>3</v>
      </c>
    </row>
    <row r="52" spans="1:12" ht="15" customHeight="1">
      <c r="A52" s="843"/>
      <c r="B52" s="851"/>
      <c r="C52" s="5" t="s">
        <v>27</v>
      </c>
      <c r="D52" s="338">
        <v>7</v>
      </c>
      <c r="E52" s="338">
        <v>7</v>
      </c>
      <c r="F52" s="173" t="s">
        <v>1005</v>
      </c>
      <c r="G52" s="338">
        <v>165</v>
      </c>
      <c r="H52" s="338">
        <v>594</v>
      </c>
      <c r="I52" s="338">
        <v>367</v>
      </c>
      <c r="J52" s="338">
        <v>227</v>
      </c>
      <c r="K52" s="338">
        <v>375</v>
      </c>
      <c r="L52" s="352">
        <v>192</v>
      </c>
    </row>
    <row r="53" spans="1:12" ht="9.75" customHeight="1">
      <c r="A53" s="843"/>
      <c r="B53" s="875"/>
      <c r="C53" s="10"/>
      <c r="D53" s="876"/>
      <c r="E53" s="876"/>
      <c r="F53" s="877"/>
      <c r="G53" s="876"/>
      <c r="H53" s="876"/>
      <c r="I53" s="876"/>
      <c r="J53" s="876"/>
      <c r="K53" s="876"/>
      <c r="L53" s="878"/>
    </row>
    <row r="54" spans="2:12" ht="12">
      <c r="B54" s="879"/>
      <c r="C54" s="880" t="s">
        <v>1003</v>
      </c>
      <c r="D54" s="881">
        <v>27</v>
      </c>
      <c r="E54" s="881">
        <v>27</v>
      </c>
      <c r="F54" s="882">
        <v>0</v>
      </c>
      <c r="G54" s="881">
        <v>56</v>
      </c>
      <c r="H54" s="881">
        <v>2339</v>
      </c>
      <c r="I54" s="881">
        <v>446</v>
      </c>
      <c r="J54" s="881">
        <v>1893</v>
      </c>
      <c r="K54" s="881">
        <v>170</v>
      </c>
      <c r="L54" s="883">
        <v>68</v>
      </c>
    </row>
    <row r="55" spans="2:12" ht="12">
      <c r="B55" s="884"/>
      <c r="C55" s="885" t="s">
        <v>38</v>
      </c>
      <c r="D55" s="20">
        <v>27</v>
      </c>
      <c r="E55" s="20">
        <v>27</v>
      </c>
      <c r="F55" s="21">
        <v>0</v>
      </c>
      <c r="G55" s="20">
        <v>54</v>
      </c>
      <c r="H55" s="20">
        <v>2347</v>
      </c>
      <c r="I55" s="20">
        <v>449</v>
      </c>
      <c r="J55" s="20">
        <v>1898</v>
      </c>
      <c r="K55" s="20">
        <v>162</v>
      </c>
      <c r="L55" s="22">
        <v>74</v>
      </c>
    </row>
    <row r="56" spans="2:12" ht="12">
      <c r="B56" s="886" t="s">
        <v>35</v>
      </c>
      <c r="C56" s="885" t="s">
        <v>39</v>
      </c>
      <c r="D56" s="20">
        <v>27</v>
      </c>
      <c r="E56" s="20">
        <v>27</v>
      </c>
      <c r="F56" s="21">
        <v>0</v>
      </c>
      <c r="G56" s="20">
        <v>53</v>
      </c>
      <c r="H56" s="20">
        <v>2262</v>
      </c>
      <c r="I56" s="20">
        <v>483</v>
      </c>
      <c r="J56" s="20">
        <v>1779</v>
      </c>
      <c r="K56" s="20">
        <v>165</v>
      </c>
      <c r="L56" s="22">
        <v>71</v>
      </c>
    </row>
    <row r="57" spans="2:12" ht="12">
      <c r="B57" s="886"/>
      <c r="C57" s="23" t="s">
        <v>770</v>
      </c>
      <c r="D57" s="20">
        <v>26</v>
      </c>
      <c r="E57" s="20">
        <v>26</v>
      </c>
      <c r="F57" s="21">
        <v>0</v>
      </c>
      <c r="G57" s="20">
        <v>50</v>
      </c>
      <c r="H57" s="20">
        <v>2275</v>
      </c>
      <c r="I57" s="20">
        <v>507</v>
      </c>
      <c r="J57" s="20">
        <v>1768</v>
      </c>
      <c r="K57" s="20">
        <v>167</v>
      </c>
      <c r="L57" s="22">
        <v>72</v>
      </c>
    </row>
    <row r="58" spans="2:12" ht="12">
      <c r="B58" s="887"/>
      <c r="C58" s="888" t="s">
        <v>1004</v>
      </c>
      <c r="D58" s="889">
        <v>26</v>
      </c>
      <c r="E58" s="889">
        <v>26</v>
      </c>
      <c r="F58" s="890" t="s">
        <v>1005</v>
      </c>
      <c r="G58" s="889">
        <v>48</v>
      </c>
      <c r="H58" s="889">
        <v>2292</v>
      </c>
      <c r="I58" s="889">
        <v>509</v>
      </c>
      <c r="J58" s="889">
        <v>1783</v>
      </c>
      <c r="K58" s="889">
        <v>168</v>
      </c>
      <c r="L58" s="891">
        <v>72</v>
      </c>
    </row>
    <row r="59" spans="2:12" ht="12">
      <c r="B59" s="884"/>
      <c r="C59" s="885" t="s">
        <v>1003</v>
      </c>
      <c r="D59" s="881">
        <v>18</v>
      </c>
      <c r="E59" s="881">
        <v>18</v>
      </c>
      <c r="F59" s="882">
        <v>0</v>
      </c>
      <c r="G59" s="881">
        <v>18</v>
      </c>
      <c r="H59" s="881">
        <v>1302</v>
      </c>
      <c r="I59" s="881">
        <v>772</v>
      </c>
      <c r="J59" s="881">
        <v>530</v>
      </c>
      <c r="K59" s="881">
        <v>164</v>
      </c>
      <c r="L59" s="883">
        <v>78</v>
      </c>
    </row>
    <row r="60" spans="2:12" ht="12">
      <c r="B60" s="884"/>
      <c r="C60" s="885" t="s">
        <v>38</v>
      </c>
      <c r="D60" s="881">
        <v>17</v>
      </c>
      <c r="E60" s="881">
        <v>17</v>
      </c>
      <c r="F60" s="882">
        <v>0</v>
      </c>
      <c r="G60" s="881">
        <v>16</v>
      </c>
      <c r="H60" s="881">
        <v>1020</v>
      </c>
      <c r="I60" s="881">
        <v>593</v>
      </c>
      <c r="J60" s="881">
        <v>427</v>
      </c>
      <c r="K60" s="881">
        <v>164</v>
      </c>
      <c r="L60" s="883">
        <v>80</v>
      </c>
    </row>
    <row r="61" spans="2:12" ht="12">
      <c r="B61" s="886" t="s">
        <v>1015</v>
      </c>
      <c r="C61" s="885" t="s">
        <v>39</v>
      </c>
      <c r="D61" s="881">
        <v>16</v>
      </c>
      <c r="E61" s="881">
        <v>16</v>
      </c>
      <c r="F61" s="882">
        <v>0</v>
      </c>
      <c r="G61" s="882">
        <v>14</v>
      </c>
      <c r="H61" s="881">
        <v>994</v>
      </c>
      <c r="I61" s="881">
        <v>584</v>
      </c>
      <c r="J61" s="881">
        <v>410</v>
      </c>
      <c r="K61" s="881">
        <v>149</v>
      </c>
      <c r="L61" s="883">
        <v>63</v>
      </c>
    </row>
    <row r="62" spans="2:12" ht="12">
      <c r="B62" s="892"/>
      <c r="C62" s="893" t="s">
        <v>770</v>
      </c>
      <c r="D62" s="881">
        <v>16</v>
      </c>
      <c r="E62" s="881">
        <v>16</v>
      </c>
      <c r="F62" s="882">
        <v>0</v>
      </c>
      <c r="G62" s="881">
        <v>14</v>
      </c>
      <c r="H62" s="881">
        <v>939</v>
      </c>
      <c r="I62" s="881">
        <v>511</v>
      </c>
      <c r="J62" s="881">
        <v>428</v>
      </c>
      <c r="K62" s="881">
        <v>150</v>
      </c>
      <c r="L62" s="883">
        <v>64</v>
      </c>
    </row>
    <row r="63" spans="2:12" ht="12">
      <c r="B63" s="887"/>
      <c r="C63" s="894" t="s">
        <v>1004</v>
      </c>
      <c r="D63" s="895">
        <v>11</v>
      </c>
      <c r="E63" s="895">
        <v>11</v>
      </c>
      <c r="F63" s="896" t="s">
        <v>1005</v>
      </c>
      <c r="G63" s="895">
        <v>11</v>
      </c>
      <c r="H63" s="895">
        <v>741</v>
      </c>
      <c r="I63" s="895">
        <v>414</v>
      </c>
      <c r="J63" s="895">
        <v>327</v>
      </c>
      <c r="K63" s="895">
        <v>92</v>
      </c>
      <c r="L63" s="897">
        <v>39</v>
      </c>
    </row>
    <row r="64" spans="2:12" ht="12">
      <c r="B64" s="884"/>
      <c r="C64" s="885" t="s">
        <v>1003</v>
      </c>
      <c r="D64" s="881">
        <v>1</v>
      </c>
      <c r="E64" s="881">
        <v>1</v>
      </c>
      <c r="F64" s="882">
        <v>0</v>
      </c>
      <c r="G64" s="882" t="s">
        <v>36</v>
      </c>
      <c r="H64" s="881">
        <v>787</v>
      </c>
      <c r="I64" s="881">
        <v>721</v>
      </c>
      <c r="J64" s="881">
        <v>66</v>
      </c>
      <c r="K64" s="881">
        <v>63</v>
      </c>
      <c r="L64" s="883">
        <v>55</v>
      </c>
    </row>
    <row r="65" spans="2:12" ht="12">
      <c r="B65" s="886" t="s">
        <v>1016</v>
      </c>
      <c r="C65" s="885" t="s">
        <v>38</v>
      </c>
      <c r="D65" s="881">
        <v>1</v>
      </c>
      <c r="E65" s="881">
        <v>1</v>
      </c>
      <c r="F65" s="882">
        <v>0</v>
      </c>
      <c r="G65" s="882" t="s">
        <v>36</v>
      </c>
      <c r="H65" s="881">
        <v>779</v>
      </c>
      <c r="I65" s="881">
        <v>713</v>
      </c>
      <c r="J65" s="881">
        <v>66</v>
      </c>
      <c r="K65" s="881">
        <v>64</v>
      </c>
      <c r="L65" s="883">
        <v>52</v>
      </c>
    </row>
    <row r="66" spans="2:12" ht="12">
      <c r="B66" s="886" t="s">
        <v>1017</v>
      </c>
      <c r="C66" s="885" t="s">
        <v>39</v>
      </c>
      <c r="D66" s="881">
        <v>1</v>
      </c>
      <c r="E66" s="881">
        <v>1</v>
      </c>
      <c r="F66" s="882">
        <v>0</v>
      </c>
      <c r="G66" s="882" t="s">
        <v>36</v>
      </c>
      <c r="H66" s="881">
        <v>782</v>
      </c>
      <c r="I66" s="881">
        <v>727</v>
      </c>
      <c r="J66" s="881">
        <v>55</v>
      </c>
      <c r="K66" s="881">
        <v>64</v>
      </c>
      <c r="L66" s="883">
        <v>53</v>
      </c>
    </row>
    <row r="67" spans="2:12" ht="12">
      <c r="B67" s="886" t="s">
        <v>1018</v>
      </c>
      <c r="C67" s="885" t="s">
        <v>770</v>
      </c>
      <c r="D67" s="881">
        <v>1</v>
      </c>
      <c r="E67" s="881">
        <v>1</v>
      </c>
      <c r="F67" s="882">
        <v>0</v>
      </c>
      <c r="G67" s="882" t="s">
        <v>36</v>
      </c>
      <c r="H67" s="881">
        <v>781</v>
      </c>
      <c r="I67" s="881">
        <v>727</v>
      </c>
      <c r="J67" s="881">
        <v>54</v>
      </c>
      <c r="K67" s="881">
        <v>67</v>
      </c>
      <c r="L67" s="883">
        <v>50</v>
      </c>
    </row>
    <row r="68" spans="2:12" ht="12">
      <c r="B68" s="887"/>
      <c r="C68" s="898" t="s">
        <v>1004</v>
      </c>
      <c r="D68" s="895">
        <v>1</v>
      </c>
      <c r="E68" s="895">
        <v>1</v>
      </c>
      <c r="F68" s="896" t="s">
        <v>1005</v>
      </c>
      <c r="G68" s="896" t="s">
        <v>36</v>
      </c>
      <c r="H68" s="895">
        <v>786</v>
      </c>
      <c r="I68" s="895">
        <v>725</v>
      </c>
      <c r="J68" s="895">
        <v>61</v>
      </c>
      <c r="K68" s="895">
        <v>63</v>
      </c>
      <c r="L68" s="897">
        <v>51</v>
      </c>
    </row>
    <row r="69" spans="2:12" ht="12">
      <c r="B69" s="884"/>
      <c r="C69" s="885" t="s">
        <v>1003</v>
      </c>
      <c r="D69" s="882">
        <v>5</v>
      </c>
      <c r="E69" s="882">
        <v>5</v>
      </c>
      <c r="F69" s="882">
        <v>0</v>
      </c>
      <c r="G69" s="882" t="s">
        <v>36</v>
      </c>
      <c r="H69" s="881">
        <v>2169</v>
      </c>
      <c r="I69" s="881">
        <v>212</v>
      </c>
      <c r="J69" s="881">
        <v>1957</v>
      </c>
      <c r="K69" s="881">
        <v>151</v>
      </c>
      <c r="L69" s="883">
        <v>80</v>
      </c>
    </row>
    <row r="70" spans="2:12" ht="12">
      <c r="B70" s="884"/>
      <c r="C70" s="885" t="s">
        <v>38</v>
      </c>
      <c r="D70" s="882">
        <v>5</v>
      </c>
      <c r="E70" s="882">
        <v>5</v>
      </c>
      <c r="F70" s="882">
        <v>0</v>
      </c>
      <c r="G70" s="882" t="s">
        <v>36</v>
      </c>
      <c r="H70" s="881">
        <v>2087</v>
      </c>
      <c r="I70" s="881">
        <v>155</v>
      </c>
      <c r="J70" s="881">
        <v>1932</v>
      </c>
      <c r="K70" s="881">
        <v>161</v>
      </c>
      <c r="L70" s="883">
        <v>83</v>
      </c>
    </row>
    <row r="71" spans="2:12" ht="12">
      <c r="B71" s="884"/>
      <c r="C71" s="885" t="s">
        <v>39</v>
      </c>
      <c r="D71" s="882">
        <v>5</v>
      </c>
      <c r="E71" s="882">
        <v>5</v>
      </c>
      <c r="F71" s="882">
        <v>0</v>
      </c>
      <c r="G71" s="882" t="s">
        <v>36</v>
      </c>
      <c r="H71" s="881">
        <v>2137</v>
      </c>
      <c r="I71" s="881">
        <v>124</v>
      </c>
      <c r="J71" s="881">
        <v>2013</v>
      </c>
      <c r="K71" s="881">
        <v>160</v>
      </c>
      <c r="L71" s="883">
        <v>92</v>
      </c>
    </row>
    <row r="72" spans="2:12" ht="12">
      <c r="B72" s="886" t="s">
        <v>1019</v>
      </c>
      <c r="C72" s="885" t="s">
        <v>770</v>
      </c>
      <c r="D72" s="882">
        <v>5</v>
      </c>
      <c r="E72" s="882">
        <v>5</v>
      </c>
      <c r="F72" s="882">
        <v>0</v>
      </c>
      <c r="G72" s="882" t="s">
        <v>36</v>
      </c>
      <c r="H72" s="881">
        <v>1973</v>
      </c>
      <c r="I72" s="881">
        <v>106</v>
      </c>
      <c r="J72" s="881">
        <v>1867</v>
      </c>
      <c r="K72" s="881">
        <v>119</v>
      </c>
      <c r="L72" s="883">
        <v>67</v>
      </c>
    </row>
    <row r="73" spans="2:12" ht="12">
      <c r="B73" s="884"/>
      <c r="C73" s="899" t="s">
        <v>1004</v>
      </c>
      <c r="D73" s="900">
        <v>5</v>
      </c>
      <c r="E73" s="900">
        <v>5</v>
      </c>
      <c r="F73" s="900" t="s">
        <v>1005</v>
      </c>
      <c r="G73" s="900" t="s">
        <v>36</v>
      </c>
      <c r="H73" s="900">
        <v>2232</v>
      </c>
      <c r="I73" s="900">
        <v>321</v>
      </c>
      <c r="J73" s="900">
        <v>1911</v>
      </c>
      <c r="K73" s="900">
        <v>132</v>
      </c>
      <c r="L73" s="901">
        <v>78</v>
      </c>
    </row>
    <row r="74" spans="2:12" ht="12">
      <c r="B74" s="884"/>
      <c r="C74" s="885" t="s">
        <v>27</v>
      </c>
      <c r="D74" s="882">
        <v>2</v>
      </c>
      <c r="E74" s="882">
        <v>2</v>
      </c>
      <c r="F74" s="882" t="s">
        <v>1005</v>
      </c>
      <c r="G74" s="882" t="s">
        <v>36</v>
      </c>
      <c r="H74" s="881">
        <v>792</v>
      </c>
      <c r="I74" s="881">
        <v>18</v>
      </c>
      <c r="J74" s="881">
        <v>774</v>
      </c>
      <c r="K74" s="881">
        <v>47</v>
      </c>
      <c r="L74" s="883">
        <v>15</v>
      </c>
    </row>
    <row r="75" spans="2:12" ht="12">
      <c r="B75" s="887"/>
      <c r="C75" s="902" t="s">
        <v>28</v>
      </c>
      <c r="D75" s="903">
        <v>3</v>
      </c>
      <c r="E75" s="903">
        <v>3</v>
      </c>
      <c r="F75" s="903" t="s">
        <v>1005</v>
      </c>
      <c r="G75" s="904" t="s">
        <v>36</v>
      </c>
      <c r="H75" s="905">
        <v>1440</v>
      </c>
      <c r="I75" s="905">
        <v>303</v>
      </c>
      <c r="J75" s="905">
        <v>1137</v>
      </c>
      <c r="K75" s="905">
        <v>85</v>
      </c>
      <c r="L75" s="906">
        <v>63</v>
      </c>
    </row>
    <row r="76" spans="2:12" ht="12">
      <c r="B76" s="884"/>
      <c r="C76" s="885" t="s">
        <v>1003</v>
      </c>
      <c r="D76" s="882">
        <v>2</v>
      </c>
      <c r="E76" s="882">
        <v>2</v>
      </c>
      <c r="F76" s="882">
        <v>0</v>
      </c>
      <c r="G76" s="882" t="s">
        <v>36</v>
      </c>
      <c r="H76" s="882">
        <v>11411</v>
      </c>
      <c r="I76" s="882">
        <v>7703</v>
      </c>
      <c r="J76" s="882">
        <v>3708</v>
      </c>
      <c r="K76" s="882">
        <v>891</v>
      </c>
      <c r="L76" s="907">
        <v>993</v>
      </c>
    </row>
    <row r="77" spans="2:12" ht="12">
      <c r="B77" s="884"/>
      <c r="C77" s="885" t="s">
        <v>38</v>
      </c>
      <c r="D77" s="882">
        <v>2</v>
      </c>
      <c r="E77" s="882">
        <v>2</v>
      </c>
      <c r="F77" s="882">
        <v>0</v>
      </c>
      <c r="G77" s="882" t="s">
        <v>36</v>
      </c>
      <c r="H77" s="882">
        <v>11396</v>
      </c>
      <c r="I77" s="882">
        <v>7679</v>
      </c>
      <c r="J77" s="882">
        <v>3717</v>
      </c>
      <c r="K77" s="882">
        <v>900</v>
      </c>
      <c r="L77" s="907">
        <v>974</v>
      </c>
    </row>
    <row r="78" spans="2:12" ht="12">
      <c r="B78" s="884"/>
      <c r="C78" s="885" t="s">
        <v>39</v>
      </c>
      <c r="D78" s="882">
        <v>2</v>
      </c>
      <c r="E78" s="882">
        <v>2</v>
      </c>
      <c r="F78" s="882">
        <v>0</v>
      </c>
      <c r="G78" s="882" t="s">
        <v>36</v>
      </c>
      <c r="H78" s="881">
        <v>11407</v>
      </c>
      <c r="I78" s="881">
        <v>7690</v>
      </c>
      <c r="J78" s="881">
        <v>3717</v>
      </c>
      <c r="K78" s="881">
        <v>874</v>
      </c>
      <c r="L78" s="883">
        <v>973</v>
      </c>
    </row>
    <row r="79" spans="2:12" ht="12">
      <c r="B79" s="884"/>
      <c r="C79" s="885" t="s">
        <v>770</v>
      </c>
      <c r="D79" s="882">
        <v>3</v>
      </c>
      <c r="E79" s="882">
        <v>3</v>
      </c>
      <c r="F79" s="882">
        <v>0</v>
      </c>
      <c r="G79" s="882" t="s">
        <v>36</v>
      </c>
      <c r="H79" s="881">
        <v>11448</v>
      </c>
      <c r="I79" s="881">
        <v>7602</v>
      </c>
      <c r="J79" s="881">
        <v>3846</v>
      </c>
      <c r="K79" s="881">
        <v>937</v>
      </c>
      <c r="L79" s="883">
        <v>972</v>
      </c>
    </row>
    <row r="80" spans="2:12" ht="12">
      <c r="B80" s="884"/>
      <c r="C80" s="899" t="s">
        <v>1004</v>
      </c>
      <c r="D80" s="900">
        <v>4</v>
      </c>
      <c r="E80" s="900">
        <v>4</v>
      </c>
      <c r="F80" s="900" t="s">
        <v>1005</v>
      </c>
      <c r="G80" s="900" t="s">
        <v>36</v>
      </c>
      <c r="H80" s="900">
        <v>11791</v>
      </c>
      <c r="I80" s="900">
        <v>7682</v>
      </c>
      <c r="J80" s="900">
        <v>4109</v>
      </c>
      <c r="K80" s="900">
        <v>1003</v>
      </c>
      <c r="L80" s="901">
        <v>986</v>
      </c>
    </row>
    <row r="81" spans="2:12" ht="12">
      <c r="B81" s="884"/>
      <c r="C81" s="885" t="s">
        <v>26</v>
      </c>
      <c r="D81" s="882">
        <v>1</v>
      </c>
      <c r="E81" s="882">
        <v>1</v>
      </c>
      <c r="F81" s="882">
        <v>0</v>
      </c>
      <c r="G81" s="882" t="s">
        <v>36</v>
      </c>
      <c r="H81" s="881">
        <v>9459</v>
      </c>
      <c r="I81" s="881">
        <v>6672</v>
      </c>
      <c r="J81" s="881">
        <v>2787</v>
      </c>
      <c r="K81" s="881">
        <v>814</v>
      </c>
      <c r="L81" s="908">
        <v>908</v>
      </c>
    </row>
    <row r="82" spans="2:12" ht="12">
      <c r="B82" s="884"/>
      <c r="C82" s="909" t="s">
        <v>1020</v>
      </c>
      <c r="D82" s="882" t="s">
        <v>36</v>
      </c>
      <c r="E82" s="882" t="s">
        <v>36</v>
      </c>
      <c r="F82" s="882" t="s">
        <v>36</v>
      </c>
      <c r="G82" s="882" t="s">
        <v>36</v>
      </c>
      <c r="H82" s="881">
        <v>1393</v>
      </c>
      <c r="I82" s="881">
        <v>735</v>
      </c>
      <c r="J82" s="881">
        <v>658</v>
      </c>
      <c r="K82" s="881">
        <v>99</v>
      </c>
      <c r="L82" s="883">
        <v>14</v>
      </c>
    </row>
    <row r="83" spans="2:12" ht="12">
      <c r="B83" s="884"/>
      <c r="C83" s="909" t="s">
        <v>1021</v>
      </c>
      <c r="D83" s="882" t="s">
        <v>36</v>
      </c>
      <c r="E83" s="882" t="s">
        <v>36</v>
      </c>
      <c r="F83" s="882" t="s">
        <v>36</v>
      </c>
      <c r="G83" s="882" t="s">
        <v>36</v>
      </c>
      <c r="H83" s="881">
        <v>1090</v>
      </c>
      <c r="I83" s="881">
        <v>508</v>
      </c>
      <c r="J83" s="881">
        <v>582</v>
      </c>
      <c r="K83" s="881">
        <v>103</v>
      </c>
      <c r="L83" s="883">
        <v>21</v>
      </c>
    </row>
    <row r="84" spans="2:12" ht="12">
      <c r="B84" s="884"/>
      <c r="C84" s="909" t="s">
        <v>1022</v>
      </c>
      <c r="D84" s="882" t="s">
        <v>36</v>
      </c>
      <c r="E84" s="882" t="s">
        <v>36</v>
      </c>
      <c r="F84" s="882" t="s">
        <v>36</v>
      </c>
      <c r="G84" s="882" t="s">
        <v>36</v>
      </c>
      <c r="H84" s="881">
        <v>851</v>
      </c>
      <c r="I84" s="881">
        <v>634</v>
      </c>
      <c r="J84" s="881">
        <v>217</v>
      </c>
      <c r="K84" s="882">
        <v>79</v>
      </c>
      <c r="L84" s="907">
        <v>19</v>
      </c>
    </row>
    <row r="85" spans="2:12" ht="12">
      <c r="B85" s="884"/>
      <c r="C85" s="909" t="s">
        <v>1023</v>
      </c>
      <c r="D85" s="882" t="s">
        <v>36</v>
      </c>
      <c r="E85" s="882" t="s">
        <v>36</v>
      </c>
      <c r="F85" s="882" t="s">
        <v>36</v>
      </c>
      <c r="G85" s="882" t="s">
        <v>36</v>
      </c>
      <c r="H85" s="881">
        <v>876</v>
      </c>
      <c r="I85" s="881">
        <v>404</v>
      </c>
      <c r="J85" s="881">
        <v>472</v>
      </c>
      <c r="K85" s="882">
        <v>174</v>
      </c>
      <c r="L85" s="907">
        <v>175</v>
      </c>
    </row>
    <row r="86" spans="2:12" ht="24">
      <c r="B86" s="886" t="s">
        <v>1024</v>
      </c>
      <c r="C86" s="910" t="s">
        <v>1025</v>
      </c>
      <c r="D86" s="882" t="s">
        <v>36</v>
      </c>
      <c r="E86" s="882" t="s">
        <v>36</v>
      </c>
      <c r="F86" s="882" t="s">
        <v>36</v>
      </c>
      <c r="G86" s="882" t="s">
        <v>36</v>
      </c>
      <c r="H86" s="882" t="s">
        <v>36</v>
      </c>
      <c r="I86" s="882" t="s">
        <v>36</v>
      </c>
      <c r="J86" s="882" t="s">
        <v>36</v>
      </c>
      <c r="K86" s="882">
        <v>99</v>
      </c>
      <c r="L86" s="907">
        <v>412</v>
      </c>
    </row>
    <row r="87" spans="2:12" ht="12">
      <c r="B87" s="884"/>
      <c r="C87" s="909" t="s">
        <v>1026</v>
      </c>
      <c r="D87" s="882" t="s">
        <v>36</v>
      </c>
      <c r="E87" s="882" t="s">
        <v>36</v>
      </c>
      <c r="F87" s="882" t="s">
        <v>36</v>
      </c>
      <c r="G87" s="882" t="s">
        <v>36</v>
      </c>
      <c r="H87" s="881">
        <v>3193</v>
      </c>
      <c r="I87" s="881">
        <v>2924</v>
      </c>
      <c r="J87" s="881">
        <v>269</v>
      </c>
      <c r="K87" s="882">
        <v>169</v>
      </c>
      <c r="L87" s="907">
        <v>93</v>
      </c>
    </row>
    <row r="88" spans="2:12" ht="12">
      <c r="B88" s="884"/>
      <c r="C88" s="909" t="s">
        <v>1027</v>
      </c>
      <c r="D88" s="882" t="s">
        <v>36</v>
      </c>
      <c r="E88" s="882" t="s">
        <v>36</v>
      </c>
      <c r="F88" s="882" t="s">
        <v>36</v>
      </c>
      <c r="G88" s="882" t="s">
        <v>36</v>
      </c>
      <c r="H88" s="881">
        <v>689</v>
      </c>
      <c r="I88" s="881">
        <v>418</v>
      </c>
      <c r="J88" s="881">
        <v>271</v>
      </c>
      <c r="K88" s="882">
        <v>68</v>
      </c>
      <c r="L88" s="907">
        <v>36</v>
      </c>
    </row>
    <row r="89" spans="2:12" ht="12">
      <c r="B89" s="884"/>
      <c r="C89" s="909" t="s">
        <v>1028</v>
      </c>
      <c r="D89" s="882" t="s">
        <v>36</v>
      </c>
      <c r="E89" s="882" t="s">
        <v>36</v>
      </c>
      <c r="F89" s="882" t="s">
        <v>36</v>
      </c>
      <c r="G89" s="882" t="s">
        <v>36</v>
      </c>
      <c r="H89" s="881">
        <v>1219</v>
      </c>
      <c r="I89" s="881">
        <v>947</v>
      </c>
      <c r="J89" s="881">
        <v>272</v>
      </c>
      <c r="K89" s="882">
        <v>12</v>
      </c>
      <c r="L89" s="907" t="s">
        <v>36</v>
      </c>
    </row>
    <row r="90" spans="2:12" ht="12">
      <c r="B90" s="884"/>
      <c r="C90" s="909" t="s">
        <v>1029</v>
      </c>
      <c r="D90" s="882" t="s">
        <v>36</v>
      </c>
      <c r="E90" s="882" t="s">
        <v>36</v>
      </c>
      <c r="F90" s="882" t="s">
        <v>36</v>
      </c>
      <c r="G90" s="882" t="s">
        <v>36</v>
      </c>
      <c r="H90" s="881">
        <v>148</v>
      </c>
      <c r="I90" s="881">
        <v>102</v>
      </c>
      <c r="J90" s="881">
        <v>46</v>
      </c>
      <c r="K90" s="882">
        <v>11</v>
      </c>
      <c r="L90" s="907">
        <v>138</v>
      </c>
    </row>
    <row r="91" spans="2:12" ht="12">
      <c r="B91" s="884"/>
      <c r="C91" s="885"/>
      <c r="D91" s="882"/>
      <c r="E91" s="882"/>
      <c r="F91" s="882"/>
      <c r="G91" s="882"/>
      <c r="H91" s="882"/>
      <c r="I91" s="881"/>
      <c r="J91" s="881"/>
      <c r="K91" s="881"/>
      <c r="L91" s="883"/>
    </row>
    <row r="92" spans="2:12" ht="12">
      <c r="B92" s="884"/>
      <c r="C92" s="885" t="s">
        <v>1030</v>
      </c>
      <c r="D92" s="882">
        <v>1</v>
      </c>
      <c r="E92" s="882">
        <v>1</v>
      </c>
      <c r="F92" s="882">
        <v>0</v>
      </c>
      <c r="G92" s="882" t="s">
        <v>36</v>
      </c>
      <c r="H92" s="881">
        <v>180</v>
      </c>
      <c r="I92" s="881">
        <v>34</v>
      </c>
      <c r="J92" s="881">
        <v>146</v>
      </c>
      <c r="K92" s="881">
        <v>51</v>
      </c>
      <c r="L92" s="908">
        <v>12</v>
      </c>
    </row>
    <row r="93" spans="2:12" ht="12">
      <c r="B93" s="884"/>
      <c r="C93" s="911" t="s">
        <v>1031</v>
      </c>
      <c r="D93" s="882" t="s">
        <v>36</v>
      </c>
      <c r="E93" s="882" t="s">
        <v>36</v>
      </c>
      <c r="F93" s="882" t="s">
        <v>36</v>
      </c>
      <c r="G93" s="882" t="s">
        <v>36</v>
      </c>
      <c r="H93" s="881">
        <v>100</v>
      </c>
      <c r="I93" s="881">
        <v>13</v>
      </c>
      <c r="J93" s="881">
        <v>87</v>
      </c>
      <c r="K93" s="882" t="s">
        <v>36</v>
      </c>
      <c r="L93" s="907" t="s">
        <v>36</v>
      </c>
    </row>
    <row r="94" spans="2:12" ht="12">
      <c r="B94" s="884"/>
      <c r="C94" s="912" t="s">
        <v>1032</v>
      </c>
      <c r="D94" s="882" t="s">
        <v>36</v>
      </c>
      <c r="E94" s="882" t="s">
        <v>36</v>
      </c>
      <c r="F94" s="882" t="s">
        <v>36</v>
      </c>
      <c r="G94" s="882" t="s">
        <v>36</v>
      </c>
      <c r="H94" s="881">
        <v>40</v>
      </c>
      <c r="I94" s="881">
        <v>19</v>
      </c>
      <c r="J94" s="881">
        <v>21</v>
      </c>
      <c r="K94" s="882" t="s">
        <v>36</v>
      </c>
      <c r="L94" s="907" t="s">
        <v>36</v>
      </c>
    </row>
    <row r="95" spans="2:12" ht="12">
      <c r="B95" s="884"/>
      <c r="C95" s="912" t="s">
        <v>1033</v>
      </c>
      <c r="D95" s="882" t="s">
        <v>36</v>
      </c>
      <c r="E95" s="882" t="s">
        <v>36</v>
      </c>
      <c r="F95" s="882" t="s">
        <v>36</v>
      </c>
      <c r="G95" s="882" t="s">
        <v>36</v>
      </c>
      <c r="H95" s="881">
        <v>40</v>
      </c>
      <c r="I95" s="882">
        <v>2</v>
      </c>
      <c r="J95" s="881">
        <v>38</v>
      </c>
      <c r="K95" s="882" t="s">
        <v>36</v>
      </c>
      <c r="L95" s="907" t="s">
        <v>36</v>
      </c>
    </row>
    <row r="96" spans="2:12" ht="12">
      <c r="B96" s="884"/>
      <c r="C96" s="885"/>
      <c r="D96" s="882"/>
      <c r="E96" s="882"/>
      <c r="F96" s="882"/>
      <c r="G96" s="882"/>
      <c r="H96" s="881"/>
      <c r="I96" s="881"/>
      <c r="J96" s="881"/>
      <c r="K96" s="882"/>
      <c r="L96" s="907"/>
    </row>
    <row r="97" spans="2:12" ht="12">
      <c r="B97" s="884"/>
      <c r="C97" s="885" t="s">
        <v>28</v>
      </c>
      <c r="D97" s="882">
        <v>2</v>
      </c>
      <c r="E97" s="882">
        <v>2</v>
      </c>
      <c r="F97" s="882">
        <v>0</v>
      </c>
      <c r="G97" s="882" t="s">
        <v>36</v>
      </c>
      <c r="H97" s="881">
        <v>2152</v>
      </c>
      <c r="I97" s="881">
        <v>976</v>
      </c>
      <c r="J97" s="881">
        <v>1176</v>
      </c>
      <c r="K97" s="881">
        <v>138</v>
      </c>
      <c r="L97" s="883">
        <v>66</v>
      </c>
    </row>
    <row r="98" spans="2:12" ht="12">
      <c r="B98" s="884"/>
      <c r="C98" s="909" t="s">
        <v>1034</v>
      </c>
      <c r="D98" s="882" t="s">
        <v>36</v>
      </c>
      <c r="E98" s="882" t="s">
        <v>36</v>
      </c>
      <c r="F98" s="882" t="s">
        <v>36</v>
      </c>
      <c r="G98" s="882" t="s">
        <v>36</v>
      </c>
      <c r="H98" s="881">
        <v>282</v>
      </c>
      <c r="I98" s="881">
        <v>158</v>
      </c>
      <c r="J98" s="881">
        <v>124</v>
      </c>
      <c r="K98" s="882" t="s">
        <v>36</v>
      </c>
      <c r="L98" s="907" t="s">
        <v>36</v>
      </c>
    </row>
    <row r="99" spans="2:12" ht="12">
      <c r="B99" s="884"/>
      <c r="C99" s="909" t="s">
        <v>1035</v>
      </c>
      <c r="D99" s="882" t="s">
        <v>36</v>
      </c>
      <c r="E99" s="882" t="s">
        <v>36</v>
      </c>
      <c r="F99" s="882" t="s">
        <v>36</v>
      </c>
      <c r="G99" s="882" t="s">
        <v>36</v>
      </c>
      <c r="H99" s="881">
        <v>632</v>
      </c>
      <c r="I99" s="881">
        <v>225</v>
      </c>
      <c r="J99" s="881">
        <v>407</v>
      </c>
      <c r="K99" s="882" t="s">
        <v>36</v>
      </c>
      <c r="L99" s="907" t="s">
        <v>36</v>
      </c>
    </row>
    <row r="100" spans="2:12" ht="24">
      <c r="B100" s="884"/>
      <c r="C100" s="910" t="s">
        <v>1036</v>
      </c>
      <c r="D100" s="882" t="s">
        <v>36</v>
      </c>
      <c r="E100" s="882" t="s">
        <v>36</v>
      </c>
      <c r="F100" s="882" t="s">
        <v>36</v>
      </c>
      <c r="G100" s="882" t="s">
        <v>36</v>
      </c>
      <c r="H100" s="881">
        <v>1099</v>
      </c>
      <c r="I100" s="881">
        <v>513</v>
      </c>
      <c r="J100" s="881">
        <v>586</v>
      </c>
      <c r="K100" s="882" t="s">
        <v>36</v>
      </c>
      <c r="L100" s="907" t="s">
        <v>36</v>
      </c>
    </row>
    <row r="101" spans="2:12" ht="24">
      <c r="B101" s="884"/>
      <c r="C101" s="913" t="s">
        <v>1037</v>
      </c>
      <c r="D101" s="882" t="s">
        <v>36</v>
      </c>
      <c r="E101" s="882" t="s">
        <v>36</v>
      </c>
      <c r="F101" s="882" t="s">
        <v>36</v>
      </c>
      <c r="G101" s="882" t="s">
        <v>36</v>
      </c>
      <c r="H101" s="914">
        <v>82</v>
      </c>
      <c r="I101" s="881">
        <v>56</v>
      </c>
      <c r="J101" s="881">
        <v>26</v>
      </c>
      <c r="K101" s="882" t="s">
        <v>36</v>
      </c>
      <c r="L101" s="907" t="s">
        <v>36</v>
      </c>
    </row>
    <row r="102" spans="2:12" ht="12">
      <c r="B102" s="915"/>
      <c r="C102" s="916" t="s">
        <v>1038</v>
      </c>
      <c r="D102" s="917" t="s">
        <v>36</v>
      </c>
      <c r="E102" s="917" t="s">
        <v>36</v>
      </c>
      <c r="F102" s="917" t="s">
        <v>36</v>
      </c>
      <c r="G102" s="917" t="s">
        <v>36</v>
      </c>
      <c r="H102" s="918">
        <v>57</v>
      </c>
      <c r="I102" s="919">
        <v>24</v>
      </c>
      <c r="J102" s="919">
        <v>33</v>
      </c>
      <c r="K102" s="917" t="s">
        <v>36</v>
      </c>
      <c r="L102" s="920" t="s">
        <v>36</v>
      </c>
    </row>
    <row r="103" spans="2:12" ht="12">
      <c r="B103" s="14" t="s">
        <v>1007</v>
      </c>
      <c r="C103" s="24"/>
      <c r="D103" s="24"/>
      <c r="E103" s="24"/>
      <c r="F103" s="24"/>
      <c r="G103" s="24"/>
      <c r="H103" s="24"/>
      <c r="I103" s="24"/>
      <c r="J103" s="24"/>
      <c r="K103" s="24"/>
      <c r="L103" s="24"/>
    </row>
    <row r="104" spans="2:12" ht="12">
      <c r="B104" s="15" t="s">
        <v>1008</v>
      </c>
      <c r="C104" s="24"/>
      <c r="D104" s="24"/>
      <c r="E104" s="24"/>
      <c r="F104" s="24"/>
      <c r="G104" s="24"/>
      <c r="H104" s="24"/>
      <c r="I104" s="24"/>
      <c r="J104" s="24"/>
      <c r="K104" s="24"/>
      <c r="L104" s="24"/>
    </row>
    <row r="105" spans="2:12" ht="12">
      <c r="B105" s="15" t="s">
        <v>1009</v>
      </c>
      <c r="C105" s="24"/>
      <c r="D105" s="24"/>
      <c r="E105" s="24"/>
      <c r="F105" s="24"/>
      <c r="G105" s="24"/>
      <c r="H105" s="24"/>
      <c r="I105" s="24"/>
      <c r="J105" s="24"/>
      <c r="K105" s="24"/>
      <c r="L105" s="24"/>
    </row>
    <row r="106" spans="2:12" ht="12">
      <c r="B106" s="921" t="s">
        <v>1010</v>
      </c>
      <c r="C106" s="24"/>
      <c r="D106" s="24"/>
      <c r="E106" s="24"/>
      <c r="F106" s="24"/>
      <c r="G106" s="24"/>
      <c r="H106" s="24"/>
      <c r="I106" s="24"/>
      <c r="J106" s="24"/>
      <c r="K106" s="24"/>
      <c r="L106" s="24"/>
    </row>
    <row r="107" spans="2:13" ht="12">
      <c r="B107" s="12"/>
      <c r="C107" s="12"/>
      <c r="D107" s="12"/>
      <c r="E107" s="12"/>
      <c r="F107" s="12"/>
      <c r="G107" s="12"/>
      <c r="H107" s="12"/>
      <c r="I107" s="12"/>
      <c r="J107" s="12"/>
      <c r="K107" s="12"/>
      <c r="L107" s="12"/>
      <c r="M107" s="12"/>
    </row>
  </sheetData>
  <mergeCells count="3">
    <mergeCell ref="G4:G5"/>
    <mergeCell ref="K4:K5"/>
    <mergeCell ref="L4:L5"/>
  </mergeCells>
  <printOptions/>
  <pageMargins left="0.75" right="0.75" top="1" bottom="1" header="0.512" footer="0.512"/>
  <pageSetup orientation="portrait" paperSize="9"/>
</worksheet>
</file>

<file path=xl/worksheets/sheet20.xml><?xml version="1.0" encoding="utf-8"?>
<worksheet xmlns="http://schemas.openxmlformats.org/spreadsheetml/2006/main" xmlns:r="http://schemas.openxmlformats.org/officeDocument/2006/relationships">
  <dimension ref="A2:AR76"/>
  <sheetViews>
    <sheetView workbookViewId="0" topLeftCell="A1">
      <selection activeCell="A1" sqref="A1"/>
    </sheetView>
  </sheetViews>
  <sheetFormatPr defaultColWidth="9.00390625" defaultRowHeight="13.5"/>
  <cols>
    <col min="1" max="1" width="2.625" style="1" customWidth="1"/>
    <col min="2" max="2" width="8.625" style="1" customWidth="1"/>
    <col min="3" max="5" width="6.625" style="1" customWidth="1"/>
    <col min="6" max="6" width="5.125" style="1" customWidth="1"/>
    <col min="7" max="7" width="5.625" style="1" customWidth="1"/>
    <col min="8" max="8" width="5.125" style="1" customWidth="1"/>
    <col min="9" max="9" width="5.625" style="1" customWidth="1"/>
    <col min="10" max="10" width="5.125" style="1" customWidth="1"/>
    <col min="11" max="11" width="5.625" style="1" customWidth="1"/>
    <col min="12" max="12" width="5.125" style="1" customWidth="1"/>
    <col min="13" max="13" width="5.625" style="1" customWidth="1"/>
    <col min="14" max="14" width="5.125" style="1" customWidth="1"/>
    <col min="15" max="18" width="5.625" style="1" customWidth="1"/>
    <col min="19" max="19" width="6.125" style="1" customWidth="1"/>
    <col min="20" max="20" width="5.625" style="1" customWidth="1"/>
    <col min="21" max="21" width="6.125" style="1" customWidth="1"/>
    <col min="22" max="22" width="7.875" style="1" customWidth="1"/>
    <col min="23" max="23" width="6.125" style="1" customWidth="1"/>
    <col min="24" max="24" width="5.625" style="1" customWidth="1"/>
    <col min="25" max="25" width="6.125" style="1" customWidth="1"/>
    <col min="26" max="26" width="5.625" style="1" customWidth="1"/>
    <col min="27" max="27" width="6.125" style="1" customWidth="1"/>
    <col min="28" max="28" width="5.625" style="1" customWidth="1"/>
    <col min="29" max="29" width="6.125" style="1" customWidth="1"/>
    <col min="30" max="30" width="5.625" style="1" customWidth="1"/>
    <col min="31" max="31" width="6.125" style="1" customWidth="1"/>
    <col min="32" max="32" width="5.625" style="1" customWidth="1"/>
    <col min="33" max="33" width="6.125" style="1" customWidth="1"/>
    <col min="34" max="16384" width="9.00390625" style="1" customWidth="1"/>
  </cols>
  <sheetData>
    <row r="2" ht="14.25">
      <c r="B2" s="2" t="s">
        <v>860</v>
      </c>
    </row>
    <row r="3" spans="2:33" ht="12">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4" t="s">
        <v>861</v>
      </c>
    </row>
    <row r="4" spans="1:33" ht="13.5" customHeight="1">
      <c r="A4" s="1178" t="s">
        <v>862</v>
      </c>
      <c r="B4" s="1179"/>
      <c r="C4" s="1184" t="s">
        <v>311</v>
      </c>
      <c r="D4" s="1185"/>
      <c r="E4" s="1186"/>
      <c r="F4" s="1190" t="s">
        <v>312</v>
      </c>
      <c r="G4" s="1186"/>
      <c r="H4" s="1190" t="s">
        <v>313</v>
      </c>
      <c r="I4" s="1186"/>
      <c r="J4" s="1190" t="s">
        <v>314</v>
      </c>
      <c r="K4" s="1186"/>
      <c r="L4" s="1190" t="s">
        <v>315</v>
      </c>
      <c r="M4" s="1186"/>
      <c r="N4" s="1190" t="s">
        <v>316</v>
      </c>
      <c r="O4" s="1186"/>
      <c r="P4" s="1190" t="s">
        <v>317</v>
      </c>
      <c r="Q4" s="1186"/>
      <c r="R4" s="1192" t="s">
        <v>318</v>
      </c>
      <c r="S4" s="1193"/>
      <c r="T4" s="1190" t="s">
        <v>319</v>
      </c>
      <c r="U4" s="1186"/>
      <c r="V4" s="1190" t="s">
        <v>320</v>
      </c>
      <c r="W4" s="1186"/>
      <c r="X4" s="1190" t="s">
        <v>321</v>
      </c>
      <c r="Y4" s="1186"/>
      <c r="Z4" s="1190" t="s">
        <v>322</v>
      </c>
      <c r="AA4" s="1186"/>
      <c r="AB4" s="1190" t="s">
        <v>323</v>
      </c>
      <c r="AC4" s="1186"/>
      <c r="AD4" s="1194" t="s">
        <v>324</v>
      </c>
      <c r="AE4" s="1195"/>
      <c r="AF4" s="1190" t="s">
        <v>325</v>
      </c>
      <c r="AG4" s="1179"/>
    </row>
    <row r="5" spans="1:33" ht="13.5" customHeight="1">
      <c r="A5" s="1180"/>
      <c r="B5" s="1181"/>
      <c r="C5" s="1187"/>
      <c r="D5" s="1188"/>
      <c r="E5" s="1189"/>
      <c r="F5" s="1191"/>
      <c r="G5" s="1189"/>
      <c r="H5" s="1191"/>
      <c r="I5" s="1189"/>
      <c r="J5" s="1191"/>
      <c r="K5" s="1189"/>
      <c r="L5" s="1191"/>
      <c r="M5" s="1189"/>
      <c r="N5" s="1191"/>
      <c r="O5" s="1189"/>
      <c r="P5" s="1191"/>
      <c r="Q5" s="1189"/>
      <c r="R5" s="1199" t="s">
        <v>863</v>
      </c>
      <c r="S5" s="1200"/>
      <c r="T5" s="1191" t="s">
        <v>326</v>
      </c>
      <c r="U5" s="1189"/>
      <c r="V5" s="1191" t="s">
        <v>327</v>
      </c>
      <c r="W5" s="1189"/>
      <c r="X5" s="1191" t="s">
        <v>328</v>
      </c>
      <c r="Y5" s="1189"/>
      <c r="Z5" s="1191"/>
      <c r="AA5" s="1189"/>
      <c r="AB5" s="1191"/>
      <c r="AC5" s="1189"/>
      <c r="AD5" s="1196" t="s">
        <v>329</v>
      </c>
      <c r="AE5" s="1197"/>
      <c r="AF5" s="1191" t="s">
        <v>330</v>
      </c>
      <c r="AG5" s="1198"/>
    </row>
    <row r="6" spans="1:33" ht="12">
      <c r="A6" s="1182"/>
      <c r="B6" s="1183"/>
      <c r="C6" s="27" t="s">
        <v>42</v>
      </c>
      <c r="D6" s="27" t="s">
        <v>331</v>
      </c>
      <c r="E6" s="27" t="s">
        <v>332</v>
      </c>
      <c r="F6" s="27" t="s">
        <v>42</v>
      </c>
      <c r="G6" s="40" t="s">
        <v>333</v>
      </c>
      <c r="H6" s="27" t="s">
        <v>42</v>
      </c>
      <c r="I6" s="40" t="s">
        <v>333</v>
      </c>
      <c r="J6" s="27" t="s">
        <v>42</v>
      </c>
      <c r="K6" s="40" t="s">
        <v>333</v>
      </c>
      <c r="L6" s="27" t="s">
        <v>42</v>
      </c>
      <c r="M6" s="40" t="s">
        <v>333</v>
      </c>
      <c r="N6" s="27" t="s">
        <v>42</v>
      </c>
      <c r="O6" s="40" t="s">
        <v>333</v>
      </c>
      <c r="P6" s="27" t="s">
        <v>42</v>
      </c>
      <c r="Q6" s="40" t="s">
        <v>333</v>
      </c>
      <c r="R6" s="11" t="s">
        <v>42</v>
      </c>
      <c r="S6" s="40" t="s">
        <v>333</v>
      </c>
      <c r="T6" s="27" t="s">
        <v>42</v>
      </c>
      <c r="U6" s="40" t="s">
        <v>333</v>
      </c>
      <c r="V6" s="27" t="s">
        <v>42</v>
      </c>
      <c r="W6" s="40" t="s">
        <v>333</v>
      </c>
      <c r="X6" s="27" t="s">
        <v>42</v>
      </c>
      <c r="Y6" s="40" t="s">
        <v>333</v>
      </c>
      <c r="Z6" s="27" t="s">
        <v>42</v>
      </c>
      <c r="AA6" s="40" t="s">
        <v>333</v>
      </c>
      <c r="AB6" s="27" t="s">
        <v>42</v>
      </c>
      <c r="AC6" s="40" t="s">
        <v>333</v>
      </c>
      <c r="AD6" s="27" t="s">
        <v>42</v>
      </c>
      <c r="AE6" s="40" t="s">
        <v>333</v>
      </c>
      <c r="AF6" s="27" t="s">
        <v>42</v>
      </c>
      <c r="AG6" s="41" t="s">
        <v>333</v>
      </c>
    </row>
    <row r="7" spans="1:33" s="13" customFormat="1" ht="15" customHeight="1">
      <c r="A7" s="42" t="s">
        <v>864</v>
      </c>
      <c r="B7" s="5"/>
      <c r="C7" s="563">
        <v>4689</v>
      </c>
      <c r="D7" s="563">
        <v>3849</v>
      </c>
      <c r="E7" s="563">
        <v>840</v>
      </c>
      <c r="F7" s="563">
        <v>22</v>
      </c>
      <c r="G7" s="563">
        <v>1</v>
      </c>
      <c r="H7" s="563">
        <v>0</v>
      </c>
      <c r="I7" s="563">
        <v>0</v>
      </c>
      <c r="J7" s="563">
        <v>3</v>
      </c>
      <c r="K7" s="563">
        <v>1</v>
      </c>
      <c r="L7" s="563">
        <v>1</v>
      </c>
      <c r="M7" s="563">
        <v>0</v>
      </c>
      <c r="N7" s="563">
        <v>678</v>
      </c>
      <c r="O7" s="563">
        <v>49</v>
      </c>
      <c r="P7" s="563">
        <v>1875</v>
      </c>
      <c r="Q7" s="564">
        <v>199</v>
      </c>
      <c r="R7" s="565">
        <v>49</v>
      </c>
      <c r="S7" s="563">
        <v>10</v>
      </c>
      <c r="T7" s="563">
        <v>114</v>
      </c>
      <c r="U7" s="563">
        <v>60</v>
      </c>
      <c r="V7" s="563">
        <v>883</v>
      </c>
      <c r="W7" s="563">
        <v>192</v>
      </c>
      <c r="X7" s="563">
        <v>27</v>
      </c>
      <c r="Y7" s="563">
        <v>3</v>
      </c>
      <c r="Z7" s="563">
        <v>5</v>
      </c>
      <c r="AA7" s="563">
        <v>1</v>
      </c>
      <c r="AB7" s="563">
        <v>827</v>
      </c>
      <c r="AC7" s="563">
        <v>246</v>
      </c>
      <c r="AD7" s="563">
        <v>189</v>
      </c>
      <c r="AE7" s="563">
        <v>71</v>
      </c>
      <c r="AF7" s="563">
        <v>16</v>
      </c>
      <c r="AG7" s="566">
        <v>7</v>
      </c>
    </row>
    <row r="8" spans="1:33" s="13" customFormat="1" ht="15" customHeight="1">
      <c r="A8" s="42" t="s">
        <v>865</v>
      </c>
      <c r="B8" s="5"/>
      <c r="C8" s="563">
        <v>4612</v>
      </c>
      <c r="D8" s="563">
        <v>3869</v>
      </c>
      <c r="E8" s="563">
        <v>743</v>
      </c>
      <c r="F8" s="563">
        <v>35</v>
      </c>
      <c r="G8" s="563">
        <v>7</v>
      </c>
      <c r="H8" s="563">
        <v>2</v>
      </c>
      <c r="I8" s="563">
        <v>0</v>
      </c>
      <c r="J8" s="563">
        <v>3</v>
      </c>
      <c r="K8" s="563">
        <v>1</v>
      </c>
      <c r="L8" s="563">
        <v>0</v>
      </c>
      <c r="M8" s="563">
        <v>0</v>
      </c>
      <c r="N8" s="563">
        <v>516</v>
      </c>
      <c r="O8" s="563">
        <v>67</v>
      </c>
      <c r="P8" s="563">
        <v>2095</v>
      </c>
      <c r="Q8" s="567">
        <v>212</v>
      </c>
      <c r="R8" s="568">
        <v>47</v>
      </c>
      <c r="S8" s="563">
        <v>2</v>
      </c>
      <c r="T8" s="563">
        <v>113</v>
      </c>
      <c r="U8" s="563">
        <v>39</v>
      </c>
      <c r="V8" s="563">
        <v>773</v>
      </c>
      <c r="W8" s="563">
        <v>141</v>
      </c>
      <c r="X8" s="563">
        <v>35</v>
      </c>
      <c r="Y8" s="563">
        <v>4</v>
      </c>
      <c r="Z8" s="563">
        <v>3</v>
      </c>
      <c r="AA8" s="563">
        <v>0</v>
      </c>
      <c r="AB8" s="563">
        <v>811</v>
      </c>
      <c r="AC8" s="563">
        <v>220</v>
      </c>
      <c r="AD8" s="563">
        <v>163</v>
      </c>
      <c r="AE8" s="563">
        <v>48</v>
      </c>
      <c r="AF8" s="563">
        <v>16</v>
      </c>
      <c r="AG8" s="566">
        <v>2</v>
      </c>
    </row>
    <row r="9" spans="1:33" ht="7.5" customHeight="1">
      <c r="A9" s="42"/>
      <c r="B9" s="5"/>
      <c r="C9" s="569"/>
      <c r="D9" s="569"/>
      <c r="E9" s="569"/>
      <c r="F9" s="569"/>
      <c r="G9" s="569"/>
      <c r="H9" s="569"/>
      <c r="I9" s="569"/>
      <c r="J9" s="569"/>
      <c r="K9" s="569"/>
      <c r="L9" s="569"/>
      <c r="M9" s="569"/>
      <c r="N9" s="569"/>
      <c r="O9" s="569"/>
      <c r="P9" s="569"/>
      <c r="Q9" s="570"/>
      <c r="R9" s="571"/>
      <c r="S9" s="569"/>
      <c r="T9" s="569"/>
      <c r="U9" s="569"/>
      <c r="V9" s="569"/>
      <c r="W9" s="569"/>
      <c r="X9" s="569"/>
      <c r="Y9" s="569"/>
      <c r="Z9" s="569"/>
      <c r="AA9" s="569"/>
      <c r="AB9" s="569"/>
      <c r="AC9" s="569"/>
      <c r="AD9" s="569"/>
      <c r="AE9" s="569"/>
      <c r="AF9" s="569"/>
      <c r="AG9" s="572"/>
    </row>
    <row r="10" spans="1:33" s="121" customFormat="1" ht="15" customHeight="1">
      <c r="A10" s="573" t="s">
        <v>866</v>
      </c>
      <c r="B10" s="512"/>
      <c r="C10" s="574">
        <v>4071</v>
      </c>
      <c r="D10" s="575">
        <v>3308</v>
      </c>
      <c r="E10" s="575">
        <v>763</v>
      </c>
      <c r="F10" s="575">
        <v>43</v>
      </c>
      <c r="G10" s="575">
        <v>4</v>
      </c>
      <c r="H10" s="575">
        <v>3</v>
      </c>
      <c r="I10" s="575">
        <v>0</v>
      </c>
      <c r="J10" s="575">
        <v>11</v>
      </c>
      <c r="K10" s="575">
        <v>4</v>
      </c>
      <c r="L10" s="575">
        <v>2</v>
      </c>
      <c r="M10" s="575">
        <v>0</v>
      </c>
      <c r="N10" s="575">
        <v>513</v>
      </c>
      <c r="O10" s="575">
        <v>51</v>
      </c>
      <c r="P10" s="575">
        <v>1243</v>
      </c>
      <c r="Q10" s="575">
        <v>187</v>
      </c>
      <c r="R10" s="575">
        <v>29</v>
      </c>
      <c r="S10" s="575">
        <v>6</v>
      </c>
      <c r="T10" s="575">
        <v>100</v>
      </c>
      <c r="U10" s="575">
        <v>47</v>
      </c>
      <c r="V10" s="575">
        <v>864</v>
      </c>
      <c r="W10" s="575">
        <v>153</v>
      </c>
      <c r="X10" s="575">
        <v>42</v>
      </c>
      <c r="Y10" s="575">
        <v>5</v>
      </c>
      <c r="Z10" s="575">
        <v>11</v>
      </c>
      <c r="AA10" s="575">
        <v>0</v>
      </c>
      <c r="AB10" s="575">
        <v>920</v>
      </c>
      <c r="AC10" s="575">
        <v>224</v>
      </c>
      <c r="AD10" s="575">
        <v>251</v>
      </c>
      <c r="AE10" s="575">
        <v>77</v>
      </c>
      <c r="AF10" s="575">
        <v>39</v>
      </c>
      <c r="AG10" s="576">
        <v>5</v>
      </c>
    </row>
    <row r="11" spans="1:33" ht="9.75" customHeight="1">
      <c r="A11" s="25"/>
      <c r="B11" s="5"/>
      <c r="C11" s="577"/>
      <c r="D11" s="578"/>
      <c r="E11" s="578"/>
      <c r="F11" s="578"/>
      <c r="G11" s="578"/>
      <c r="H11" s="578"/>
      <c r="I11" s="578"/>
      <c r="J11" s="578"/>
      <c r="K11" s="578"/>
      <c r="L11" s="578"/>
      <c r="M11" s="578"/>
      <c r="N11" s="578"/>
      <c r="O11" s="578"/>
      <c r="P11" s="578"/>
      <c r="Q11" s="578"/>
      <c r="R11" s="578"/>
      <c r="S11" s="578"/>
      <c r="T11" s="578"/>
      <c r="U11" s="578"/>
      <c r="V11" s="578"/>
      <c r="W11" s="578"/>
      <c r="X11" s="578"/>
      <c r="Y11" s="578"/>
      <c r="Z11" s="578"/>
      <c r="AA11" s="578"/>
      <c r="AB11" s="578"/>
      <c r="AC11" s="578"/>
      <c r="AD11" s="578"/>
      <c r="AE11" s="578"/>
      <c r="AF11" s="578"/>
      <c r="AG11" s="579"/>
    </row>
    <row r="12" spans="1:44" ht="14.25" customHeight="1">
      <c r="A12" s="25"/>
      <c r="B12" s="5" t="s">
        <v>53</v>
      </c>
      <c r="C12" s="577">
        <v>849</v>
      </c>
      <c r="D12" s="578">
        <v>755</v>
      </c>
      <c r="E12" s="578">
        <v>94</v>
      </c>
      <c r="F12" s="580">
        <v>4</v>
      </c>
      <c r="G12" s="580">
        <v>1</v>
      </c>
      <c r="H12" s="580">
        <v>0</v>
      </c>
      <c r="I12" s="580">
        <v>0</v>
      </c>
      <c r="J12" s="580">
        <v>0</v>
      </c>
      <c r="K12" s="580">
        <v>0</v>
      </c>
      <c r="L12" s="580">
        <v>0</v>
      </c>
      <c r="M12" s="580">
        <v>0</v>
      </c>
      <c r="N12" s="580">
        <v>74</v>
      </c>
      <c r="O12" s="580">
        <v>8</v>
      </c>
      <c r="P12" s="580">
        <v>213</v>
      </c>
      <c r="Q12" s="580">
        <v>13</v>
      </c>
      <c r="R12" s="580">
        <v>7</v>
      </c>
      <c r="S12" s="580">
        <v>2</v>
      </c>
      <c r="T12" s="580">
        <v>28</v>
      </c>
      <c r="U12" s="580">
        <v>10</v>
      </c>
      <c r="V12" s="580">
        <v>263</v>
      </c>
      <c r="W12" s="580">
        <v>21</v>
      </c>
      <c r="X12" s="580">
        <v>9</v>
      </c>
      <c r="Y12" s="580">
        <v>1</v>
      </c>
      <c r="Z12" s="580">
        <v>9</v>
      </c>
      <c r="AA12" s="580">
        <v>0</v>
      </c>
      <c r="AB12" s="580">
        <v>172</v>
      </c>
      <c r="AC12" s="580">
        <v>19</v>
      </c>
      <c r="AD12" s="580">
        <v>67</v>
      </c>
      <c r="AE12" s="580">
        <v>18</v>
      </c>
      <c r="AF12" s="580">
        <v>3</v>
      </c>
      <c r="AG12" s="581">
        <v>1</v>
      </c>
      <c r="AH12" s="237"/>
      <c r="AI12" s="237"/>
      <c r="AJ12" s="237"/>
      <c r="AK12" s="237"/>
      <c r="AL12" s="237"/>
      <c r="AM12" s="237"/>
      <c r="AN12" s="237"/>
      <c r="AO12" s="237"/>
      <c r="AP12" s="237"/>
      <c r="AQ12" s="237"/>
      <c r="AR12" s="237"/>
    </row>
    <row r="13" spans="1:44" ht="14.25" customHeight="1">
      <c r="A13" s="25"/>
      <c r="B13" s="5" t="s">
        <v>54</v>
      </c>
      <c r="C13" s="577">
        <v>505</v>
      </c>
      <c r="D13" s="578">
        <v>383</v>
      </c>
      <c r="E13" s="578">
        <v>122</v>
      </c>
      <c r="F13" s="580">
        <v>2</v>
      </c>
      <c r="G13" s="580">
        <v>0</v>
      </c>
      <c r="H13" s="580">
        <v>0</v>
      </c>
      <c r="I13" s="580">
        <v>0</v>
      </c>
      <c r="J13" s="580">
        <v>0</v>
      </c>
      <c r="K13" s="580">
        <v>0</v>
      </c>
      <c r="L13" s="580">
        <v>1</v>
      </c>
      <c r="M13" s="580">
        <v>0</v>
      </c>
      <c r="N13" s="580">
        <v>54</v>
      </c>
      <c r="O13" s="580">
        <v>5</v>
      </c>
      <c r="P13" s="580">
        <v>221</v>
      </c>
      <c r="Q13" s="580">
        <v>44</v>
      </c>
      <c r="R13" s="580">
        <v>3</v>
      </c>
      <c r="S13" s="580">
        <v>0</v>
      </c>
      <c r="T13" s="580">
        <v>14</v>
      </c>
      <c r="U13" s="580">
        <v>8</v>
      </c>
      <c r="V13" s="580">
        <v>86</v>
      </c>
      <c r="W13" s="580">
        <v>27</v>
      </c>
      <c r="X13" s="580">
        <v>10</v>
      </c>
      <c r="Y13" s="580">
        <v>0</v>
      </c>
      <c r="Z13" s="580">
        <v>0</v>
      </c>
      <c r="AA13" s="580">
        <v>0</v>
      </c>
      <c r="AB13" s="580">
        <v>96</v>
      </c>
      <c r="AC13" s="580">
        <v>32</v>
      </c>
      <c r="AD13" s="580">
        <v>16</v>
      </c>
      <c r="AE13" s="580">
        <v>4</v>
      </c>
      <c r="AF13" s="580">
        <v>2</v>
      </c>
      <c r="AG13" s="581">
        <v>2</v>
      </c>
      <c r="AH13" s="237"/>
      <c r="AI13" s="237"/>
      <c r="AJ13" s="237"/>
      <c r="AK13" s="237"/>
      <c r="AL13" s="237"/>
      <c r="AM13" s="237"/>
      <c r="AN13" s="237"/>
      <c r="AO13" s="237"/>
      <c r="AP13" s="237"/>
      <c r="AQ13" s="237"/>
      <c r="AR13" s="237"/>
    </row>
    <row r="14" spans="1:44" ht="14.25" customHeight="1">
      <c r="A14" s="25"/>
      <c r="B14" s="5" t="s">
        <v>55</v>
      </c>
      <c r="C14" s="577">
        <v>347</v>
      </c>
      <c r="D14" s="578">
        <v>241</v>
      </c>
      <c r="E14" s="578">
        <v>106</v>
      </c>
      <c r="F14" s="580">
        <v>3</v>
      </c>
      <c r="G14" s="580">
        <v>1</v>
      </c>
      <c r="H14" s="580">
        <v>0</v>
      </c>
      <c r="I14" s="580">
        <v>0</v>
      </c>
      <c r="J14" s="580">
        <v>7</v>
      </c>
      <c r="K14" s="580">
        <v>3</v>
      </c>
      <c r="L14" s="580">
        <v>0</v>
      </c>
      <c r="M14" s="580">
        <v>0</v>
      </c>
      <c r="N14" s="580">
        <v>46</v>
      </c>
      <c r="O14" s="580">
        <v>15</v>
      </c>
      <c r="P14" s="580">
        <v>95</v>
      </c>
      <c r="Q14" s="580">
        <v>28</v>
      </c>
      <c r="R14" s="580">
        <v>3</v>
      </c>
      <c r="S14" s="580">
        <v>3</v>
      </c>
      <c r="T14" s="580">
        <v>9</v>
      </c>
      <c r="U14" s="580">
        <v>6</v>
      </c>
      <c r="V14" s="580">
        <v>63</v>
      </c>
      <c r="W14" s="580">
        <v>16</v>
      </c>
      <c r="X14" s="580">
        <v>4</v>
      </c>
      <c r="Y14" s="580">
        <v>0</v>
      </c>
      <c r="Z14" s="580">
        <v>0</v>
      </c>
      <c r="AA14" s="580">
        <v>0</v>
      </c>
      <c r="AB14" s="580">
        <v>82</v>
      </c>
      <c r="AC14" s="580">
        <v>20</v>
      </c>
      <c r="AD14" s="580">
        <v>28</v>
      </c>
      <c r="AE14" s="580">
        <v>13</v>
      </c>
      <c r="AF14" s="580">
        <v>7</v>
      </c>
      <c r="AG14" s="581">
        <v>1</v>
      </c>
      <c r="AH14" s="237"/>
      <c r="AI14" s="237"/>
      <c r="AJ14" s="237"/>
      <c r="AK14" s="237"/>
      <c r="AL14" s="237"/>
      <c r="AM14" s="237"/>
      <c r="AN14" s="237"/>
      <c r="AO14" s="237"/>
      <c r="AP14" s="237"/>
      <c r="AQ14" s="237"/>
      <c r="AR14" s="237"/>
    </row>
    <row r="15" spans="1:44" ht="14.25" customHeight="1">
      <c r="A15" s="25"/>
      <c r="B15" s="5" t="s">
        <v>56</v>
      </c>
      <c r="C15" s="577">
        <v>440</v>
      </c>
      <c r="D15" s="578">
        <v>286</v>
      </c>
      <c r="E15" s="578">
        <v>154</v>
      </c>
      <c r="F15" s="580">
        <v>1</v>
      </c>
      <c r="G15" s="580">
        <v>0</v>
      </c>
      <c r="H15" s="580">
        <v>0</v>
      </c>
      <c r="I15" s="580">
        <v>0</v>
      </c>
      <c r="J15" s="580">
        <v>0</v>
      </c>
      <c r="K15" s="580">
        <v>0</v>
      </c>
      <c r="L15" s="580">
        <v>0</v>
      </c>
      <c r="M15" s="580">
        <v>0</v>
      </c>
      <c r="N15" s="580">
        <v>48</v>
      </c>
      <c r="O15" s="580">
        <v>6</v>
      </c>
      <c r="P15" s="580">
        <v>94</v>
      </c>
      <c r="Q15" s="580">
        <v>41</v>
      </c>
      <c r="R15" s="580">
        <v>3</v>
      </c>
      <c r="S15" s="580">
        <v>0</v>
      </c>
      <c r="T15" s="580">
        <v>13</v>
      </c>
      <c r="U15" s="580">
        <v>8</v>
      </c>
      <c r="V15" s="580">
        <v>92</v>
      </c>
      <c r="W15" s="580">
        <v>24</v>
      </c>
      <c r="X15" s="580">
        <v>10</v>
      </c>
      <c r="Y15" s="580">
        <v>1</v>
      </c>
      <c r="Z15" s="580">
        <v>0</v>
      </c>
      <c r="AA15" s="580">
        <v>0</v>
      </c>
      <c r="AB15" s="580">
        <v>138</v>
      </c>
      <c r="AC15" s="580">
        <v>59</v>
      </c>
      <c r="AD15" s="580">
        <v>25</v>
      </c>
      <c r="AE15" s="580">
        <v>14</v>
      </c>
      <c r="AF15" s="580">
        <v>16</v>
      </c>
      <c r="AG15" s="581">
        <v>1</v>
      </c>
      <c r="AH15" s="237"/>
      <c r="AI15" s="237"/>
      <c r="AJ15" s="237"/>
      <c r="AK15" s="237"/>
      <c r="AL15" s="237"/>
      <c r="AM15" s="237"/>
      <c r="AN15" s="237"/>
      <c r="AO15" s="237"/>
      <c r="AP15" s="237"/>
      <c r="AQ15" s="237"/>
      <c r="AR15" s="237"/>
    </row>
    <row r="16" spans="1:44" ht="14.25" customHeight="1">
      <c r="A16" s="25"/>
      <c r="B16" s="5" t="s">
        <v>57</v>
      </c>
      <c r="C16" s="577">
        <v>271</v>
      </c>
      <c r="D16" s="578">
        <v>220</v>
      </c>
      <c r="E16" s="578">
        <v>51</v>
      </c>
      <c r="F16" s="580">
        <v>4</v>
      </c>
      <c r="G16" s="580">
        <v>0</v>
      </c>
      <c r="H16" s="580">
        <v>0</v>
      </c>
      <c r="I16" s="580">
        <v>0</v>
      </c>
      <c r="J16" s="580">
        <v>0</v>
      </c>
      <c r="K16" s="580">
        <v>0</v>
      </c>
      <c r="L16" s="580">
        <v>0</v>
      </c>
      <c r="M16" s="580">
        <v>0</v>
      </c>
      <c r="N16" s="580">
        <v>55</v>
      </c>
      <c r="O16" s="580">
        <v>5</v>
      </c>
      <c r="P16" s="580">
        <v>88</v>
      </c>
      <c r="Q16" s="580">
        <v>8</v>
      </c>
      <c r="R16" s="580">
        <v>0</v>
      </c>
      <c r="S16" s="580">
        <v>0</v>
      </c>
      <c r="T16" s="580">
        <v>6</v>
      </c>
      <c r="U16" s="580">
        <v>4</v>
      </c>
      <c r="V16" s="580">
        <v>35</v>
      </c>
      <c r="W16" s="580">
        <v>12</v>
      </c>
      <c r="X16" s="580">
        <v>4</v>
      </c>
      <c r="Y16" s="580">
        <v>0</v>
      </c>
      <c r="Z16" s="580">
        <v>0</v>
      </c>
      <c r="AA16" s="580">
        <v>0</v>
      </c>
      <c r="AB16" s="580">
        <v>58</v>
      </c>
      <c r="AC16" s="580">
        <v>15</v>
      </c>
      <c r="AD16" s="580">
        <v>21</v>
      </c>
      <c r="AE16" s="580">
        <v>7</v>
      </c>
      <c r="AF16" s="580">
        <v>0</v>
      </c>
      <c r="AG16" s="581">
        <v>0</v>
      </c>
      <c r="AH16" s="237"/>
      <c r="AI16" s="237"/>
      <c r="AJ16" s="237"/>
      <c r="AK16" s="237"/>
      <c r="AL16" s="237"/>
      <c r="AM16" s="237"/>
      <c r="AN16" s="237"/>
      <c r="AO16" s="237"/>
      <c r="AP16" s="237"/>
      <c r="AQ16" s="237"/>
      <c r="AR16" s="237"/>
    </row>
    <row r="17" spans="1:44" ht="14.25" customHeight="1">
      <c r="A17" s="25"/>
      <c r="B17" s="5" t="s">
        <v>58</v>
      </c>
      <c r="C17" s="577">
        <v>130</v>
      </c>
      <c r="D17" s="578">
        <v>125</v>
      </c>
      <c r="E17" s="578">
        <v>5</v>
      </c>
      <c r="F17" s="580">
        <v>0</v>
      </c>
      <c r="G17" s="580">
        <v>0</v>
      </c>
      <c r="H17" s="580">
        <v>0</v>
      </c>
      <c r="I17" s="580">
        <v>0</v>
      </c>
      <c r="J17" s="580">
        <v>0</v>
      </c>
      <c r="K17" s="580">
        <v>0</v>
      </c>
      <c r="L17" s="580">
        <v>0</v>
      </c>
      <c r="M17" s="580">
        <v>0</v>
      </c>
      <c r="N17" s="580">
        <v>27</v>
      </c>
      <c r="O17" s="580">
        <v>0</v>
      </c>
      <c r="P17" s="580">
        <v>60</v>
      </c>
      <c r="Q17" s="580">
        <v>1</v>
      </c>
      <c r="R17" s="580">
        <v>0</v>
      </c>
      <c r="S17" s="580">
        <v>0</v>
      </c>
      <c r="T17" s="580">
        <v>3</v>
      </c>
      <c r="U17" s="580">
        <v>0</v>
      </c>
      <c r="V17" s="580">
        <v>12</v>
      </c>
      <c r="W17" s="580">
        <v>1</v>
      </c>
      <c r="X17" s="580">
        <v>0</v>
      </c>
      <c r="Y17" s="580">
        <v>0</v>
      </c>
      <c r="Z17" s="580">
        <v>0</v>
      </c>
      <c r="AA17" s="580">
        <v>0</v>
      </c>
      <c r="AB17" s="580">
        <v>19</v>
      </c>
      <c r="AC17" s="580">
        <v>2</v>
      </c>
      <c r="AD17" s="580">
        <v>9</v>
      </c>
      <c r="AE17" s="580">
        <v>1</v>
      </c>
      <c r="AF17" s="580">
        <v>0</v>
      </c>
      <c r="AG17" s="581">
        <v>0</v>
      </c>
      <c r="AH17" s="237"/>
      <c r="AI17" s="237"/>
      <c r="AJ17" s="237"/>
      <c r="AK17" s="237"/>
      <c r="AL17" s="237"/>
      <c r="AM17" s="237"/>
      <c r="AN17" s="237"/>
      <c r="AO17" s="237"/>
      <c r="AP17" s="237"/>
      <c r="AQ17" s="237"/>
      <c r="AR17" s="237"/>
    </row>
    <row r="18" spans="1:44" ht="14.25" customHeight="1">
      <c r="A18" s="25"/>
      <c r="B18" s="5" t="s">
        <v>59</v>
      </c>
      <c r="C18" s="577">
        <v>95</v>
      </c>
      <c r="D18" s="578">
        <v>90</v>
      </c>
      <c r="E18" s="578">
        <v>5</v>
      </c>
      <c r="F18" s="580">
        <v>2</v>
      </c>
      <c r="G18" s="580">
        <v>0</v>
      </c>
      <c r="H18" s="580">
        <v>0</v>
      </c>
      <c r="I18" s="580">
        <v>0</v>
      </c>
      <c r="J18" s="580">
        <v>0</v>
      </c>
      <c r="K18" s="580">
        <v>0</v>
      </c>
      <c r="L18" s="580">
        <v>0</v>
      </c>
      <c r="M18" s="580">
        <v>0</v>
      </c>
      <c r="N18" s="580">
        <v>5</v>
      </c>
      <c r="O18" s="580">
        <v>0</v>
      </c>
      <c r="P18" s="580">
        <v>18</v>
      </c>
      <c r="Q18" s="580">
        <v>2</v>
      </c>
      <c r="R18" s="580">
        <v>0</v>
      </c>
      <c r="S18" s="580">
        <v>0</v>
      </c>
      <c r="T18" s="580">
        <v>4</v>
      </c>
      <c r="U18" s="580">
        <v>0</v>
      </c>
      <c r="V18" s="580">
        <v>34</v>
      </c>
      <c r="W18" s="580">
        <v>0</v>
      </c>
      <c r="X18" s="580">
        <v>0</v>
      </c>
      <c r="Y18" s="580">
        <v>0</v>
      </c>
      <c r="Z18" s="580">
        <v>1</v>
      </c>
      <c r="AA18" s="580">
        <v>0</v>
      </c>
      <c r="AB18" s="580">
        <v>25</v>
      </c>
      <c r="AC18" s="580">
        <v>2</v>
      </c>
      <c r="AD18" s="580">
        <v>3</v>
      </c>
      <c r="AE18" s="580">
        <v>1</v>
      </c>
      <c r="AF18" s="580">
        <v>3</v>
      </c>
      <c r="AG18" s="581">
        <v>0</v>
      </c>
      <c r="AH18" s="237"/>
      <c r="AI18" s="237"/>
      <c r="AJ18" s="237"/>
      <c r="AK18" s="237"/>
      <c r="AL18" s="237"/>
      <c r="AM18" s="237"/>
      <c r="AN18" s="237"/>
      <c r="AO18" s="237"/>
      <c r="AP18" s="237"/>
      <c r="AQ18" s="237"/>
      <c r="AR18" s="237"/>
    </row>
    <row r="19" spans="1:44" ht="14.25" customHeight="1">
      <c r="A19" s="25"/>
      <c r="B19" s="5" t="s">
        <v>60</v>
      </c>
      <c r="C19" s="577">
        <v>84</v>
      </c>
      <c r="D19" s="578">
        <v>76</v>
      </c>
      <c r="E19" s="578">
        <v>8</v>
      </c>
      <c r="F19" s="580">
        <v>3</v>
      </c>
      <c r="G19" s="580">
        <v>0</v>
      </c>
      <c r="H19" s="580">
        <v>0</v>
      </c>
      <c r="I19" s="580">
        <v>0</v>
      </c>
      <c r="J19" s="580">
        <v>0</v>
      </c>
      <c r="K19" s="580">
        <v>0</v>
      </c>
      <c r="L19" s="580">
        <v>0</v>
      </c>
      <c r="M19" s="580">
        <v>0</v>
      </c>
      <c r="N19" s="580">
        <v>9</v>
      </c>
      <c r="O19" s="580">
        <v>0</v>
      </c>
      <c r="P19" s="580">
        <v>29</v>
      </c>
      <c r="Q19" s="580">
        <v>2</v>
      </c>
      <c r="R19" s="580">
        <v>0</v>
      </c>
      <c r="S19" s="580">
        <v>0</v>
      </c>
      <c r="T19" s="580">
        <v>3</v>
      </c>
      <c r="U19" s="580">
        <v>1</v>
      </c>
      <c r="V19" s="580">
        <v>17</v>
      </c>
      <c r="W19" s="580">
        <v>1</v>
      </c>
      <c r="X19" s="580">
        <v>0</v>
      </c>
      <c r="Y19" s="580">
        <v>0</v>
      </c>
      <c r="Z19" s="580">
        <v>0</v>
      </c>
      <c r="AA19" s="580">
        <v>0</v>
      </c>
      <c r="AB19" s="580">
        <v>15</v>
      </c>
      <c r="AC19" s="580">
        <v>1</v>
      </c>
      <c r="AD19" s="580">
        <v>8</v>
      </c>
      <c r="AE19" s="580">
        <v>3</v>
      </c>
      <c r="AF19" s="580">
        <v>0</v>
      </c>
      <c r="AG19" s="581">
        <v>0</v>
      </c>
      <c r="AH19" s="237"/>
      <c r="AI19" s="237"/>
      <c r="AJ19" s="237"/>
      <c r="AK19" s="237"/>
      <c r="AL19" s="237"/>
      <c r="AM19" s="237"/>
      <c r="AN19" s="237"/>
      <c r="AO19" s="237"/>
      <c r="AP19" s="237"/>
      <c r="AQ19" s="237"/>
      <c r="AR19" s="237"/>
    </row>
    <row r="20" spans="1:44" ht="14.25" customHeight="1">
      <c r="A20" s="25"/>
      <c r="B20" s="5" t="s">
        <v>61</v>
      </c>
      <c r="C20" s="577">
        <v>101</v>
      </c>
      <c r="D20" s="578">
        <v>85</v>
      </c>
      <c r="E20" s="578">
        <v>16</v>
      </c>
      <c r="F20" s="580">
        <v>3</v>
      </c>
      <c r="G20" s="580">
        <v>0</v>
      </c>
      <c r="H20" s="580">
        <v>0</v>
      </c>
      <c r="I20" s="580">
        <v>0</v>
      </c>
      <c r="J20" s="580">
        <v>0</v>
      </c>
      <c r="K20" s="580">
        <v>0</v>
      </c>
      <c r="L20" s="580">
        <v>0</v>
      </c>
      <c r="M20" s="580">
        <v>0</v>
      </c>
      <c r="N20" s="580">
        <v>15</v>
      </c>
      <c r="O20" s="580">
        <v>0</v>
      </c>
      <c r="P20" s="580">
        <v>58</v>
      </c>
      <c r="Q20" s="580">
        <v>6</v>
      </c>
      <c r="R20" s="580">
        <v>0</v>
      </c>
      <c r="S20" s="580">
        <v>0</v>
      </c>
      <c r="T20" s="580">
        <v>0</v>
      </c>
      <c r="U20" s="580">
        <v>0</v>
      </c>
      <c r="V20" s="580">
        <v>13</v>
      </c>
      <c r="W20" s="580">
        <v>6</v>
      </c>
      <c r="X20" s="580">
        <v>0</v>
      </c>
      <c r="Y20" s="580">
        <v>0</v>
      </c>
      <c r="Z20" s="580">
        <v>0</v>
      </c>
      <c r="AA20" s="580">
        <v>0</v>
      </c>
      <c r="AB20" s="580">
        <v>7</v>
      </c>
      <c r="AC20" s="580">
        <v>2</v>
      </c>
      <c r="AD20" s="580">
        <v>5</v>
      </c>
      <c r="AE20" s="580">
        <v>2</v>
      </c>
      <c r="AF20" s="580">
        <v>0</v>
      </c>
      <c r="AG20" s="581">
        <v>0</v>
      </c>
      <c r="AH20" s="237"/>
      <c r="AI20" s="237"/>
      <c r="AJ20" s="237"/>
      <c r="AK20" s="237"/>
      <c r="AL20" s="237"/>
      <c r="AM20" s="237"/>
      <c r="AN20" s="237"/>
      <c r="AO20" s="237"/>
      <c r="AP20" s="237"/>
      <c r="AQ20" s="237"/>
      <c r="AR20" s="237"/>
    </row>
    <row r="21" spans="1:44" ht="14.25" customHeight="1">
      <c r="A21" s="25"/>
      <c r="B21" s="5" t="s">
        <v>62</v>
      </c>
      <c r="C21" s="577">
        <v>184</v>
      </c>
      <c r="D21" s="578">
        <v>177</v>
      </c>
      <c r="E21" s="578">
        <v>7</v>
      </c>
      <c r="F21" s="580">
        <v>0</v>
      </c>
      <c r="G21" s="580">
        <v>0</v>
      </c>
      <c r="H21" s="580">
        <v>0</v>
      </c>
      <c r="I21" s="580">
        <v>0</v>
      </c>
      <c r="J21" s="580">
        <v>0</v>
      </c>
      <c r="K21" s="580">
        <v>0</v>
      </c>
      <c r="L21" s="580">
        <v>0</v>
      </c>
      <c r="M21" s="580">
        <v>0</v>
      </c>
      <c r="N21" s="580">
        <v>55</v>
      </c>
      <c r="O21" s="580">
        <v>1</v>
      </c>
      <c r="P21" s="580">
        <v>57</v>
      </c>
      <c r="Q21" s="580">
        <v>1</v>
      </c>
      <c r="R21" s="580">
        <v>0</v>
      </c>
      <c r="S21" s="580">
        <v>0</v>
      </c>
      <c r="T21" s="580">
        <v>4</v>
      </c>
      <c r="U21" s="580">
        <v>1</v>
      </c>
      <c r="V21" s="580">
        <v>25</v>
      </c>
      <c r="W21" s="580">
        <v>1</v>
      </c>
      <c r="X21" s="580">
        <v>0</v>
      </c>
      <c r="Y21" s="580">
        <v>0</v>
      </c>
      <c r="Z21" s="580">
        <v>0</v>
      </c>
      <c r="AA21" s="580">
        <v>0</v>
      </c>
      <c r="AB21" s="580">
        <v>28</v>
      </c>
      <c r="AC21" s="580">
        <v>1</v>
      </c>
      <c r="AD21" s="580">
        <v>15</v>
      </c>
      <c r="AE21" s="580">
        <v>2</v>
      </c>
      <c r="AF21" s="580">
        <v>0</v>
      </c>
      <c r="AG21" s="581">
        <v>0</v>
      </c>
      <c r="AH21" s="237"/>
      <c r="AI21" s="237"/>
      <c r="AJ21" s="237"/>
      <c r="AK21" s="237"/>
      <c r="AL21" s="237"/>
      <c r="AM21" s="237"/>
      <c r="AN21" s="237"/>
      <c r="AO21" s="237"/>
      <c r="AP21" s="237"/>
      <c r="AQ21" s="237"/>
      <c r="AR21" s="237"/>
    </row>
    <row r="22" spans="1:44" ht="14.25" customHeight="1">
      <c r="A22" s="25"/>
      <c r="B22" s="5" t="s">
        <v>63</v>
      </c>
      <c r="C22" s="577">
        <v>106</v>
      </c>
      <c r="D22" s="578">
        <v>99</v>
      </c>
      <c r="E22" s="578">
        <v>7</v>
      </c>
      <c r="F22" s="580">
        <v>0</v>
      </c>
      <c r="G22" s="580">
        <v>0</v>
      </c>
      <c r="H22" s="580">
        <v>1</v>
      </c>
      <c r="I22" s="580">
        <v>0</v>
      </c>
      <c r="J22" s="580">
        <v>0</v>
      </c>
      <c r="K22" s="580">
        <v>0</v>
      </c>
      <c r="L22" s="580">
        <v>0</v>
      </c>
      <c r="M22" s="580">
        <v>0</v>
      </c>
      <c r="N22" s="580">
        <v>8</v>
      </c>
      <c r="O22" s="580">
        <v>0</v>
      </c>
      <c r="P22" s="580">
        <v>45</v>
      </c>
      <c r="Q22" s="580">
        <v>0</v>
      </c>
      <c r="R22" s="580">
        <v>0</v>
      </c>
      <c r="S22" s="580">
        <v>0</v>
      </c>
      <c r="T22" s="580">
        <v>1</v>
      </c>
      <c r="U22" s="580">
        <v>1</v>
      </c>
      <c r="V22" s="580">
        <v>10</v>
      </c>
      <c r="W22" s="580">
        <v>1</v>
      </c>
      <c r="X22" s="580">
        <v>0</v>
      </c>
      <c r="Y22" s="580">
        <v>0</v>
      </c>
      <c r="Z22" s="580">
        <v>0</v>
      </c>
      <c r="AA22" s="580">
        <v>0</v>
      </c>
      <c r="AB22" s="580">
        <v>35</v>
      </c>
      <c r="AC22" s="580">
        <v>4</v>
      </c>
      <c r="AD22" s="580">
        <v>6</v>
      </c>
      <c r="AE22" s="580">
        <v>1</v>
      </c>
      <c r="AF22" s="580">
        <v>0</v>
      </c>
      <c r="AG22" s="581">
        <v>0</v>
      </c>
      <c r="AH22" s="237"/>
      <c r="AI22" s="237"/>
      <c r="AJ22" s="237"/>
      <c r="AK22" s="237"/>
      <c r="AL22" s="237"/>
      <c r="AM22" s="237"/>
      <c r="AN22" s="237"/>
      <c r="AO22" s="237"/>
      <c r="AP22" s="237"/>
      <c r="AQ22" s="237"/>
      <c r="AR22" s="237"/>
    </row>
    <row r="23" spans="1:44" ht="14.25" customHeight="1">
      <c r="A23" s="25"/>
      <c r="B23" s="5" t="s">
        <v>64</v>
      </c>
      <c r="C23" s="577">
        <v>105</v>
      </c>
      <c r="D23" s="578">
        <v>87</v>
      </c>
      <c r="E23" s="578">
        <v>18</v>
      </c>
      <c r="F23" s="580">
        <v>1</v>
      </c>
      <c r="G23" s="580">
        <v>1</v>
      </c>
      <c r="H23" s="580">
        <v>0</v>
      </c>
      <c r="I23" s="580">
        <v>0</v>
      </c>
      <c r="J23" s="580">
        <v>0</v>
      </c>
      <c r="K23" s="580">
        <v>0</v>
      </c>
      <c r="L23" s="580">
        <v>0</v>
      </c>
      <c r="M23" s="580">
        <v>0</v>
      </c>
      <c r="N23" s="580">
        <v>12</v>
      </c>
      <c r="O23" s="580">
        <v>1</v>
      </c>
      <c r="P23" s="580">
        <v>29</v>
      </c>
      <c r="Q23" s="580">
        <v>4</v>
      </c>
      <c r="R23" s="580">
        <v>0</v>
      </c>
      <c r="S23" s="580">
        <v>0</v>
      </c>
      <c r="T23" s="580">
        <v>0</v>
      </c>
      <c r="U23" s="580">
        <v>0</v>
      </c>
      <c r="V23" s="580">
        <v>19</v>
      </c>
      <c r="W23" s="580">
        <v>4</v>
      </c>
      <c r="X23" s="580">
        <v>0</v>
      </c>
      <c r="Y23" s="580">
        <v>0</v>
      </c>
      <c r="Z23" s="580">
        <v>0</v>
      </c>
      <c r="AA23" s="580">
        <v>0</v>
      </c>
      <c r="AB23" s="580">
        <v>35</v>
      </c>
      <c r="AC23" s="580">
        <v>5</v>
      </c>
      <c r="AD23" s="580">
        <v>9</v>
      </c>
      <c r="AE23" s="580">
        <v>3</v>
      </c>
      <c r="AF23" s="580">
        <v>0</v>
      </c>
      <c r="AG23" s="581">
        <v>0</v>
      </c>
      <c r="AH23" s="237"/>
      <c r="AI23" s="237"/>
      <c r="AJ23" s="237"/>
      <c r="AK23" s="237"/>
      <c r="AL23" s="237"/>
      <c r="AM23" s="237"/>
      <c r="AN23" s="237"/>
      <c r="AO23" s="237"/>
      <c r="AP23" s="237"/>
      <c r="AQ23" s="237"/>
      <c r="AR23" s="237"/>
    </row>
    <row r="24" spans="1:44" ht="14.25" customHeight="1">
      <c r="A24" s="25"/>
      <c r="B24" s="5" t="s">
        <v>65</v>
      </c>
      <c r="C24" s="577">
        <v>45</v>
      </c>
      <c r="D24" s="578">
        <v>39</v>
      </c>
      <c r="E24" s="578">
        <v>6</v>
      </c>
      <c r="F24" s="580">
        <v>0</v>
      </c>
      <c r="G24" s="580">
        <v>0</v>
      </c>
      <c r="H24" s="580">
        <v>0</v>
      </c>
      <c r="I24" s="580">
        <v>0</v>
      </c>
      <c r="J24" s="580">
        <v>0</v>
      </c>
      <c r="K24" s="580">
        <v>0</v>
      </c>
      <c r="L24" s="580">
        <v>0</v>
      </c>
      <c r="M24" s="580">
        <v>0</v>
      </c>
      <c r="N24" s="580">
        <v>2</v>
      </c>
      <c r="O24" s="580">
        <v>0</v>
      </c>
      <c r="P24" s="580">
        <v>11</v>
      </c>
      <c r="Q24" s="580">
        <v>0</v>
      </c>
      <c r="R24" s="580">
        <v>1</v>
      </c>
      <c r="S24" s="580">
        <v>0</v>
      </c>
      <c r="T24" s="580">
        <v>0</v>
      </c>
      <c r="U24" s="580">
        <v>0</v>
      </c>
      <c r="V24" s="580">
        <v>18</v>
      </c>
      <c r="W24" s="580">
        <v>1</v>
      </c>
      <c r="X24" s="580">
        <v>0</v>
      </c>
      <c r="Y24" s="580">
        <v>0</v>
      </c>
      <c r="Z24" s="580">
        <v>0</v>
      </c>
      <c r="AA24" s="580">
        <v>0</v>
      </c>
      <c r="AB24" s="580">
        <v>10</v>
      </c>
      <c r="AC24" s="580">
        <v>4</v>
      </c>
      <c r="AD24" s="580">
        <v>3</v>
      </c>
      <c r="AE24" s="580">
        <v>1</v>
      </c>
      <c r="AF24" s="580">
        <v>0</v>
      </c>
      <c r="AG24" s="581">
        <v>0</v>
      </c>
      <c r="AH24" s="237"/>
      <c r="AI24" s="237"/>
      <c r="AJ24" s="237"/>
      <c r="AK24" s="237"/>
      <c r="AL24" s="237"/>
      <c r="AM24" s="237"/>
      <c r="AN24" s="237"/>
      <c r="AO24" s="237"/>
      <c r="AP24" s="237"/>
      <c r="AQ24" s="237"/>
      <c r="AR24" s="237"/>
    </row>
    <row r="25" spans="1:44" ht="14.25" customHeight="1">
      <c r="A25" s="25"/>
      <c r="B25" s="5" t="s">
        <v>66</v>
      </c>
      <c r="C25" s="577">
        <v>37</v>
      </c>
      <c r="D25" s="578">
        <v>34</v>
      </c>
      <c r="E25" s="578">
        <v>3</v>
      </c>
      <c r="F25" s="580">
        <v>0</v>
      </c>
      <c r="G25" s="580">
        <v>0</v>
      </c>
      <c r="H25" s="580">
        <v>0</v>
      </c>
      <c r="I25" s="580">
        <v>0</v>
      </c>
      <c r="J25" s="580">
        <v>0</v>
      </c>
      <c r="K25" s="580">
        <v>0</v>
      </c>
      <c r="L25" s="580">
        <v>0</v>
      </c>
      <c r="M25" s="580">
        <v>0</v>
      </c>
      <c r="N25" s="580">
        <v>0</v>
      </c>
      <c r="O25" s="580">
        <v>0</v>
      </c>
      <c r="P25" s="580">
        <v>3</v>
      </c>
      <c r="Q25" s="580">
        <v>0</v>
      </c>
      <c r="R25" s="580">
        <v>0</v>
      </c>
      <c r="S25" s="580">
        <v>0</v>
      </c>
      <c r="T25" s="580">
        <v>0</v>
      </c>
      <c r="U25" s="580">
        <v>0</v>
      </c>
      <c r="V25" s="580">
        <v>9</v>
      </c>
      <c r="W25" s="580">
        <v>3</v>
      </c>
      <c r="X25" s="580">
        <v>0</v>
      </c>
      <c r="Y25" s="580">
        <v>0</v>
      </c>
      <c r="Z25" s="580">
        <v>1</v>
      </c>
      <c r="AA25" s="580">
        <v>0</v>
      </c>
      <c r="AB25" s="580">
        <v>22</v>
      </c>
      <c r="AC25" s="580">
        <v>0</v>
      </c>
      <c r="AD25" s="580">
        <v>2</v>
      </c>
      <c r="AE25" s="580">
        <v>0</v>
      </c>
      <c r="AF25" s="580">
        <v>0</v>
      </c>
      <c r="AG25" s="581">
        <v>0</v>
      </c>
      <c r="AH25" s="237"/>
      <c r="AI25" s="237"/>
      <c r="AJ25" s="237"/>
      <c r="AK25" s="237"/>
      <c r="AL25" s="237"/>
      <c r="AM25" s="237"/>
      <c r="AN25" s="237"/>
      <c r="AO25" s="237"/>
      <c r="AP25" s="237"/>
      <c r="AQ25" s="237"/>
      <c r="AR25" s="237"/>
    </row>
    <row r="26" spans="1:44" ht="14.25" customHeight="1">
      <c r="A26" s="25"/>
      <c r="B26" s="5" t="s">
        <v>67</v>
      </c>
      <c r="C26" s="577">
        <v>0</v>
      </c>
      <c r="D26" s="578">
        <v>0</v>
      </c>
      <c r="E26" s="578">
        <v>0</v>
      </c>
      <c r="F26" s="580">
        <v>0</v>
      </c>
      <c r="G26" s="580">
        <v>0</v>
      </c>
      <c r="H26" s="580">
        <v>0</v>
      </c>
      <c r="I26" s="580">
        <v>0</v>
      </c>
      <c r="J26" s="580">
        <v>0</v>
      </c>
      <c r="K26" s="580">
        <v>0</v>
      </c>
      <c r="L26" s="580">
        <v>0</v>
      </c>
      <c r="M26" s="580">
        <v>0</v>
      </c>
      <c r="N26" s="580">
        <v>0</v>
      </c>
      <c r="O26" s="580">
        <v>0</v>
      </c>
      <c r="P26" s="580">
        <v>0</v>
      </c>
      <c r="Q26" s="580">
        <v>0</v>
      </c>
      <c r="R26" s="580">
        <v>0</v>
      </c>
      <c r="S26" s="580">
        <v>0</v>
      </c>
      <c r="T26" s="580">
        <v>0</v>
      </c>
      <c r="U26" s="580">
        <v>0</v>
      </c>
      <c r="V26" s="580">
        <v>0</v>
      </c>
      <c r="W26" s="580">
        <v>0</v>
      </c>
      <c r="X26" s="580">
        <v>0</v>
      </c>
      <c r="Y26" s="580">
        <v>0</v>
      </c>
      <c r="Z26" s="580">
        <v>0</v>
      </c>
      <c r="AA26" s="580">
        <v>0</v>
      </c>
      <c r="AB26" s="580">
        <v>0</v>
      </c>
      <c r="AC26" s="580">
        <v>0</v>
      </c>
      <c r="AD26" s="580">
        <v>0</v>
      </c>
      <c r="AE26" s="580">
        <v>0</v>
      </c>
      <c r="AF26" s="580">
        <v>0</v>
      </c>
      <c r="AG26" s="581">
        <v>0</v>
      </c>
      <c r="AH26" s="237"/>
      <c r="AI26" s="237"/>
      <c r="AJ26" s="237"/>
      <c r="AK26" s="237"/>
      <c r="AL26" s="237"/>
      <c r="AM26" s="237"/>
      <c r="AN26" s="237"/>
      <c r="AO26" s="237"/>
      <c r="AP26" s="237"/>
      <c r="AQ26" s="237"/>
      <c r="AR26" s="237"/>
    </row>
    <row r="27" spans="1:44" ht="14.25" customHeight="1">
      <c r="A27" s="25"/>
      <c r="B27" s="5" t="s">
        <v>68</v>
      </c>
      <c r="C27" s="577">
        <v>27</v>
      </c>
      <c r="D27" s="578">
        <v>25</v>
      </c>
      <c r="E27" s="578">
        <v>2</v>
      </c>
      <c r="F27" s="580">
        <v>0</v>
      </c>
      <c r="G27" s="580">
        <v>0</v>
      </c>
      <c r="H27" s="580">
        <v>0</v>
      </c>
      <c r="I27" s="580">
        <v>0</v>
      </c>
      <c r="J27" s="580">
        <v>0</v>
      </c>
      <c r="K27" s="580">
        <v>0</v>
      </c>
      <c r="L27" s="580">
        <v>0</v>
      </c>
      <c r="M27" s="580">
        <v>0</v>
      </c>
      <c r="N27" s="580">
        <v>3</v>
      </c>
      <c r="O27" s="580">
        <v>0</v>
      </c>
      <c r="P27" s="580">
        <v>3</v>
      </c>
      <c r="Q27" s="580">
        <v>0</v>
      </c>
      <c r="R27" s="580">
        <v>0</v>
      </c>
      <c r="S27" s="580">
        <v>0</v>
      </c>
      <c r="T27" s="580">
        <v>0</v>
      </c>
      <c r="U27" s="580">
        <v>0</v>
      </c>
      <c r="V27" s="580">
        <v>9</v>
      </c>
      <c r="W27" s="580">
        <v>1</v>
      </c>
      <c r="X27" s="580">
        <v>0</v>
      </c>
      <c r="Y27" s="580">
        <v>0</v>
      </c>
      <c r="Z27" s="580">
        <v>0</v>
      </c>
      <c r="AA27" s="580">
        <v>0</v>
      </c>
      <c r="AB27" s="580">
        <v>8</v>
      </c>
      <c r="AC27" s="580">
        <v>1</v>
      </c>
      <c r="AD27" s="580">
        <v>3</v>
      </c>
      <c r="AE27" s="580">
        <v>0</v>
      </c>
      <c r="AF27" s="580">
        <v>1</v>
      </c>
      <c r="AG27" s="581">
        <v>0</v>
      </c>
      <c r="AH27" s="237"/>
      <c r="AI27" s="237"/>
      <c r="AJ27" s="237"/>
      <c r="AK27" s="237"/>
      <c r="AL27" s="237"/>
      <c r="AM27" s="237"/>
      <c r="AN27" s="237"/>
      <c r="AO27" s="237"/>
      <c r="AP27" s="237"/>
      <c r="AQ27" s="237"/>
      <c r="AR27" s="237"/>
    </row>
    <row r="28" spans="1:44" ht="14.25" customHeight="1">
      <c r="A28" s="25"/>
      <c r="B28" s="5" t="s">
        <v>69</v>
      </c>
      <c r="C28" s="577">
        <v>0</v>
      </c>
      <c r="D28" s="578">
        <v>0</v>
      </c>
      <c r="E28" s="578">
        <v>0</v>
      </c>
      <c r="F28" s="580">
        <v>0</v>
      </c>
      <c r="G28" s="580">
        <v>0</v>
      </c>
      <c r="H28" s="580">
        <v>0</v>
      </c>
      <c r="I28" s="580">
        <v>0</v>
      </c>
      <c r="J28" s="580">
        <v>0</v>
      </c>
      <c r="K28" s="580">
        <v>0</v>
      </c>
      <c r="L28" s="580">
        <v>0</v>
      </c>
      <c r="M28" s="580">
        <v>0</v>
      </c>
      <c r="N28" s="580">
        <v>0</v>
      </c>
      <c r="O28" s="580">
        <v>0</v>
      </c>
      <c r="P28" s="580">
        <v>0</v>
      </c>
      <c r="Q28" s="580">
        <v>0</v>
      </c>
      <c r="R28" s="580">
        <v>0</v>
      </c>
      <c r="S28" s="580">
        <v>0</v>
      </c>
      <c r="T28" s="580">
        <v>0</v>
      </c>
      <c r="U28" s="580">
        <v>0</v>
      </c>
      <c r="V28" s="580">
        <v>0</v>
      </c>
      <c r="W28" s="580">
        <v>0</v>
      </c>
      <c r="X28" s="580">
        <v>0</v>
      </c>
      <c r="Y28" s="580">
        <v>0</v>
      </c>
      <c r="Z28" s="580">
        <v>0</v>
      </c>
      <c r="AA28" s="580">
        <v>0</v>
      </c>
      <c r="AB28" s="580">
        <v>0</v>
      </c>
      <c r="AC28" s="580">
        <v>0</v>
      </c>
      <c r="AD28" s="580">
        <v>0</v>
      </c>
      <c r="AE28" s="580">
        <v>0</v>
      </c>
      <c r="AF28" s="580">
        <v>0</v>
      </c>
      <c r="AG28" s="581">
        <v>0</v>
      </c>
      <c r="AH28" s="237"/>
      <c r="AI28" s="237"/>
      <c r="AJ28" s="237"/>
      <c r="AK28" s="237"/>
      <c r="AL28" s="237"/>
      <c r="AM28" s="237"/>
      <c r="AN28" s="237"/>
      <c r="AO28" s="237"/>
      <c r="AP28" s="237"/>
      <c r="AQ28" s="237"/>
      <c r="AR28" s="237"/>
    </row>
    <row r="29" spans="1:44" ht="14.25" customHeight="1">
      <c r="A29" s="25"/>
      <c r="B29" s="5" t="s">
        <v>70</v>
      </c>
      <c r="C29" s="577">
        <v>0</v>
      </c>
      <c r="D29" s="578">
        <v>0</v>
      </c>
      <c r="E29" s="578">
        <v>0</v>
      </c>
      <c r="F29" s="580">
        <v>0</v>
      </c>
      <c r="G29" s="580">
        <v>0</v>
      </c>
      <c r="H29" s="580">
        <v>0</v>
      </c>
      <c r="I29" s="580">
        <v>0</v>
      </c>
      <c r="J29" s="580">
        <v>0</v>
      </c>
      <c r="K29" s="580">
        <v>0</v>
      </c>
      <c r="L29" s="580">
        <v>0</v>
      </c>
      <c r="M29" s="580">
        <v>0</v>
      </c>
      <c r="N29" s="580">
        <v>0</v>
      </c>
      <c r="O29" s="580">
        <v>0</v>
      </c>
      <c r="P29" s="580">
        <v>0</v>
      </c>
      <c r="Q29" s="580">
        <v>0</v>
      </c>
      <c r="R29" s="580">
        <v>0</v>
      </c>
      <c r="S29" s="580">
        <v>0</v>
      </c>
      <c r="T29" s="580">
        <v>0</v>
      </c>
      <c r="U29" s="580">
        <v>0</v>
      </c>
      <c r="V29" s="580">
        <v>0</v>
      </c>
      <c r="W29" s="580">
        <v>0</v>
      </c>
      <c r="X29" s="580">
        <v>0</v>
      </c>
      <c r="Y29" s="580">
        <v>0</v>
      </c>
      <c r="Z29" s="580">
        <v>0</v>
      </c>
      <c r="AA29" s="580">
        <v>0</v>
      </c>
      <c r="AB29" s="580">
        <v>0</v>
      </c>
      <c r="AC29" s="580">
        <v>0</v>
      </c>
      <c r="AD29" s="580">
        <v>0</v>
      </c>
      <c r="AE29" s="580">
        <v>0</v>
      </c>
      <c r="AF29" s="580">
        <v>0</v>
      </c>
      <c r="AG29" s="581">
        <v>0</v>
      </c>
      <c r="AH29" s="237"/>
      <c r="AI29" s="237"/>
      <c r="AJ29" s="237"/>
      <c r="AK29" s="237"/>
      <c r="AL29" s="237"/>
      <c r="AM29" s="237"/>
      <c r="AN29" s="237"/>
      <c r="AO29" s="237"/>
      <c r="AP29" s="237"/>
      <c r="AQ29" s="237"/>
      <c r="AR29" s="237"/>
    </row>
    <row r="30" spans="1:44" ht="14.25" customHeight="1">
      <c r="A30" s="25"/>
      <c r="B30" s="5" t="s">
        <v>71</v>
      </c>
      <c r="C30" s="577">
        <v>50</v>
      </c>
      <c r="D30" s="578">
        <v>43</v>
      </c>
      <c r="E30" s="578">
        <v>7</v>
      </c>
      <c r="F30" s="580">
        <v>1</v>
      </c>
      <c r="G30" s="580">
        <v>1</v>
      </c>
      <c r="H30" s="580">
        <v>0</v>
      </c>
      <c r="I30" s="580">
        <v>0</v>
      </c>
      <c r="J30" s="580">
        <v>0</v>
      </c>
      <c r="K30" s="580">
        <v>0</v>
      </c>
      <c r="L30" s="580">
        <v>0</v>
      </c>
      <c r="M30" s="580">
        <v>0</v>
      </c>
      <c r="N30" s="580">
        <v>2</v>
      </c>
      <c r="O30" s="580">
        <v>0</v>
      </c>
      <c r="P30" s="580">
        <v>22</v>
      </c>
      <c r="Q30" s="580">
        <v>2</v>
      </c>
      <c r="R30" s="580">
        <v>1</v>
      </c>
      <c r="S30" s="580">
        <v>0</v>
      </c>
      <c r="T30" s="580">
        <v>1</v>
      </c>
      <c r="U30" s="580">
        <v>1</v>
      </c>
      <c r="V30" s="580">
        <v>4</v>
      </c>
      <c r="W30" s="580">
        <v>0</v>
      </c>
      <c r="X30" s="580">
        <v>0</v>
      </c>
      <c r="Y30" s="580">
        <v>0</v>
      </c>
      <c r="Z30" s="580">
        <v>0</v>
      </c>
      <c r="AA30" s="580">
        <v>0</v>
      </c>
      <c r="AB30" s="580">
        <v>15</v>
      </c>
      <c r="AC30" s="580">
        <v>3</v>
      </c>
      <c r="AD30" s="580">
        <v>4</v>
      </c>
      <c r="AE30" s="580">
        <v>0</v>
      </c>
      <c r="AF30" s="580">
        <v>1</v>
      </c>
      <c r="AG30" s="581">
        <v>0</v>
      </c>
      <c r="AH30" s="237"/>
      <c r="AI30" s="237"/>
      <c r="AJ30" s="237"/>
      <c r="AK30" s="237"/>
      <c r="AL30" s="237"/>
      <c r="AM30" s="237"/>
      <c r="AN30" s="237"/>
      <c r="AO30" s="237"/>
      <c r="AP30" s="237"/>
      <c r="AQ30" s="237"/>
      <c r="AR30" s="237"/>
    </row>
    <row r="31" spans="1:44" ht="14.25" customHeight="1">
      <c r="A31" s="25"/>
      <c r="B31" s="5" t="s">
        <v>72</v>
      </c>
      <c r="C31" s="577">
        <v>1</v>
      </c>
      <c r="D31" s="578">
        <v>1</v>
      </c>
      <c r="E31" s="578">
        <v>0</v>
      </c>
      <c r="F31" s="580">
        <v>0</v>
      </c>
      <c r="G31" s="580">
        <v>0</v>
      </c>
      <c r="H31" s="580">
        <v>0</v>
      </c>
      <c r="I31" s="580">
        <v>0</v>
      </c>
      <c r="J31" s="580">
        <v>0</v>
      </c>
      <c r="K31" s="580">
        <v>0</v>
      </c>
      <c r="L31" s="580">
        <v>0</v>
      </c>
      <c r="M31" s="580">
        <v>0</v>
      </c>
      <c r="N31" s="580">
        <v>0</v>
      </c>
      <c r="O31" s="580">
        <v>0</v>
      </c>
      <c r="P31" s="580">
        <v>0</v>
      </c>
      <c r="Q31" s="580">
        <v>0</v>
      </c>
      <c r="R31" s="580">
        <v>0</v>
      </c>
      <c r="S31" s="580">
        <v>0</v>
      </c>
      <c r="T31" s="580">
        <v>0</v>
      </c>
      <c r="U31" s="580">
        <v>0</v>
      </c>
      <c r="V31" s="580">
        <v>0</v>
      </c>
      <c r="W31" s="580">
        <v>0</v>
      </c>
      <c r="X31" s="580">
        <v>0</v>
      </c>
      <c r="Y31" s="580">
        <v>0</v>
      </c>
      <c r="Z31" s="580">
        <v>0</v>
      </c>
      <c r="AA31" s="580">
        <v>0</v>
      </c>
      <c r="AB31" s="580">
        <v>0</v>
      </c>
      <c r="AC31" s="580">
        <v>0</v>
      </c>
      <c r="AD31" s="580">
        <v>0</v>
      </c>
      <c r="AE31" s="580">
        <v>0</v>
      </c>
      <c r="AF31" s="580">
        <v>0</v>
      </c>
      <c r="AG31" s="581">
        <v>0</v>
      </c>
      <c r="AH31" s="237"/>
      <c r="AI31" s="237"/>
      <c r="AJ31" s="237"/>
      <c r="AK31" s="237"/>
      <c r="AL31" s="237"/>
      <c r="AM31" s="237"/>
      <c r="AN31" s="237"/>
      <c r="AO31" s="237"/>
      <c r="AP31" s="237"/>
      <c r="AQ31" s="237"/>
      <c r="AR31" s="237"/>
    </row>
    <row r="32" spans="1:44" ht="14.25" customHeight="1">
      <c r="A32" s="25"/>
      <c r="B32" s="5" t="s">
        <v>73</v>
      </c>
      <c r="C32" s="577">
        <v>39</v>
      </c>
      <c r="D32" s="578">
        <v>24</v>
      </c>
      <c r="E32" s="578">
        <v>15</v>
      </c>
      <c r="F32" s="580">
        <v>0</v>
      </c>
      <c r="G32" s="580">
        <v>0</v>
      </c>
      <c r="H32" s="580">
        <v>0</v>
      </c>
      <c r="I32" s="580">
        <v>0</v>
      </c>
      <c r="J32" s="580">
        <v>0</v>
      </c>
      <c r="K32" s="580">
        <v>0</v>
      </c>
      <c r="L32" s="580">
        <v>0</v>
      </c>
      <c r="M32" s="580">
        <v>0</v>
      </c>
      <c r="N32" s="580">
        <v>3</v>
      </c>
      <c r="O32" s="580">
        <v>0</v>
      </c>
      <c r="P32" s="580">
        <v>13</v>
      </c>
      <c r="Q32" s="580">
        <v>6</v>
      </c>
      <c r="R32" s="580">
        <v>0</v>
      </c>
      <c r="S32" s="580">
        <v>0</v>
      </c>
      <c r="T32" s="580">
        <v>1</v>
      </c>
      <c r="U32" s="580">
        <v>0</v>
      </c>
      <c r="V32" s="580">
        <v>9</v>
      </c>
      <c r="W32" s="580">
        <v>5</v>
      </c>
      <c r="X32" s="580">
        <v>1</v>
      </c>
      <c r="Y32" s="580">
        <v>0</v>
      </c>
      <c r="Z32" s="580">
        <v>0</v>
      </c>
      <c r="AA32" s="580">
        <v>0</v>
      </c>
      <c r="AB32" s="580">
        <v>10</v>
      </c>
      <c r="AC32" s="580">
        <v>4</v>
      </c>
      <c r="AD32" s="580">
        <v>2</v>
      </c>
      <c r="AE32" s="580">
        <v>0</v>
      </c>
      <c r="AF32" s="580">
        <v>0</v>
      </c>
      <c r="AG32" s="581">
        <v>0</v>
      </c>
      <c r="AH32" s="237"/>
      <c r="AI32" s="237"/>
      <c r="AJ32" s="237"/>
      <c r="AK32" s="237"/>
      <c r="AL32" s="237"/>
      <c r="AM32" s="237"/>
      <c r="AN32" s="237"/>
      <c r="AO32" s="237"/>
      <c r="AP32" s="237"/>
      <c r="AQ32" s="237"/>
      <c r="AR32" s="237"/>
    </row>
    <row r="33" spans="1:44" ht="14.25" customHeight="1">
      <c r="A33" s="25"/>
      <c r="B33" s="5" t="s">
        <v>74</v>
      </c>
      <c r="C33" s="577">
        <v>13</v>
      </c>
      <c r="D33" s="578">
        <v>11</v>
      </c>
      <c r="E33" s="578">
        <v>2</v>
      </c>
      <c r="F33" s="580">
        <v>2</v>
      </c>
      <c r="G33" s="580">
        <v>0</v>
      </c>
      <c r="H33" s="580">
        <v>0</v>
      </c>
      <c r="I33" s="580">
        <v>0</v>
      </c>
      <c r="J33" s="580">
        <v>0</v>
      </c>
      <c r="K33" s="580">
        <v>0</v>
      </c>
      <c r="L33" s="580">
        <v>0</v>
      </c>
      <c r="M33" s="580">
        <v>0</v>
      </c>
      <c r="N33" s="580">
        <v>2</v>
      </c>
      <c r="O33" s="580">
        <v>0</v>
      </c>
      <c r="P33" s="580">
        <v>3</v>
      </c>
      <c r="Q33" s="580">
        <v>0</v>
      </c>
      <c r="R33" s="580">
        <v>0</v>
      </c>
      <c r="S33" s="580">
        <v>0</v>
      </c>
      <c r="T33" s="580">
        <v>0</v>
      </c>
      <c r="U33" s="580">
        <v>0</v>
      </c>
      <c r="V33" s="580">
        <v>3</v>
      </c>
      <c r="W33" s="580">
        <v>1</v>
      </c>
      <c r="X33" s="580">
        <v>0</v>
      </c>
      <c r="Y33" s="580">
        <v>0</v>
      </c>
      <c r="Z33" s="580">
        <v>0</v>
      </c>
      <c r="AA33" s="580">
        <v>0</v>
      </c>
      <c r="AB33" s="580">
        <v>0</v>
      </c>
      <c r="AC33" s="580">
        <v>0</v>
      </c>
      <c r="AD33" s="580">
        <v>3</v>
      </c>
      <c r="AE33" s="580">
        <v>1</v>
      </c>
      <c r="AF33" s="580">
        <v>0</v>
      </c>
      <c r="AG33" s="581">
        <v>0</v>
      </c>
      <c r="AH33" s="237"/>
      <c r="AI33" s="237"/>
      <c r="AJ33" s="237"/>
      <c r="AK33" s="237"/>
      <c r="AL33" s="237"/>
      <c r="AM33" s="237"/>
      <c r="AN33" s="237"/>
      <c r="AO33" s="237"/>
      <c r="AP33" s="237"/>
      <c r="AQ33" s="237"/>
      <c r="AR33" s="237"/>
    </row>
    <row r="34" spans="1:44" ht="14.25" customHeight="1">
      <c r="A34" s="25"/>
      <c r="B34" s="5" t="s">
        <v>75</v>
      </c>
      <c r="C34" s="577">
        <v>0</v>
      </c>
      <c r="D34" s="578">
        <v>0</v>
      </c>
      <c r="E34" s="578">
        <v>0</v>
      </c>
      <c r="F34" s="580">
        <v>0</v>
      </c>
      <c r="G34" s="580">
        <v>0</v>
      </c>
      <c r="H34" s="580">
        <v>0</v>
      </c>
      <c r="I34" s="580">
        <v>0</v>
      </c>
      <c r="J34" s="580">
        <v>0</v>
      </c>
      <c r="K34" s="580">
        <v>0</v>
      </c>
      <c r="L34" s="580">
        <v>0</v>
      </c>
      <c r="M34" s="580">
        <v>0</v>
      </c>
      <c r="N34" s="580">
        <v>0</v>
      </c>
      <c r="O34" s="580">
        <v>0</v>
      </c>
      <c r="P34" s="580">
        <v>0</v>
      </c>
      <c r="Q34" s="580">
        <v>0</v>
      </c>
      <c r="R34" s="580">
        <v>0</v>
      </c>
      <c r="S34" s="580">
        <v>0</v>
      </c>
      <c r="T34" s="580">
        <v>0</v>
      </c>
      <c r="U34" s="580">
        <v>0</v>
      </c>
      <c r="V34" s="580">
        <v>0</v>
      </c>
      <c r="W34" s="580">
        <v>0</v>
      </c>
      <c r="X34" s="580">
        <v>0</v>
      </c>
      <c r="Y34" s="580">
        <v>0</v>
      </c>
      <c r="Z34" s="580">
        <v>0</v>
      </c>
      <c r="AA34" s="580">
        <v>0</v>
      </c>
      <c r="AB34" s="580">
        <v>0</v>
      </c>
      <c r="AC34" s="580">
        <v>0</v>
      </c>
      <c r="AD34" s="580">
        <v>0</v>
      </c>
      <c r="AE34" s="580">
        <v>0</v>
      </c>
      <c r="AF34" s="580">
        <v>0</v>
      </c>
      <c r="AG34" s="581">
        <v>0</v>
      </c>
      <c r="AH34" s="237"/>
      <c r="AI34" s="237"/>
      <c r="AJ34" s="237"/>
      <c r="AK34" s="237"/>
      <c r="AL34" s="237"/>
      <c r="AM34" s="237"/>
      <c r="AN34" s="237"/>
      <c r="AO34" s="237"/>
      <c r="AP34" s="237"/>
      <c r="AQ34" s="237"/>
      <c r="AR34" s="237"/>
    </row>
    <row r="35" spans="1:44" ht="14.25" customHeight="1">
      <c r="A35" s="25"/>
      <c r="B35" s="5" t="s">
        <v>76</v>
      </c>
      <c r="C35" s="577">
        <v>35</v>
      </c>
      <c r="D35" s="578">
        <v>24</v>
      </c>
      <c r="E35" s="578">
        <v>11</v>
      </c>
      <c r="F35" s="580">
        <v>0</v>
      </c>
      <c r="G35" s="580">
        <v>0</v>
      </c>
      <c r="H35" s="580">
        <v>0</v>
      </c>
      <c r="I35" s="580">
        <v>0</v>
      </c>
      <c r="J35" s="580">
        <v>0</v>
      </c>
      <c r="K35" s="580">
        <v>0</v>
      </c>
      <c r="L35" s="580">
        <v>0</v>
      </c>
      <c r="M35" s="580">
        <v>0</v>
      </c>
      <c r="N35" s="580">
        <v>5</v>
      </c>
      <c r="O35" s="580">
        <v>1</v>
      </c>
      <c r="P35" s="580">
        <v>7</v>
      </c>
      <c r="Q35" s="580">
        <v>2</v>
      </c>
      <c r="R35" s="580">
        <v>3</v>
      </c>
      <c r="S35" s="580">
        <v>0</v>
      </c>
      <c r="T35" s="580">
        <v>1</v>
      </c>
      <c r="U35" s="580">
        <v>1</v>
      </c>
      <c r="V35" s="580">
        <v>8</v>
      </c>
      <c r="W35" s="580">
        <v>4</v>
      </c>
      <c r="X35" s="580">
        <v>0</v>
      </c>
      <c r="Y35" s="580">
        <v>0</v>
      </c>
      <c r="Z35" s="580">
        <v>0</v>
      </c>
      <c r="AA35" s="580">
        <v>0</v>
      </c>
      <c r="AB35" s="580">
        <v>9</v>
      </c>
      <c r="AC35" s="580">
        <v>3</v>
      </c>
      <c r="AD35" s="580">
        <v>1</v>
      </c>
      <c r="AE35" s="580">
        <v>0</v>
      </c>
      <c r="AF35" s="580">
        <v>1</v>
      </c>
      <c r="AG35" s="581">
        <v>0</v>
      </c>
      <c r="AH35" s="237"/>
      <c r="AI35" s="237"/>
      <c r="AJ35" s="237"/>
      <c r="AK35" s="237"/>
      <c r="AL35" s="237"/>
      <c r="AM35" s="237"/>
      <c r="AN35" s="237"/>
      <c r="AO35" s="237"/>
      <c r="AP35" s="237"/>
      <c r="AQ35" s="237"/>
      <c r="AR35" s="237"/>
    </row>
    <row r="36" spans="1:44" ht="14.25" customHeight="1">
      <c r="A36" s="25"/>
      <c r="B36" s="5" t="s">
        <v>77</v>
      </c>
      <c r="C36" s="577">
        <v>0</v>
      </c>
      <c r="D36" s="578">
        <v>0</v>
      </c>
      <c r="E36" s="578">
        <v>0</v>
      </c>
      <c r="F36" s="580">
        <v>0</v>
      </c>
      <c r="G36" s="580">
        <v>0</v>
      </c>
      <c r="H36" s="580">
        <v>0</v>
      </c>
      <c r="I36" s="580">
        <v>0</v>
      </c>
      <c r="J36" s="580">
        <v>0</v>
      </c>
      <c r="K36" s="580">
        <v>0</v>
      </c>
      <c r="L36" s="580">
        <v>0</v>
      </c>
      <c r="M36" s="580">
        <v>0</v>
      </c>
      <c r="N36" s="580">
        <v>0</v>
      </c>
      <c r="O36" s="580">
        <v>0</v>
      </c>
      <c r="P36" s="580">
        <v>0</v>
      </c>
      <c r="Q36" s="580">
        <v>0</v>
      </c>
      <c r="R36" s="580">
        <v>0</v>
      </c>
      <c r="S36" s="580">
        <v>0</v>
      </c>
      <c r="T36" s="580">
        <v>0</v>
      </c>
      <c r="U36" s="580">
        <v>0</v>
      </c>
      <c r="V36" s="580">
        <v>0</v>
      </c>
      <c r="W36" s="580">
        <v>0</v>
      </c>
      <c r="X36" s="580">
        <v>0</v>
      </c>
      <c r="Y36" s="580">
        <v>0</v>
      </c>
      <c r="Z36" s="580">
        <v>0</v>
      </c>
      <c r="AA36" s="580">
        <v>0</v>
      </c>
      <c r="AB36" s="580">
        <v>0</v>
      </c>
      <c r="AC36" s="580">
        <v>0</v>
      </c>
      <c r="AD36" s="580">
        <v>0</v>
      </c>
      <c r="AE36" s="580">
        <v>0</v>
      </c>
      <c r="AF36" s="580">
        <v>0</v>
      </c>
      <c r="AG36" s="581">
        <v>0</v>
      </c>
      <c r="AH36" s="237"/>
      <c r="AI36" s="237"/>
      <c r="AJ36" s="237"/>
      <c r="AK36" s="237"/>
      <c r="AL36" s="237"/>
      <c r="AM36" s="237"/>
      <c r="AN36" s="237"/>
      <c r="AO36" s="237"/>
      <c r="AP36" s="237"/>
      <c r="AQ36" s="237"/>
      <c r="AR36" s="237"/>
    </row>
    <row r="37" spans="1:44" ht="14.25" customHeight="1">
      <c r="A37" s="25"/>
      <c r="B37" s="5" t="s">
        <v>78</v>
      </c>
      <c r="C37" s="577">
        <v>0</v>
      </c>
      <c r="D37" s="578">
        <v>0</v>
      </c>
      <c r="E37" s="578">
        <v>0</v>
      </c>
      <c r="F37" s="580">
        <v>0</v>
      </c>
      <c r="G37" s="580">
        <v>0</v>
      </c>
      <c r="H37" s="580">
        <v>0</v>
      </c>
      <c r="I37" s="580">
        <v>0</v>
      </c>
      <c r="J37" s="580">
        <v>0</v>
      </c>
      <c r="K37" s="580">
        <v>0</v>
      </c>
      <c r="L37" s="580">
        <v>0</v>
      </c>
      <c r="M37" s="580">
        <v>0</v>
      </c>
      <c r="N37" s="580">
        <v>0</v>
      </c>
      <c r="O37" s="580">
        <v>0</v>
      </c>
      <c r="P37" s="580">
        <v>0</v>
      </c>
      <c r="Q37" s="580">
        <v>0</v>
      </c>
      <c r="R37" s="580">
        <v>0</v>
      </c>
      <c r="S37" s="580">
        <v>0</v>
      </c>
      <c r="T37" s="580">
        <v>0</v>
      </c>
      <c r="U37" s="580">
        <v>0</v>
      </c>
      <c r="V37" s="580">
        <v>0</v>
      </c>
      <c r="W37" s="580">
        <v>0</v>
      </c>
      <c r="X37" s="580">
        <v>0</v>
      </c>
      <c r="Y37" s="580">
        <v>0</v>
      </c>
      <c r="Z37" s="580">
        <v>0</v>
      </c>
      <c r="AA37" s="580">
        <v>0</v>
      </c>
      <c r="AB37" s="580">
        <v>0</v>
      </c>
      <c r="AC37" s="580">
        <v>0</v>
      </c>
      <c r="AD37" s="580">
        <v>0</v>
      </c>
      <c r="AE37" s="580">
        <v>0</v>
      </c>
      <c r="AF37" s="580">
        <v>0</v>
      </c>
      <c r="AG37" s="581">
        <v>0</v>
      </c>
      <c r="AH37" s="237"/>
      <c r="AI37" s="237"/>
      <c r="AJ37" s="237"/>
      <c r="AK37" s="237"/>
      <c r="AL37" s="237"/>
      <c r="AM37" s="237"/>
      <c r="AN37" s="237"/>
      <c r="AO37" s="237"/>
      <c r="AP37" s="237"/>
      <c r="AQ37" s="237"/>
      <c r="AR37" s="237"/>
    </row>
    <row r="38" spans="1:44" ht="14.25" customHeight="1">
      <c r="A38" s="25"/>
      <c r="B38" s="5" t="s">
        <v>79</v>
      </c>
      <c r="C38" s="577">
        <v>0</v>
      </c>
      <c r="D38" s="578">
        <v>0</v>
      </c>
      <c r="E38" s="578">
        <v>0</v>
      </c>
      <c r="F38" s="580">
        <v>0</v>
      </c>
      <c r="G38" s="580">
        <v>0</v>
      </c>
      <c r="H38" s="580">
        <v>0</v>
      </c>
      <c r="I38" s="580">
        <v>0</v>
      </c>
      <c r="J38" s="580">
        <v>0</v>
      </c>
      <c r="K38" s="580">
        <v>0</v>
      </c>
      <c r="L38" s="580">
        <v>0</v>
      </c>
      <c r="M38" s="580">
        <v>0</v>
      </c>
      <c r="N38" s="580">
        <v>0</v>
      </c>
      <c r="O38" s="580">
        <v>0</v>
      </c>
      <c r="P38" s="580">
        <v>0</v>
      </c>
      <c r="Q38" s="580">
        <v>0</v>
      </c>
      <c r="R38" s="580">
        <v>0</v>
      </c>
      <c r="S38" s="580">
        <v>0</v>
      </c>
      <c r="T38" s="580">
        <v>0</v>
      </c>
      <c r="U38" s="580">
        <v>0</v>
      </c>
      <c r="V38" s="580">
        <v>0</v>
      </c>
      <c r="W38" s="580">
        <v>0</v>
      </c>
      <c r="X38" s="580">
        <v>0</v>
      </c>
      <c r="Y38" s="580">
        <v>0</v>
      </c>
      <c r="Z38" s="580">
        <v>0</v>
      </c>
      <c r="AA38" s="580">
        <v>0</v>
      </c>
      <c r="AB38" s="580">
        <v>0</v>
      </c>
      <c r="AC38" s="580">
        <v>0</v>
      </c>
      <c r="AD38" s="580">
        <v>0</v>
      </c>
      <c r="AE38" s="580">
        <v>0</v>
      </c>
      <c r="AF38" s="580">
        <v>0</v>
      </c>
      <c r="AG38" s="581">
        <v>0</v>
      </c>
      <c r="AH38" s="237"/>
      <c r="AI38" s="237"/>
      <c r="AJ38" s="237"/>
      <c r="AK38" s="237"/>
      <c r="AL38" s="237"/>
      <c r="AM38" s="237"/>
      <c r="AN38" s="237"/>
      <c r="AO38" s="237"/>
      <c r="AP38" s="237"/>
      <c r="AQ38" s="237"/>
      <c r="AR38" s="237"/>
    </row>
    <row r="39" spans="1:44" ht="14.25" customHeight="1">
      <c r="A39" s="25"/>
      <c r="B39" s="5" t="s">
        <v>80</v>
      </c>
      <c r="C39" s="577">
        <v>60</v>
      </c>
      <c r="D39" s="578">
        <v>51</v>
      </c>
      <c r="E39" s="578">
        <v>9</v>
      </c>
      <c r="F39" s="580">
        <v>0</v>
      </c>
      <c r="G39" s="580">
        <v>0</v>
      </c>
      <c r="H39" s="580">
        <v>0</v>
      </c>
      <c r="I39" s="580">
        <v>0</v>
      </c>
      <c r="J39" s="580">
        <v>0</v>
      </c>
      <c r="K39" s="580">
        <v>0</v>
      </c>
      <c r="L39" s="580">
        <v>0</v>
      </c>
      <c r="M39" s="580">
        <v>0</v>
      </c>
      <c r="N39" s="582">
        <v>9</v>
      </c>
      <c r="O39" s="582">
        <v>0</v>
      </c>
      <c r="P39" s="582">
        <v>26</v>
      </c>
      <c r="Q39" s="582">
        <v>1</v>
      </c>
      <c r="R39" s="580">
        <v>4</v>
      </c>
      <c r="S39" s="580">
        <v>0</v>
      </c>
      <c r="T39" s="580">
        <v>0</v>
      </c>
      <c r="U39" s="580">
        <v>0</v>
      </c>
      <c r="V39" s="580">
        <v>4</v>
      </c>
      <c r="W39" s="580">
        <v>0</v>
      </c>
      <c r="X39" s="580">
        <v>0</v>
      </c>
      <c r="Y39" s="580">
        <v>0</v>
      </c>
      <c r="Z39" s="580">
        <v>0</v>
      </c>
      <c r="AA39" s="580">
        <v>0</v>
      </c>
      <c r="AB39" s="580">
        <v>16</v>
      </c>
      <c r="AC39" s="580">
        <v>8</v>
      </c>
      <c r="AD39" s="580">
        <v>1</v>
      </c>
      <c r="AE39" s="580">
        <v>0</v>
      </c>
      <c r="AF39" s="580">
        <v>0</v>
      </c>
      <c r="AG39" s="581">
        <v>0</v>
      </c>
      <c r="AH39" s="237"/>
      <c r="AI39" s="237"/>
      <c r="AJ39" s="237"/>
      <c r="AK39" s="237"/>
      <c r="AL39" s="237"/>
      <c r="AM39" s="237"/>
      <c r="AN39" s="237"/>
      <c r="AO39" s="237"/>
      <c r="AP39" s="237"/>
      <c r="AQ39" s="237"/>
      <c r="AR39" s="237"/>
    </row>
    <row r="40" spans="1:44" ht="14.25" customHeight="1">
      <c r="A40" s="25"/>
      <c r="B40" s="5" t="s">
        <v>81</v>
      </c>
      <c r="C40" s="577">
        <v>105</v>
      </c>
      <c r="D40" s="578">
        <v>88</v>
      </c>
      <c r="E40" s="578">
        <v>17</v>
      </c>
      <c r="F40" s="580">
        <v>5</v>
      </c>
      <c r="G40" s="580">
        <v>0</v>
      </c>
      <c r="H40" s="580">
        <v>0</v>
      </c>
      <c r="I40" s="580">
        <v>0</v>
      </c>
      <c r="J40" s="580">
        <v>0</v>
      </c>
      <c r="K40" s="580">
        <v>0</v>
      </c>
      <c r="L40" s="580">
        <v>0</v>
      </c>
      <c r="M40" s="580">
        <v>0</v>
      </c>
      <c r="N40" s="580">
        <v>12</v>
      </c>
      <c r="O40" s="580">
        <v>0</v>
      </c>
      <c r="P40" s="580">
        <v>41</v>
      </c>
      <c r="Q40" s="580">
        <v>4</v>
      </c>
      <c r="R40" s="580">
        <v>0</v>
      </c>
      <c r="S40" s="580">
        <v>0</v>
      </c>
      <c r="T40" s="580">
        <v>5</v>
      </c>
      <c r="U40" s="580">
        <v>2</v>
      </c>
      <c r="V40" s="580">
        <v>23</v>
      </c>
      <c r="W40" s="580">
        <v>2</v>
      </c>
      <c r="X40" s="580">
        <v>0</v>
      </c>
      <c r="Y40" s="580">
        <v>0</v>
      </c>
      <c r="Z40" s="580">
        <v>0</v>
      </c>
      <c r="AA40" s="580">
        <v>0</v>
      </c>
      <c r="AB40" s="580">
        <v>16</v>
      </c>
      <c r="AC40" s="580">
        <v>8</v>
      </c>
      <c r="AD40" s="580">
        <v>3</v>
      </c>
      <c r="AE40" s="580">
        <v>1</v>
      </c>
      <c r="AF40" s="580">
        <v>0</v>
      </c>
      <c r="AG40" s="581">
        <v>0</v>
      </c>
      <c r="AH40" s="237"/>
      <c r="AI40" s="237"/>
      <c r="AJ40" s="237"/>
      <c r="AK40" s="237"/>
      <c r="AL40" s="237"/>
      <c r="AM40" s="237"/>
      <c r="AN40" s="237"/>
      <c r="AO40" s="237"/>
      <c r="AP40" s="237"/>
      <c r="AQ40" s="237"/>
      <c r="AR40" s="237"/>
    </row>
    <row r="41" spans="1:44" ht="14.25" customHeight="1">
      <c r="A41" s="25"/>
      <c r="B41" s="5" t="s">
        <v>82</v>
      </c>
      <c r="C41" s="577">
        <v>23</v>
      </c>
      <c r="D41" s="578">
        <v>19</v>
      </c>
      <c r="E41" s="578">
        <v>4</v>
      </c>
      <c r="F41" s="580">
        <v>0</v>
      </c>
      <c r="G41" s="580">
        <v>0</v>
      </c>
      <c r="H41" s="580">
        <v>0</v>
      </c>
      <c r="I41" s="580">
        <v>0</v>
      </c>
      <c r="J41" s="580">
        <v>0</v>
      </c>
      <c r="K41" s="580">
        <v>0</v>
      </c>
      <c r="L41" s="580">
        <v>0</v>
      </c>
      <c r="M41" s="580">
        <v>0</v>
      </c>
      <c r="N41" s="580">
        <v>3</v>
      </c>
      <c r="O41" s="580">
        <v>1</v>
      </c>
      <c r="P41" s="580">
        <v>5</v>
      </c>
      <c r="Q41" s="580">
        <v>0</v>
      </c>
      <c r="R41" s="580">
        <v>0</v>
      </c>
      <c r="S41" s="580">
        <v>0</v>
      </c>
      <c r="T41" s="580">
        <v>0</v>
      </c>
      <c r="U41" s="580">
        <v>0</v>
      </c>
      <c r="V41" s="580">
        <v>10</v>
      </c>
      <c r="W41" s="580">
        <v>2</v>
      </c>
      <c r="X41" s="580">
        <v>0</v>
      </c>
      <c r="Y41" s="580">
        <v>0</v>
      </c>
      <c r="Z41" s="580">
        <v>0</v>
      </c>
      <c r="AA41" s="580">
        <v>0</v>
      </c>
      <c r="AB41" s="580">
        <v>5</v>
      </c>
      <c r="AC41" s="580">
        <v>1</v>
      </c>
      <c r="AD41" s="580">
        <v>0</v>
      </c>
      <c r="AE41" s="580">
        <v>0</v>
      </c>
      <c r="AF41" s="580">
        <v>0</v>
      </c>
      <c r="AG41" s="581">
        <v>0</v>
      </c>
      <c r="AH41" s="237"/>
      <c r="AI41" s="237"/>
      <c r="AJ41" s="237"/>
      <c r="AK41" s="237"/>
      <c r="AL41" s="237"/>
      <c r="AM41" s="237"/>
      <c r="AN41" s="237"/>
      <c r="AO41" s="237"/>
      <c r="AP41" s="237"/>
      <c r="AQ41" s="237"/>
      <c r="AR41" s="237"/>
    </row>
    <row r="42" spans="1:44" ht="14.25" customHeight="1">
      <c r="A42" s="25"/>
      <c r="B42" s="5" t="s">
        <v>83</v>
      </c>
      <c r="C42" s="577">
        <v>54</v>
      </c>
      <c r="D42" s="578">
        <v>49</v>
      </c>
      <c r="E42" s="578">
        <v>5</v>
      </c>
      <c r="F42" s="580">
        <v>1</v>
      </c>
      <c r="G42" s="580">
        <v>0</v>
      </c>
      <c r="H42" s="580">
        <v>0</v>
      </c>
      <c r="I42" s="580">
        <v>0</v>
      </c>
      <c r="J42" s="580">
        <v>0</v>
      </c>
      <c r="K42" s="580">
        <v>0</v>
      </c>
      <c r="L42" s="580">
        <v>0</v>
      </c>
      <c r="M42" s="580">
        <v>0</v>
      </c>
      <c r="N42" s="580">
        <v>7</v>
      </c>
      <c r="O42" s="580">
        <v>0</v>
      </c>
      <c r="P42" s="580">
        <v>14</v>
      </c>
      <c r="Q42" s="580">
        <v>0</v>
      </c>
      <c r="R42" s="580">
        <v>3</v>
      </c>
      <c r="S42" s="580">
        <v>1</v>
      </c>
      <c r="T42" s="580">
        <v>1</v>
      </c>
      <c r="U42" s="580">
        <v>1</v>
      </c>
      <c r="V42" s="580">
        <v>16</v>
      </c>
      <c r="W42" s="580">
        <v>0</v>
      </c>
      <c r="X42" s="580">
        <v>0</v>
      </c>
      <c r="Y42" s="580">
        <v>0</v>
      </c>
      <c r="Z42" s="580">
        <v>0</v>
      </c>
      <c r="AA42" s="580">
        <v>0</v>
      </c>
      <c r="AB42" s="580">
        <v>11</v>
      </c>
      <c r="AC42" s="580">
        <v>2</v>
      </c>
      <c r="AD42" s="580">
        <v>1</v>
      </c>
      <c r="AE42" s="580">
        <v>1</v>
      </c>
      <c r="AF42" s="580">
        <v>0</v>
      </c>
      <c r="AG42" s="581">
        <v>0</v>
      </c>
      <c r="AH42" s="237"/>
      <c r="AI42" s="237"/>
      <c r="AJ42" s="237"/>
      <c r="AK42" s="237"/>
      <c r="AL42" s="237"/>
      <c r="AM42" s="237"/>
      <c r="AN42" s="237"/>
      <c r="AO42" s="237"/>
      <c r="AP42" s="237"/>
      <c r="AQ42" s="237"/>
      <c r="AR42" s="237"/>
    </row>
    <row r="43" spans="1:44" ht="14.25" customHeight="1">
      <c r="A43" s="25"/>
      <c r="B43" s="5" t="s">
        <v>84</v>
      </c>
      <c r="C43" s="577">
        <v>14</v>
      </c>
      <c r="D43" s="578">
        <v>12</v>
      </c>
      <c r="E43" s="578">
        <v>2</v>
      </c>
      <c r="F43" s="580">
        <v>1</v>
      </c>
      <c r="G43" s="580">
        <v>0</v>
      </c>
      <c r="H43" s="580">
        <v>0</v>
      </c>
      <c r="I43" s="580">
        <v>0</v>
      </c>
      <c r="J43" s="580">
        <v>0</v>
      </c>
      <c r="K43" s="580">
        <v>0</v>
      </c>
      <c r="L43" s="580">
        <v>0</v>
      </c>
      <c r="M43" s="580">
        <v>0</v>
      </c>
      <c r="N43" s="580">
        <v>4</v>
      </c>
      <c r="O43" s="580">
        <v>1</v>
      </c>
      <c r="P43" s="580">
        <v>7</v>
      </c>
      <c r="Q43" s="580">
        <v>0</v>
      </c>
      <c r="R43" s="580">
        <v>0</v>
      </c>
      <c r="S43" s="580">
        <v>0</v>
      </c>
      <c r="T43" s="580">
        <v>0</v>
      </c>
      <c r="U43" s="580">
        <v>0</v>
      </c>
      <c r="V43" s="580">
        <v>2</v>
      </c>
      <c r="W43" s="580">
        <v>1</v>
      </c>
      <c r="X43" s="580">
        <v>0</v>
      </c>
      <c r="Y43" s="580">
        <v>0</v>
      </c>
      <c r="Z43" s="580">
        <v>0</v>
      </c>
      <c r="AA43" s="580">
        <v>0</v>
      </c>
      <c r="AB43" s="580">
        <v>0</v>
      </c>
      <c r="AC43" s="580">
        <v>0</v>
      </c>
      <c r="AD43" s="580">
        <v>0</v>
      </c>
      <c r="AE43" s="580">
        <v>0</v>
      </c>
      <c r="AF43" s="580">
        <v>0</v>
      </c>
      <c r="AG43" s="581">
        <v>0</v>
      </c>
      <c r="AH43" s="237"/>
      <c r="AI43" s="237"/>
      <c r="AJ43" s="237"/>
      <c r="AK43" s="237"/>
      <c r="AL43" s="237"/>
      <c r="AM43" s="237"/>
      <c r="AN43" s="237"/>
      <c r="AO43" s="237"/>
      <c r="AP43" s="237"/>
      <c r="AQ43" s="237"/>
      <c r="AR43" s="237"/>
    </row>
    <row r="44" spans="1:44" ht="14.25" customHeight="1">
      <c r="A44" s="25"/>
      <c r="B44" s="5" t="s">
        <v>85</v>
      </c>
      <c r="C44" s="577">
        <v>0</v>
      </c>
      <c r="D44" s="578">
        <v>0</v>
      </c>
      <c r="E44" s="578">
        <v>0</v>
      </c>
      <c r="F44" s="580">
        <v>0</v>
      </c>
      <c r="G44" s="580">
        <v>0</v>
      </c>
      <c r="H44" s="580">
        <v>0</v>
      </c>
      <c r="I44" s="580">
        <v>0</v>
      </c>
      <c r="J44" s="580">
        <v>0</v>
      </c>
      <c r="K44" s="580">
        <v>0</v>
      </c>
      <c r="L44" s="580">
        <v>0</v>
      </c>
      <c r="M44" s="580">
        <v>0</v>
      </c>
      <c r="N44" s="580">
        <v>0</v>
      </c>
      <c r="O44" s="580">
        <v>0</v>
      </c>
      <c r="P44" s="580">
        <v>0</v>
      </c>
      <c r="Q44" s="580">
        <v>0</v>
      </c>
      <c r="R44" s="580">
        <v>0</v>
      </c>
      <c r="S44" s="580">
        <v>0</v>
      </c>
      <c r="T44" s="580">
        <v>0</v>
      </c>
      <c r="U44" s="580">
        <v>0</v>
      </c>
      <c r="V44" s="580">
        <v>0</v>
      </c>
      <c r="W44" s="580">
        <v>0</v>
      </c>
      <c r="X44" s="580">
        <v>0</v>
      </c>
      <c r="Y44" s="580">
        <v>0</v>
      </c>
      <c r="Z44" s="580">
        <v>0</v>
      </c>
      <c r="AA44" s="580">
        <v>0</v>
      </c>
      <c r="AB44" s="580">
        <v>0</v>
      </c>
      <c r="AC44" s="580">
        <v>0</v>
      </c>
      <c r="AD44" s="580">
        <v>0</v>
      </c>
      <c r="AE44" s="580">
        <v>0</v>
      </c>
      <c r="AF44" s="580">
        <v>0</v>
      </c>
      <c r="AG44" s="581">
        <v>0</v>
      </c>
      <c r="AH44" s="237"/>
      <c r="AI44" s="237"/>
      <c r="AJ44" s="237"/>
      <c r="AK44" s="237"/>
      <c r="AL44" s="237"/>
      <c r="AM44" s="237"/>
      <c r="AN44" s="237"/>
      <c r="AO44" s="237"/>
      <c r="AP44" s="237"/>
      <c r="AQ44" s="237"/>
      <c r="AR44" s="237"/>
    </row>
    <row r="45" spans="1:44" ht="14.25" customHeight="1">
      <c r="A45" s="25"/>
      <c r="B45" s="5" t="s">
        <v>86</v>
      </c>
      <c r="C45" s="577">
        <v>71</v>
      </c>
      <c r="D45" s="578">
        <v>43</v>
      </c>
      <c r="E45" s="578">
        <v>28</v>
      </c>
      <c r="F45" s="580">
        <v>1</v>
      </c>
      <c r="G45" s="580">
        <v>0</v>
      </c>
      <c r="H45" s="580">
        <v>0</v>
      </c>
      <c r="I45" s="580">
        <v>0</v>
      </c>
      <c r="J45" s="580">
        <v>0</v>
      </c>
      <c r="K45" s="580">
        <v>0</v>
      </c>
      <c r="L45" s="580">
        <v>0</v>
      </c>
      <c r="M45" s="580">
        <v>0</v>
      </c>
      <c r="N45" s="580">
        <v>3</v>
      </c>
      <c r="O45" s="580">
        <v>1</v>
      </c>
      <c r="P45" s="580">
        <v>13</v>
      </c>
      <c r="Q45" s="580">
        <v>5</v>
      </c>
      <c r="R45" s="580">
        <v>1</v>
      </c>
      <c r="S45" s="580">
        <v>0</v>
      </c>
      <c r="T45" s="580">
        <v>3</v>
      </c>
      <c r="U45" s="580">
        <v>3</v>
      </c>
      <c r="V45" s="580">
        <v>27</v>
      </c>
      <c r="W45" s="580">
        <v>12</v>
      </c>
      <c r="X45" s="580">
        <v>0</v>
      </c>
      <c r="Y45" s="580">
        <v>0</v>
      </c>
      <c r="Z45" s="580">
        <v>0</v>
      </c>
      <c r="AA45" s="580">
        <v>0</v>
      </c>
      <c r="AB45" s="580">
        <v>19</v>
      </c>
      <c r="AC45" s="580">
        <v>4</v>
      </c>
      <c r="AD45" s="580">
        <v>4</v>
      </c>
      <c r="AE45" s="580">
        <v>3</v>
      </c>
      <c r="AF45" s="580">
        <v>0</v>
      </c>
      <c r="AG45" s="581">
        <v>0</v>
      </c>
      <c r="AH45" s="237"/>
      <c r="AI45" s="237"/>
      <c r="AJ45" s="237"/>
      <c r="AK45" s="237"/>
      <c r="AL45" s="237"/>
      <c r="AM45" s="237"/>
      <c r="AN45" s="237"/>
      <c r="AO45" s="237"/>
      <c r="AP45" s="237"/>
      <c r="AQ45" s="237"/>
      <c r="AR45" s="237"/>
    </row>
    <row r="46" spans="1:44" ht="14.25" customHeight="1">
      <c r="A46" s="25"/>
      <c r="B46" s="5" t="s">
        <v>87</v>
      </c>
      <c r="C46" s="577">
        <v>60</v>
      </c>
      <c r="D46" s="578">
        <v>46</v>
      </c>
      <c r="E46" s="578">
        <v>14</v>
      </c>
      <c r="F46" s="580">
        <v>8</v>
      </c>
      <c r="G46" s="580">
        <v>0</v>
      </c>
      <c r="H46" s="580">
        <v>0</v>
      </c>
      <c r="I46" s="580">
        <v>0</v>
      </c>
      <c r="J46" s="580">
        <v>0</v>
      </c>
      <c r="K46" s="580">
        <v>0</v>
      </c>
      <c r="L46" s="580">
        <v>0</v>
      </c>
      <c r="M46" s="580">
        <v>0</v>
      </c>
      <c r="N46" s="580">
        <v>11</v>
      </c>
      <c r="O46" s="580">
        <v>0</v>
      </c>
      <c r="P46" s="580">
        <v>11</v>
      </c>
      <c r="Q46" s="580">
        <v>4</v>
      </c>
      <c r="R46" s="580">
        <v>0</v>
      </c>
      <c r="S46" s="580">
        <v>0</v>
      </c>
      <c r="T46" s="580">
        <v>1</v>
      </c>
      <c r="U46" s="580">
        <v>0</v>
      </c>
      <c r="V46" s="580">
        <v>8</v>
      </c>
      <c r="W46" s="580">
        <v>1</v>
      </c>
      <c r="X46" s="580">
        <v>0</v>
      </c>
      <c r="Y46" s="580">
        <v>0</v>
      </c>
      <c r="Z46" s="580">
        <v>0</v>
      </c>
      <c r="AA46" s="580">
        <v>0</v>
      </c>
      <c r="AB46" s="580">
        <v>15</v>
      </c>
      <c r="AC46" s="580">
        <v>8</v>
      </c>
      <c r="AD46" s="580">
        <v>6</v>
      </c>
      <c r="AE46" s="580">
        <v>1</v>
      </c>
      <c r="AF46" s="580">
        <v>0</v>
      </c>
      <c r="AG46" s="581">
        <v>0</v>
      </c>
      <c r="AH46" s="237"/>
      <c r="AI46" s="237"/>
      <c r="AJ46" s="237"/>
      <c r="AK46" s="237"/>
      <c r="AL46" s="237"/>
      <c r="AM46" s="237"/>
      <c r="AN46" s="237"/>
      <c r="AO46" s="237"/>
      <c r="AP46" s="237"/>
      <c r="AQ46" s="237"/>
      <c r="AR46" s="237"/>
    </row>
    <row r="47" spans="1:44" ht="14.25" customHeight="1">
      <c r="A47" s="25"/>
      <c r="B47" s="5" t="s">
        <v>88</v>
      </c>
      <c r="C47" s="577">
        <v>114</v>
      </c>
      <c r="D47" s="578">
        <v>87</v>
      </c>
      <c r="E47" s="578">
        <v>27</v>
      </c>
      <c r="F47" s="580">
        <v>1</v>
      </c>
      <c r="G47" s="580">
        <v>0</v>
      </c>
      <c r="H47" s="580">
        <v>0</v>
      </c>
      <c r="I47" s="580">
        <v>0</v>
      </c>
      <c r="J47" s="580">
        <v>1</v>
      </c>
      <c r="K47" s="580">
        <v>1</v>
      </c>
      <c r="L47" s="580">
        <v>0</v>
      </c>
      <c r="M47" s="580">
        <v>0</v>
      </c>
      <c r="N47" s="580">
        <v>16</v>
      </c>
      <c r="O47" s="580">
        <v>0</v>
      </c>
      <c r="P47" s="580">
        <v>33</v>
      </c>
      <c r="Q47" s="580">
        <v>8</v>
      </c>
      <c r="R47" s="580">
        <v>0</v>
      </c>
      <c r="S47" s="580">
        <v>0</v>
      </c>
      <c r="T47" s="580">
        <v>2</v>
      </c>
      <c r="U47" s="580">
        <v>0</v>
      </c>
      <c r="V47" s="580">
        <v>20</v>
      </c>
      <c r="W47" s="580">
        <v>4</v>
      </c>
      <c r="X47" s="580">
        <v>3</v>
      </c>
      <c r="Y47" s="580">
        <v>3</v>
      </c>
      <c r="Z47" s="580">
        <v>0</v>
      </c>
      <c r="AA47" s="580">
        <v>0</v>
      </c>
      <c r="AB47" s="580">
        <v>33</v>
      </c>
      <c r="AC47" s="580">
        <v>11</v>
      </c>
      <c r="AD47" s="580">
        <v>5</v>
      </c>
      <c r="AE47" s="580">
        <v>0</v>
      </c>
      <c r="AF47" s="580">
        <v>0</v>
      </c>
      <c r="AG47" s="581">
        <v>0</v>
      </c>
      <c r="AH47" s="237"/>
      <c r="AI47" s="237"/>
      <c r="AJ47" s="237"/>
      <c r="AK47" s="237"/>
      <c r="AL47" s="237"/>
      <c r="AM47" s="237"/>
      <c r="AN47" s="237"/>
      <c r="AO47" s="237"/>
      <c r="AP47" s="237"/>
      <c r="AQ47" s="237"/>
      <c r="AR47" s="237"/>
    </row>
    <row r="48" spans="1:44" ht="14.25" customHeight="1">
      <c r="A48" s="25"/>
      <c r="B48" s="5" t="s">
        <v>89</v>
      </c>
      <c r="C48" s="577">
        <v>40</v>
      </c>
      <c r="D48" s="578">
        <v>38</v>
      </c>
      <c r="E48" s="578">
        <v>2</v>
      </c>
      <c r="F48" s="580">
        <v>0</v>
      </c>
      <c r="G48" s="580">
        <v>0</v>
      </c>
      <c r="H48" s="580">
        <v>0</v>
      </c>
      <c r="I48" s="580">
        <v>0</v>
      </c>
      <c r="J48" s="580">
        <v>0</v>
      </c>
      <c r="K48" s="580">
        <v>0</v>
      </c>
      <c r="L48" s="580">
        <v>0</v>
      </c>
      <c r="M48" s="580">
        <v>0</v>
      </c>
      <c r="N48" s="580">
        <v>11</v>
      </c>
      <c r="O48" s="580">
        <v>2</v>
      </c>
      <c r="P48" s="580">
        <v>7</v>
      </c>
      <c r="Q48" s="580">
        <v>0</v>
      </c>
      <c r="R48" s="580">
        <v>0</v>
      </c>
      <c r="S48" s="580">
        <v>0</v>
      </c>
      <c r="T48" s="580">
        <v>0</v>
      </c>
      <c r="U48" s="580">
        <v>0</v>
      </c>
      <c r="V48" s="580">
        <v>11</v>
      </c>
      <c r="W48" s="580">
        <v>0</v>
      </c>
      <c r="X48" s="580">
        <v>1</v>
      </c>
      <c r="Y48" s="580">
        <v>0</v>
      </c>
      <c r="Z48" s="580">
        <v>0</v>
      </c>
      <c r="AA48" s="580">
        <v>0</v>
      </c>
      <c r="AB48" s="580">
        <v>6</v>
      </c>
      <c r="AC48" s="580">
        <v>0</v>
      </c>
      <c r="AD48" s="580">
        <v>0</v>
      </c>
      <c r="AE48" s="580">
        <v>0</v>
      </c>
      <c r="AF48" s="580">
        <v>4</v>
      </c>
      <c r="AG48" s="581">
        <v>0</v>
      </c>
      <c r="AH48" s="237"/>
      <c r="AI48" s="237"/>
      <c r="AJ48" s="237"/>
      <c r="AK48" s="237"/>
      <c r="AL48" s="237"/>
      <c r="AM48" s="237"/>
      <c r="AN48" s="237"/>
      <c r="AO48" s="237"/>
      <c r="AP48" s="237"/>
      <c r="AQ48" s="237"/>
      <c r="AR48" s="237"/>
    </row>
    <row r="49" spans="1:44" ht="14.25" customHeight="1">
      <c r="A49" s="25"/>
      <c r="B49" s="5" t="s">
        <v>90</v>
      </c>
      <c r="C49" s="577">
        <v>0</v>
      </c>
      <c r="D49" s="578">
        <v>0</v>
      </c>
      <c r="E49" s="578">
        <v>0</v>
      </c>
      <c r="F49" s="580">
        <v>0</v>
      </c>
      <c r="G49" s="580">
        <v>0</v>
      </c>
      <c r="H49" s="580">
        <v>0</v>
      </c>
      <c r="I49" s="580">
        <v>0</v>
      </c>
      <c r="J49" s="580">
        <v>0</v>
      </c>
      <c r="K49" s="580">
        <v>0</v>
      </c>
      <c r="L49" s="580">
        <v>0</v>
      </c>
      <c r="M49" s="580">
        <v>0</v>
      </c>
      <c r="N49" s="580">
        <v>0</v>
      </c>
      <c r="O49" s="580">
        <v>0</v>
      </c>
      <c r="P49" s="580">
        <v>0</v>
      </c>
      <c r="Q49" s="580">
        <v>0</v>
      </c>
      <c r="R49" s="580">
        <v>0</v>
      </c>
      <c r="S49" s="580">
        <v>0</v>
      </c>
      <c r="T49" s="580">
        <v>0</v>
      </c>
      <c r="U49" s="580">
        <v>0</v>
      </c>
      <c r="V49" s="580">
        <v>0</v>
      </c>
      <c r="W49" s="580">
        <v>0</v>
      </c>
      <c r="X49" s="580">
        <v>0</v>
      </c>
      <c r="Y49" s="580">
        <v>0</v>
      </c>
      <c r="Z49" s="580">
        <v>0</v>
      </c>
      <c r="AA49" s="580">
        <v>0</v>
      </c>
      <c r="AB49" s="580">
        <v>0</v>
      </c>
      <c r="AC49" s="580">
        <v>0</v>
      </c>
      <c r="AD49" s="580">
        <v>0</v>
      </c>
      <c r="AE49" s="580">
        <v>0</v>
      </c>
      <c r="AF49" s="580">
        <v>0</v>
      </c>
      <c r="AG49" s="581">
        <v>0</v>
      </c>
      <c r="AH49" s="237"/>
      <c r="AI49" s="237"/>
      <c r="AJ49" s="237"/>
      <c r="AK49" s="237"/>
      <c r="AL49" s="237"/>
      <c r="AM49" s="237"/>
      <c r="AN49" s="237"/>
      <c r="AO49" s="237"/>
      <c r="AP49" s="237"/>
      <c r="AQ49" s="237"/>
      <c r="AR49" s="237"/>
    </row>
    <row r="50" spans="1:44" ht="14.25" customHeight="1">
      <c r="A50" s="25"/>
      <c r="B50" s="5" t="s">
        <v>91</v>
      </c>
      <c r="C50" s="577">
        <v>0</v>
      </c>
      <c r="D50" s="578">
        <v>0</v>
      </c>
      <c r="E50" s="578">
        <v>0</v>
      </c>
      <c r="F50" s="580">
        <v>0</v>
      </c>
      <c r="G50" s="580">
        <v>0</v>
      </c>
      <c r="H50" s="580">
        <v>0</v>
      </c>
      <c r="I50" s="580">
        <v>0</v>
      </c>
      <c r="J50" s="580">
        <v>0</v>
      </c>
      <c r="K50" s="580">
        <v>0</v>
      </c>
      <c r="L50" s="580">
        <v>0</v>
      </c>
      <c r="M50" s="580">
        <v>0</v>
      </c>
      <c r="N50" s="580">
        <v>0</v>
      </c>
      <c r="O50" s="580">
        <v>0</v>
      </c>
      <c r="P50" s="580">
        <v>0</v>
      </c>
      <c r="Q50" s="580">
        <v>0</v>
      </c>
      <c r="R50" s="580">
        <v>0</v>
      </c>
      <c r="S50" s="580">
        <v>0</v>
      </c>
      <c r="T50" s="580">
        <v>0</v>
      </c>
      <c r="U50" s="580">
        <v>0</v>
      </c>
      <c r="V50" s="580">
        <v>0</v>
      </c>
      <c r="W50" s="580">
        <v>0</v>
      </c>
      <c r="X50" s="580">
        <v>0</v>
      </c>
      <c r="Y50" s="580">
        <v>0</v>
      </c>
      <c r="Z50" s="580">
        <v>0</v>
      </c>
      <c r="AA50" s="580">
        <v>0</v>
      </c>
      <c r="AB50" s="580">
        <v>0</v>
      </c>
      <c r="AC50" s="580">
        <v>0</v>
      </c>
      <c r="AD50" s="580">
        <v>0</v>
      </c>
      <c r="AE50" s="580">
        <v>0</v>
      </c>
      <c r="AF50" s="580">
        <v>0</v>
      </c>
      <c r="AG50" s="581">
        <v>0</v>
      </c>
      <c r="AH50" s="237"/>
      <c r="AI50" s="237"/>
      <c r="AJ50" s="237"/>
      <c r="AK50" s="237"/>
      <c r="AL50" s="237"/>
      <c r="AM50" s="237"/>
      <c r="AN50" s="237"/>
      <c r="AO50" s="237"/>
      <c r="AP50" s="237"/>
      <c r="AQ50" s="237"/>
      <c r="AR50" s="237"/>
    </row>
    <row r="51" spans="1:44" ht="14.25" customHeight="1">
      <c r="A51" s="25"/>
      <c r="B51" s="5" t="s">
        <v>92</v>
      </c>
      <c r="C51" s="577">
        <v>33</v>
      </c>
      <c r="D51" s="578">
        <v>21</v>
      </c>
      <c r="E51" s="578">
        <v>12</v>
      </c>
      <c r="F51" s="580">
        <v>0</v>
      </c>
      <c r="G51" s="580">
        <v>0</v>
      </c>
      <c r="H51" s="580">
        <v>0</v>
      </c>
      <c r="I51" s="580">
        <v>0</v>
      </c>
      <c r="J51" s="580">
        <v>3</v>
      </c>
      <c r="K51" s="580">
        <v>0</v>
      </c>
      <c r="L51" s="580">
        <v>1</v>
      </c>
      <c r="M51" s="580">
        <v>0</v>
      </c>
      <c r="N51" s="580">
        <v>4</v>
      </c>
      <c r="O51" s="580">
        <v>2</v>
      </c>
      <c r="P51" s="580">
        <v>8</v>
      </c>
      <c r="Q51" s="580">
        <v>4</v>
      </c>
      <c r="R51" s="580">
        <v>0</v>
      </c>
      <c r="S51" s="580">
        <v>0</v>
      </c>
      <c r="T51" s="580">
        <v>0</v>
      </c>
      <c r="U51" s="580">
        <v>0</v>
      </c>
      <c r="V51" s="580">
        <v>6</v>
      </c>
      <c r="W51" s="580">
        <v>2</v>
      </c>
      <c r="X51" s="580">
        <v>0</v>
      </c>
      <c r="Y51" s="580">
        <v>0</v>
      </c>
      <c r="Z51" s="580">
        <v>0</v>
      </c>
      <c r="AA51" s="580">
        <v>0</v>
      </c>
      <c r="AB51" s="580">
        <v>10</v>
      </c>
      <c r="AC51" s="580">
        <v>4</v>
      </c>
      <c r="AD51" s="580">
        <v>0</v>
      </c>
      <c r="AE51" s="580">
        <v>0</v>
      </c>
      <c r="AF51" s="580">
        <v>1</v>
      </c>
      <c r="AG51" s="581">
        <v>0</v>
      </c>
      <c r="AH51" s="237"/>
      <c r="AI51" s="237"/>
      <c r="AJ51" s="237"/>
      <c r="AK51" s="237"/>
      <c r="AL51" s="237"/>
      <c r="AM51" s="237"/>
      <c r="AN51" s="237"/>
      <c r="AO51" s="237"/>
      <c r="AP51" s="237"/>
      <c r="AQ51" s="237"/>
      <c r="AR51" s="237"/>
    </row>
    <row r="52" spans="1:44" ht="14.25" customHeight="1">
      <c r="A52" s="25"/>
      <c r="B52" s="5" t="s">
        <v>93</v>
      </c>
      <c r="C52" s="577">
        <v>30</v>
      </c>
      <c r="D52" s="578">
        <v>27</v>
      </c>
      <c r="E52" s="578">
        <v>3</v>
      </c>
      <c r="F52" s="580">
        <v>0</v>
      </c>
      <c r="G52" s="580">
        <v>0</v>
      </c>
      <c r="H52" s="580">
        <v>2</v>
      </c>
      <c r="I52" s="580">
        <v>0</v>
      </c>
      <c r="J52" s="580">
        <v>0</v>
      </c>
      <c r="K52" s="580">
        <v>0</v>
      </c>
      <c r="L52" s="580">
        <v>0</v>
      </c>
      <c r="M52" s="580">
        <v>0</v>
      </c>
      <c r="N52" s="580">
        <v>7</v>
      </c>
      <c r="O52" s="580">
        <v>2</v>
      </c>
      <c r="P52" s="580">
        <v>7</v>
      </c>
      <c r="Q52" s="580">
        <v>0</v>
      </c>
      <c r="R52" s="580">
        <v>0</v>
      </c>
      <c r="S52" s="580">
        <v>0</v>
      </c>
      <c r="T52" s="580">
        <v>0</v>
      </c>
      <c r="U52" s="580">
        <v>0</v>
      </c>
      <c r="V52" s="580">
        <v>8</v>
      </c>
      <c r="W52" s="580">
        <v>0</v>
      </c>
      <c r="X52" s="580">
        <v>0</v>
      </c>
      <c r="Y52" s="580">
        <v>0</v>
      </c>
      <c r="Z52" s="580">
        <v>0</v>
      </c>
      <c r="AA52" s="580">
        <v>0</v>
      </c>
      <c r="AB52" s="580">
        <v>5</v>
      </c>
      <c r="AC52" s="580">
        <v>1</v>
      </c>
      <c r="AD52" s="580">
        <v>1</v>
      </c>
      <c r="AE52" s="580">
        <v>0</v>
      </c>
      <c r="AF52" s="580">
        <v>0</v>
      </c>
      <c r="AG52" s="581">
        <v>0</v>
      </c>
      <c r="AH52" s="237"/>
      <c r="AI52" s="237"/>
      <c r="AJ52" s="237"/>
      <c r="AK52" s="237"/>
      <c r="AL52" s="237"/>
      <c r="AM52" s="237"/>
      <c r="AN52" s="237"/>
      <c r="AO52" s="237"/>
      <c r="AP52" s="237"/>
      <c r="AQ52" s="237"/>
      <c r="AR52" s="237"/>
    </row>
    <row r="53" spans="1:44" ht="14.25" customHeight="1">
      <c r="A53" s="25"/>
      <c r="B53" s="5" t="s">
        <v>94</v>
      </c>
      <c r="C53" s="577">
        <v>0</v>
      </c>
      <c r="D53" s="578">
        <v>0</v>
      </c>
      <c r="E53" s="578">
        <v>0</v>
      </c>
      <c r="F53" s="580">
        <v>0</v>
      </c>
      <c r="G53" s="580">
        <v>0</v>
      </c>
      <c r="H53" s="580">
        <v>0</v>
      </c>
      <c r="I53" s="580">
        <v>0</v>
      </c>
      <c r="J53" s="580">
        <v>0</v>
      </c>
      <c r="K53" s="580">
        <v>0</v>
      </c>
      <c r="L53" s="580">
        <v>0</v>
      </c>
      <c r="M53" s="580">
        <v>0</v>
      </c>
      <c r="N53" s="580">
        <v>0</v>
      </c>
      <c r="O53" s="580">
        <v>0</v>
      </c>
      <c r="P53" s="580">
        <v>0</v>
      </c>
      <c r="Q53" s="580">
        <v>0</v>
      </c>
      <c r="R53" s="580">
        <v>0</v>
      </c>
      <c r="S53" s="580">
        <v>0</v>
      </c>
      <c r="T53" s="580">
        <v>0</v>
      </c>
      <c r="U53" s="580">
        <v>0</v>
      </c>
      <c r="V53" s="580">
        <v>0</v>
      </c>
      <c r="W53" s="580">
        <v>0</v>
      </c>
      <c r="X53" s="580">
        <v>0</v>
      </c>
      <c r="Y53" s="580">
        <v>0</v>
      </c>
      <c r="Z53" s="580">
        <v>0</v>
      </c>
      <c r="AA53" s="580">
        <v>0</v>
      </c>
      <c r="AB53" s="580">
        <v>0</v>
      </c>
      <c r="AC53" s="580">
        <v>0</v>
      </c>
      <c r="AD53" s="580">
        <v>0</v>
      </c>
      <c r="AE53" s="580">
        <v>0</v>
      </c>
      <c r="AF53" s="580">
        <v>0</v>
      </c>
      <c r="AG53" s="581">
        <v>0</v>
      </c>
      <c r="AH53" s="237"/>
      <c r="AI53" s="237"/>
      <c r="AJ53" s="237"/>
      <c r="AK53" s="237"/>
      <c r="AL53" s="237"/>
      <c r="AM53" s="237"/>
      <c r="AN53" s="237"/>
      <c r="AO53" s="237"/>
      <c r="AP53" s="237"/>
      <c r="AQ53" s="237"/>
      <c r="AR53" s="237"/>
    </row>
    <row r="54" spans="1:44" ht="14.25" customHeight="1">
      <c r="A54" s="25"/>
      <c r="B54" s="5" t="s">
        <v>95</v>
      </c>
      <c r="C54" s="577">
        <v>3</v>
      </c>
      <c r="D54" s="578">
        <v>2</v>
      </c>
      <c r="E54" s="578">
        <v>1</v>
      </c>
      <c r="F54" s="580">
        <v>0</v>
      </c>
      <c r="G54" s="580">
        <v>0</v>
      </c>
      <c r="H54" s="580">
        <v>0</v>
      </c>
      <c r="I54" s="580">
        <v>0</v>
      </c>
      <c r="J54" s="580">
        <v>0</v>
      </c>
      <c r="K54" s="580">
        <v>0</v>
      </c>
      <c r="L54" s="580">
        <v>0</v>
      </c>
      <c r="M54" s="580">
        <v>0</v>
      </c>
      <c r="N54" s="580">
        <v>1</v>
      </c>
      <c r="O54" s="580">
        <v>0</v>
      </c>
      <c r="P54" s="580">
        <v>2</v>
      </c>
      <c r="Q54" s="580">
        <v>1</v>
      </c>
      <c r="R54" s="580">
        <v>0</v>
      </c>
      <c r="S54" s="580">
        <v>0</v>
      </c>
      <c r="T54" s="580">
        <v>0</v>
      </c>
      <c r="U54" s="580">
        <v>0</v>
      </c>
      <c r="V54" s="580">
        <v>0</v>
      </c>
      <c r="W54" s="580">
        <v>0</v>
      </c>
      <c r="X54" s="580">
        <v>0</v>
      </c>
      <c r="Y54" s="580">
        <v>0</v>
      </c>
      <c r="Z54" s="580">
        <v>0</v>
      </c>
      <c r="AA54" s="580">
        <v>0</v>
      </c>
      <c r="AB54" s="580">
        <v>0</v>
      </c>
      <c r="AC54" s="580">
        <v>0</v>
      </c>
      <c r="AD54" s="580">
        <v>0</v>
      </c>
      <c r="AE54" s="580">
        <v>0</v>
      </c>
      <c r="AF54" s="580">
        <v>0</v>
      </c>
      <c r="AG54" s="581">
        <v>0</v>
      </c>
      <c r="AH54" s="237"/>
      <c r="AI54" s="237"/>
      <c r="AJ54" s="237"/>
      <c r="AK54" s="237"/>
      <c r="AL54" s="237"/>
      <c r="AM54" s="237"/>
      <c r="AN54" s="237"/>
      <c r="AO54" s="237"/>
      <c r="AP54" s="237"/>
      <c r="AQ54" s="237"/>
      <c r="AR54" s="237"/>
    </row>
    <row r="55" spans="1:44" ht="14.25" customHeight="1">
      <c r="A55" s="3"/>
      <c r="B55" s="10" t="s">
        <v>96</v>
      </c>
      <c r="C55" s="583">
        <v>0</v>
      </c>
      <c r="D55" s="584">
        <v>0</v>
      </c>
      <c r="E55" s="584">
        <v>0</v>
      </c>
      <c r="F55" s="585">
        <v>0</v>
      </c>
      <c r="G55" s="585">
        <v>0</v>
      </c>
      <c r="H55" s="585">
        <v>0</v>
      </c>
      <c r="I55" s="585">
        <v>0</v>
      </c>
      <c r="J55" s="585">
        <v>0</v>
      </c>
      <c r="K55" s="585">
        <v>0</v>
      </c>
      <c r="L55" s="585">
        <v>0</v>
      </c>
      <c r="M55" s="585">
        <v>0</v>
      </c>
      <c r="N55" s="585">
        <v>0</v>
      </c>
      <c r="O55" s="585">
        <v>0</v>
      </c>
      <c r="P55" s="585">
        <v>0</v>
      </c>
      <c r="Q55" s="585">
        <v>0</v>
      </c>
      <c r="R55" s="585">
        <v>0</v>
      </c>
      <c r="S55" s="585">
        <v>0</v>
      </c>
      <c r="T55" s="585">
        <v>0</v>
      </c>
      <c r="U55" s="585">
        <v>0</v>
      </c>
      <c r="V55" s="585">
        <v>0</v>
      </c>
      <c r="W55" s="585">
        <v>0</v>
      </c>
      <c r="X55" s="585">
        <v>0</v>
      </c>
      <c r="Y55" s="585">
        <v>0</v>
      </c>
      <c r="Z55" s="585">
        <v>0</v>
      </c>
      <c r="AA55" s="585">
        <v>0</v>
      </c>
      <c r="AB55" s="585">
        <v>0</v>
      </c>
      <c r="AC55" s="585">
        <v>0</v>
      </c>
      <c r="AD55" s="585">
        <v>0</v>
      </c>
      <c r="AE55" s="585">
        <v>0</v>
      </c>
      <c r="AF55" s="585">
        <v>0</v>
      </c>
      <c r="AG55" s="586">
        <v>0</v>
      </c>
      <c r="AH55" s="237"/>
      <c r="AI55" s="237"/>
      <c r="AJ55" s="237"/>
      <c r="AK55" s="237"/>
      <c r="AL55" s="237"/>
      <c r="AM55" s="237"/>
      <c r="AN55" s="237"/>
      <c r="AO55" s="237"/>
      <c r="AP55" s="237"/>
      <c r="AQ55" s="237"/>
      <c r="AR55" s="237"/>
    </row>
    <row r="56" spans="1:44" ht="12">
      <c r="A56" s="25"/>
      <c r="B56" s="30" t="s">
        <v>715</v>
      </c>
      <c r="C56" s="25"/>
      <c r="D56" s="25"/>
      <c r="E56" s="25"/>
      <c r="F56" s="587"/>
      <c r="G56" s="587"/>
      <c r="H56" s="587"/>
      <c r="I56" s="587"/>
      <c r="J56" s="587"/>
      <c r="K56" s="587"/>
      <c r="L56" s="587"/>
      <c r="M56" s="587"/>
      <c r="N56" s="587"/>
      <c r="O56" s="587"/>
      <c r="P56" s="587"/>
      <c r="Q56" s="587"/>
      <c r="R56" s="587"/>
      <c r="S56" s="587"/>
      <c r="T56" s="587"/>
      <c r="U56" s="587"/>
      <c r="V56" s="587"/>
      <c r="W56" s="587"/>
      <c r="X56" s="587"/>
      <c r="Y56" s="587"/>
      <c r="Z56" s="587"/>
      <c r="AA56" s="587"/>
      <c r="AB56" s="587"/>
      <c r="AC56" s="587"/>
      <c r="AD56" s="587"/>
      <c r="AE56" s="587"/>
      <c r="AF56" s="587"/>
      <c r="AG56" s="587"/>
      <c r="AH56" s="237"/>
      <c r="AI56" s="237"/>
      <c r="AJ56" s="237"/>
      <c r="AK56" s="237"/>
      <c r="AL56" s="237"/>
      <c r="AM56" s="237"/>
      <c r="AN56" s="237"/>
      <c r="AO56" s="237"/>
      <c r="AP56" s="237"/>
      <c r="AQ56" s="237"/>
      <c r="AR56" s="237"/>
    </row>
    <row r="57" spans="6:44" ht="12">
      <c r="F57" s="237"/>
      <c r="G57" s="237"/>
      <c r="H57" s="237"/>
      <c r="I57" s="237"/>
      <c r="J57" s="237"/>
      <c r="K57" s="237"/>
      <c r="L57" s="237"/>
      <c r="M57" s="237"/>
      <c r="N57" s="237"/>
      <c r="O57" s="237"/>
      <c r="P57" s="237"/>
      <c r="Q57" s="237"/>
      <c r="R57" s="237"/>
      <c r="S57" s="237"/>
      <c r="T57" s="237"/>
      <c r="U57" s="237"/>
      <c r="V57" s="237"/>
      <c r="W57" s="237"/>
      <c r="X57" s="237"/>
      <c r="Y57" s="237"/>
      <c r="Z57" s="237"/>
      <c r="AA57" s="237"/>
      <c r="AB57" s="237"/>
      <c r="AC57" s="237"/>
      <c r="AD57" s="237"/>
      <c r="AE57" s="237"/>
      <c r="AF57" s="237"/>
      <c r="AG57" s="237"/>
      <c r="AH57" s="237"/>
      <c r="AI57" s="237"/>
      <c r="AJ57" s="237"/>
      <c r="AK57" s="237"/>
      <c r="AL57" s="237"/>
      <c r="AM57" s="237"/>
      <c r="AN57" s="237"/>
      <c r="AO57" s="237"/>
      <c r="AP57" s="237"/>
      <c r="AQ57" s="237"/>
      <c r="AR57" s="237"/>
    </row>
    <row r="58" spans="6:44" ht="12">
      <c r="F58" s="237"/>
      <c r="G58" s="237"/>
      <c r="H58" s="237"/>
      <c r="I58" s="237"/>
      <c r="J58" s="237"/>
      <c r="K58" s="237"/>
      <c r="L58" s="237"/>
      <c r="M58" s="237"/>
      <c r="N58" s="237"/>
      <c r="O58" s="237"/>
      <c r="P58" s="237"/>
      <c r="Q58" s="237"/>
      <c r="R58" s="237"/>
      <c r="S58" s="237"/>
      <c r="T58" s="237"/>
      <c r="U58" s="237"/>
      <c r="V58" s="237"/>
      <c r="W58" s="237"/>
      <c r="X58" s="237"/>
      <c r="Y58" s="237"/>
      <c r="Z58" s="237"/>
      <c r="AA58" s="237"/>
      <c r="AB58" s="237"/>
      <c r="AC58" s="237"/>
      <c r="AD58" s="237"/>
      <c r="AE58" s="237"/>
      <c r="AF58" s="237"/>
      <c r="AG58" s="237"/>
      <c r="AH58" s="237"/>
      <c r="AI58" s="237"/>
      <c r="AJ58" s="237"/>
      <c r="AK58" s="237"/>
      <c r="AL58" s="237"/>
      <c r="AM58" s="237"/>
      <c r="AN58" s="237"/>
      <c r="AO58" s="237"/>
      <c r="AP58" s="237"/>
      <c r="AQ58" s="237"/>
      <c r="AR58" s="237"/>
    </row>
    <row r="59" spans="6:44" ht="12">
      <c r="F59" s="237"/>
      <c r="G59" s="237"/>
      <c r="H59" s="237"/>
      <c r="I59" s="237"/>
      <c r="J59" s="237"/>
      <c r="K59" s="237"/>
      <c r="L59" s="237"/>
      <c r="M59" s="237"/>
      <c r="N59" s="237"/>
      <c r="O59" s="237"/>
      <c r="P59" s="237"/>
      <c r="Q59" s="237"/>
      <c r="R59" s="237"/>
      <c r="S59" s="237"/>
      <c r="T59" s="237"/>
      <c r="U59" s="237"/>
      <c r="V59" s="237"/>
      <c r="W59" s="237"/>
      <c r="X59" s="237"/>
      <c r="Y59" s="237"/>
      <c r="Z59" s="237"/>
      <c r="AA59" s="237"/>
      <c r="AB59" s="237"/>
      <c r="AC59" s="237"/>
      <c r="AD59" s="237"/>
      <c r="AE59" s="237"/>
      <c r="AF59" s="237"/>
      <c r="AG59" s="237"/>
      <c r="AH59" s="237"/>
      <c r="AI59" s="237"/>
      <c r="AJ59" s="237"/>
      <c r="AK59" s="237"/>
      <c r="AL59" s="237"/>
      <c r="AM59" s="237"/>
      <c r="AN59" s="237"/>
      <c r="AO59" s="237"/>
      <c r="AP59" s="237"/>
      <c r="AQ59" s="237"/>
      <c r="AR59" s="237"/>
    </row>
    <row r="60" spans="6:44" ht="12">
      <c r="F60" s="237"/>
      <c r="G60" s="237"/>
      <c r="H60" s="237"/>
      <c r="I60" s="237"/>
      <c r="J60" s="237"/>
      <c r="K60" s="237"/>
      <c r="L60" s="237"/>
      <c r="M60" s="237"/>
      <c r="N60" s="237"/>
      <c r="O60" s="237"/>
      <c r="P60" s="237"/>
      <c r="Q60" s="237"/>
      <c r="R60" s="237"/>
      <c r="S60" s="237"/>
      <c r="T60" s="237"/>
      <c r="U60" s="237"/>
      <c r="V60" s="237"/>
      <c r="W60" s="237"/>
      <c r="X60" s="237"/>
      <c r="Y60" s="237"/>
      <c r="Z60" s="237"/>
      <c r="AA60" s="237"/>
      <c r="AB60" s="237"/>
      <c r="AC60" s="237"/>
      <c r="AD60" s="237"/>
      <c r="AE60" s="237"/>
      <c r="AF60" s="237"/>
      <c r="AG60" s="237"/>
      <c r="AH60" s="237"/>
      <c r="AI60" s="237"/>
      <c r="AJ60" s="237"/>
      <c r="AK60" s="237"/>
      <c r="AL60" s="237"/>
      <c r="AM60" s="237"/>
      <c r="AN60" s="237"/>
      <c r="AO60" s="237"/>
      <c r="AP60" s="237"/>
      <c r="AQ60" s="237"/>
      <c r="AR60" s="237"/>
    </row>
    <row r="61" spans="6:44" ht="12">
      <c r="F61" s="237"/>
      <c r="G61" s="237"/>
      <c r="H61" s="237"/>
      <c r="I61" s="237"/>
      <c r="J61" s="237"/>
      <c r="K61" s="237"/>
      <c r="L61" s="237"/>
      <c r="M61" s="237"/>
      <c r="N61" s="237"/>
      <c r="O61" s="237"/>
      <c r="P61" s="237"/>
      <c r="Q61" s="237"/>
      <c r="R61" s="237"/>
      <c r="S61" s="237"/>
      <c r="T61" s="237"/>
      <c r="U61" s="237"/>
      <c r="V61" s="237"/>
      <c r="W61" s="237"/>
      <c r="X61" s="237"/>
      <c r="Y61" s="237"/>
      <c r="Z61" s="237"/>
      <c r="AA61" s="237"/>
      <c r="AB61" s="237"/>
      <c r="AC61" s="237"/>
      <c r="AD61" s="237"/>
      <c r="AE61" s="237"/>
      <c r="AF61" s="237"/>
      <c r="AG61" s="237"/>
      <c r="AH61" s="237"/>
      <c r="AI61" s="237"/>
      <c r="AJ61" s="237"/>
      <c r="AK61" s="237"/>
      <c r="AL61" s="237"/>
      <c r="AM61" s="237"/>
      <c r="AN61" s="237"/>
      <c r="AO61" s="237"/>
      <c r="AP61" s="237"/>
      <c r="AQ61" s="237"/>
      <c r="AR61" s="237"/>
    </row>
    <row r="62" spans="6:44" ht="12">
      <c r="F62" s="237"/>
      <c r="G62" s="237"/>
      <c r="H62" s="237"/>
      <c r="I62" s="237"/>
      <c r="J62" s="237"/>
      <c r="K62" s="237"/>
      <c r="L62" s="237"/>
      <c r="M62" s="237"/>
      <c r="N62" s="237"/>
      <c r="O62" s="237"/>
      <c r="P62" s="237"/>
      <c r="Q62" s="237"/>
      <c r="R62" s="237"/>
      <c r="S62" s="237"/>
      <c r="T62" s="237"/>
      <c r="U62" s="237"/>
      <c r="V62" s="237"/>
      <c r="W62" s="237"/>
      <c r="X62" s="237"/>
      <c r="Y62" s="237"/>
      <c r="Z62" s="237"/>
      <c r="AA62" s="237"/>
      <c r="AB62" s="237"/>
      <c r="AC62" s="237"/>
      <c r="AD62" s="237"/>
      <c r="AE62" s="237"/>
      <c r="AF62" s="237"/>
      <c r="AG62" s="237"/>
      <c r="AH62" s="237"/>
      <c r="AI62" s="237"/>
      <c r="AJ62" s="237"/>
      <c r="AK62" s="237"/>
      <c r="AL62" s="237"/>
      <c r="AM62" s="237"/>
      <c r="AN62" s="237"/>
      <c r="AO62" s="237"/>
      <c r="AP62" s="237"/>
      <c r="AQ62" s="237"/>
      <c r="AR62" s="237"/>
    </row>
    <row r="63" spans="6:44" ht="12">
      <c r="F63" s="237"/>
      <c r="G63" s="237"/>
      <c r="H63" s="237"/>
      <c r="I63" s="237"/>
      <c r="J63" s="237"/>
      <c r="K63" s="237"/>
      <c r="L63" s="237"/>
      <c r="M63" s="237"/>
      <c r="N63" s="237"/>
      <c r="O63" s="237"/>
      <c r="P63" s="237"/>
      <c r="Q63" s="237"/>
      <c r="R63" s="237"/>
      <c r="S63" s="237"/>
      <c r="T63" s="237"/>
      <c r="U63" s="237"/>
      <c r="V63" s="237"/>
      <c r="W63" s="237"/>
      <c r="X63" s="237"/>
      <c r="Y63" s="237"/>
      <c r="Z63" s="237"/>
      <c r="AA63" s="237"/>
      <c r="AB63" s="237"/>
      <c r="AC63" s="237"/>
      <c r="AD63" s="237"/>
      <c r="AE63" s="237"/>
      <c r="AF63" s="237"/>
      <c r="AG63" s="237"/>
      <c r="AH63" s="237"/>
      <c r="AI63" s="237"/>
      <c r="AJ63" s="237"/>
      <c r="AK63" s="237"/>
      <c r="AL63" s="237"/>
      <c r="AM63" s="237"/>
      <c r="AN63" s="237"/>
      <c r="AO63" s="237"/>
      <c r="AP63" s="237"/>
      <c r="AQ63" s="237"/>
      <c r="AR63" s="237"/>
    </row>
    <row r="64" spans="6:44" ht="12">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row>
    <row r="65" spans="6:44" ht="12">
      <c r="F65" s="237"/>
      <c r="G65" s="237"/>
      <c r="H65" s="237"/>
      <c r="I65" s="237"/>
      <c r="J65" s="237"/>
      <c r="K65" s="237"/>
      <c r="L65" s="237"/>
      <c r="M65" s="237"/>
      <c r="N65" s="237"/>
      <c r="O65" s="237"/>
      <c r="P65" s="237"/>
      <c r="Q65" s="237"/>
      <c r="R65" s="237"/>
      <c r="S65" s="237"/>
      <c r="T65" s="237"/>
      <c r="U65" s="237"/>
      <c r="V65" s="237"/>
      <c r="W65" s="237"/>
      <c r="X65" s="237"/>
      <c r="Y65" s="237"/>
      <c r="Z65" s="237"/>
      <c r="AA65" s="237"/>
      <c r="AB65" s="237"/>
      <c r="AC65" s="237"/>
      <c r="AD65" s="237"/>
      <c r="AE65" s="237"/>
      <c r="AF65" s="237"/>
      <c r="AG65" s="237"/>
      <c r="AH65" s="237"/>
      <c r="AI65" s="237"/>
      <c r="AJ65" s="237"/>
      <c r="AK65" s="237"/>
      <c r="AL65" s="237"/>
      <c r="AM65" s="237"/>
      <c r="AN65" s="237"/>
      <c r="AO65" s="237"/>
      <c r="AP65" s="237"/>
      <c r="AQ65" s="237"/>
      <c r="AR65" s="237"/>
    </row>
    <row r="66" spans="6:44" ht="12">
      <c r="F66" s="237"/>
      <c r="G66" s="237"/>
      <c r="H66" s="237"/>
      <c r="I66" s="237"/>
      <c r="J66" s="237"/>
      <c r="K66" s="237"/>
      <c r="L66" s="237"/>
      <c r="M66" s="237"/>
      <c r="N66" s="237"/>
      <c r="O66" s="237"/>
      <c r="P66" s="237"/>
      <c r="Q66" s="237"/>
      <c r="R66" s="237"/>
      <c r="S66" s="237"/>
      <c r="T66" s="237"/>
      <c r="U66" s="237"/>
      <c r="V66" s="237"/>
      <c r="W66" s="237"/>
      <c r="X66" s="237"/>
      <c r="Y66" s="237"/>
      <c r="Z66" s="237"/>
      <c r="AA66" s="237"/>
      <c r="AB66" s="237"/>
      <c r="AC66" s="237"/>
      <c r="AD66" s="237"/>
      <c r="AE66" s="237"/>
      <c r="AF66" s="237"/>
      <c r="AG66" s="237"/>
      <c r="AH66" s="237"/>
      <c r="AI66" s="237"/>
      <c r="AJ66" s="237"/>
      <c r="AK66" s="237"/>
      <c r="AL66" s="237"/>
      <c r="AM66" s="237"/>
      <c r="AN66" s="237"/>
      <c r="AO66" s="237"/>
      <c r="AP66" s="237"/>
      <c r="AQ66" s="237"/>
      <c r="AR66" s="237"/>
    </row>
    <row r="67" spans="6:44" ht="12">
      <c r="F67" s="237"/>
      <c r="G67" s="237"/>
      <c r="H67" s="237"/>
      <c r="I67" s="237"/>
      <c r="J67" s="237"/>
      <c r="K67" s="237"/>
      <c r="L67" s="237"/>
      <c r="M67" s="237"/>
      <c r="N67" s="237"/>
      <c r="O67" s="237"/>
      <c r="P67" s="237"/>
      <c r="Q67" s="237"/>
      <c r="R67" s="237"/>
      <c r="S67" s="237"/>
      <c r="T67" s="237"/>
      <c r="U67" s="237"/>
      <c r="V67" s="237"/>
      <c r="W67" s="237"/>
      <c r="X67" s="237"/>
      <c r="Y67" s="237"/>
      <c r="Z67" s="237"/>
      <c r="AA67" s="237"/>
      <c r="AB67" s="237"/>
      <c r="AC67" s="237"/>
      <c r="AD67" s="237"/>
      <c r="AE67" s="237"/>
      <c r="AF67" s="237"/>
      <c r="AG67" s="237"/>
      <c r="AH67" s="237"/>
      <c r="AI67" s="237"/>
      <c r="AJ67" s="237"/>
      <c r="AK67" s="237"/>
      <c r="AL67" s="237"/>
      <c r="AM67" s="237"/>
      <c r="AN67" s="237"/>
      <c r="AO67" s="237"/>
      <c r="AP67" s="237"/>
      <c r="AQ67" s="237"/>
      <c r="AR67" s="237"/>
    </row>
    <row r="68" spans="6:44" ht="12">
      <c r="F68" s="237"/>
      <c r="G68" s="237"/>
      <c r="H68" s="237"/>
      <c r="I68" s="237"/>
      <c r="J68" s="237"/>
      <c r="K68" s="237"/>
      <c r="L68" s="237"/>
      <c r="M68" s="237"/>
      <c r="N68" s="237"/>
      <c r="O68" s="237"/>
      <c r="P68" s="237"/>
      <c r="Q68" s="237"/>
      <c r="R68" s="237"/>
      <c r="S68" s="237"/>
      <c r="T68" s="237"/>
      <c r="U68" s="237"/>
      <c r="V68" s="237"/>
      <c r="W68" s="237"/>
      <c r="X68" s="237"/>
      <c r="Y68" s="237"/>
      <c r="Z68" s="237"/>
      <c r="AA68" s="237"/>
      <c r="AB68" s="237"/>
      <c r="AC68" s="237"/>
      <c r="AD68" s="237"/>
      <c r="AE68" s="237"/>
      <c r="AF68" s="237"/>
      <c r="AG68" s="237"/>
      <c r="AH68" s="237"/>
      <c r="AI68" s="237"/>
      <c r="AJ68" s="237"/>
      <c r="AK68" s="237"/>
      <c r="AL68" s="237"/>
      <c r="AM68" s="237"/>
      <c r="AN68" s="237"/>
      <c r="AO68" s="237"/>
      <c r="AP68" s="237"/>
      <c r="AQ68" s="237"/>
      <c r="AR68" s="237"/>
    </row>
    <row r="69" spans="6:44" ht="12">
      <c r="F69" s="237"/>
      <c r="G69" s="237"/>
      <c r="H69" s="237"/>
      <c r="I69" s="237"/>
      <c r="J69" s="237"/>
      <c r="K69" s="237"/>
      <c r="L69" s="237"/>
      <c r="M69" s="237"/>
      <c r="N69" s="237"/>
      <c r="O69" s="237"/>
      <c r="P69" s="237"/>
      <c r="Q69" s="237"/>
      <c r="R69" s="237"/>
      <c r="S69" s="237"/>
      <c r="T69" s="237"/>
      <c r="U69" s="237"/>
      <c r="V69" s="237"/>
      <c r="W69" s="237"/>
      <c r="X69" s="237"/>
      <c r="Y69" s="237"/>
      <c r="Z69" s="237"/>
      <c r="AA69" s="237"/>
      <c r="AB69" s="237"/>
      <c r="AC69" s="237"/>
      <c r="AD69" s="237"/>
      <c r="AE69" s="237"/>
      <c r="AF69" s="237"/>
      <c r="AG69" s="237"/>
      <c r="AH69" s="237"/>
      <c r="AI69" s="237"/>
      <c r="AJ69" s="237"/>
      <c r="AK69" s="237"/>
      <c r="AL69" s="237"/>
      <c r="AM69" s="237"/>
      <c r="AN69" s="237"/>
      <c r="AO69" s="237"/>
      <c r="AP69" s="237"/>
      <c r="AQ69" s="237"/>
      <c r="AR69" s="237"/>
    </row>
    <row r="70" spans="6:44" ht="12">
      <c r="F70" s="237"/>
      <c r="G70" s="237"/>
      <c r="H70" s="237"/>
      <c r="I70" s="237"/>
      <c r="J70" s="237"/>
      <c r="K70" s="237"/>
      <c r="L70" s="237"/>
      <c r="M70" s="237"/>
      <c r="N70" s="237"/>
      <c r="O70" s="237"/>
      <c r="P70" s="237"/>
      <c r="Q70" s="237"/>
      <c r="R70" s="237"/>
      <c r="S70" s="237"/>
      <c r="T70" s="237"/>
      <c r="U70" s="237"/>
      <c r="V70" s="237"/>
      <c r="W70" s="237"/>
      <c r="X70" s="237"/>
      <c r="Y70" s="237"/>
      <c r="Z70" s="237"/>
      <c r="AA70" s="237"/>
      <c r="AB70" s="237"/>
      <c r="AC70" s="237"/>
      <c r="AD70" s="237"/>
      <c r="AE70" s="237"/>
      <c r="AF70" s="237"/>
      <c r="AG70" s="237"/>
      <c r="AH70" s="237"/>
      <c r="AI70" s="237"/>
      <c r="AJ70" s="237"/>
      <c r="AK70" s="237"/>
      <c r="AL70" s="237"/>
      <c r="AM70" s="237"/>
      <c r="AN70" s="237"/>
      <c r="AO70" s="237"/>
      <c r="AP70" s="237"/>
      <c r="AQ70" s="237"/>
      <c r="AR70" s="237"/>
    </row>
    <row r="71" spans="6:44" ht="12">
      <c r="F71" s="237"/>
      <c r="G71" s="237"/>
      <c r="H71" s="237"/>
      <c r="I71" s="237"/>
      <c r="J71" s="237"/>
      <c r="K71" s="237"/>
      <c r="L71" s="237"/>
      <c r="M71" s="237"/>
      <c r="N71" s="237"/>
      <c r="O71" s="237"/>
      <c r="P71" s="237"/>
      <c r="Q71" s="237"/>
      <c r="R71" s="237"/>
      <c r="S71" s="237"/>
      <c r="T71" s="237"/>
      <c r="U71" s="237"/>
      <c r="V71" s="237"/>
      <c r="W71" s="237"/>
      <c r="X71" s="237"/>
      <c r="Y71" s="237"/>
      <c r="Z71" s="237"/>
      <c r="AA71" s="237"/>
      <c r="AB71" s="237"/>
      <c r="AC71" s="237"/>
      <c r="AD71" s="237"/>
      <c r="AE71" s="237"/>
      <c r="AF71" s="237"/>
      <c r="AG71" s="237"/>
      <c r="AH71" s="237"/>
      <c r="AI71" s="237"/>
      <c r="AJ71" s="237"/>
      <c r="AK71" s="237"/>
      <c r="AL71" s="237"/>
      <c r="AM71" s="237"/>
      <c r="AN71" s="237"/>
      <c r="AO71" s="237"/>
      <c r="AP71" s="237"/>
      <c r="AQ71" s="237"/>
      <c r="AR71" s="237"/>
    </row>
    <row r="72" spans="6:44" ht="12">
      <c r="F72" s="237"/>
      <c r="G72" s="237"/>
      <c r="H72" s="237"/>
      <c r="I72" s="237"/>
      <c r="J72" s="237"/>
      <c r="K72" s="237"/>
      <c r="L72" s="237"/>
      <c r="M72" s="237"/>
      <c r="N72" s="237"/>
      <c r="O72" s="237"/>
      <c r="P72" s="237"/>
      <c r="Q72" s="237"/>
      <c r="R72" s="237"/>
      <c r="S72" s="237"/>
      <c r="T72" s="237"/>
      <c r="U72" s="237"/>
      <c r="V72" s="237"/>
      <c r="W72" s="237"/>
      <c r="X72" s="237"/>
      <c r="Y72" s="237"/>
      <c r="Z72" s="237"/>
      <c r="AA72" s="237"/>
      <c r="AB72" s="237"/>
      <c r="AC72" s="237"/>
      <c r="AD72" s="237"/>
      <c r="AE72" s="237"/>
      <c r="AF72" s="237"/>
      <c r="AG72" s="237"/>
      <c r="AH72" s="237"/>
      <c r="AI72" s="237"/>
      <c r="AJ72" s="237"/>
      <c r="AK72" s="237"/>
      <c r="AL72" s="237"/>
      <c r="AM72" s="237"/>
      <c r="AN72" s="237"/>
      <c r="AO72" s="237"/>
      <c r="AP72" s="237"/>
      <c r="AQ72" s="237"/>
      <c r="AR72" s="237"/>
    </row>
    <row r="73" spans="6:44" ht="12">
      <c r="F73" s="237"/>
      <c r="G73" s="237"/>
      <c r="H73" s="237"/>
      <c r="I73" s="237"/>
      <c r="J73" s="237"/>
      <c r="K73" s="237"/>
      <c r="L73" s="237"/>
      <c r="M73" s="237"/>
      <c r="N73" s="237"/>
      <c r="O73" s="237"/>
      <c r="P73" s="237"/>
      <c r="Q73" s="237"/>
      <c r="R73" s="237"/>
      <c r="S73" s="237"/>
      <c r="T73" s="237"/>
      <c r="U73" s="237"/>
      <c r="V73" s="237"/>
      <c r="W73" s="237"/>
      <c r="X73" s="237"/>
      <c r="Y73" s="237"/>
      <c r="Z73" s="237"/>
      <c r="AA73" s="237"/>
      <c r="AB73" s="237"/>
      <c r="AC73" s="237"/>
      <c r="AD73" s="237"/>
      <c r="AE73" s="237"/>
      <c r="AF73" s="237"/>
      <c r="AG73" s="237"/>
      <c r="AH73" s="237"/>
      <c r="AI73" s="237"/>
      <c r="AJ73" s="237"/>
      <c r="AK73" s="237"/>
      <c r="AL73" s="237"/>
      <c r="AM73" s="237"/>
      <c r="AN73" s="237"/>
      <c r="AO73" s="237"/>
      <c r="AP73" s="237"/>
      <c r="AQ73" s="237"/>
      <c r="AR73" s="237"/>
    </row>
    <row r="74" spans="6:44" ht="12">
      <c r="F74" s="237"/>
      <c r="G74" s="237"/>
      <c r="H74" s="237"/>
      <c r="I74" s="237"/>
      <c r="J74" s="237"/>
      <c r="K74" s="237"/>
      <c r="L74" s="237"/>
      <c r="M74" s="237"/>
      <c r="N74" s="237"/>
      <c r="O74" s="237"/>
      <c r="P74" s="237"/>
      <c r="Q74" s="237"/>
      <c r="R74" s="237"/>
      <c r="S74" s="237"/>
      <c r="T74" s="237"/>
      <c r="U74" s="237"/>
      <c r="V74" s="237"/>
      <c r="W74" s="237"/>
      <c r="X74" s="237"/>
      <c r="Y74" s="237"/>
      <c r="Z74" s="237"/>
      <c r="AA74" s="237"/>
      <c r="AB74" s="237"/>
      <c r="AC74" s="237"/>
      <c r="AD74" s="237"/>
      <c r="AE74" s="237"/>
      <c r="AF74" s="237"/>
      <c r="AG74" s="237"/>
      <c r="AH74" s="237"/>
      <c r="AI74" s="237"/>
      <c r="AJ74" s="237"/>
      <c r="AK74" s="237"/>
      <c r="AL74" s="237"/>
      <c r="AM74" s="237"/>
      <c r="AN74" s="237"/>
      <c r="AO74" s="237"/>
      <c r="AP74" s="237"/>
      <c r="AQ74" s="237"/>
      <c r="AR74" s="237"/>
    </row>
    <row r="75" spans="6:44" ht="12">
      <c r="F75" s="237"/>
      <c r="G75" s="237"/>
      <c r="H75" s="237"/>
      <c r="I75" s="237"/>
      <c r="J75" s="237"/>
      <c r="K75" s="237"/>
      <c r="L75" s="237"/>
      <c r="M75" s="237"/>
      <c r="N75" s="237"/>
      <c r="O75" s="237"/>
      <c r="P75" s="237"/>
      <c r="Q75" s="237"/>
      <c r="R75" s="237"/>
      <c r="S75" s="237"/>
      <c r="T75" s="237"/>
      <c r="U75" s="237"/>
      <c r="V75" s="237"/>
      <c r="W75" s="237"/>
      <c r="X75" s="237"/>
      <c r="Y75" s="237"/>
      <c r="Z75" s="237"/>
      <c r="AA75" s="237"/>
      <c r="AB75" s="237"/>
      <c r="AC75" s="237"/>
      <c r="AD75" s="237"/>
      <c r="AE75" s="237"/>
      <c r="AF75" s="237"/>
      <c r="AG75" s="237"/>
      <c r="AH75" s="237"/>
      <c r="AI75" s="237"/>
      <c r="AJ75" s="237"/>
      <c r="AK75" s="237"/>
      <c r="AL75" s="237"/>
      <c r="AM75" s="237"/>
      <c r="AN75" s="237"/>
      <c r="AO75" s="237"/>
      <c r="AP75" s="237"/>
      <c r="AQ75" s="237"/>
      <c r="AR75" s="237"/>
    </row>
    <row r="76" spans="6:44" ht="12">
      <c r="F76" s="237"/>
      <c r="G76" s="237"/>
      <c r="H76" s="237"/>
      <c r="I76" s="237"/>
      <c r="J76" s="237"/>
      <c r="K76" s="237"/>
      <c r="L76" s="237"/>
      <c r="M76" s="237"/>
      <c r="N76" s="237"/>
      <c r="O76" s="237"/>
      <c r="P76" s="237"/>
      <c r="Q76" s="237"/>
      <c r="R76" s="237"/>
      <c r="S76" s="237"/>
      <c r="T76" s="237"/>
      <c r="U76" s="237"/>
      <c r="V76" s="237"/>
      <c r="W76" s="237"/>
      <c r="X76" s="237"/>
      <c r="Y76" s="237"/>
      <c r="Z76" s="237"/>
      <c r="AA76" s="237"/>
      <c r="AB76" s="237"/>
      <c r="AC76" s="237"/>
      <c r="AD76" s="237"/>
      <c r="AE76" s="237"/>
      <c r="AF76" s="237"/>
      <c r="AG76" s="237"/>
      <c r="AH76" s="237"/>
      <c r="AI76" s="237"/>
      <c r="AJ76" s="237"/>
      <c r="AK76" s="237"/>
      <c r="AL76" s="237"/>
      <c r="AM76" s="237"/>
      <c r="AN76" s="237"/>
      <c r="AO76" s="237"/>
      <c r="AP76" s="237"/>
      <c r="AQ76" s="237"/>
      <c r="AR76" s="237"/>
    </row>
  </sheetData>
  <mergeCells count="22">
    <mergeCell ref="R5:S5"/>
    <mergeCell ref="T5:U5"/>
    <mergeCell ref="V5:W5"/>
    <mergeCell ref="X5:Y5"/>
    <mergeCell ref="Z4:AA5"/>
    <mergeCell ref="AB4:AC5"/>
    <mergeCell ref="AD4:AE4"/>
    <mergeCell ref="AF4:AG4"/>
    <mergeCell ref="AD5:AE5"/>
    <mergeCell ref="AF5:AG5"/>
    <mergeCell ref="R4:S4"/>
    <mergeCell ref="T4:U4"/>
    <mergeCell ref="V4:W4"/>
    <mergeCell ref="X4:Y4"/>
    <mergeCell ref="J4:K5"/>
    <mergeCell ref="L4:M5"/>
    <mergeCell ref="N4:O5"/>
    <mergeCell ref="P4:Q5"/>
    <mergeCell ref="A4:B6"/>
    <mergeCell ref="C4:E5"/>
    <mergeCell ref="F4:G5"/>
    <mergeCell ref="H4:I5"/>
  </mergeCells>
  <printOptions/>
  <pageMargins left="0.75" right="0.75" top="1" bottom="1" header="0.512" footer="0.512"/>
  <pageSetup orientation="portrait" paperSize="9"/>
</worksheet>
</file>

<file path=xl/worksheets/sheet21.xml><?xml version="1.0" encoding="utf-8"?>
<worksheet xmlns="http://schemas.openxmlformats.org/spreadsheetml/2006/main" xmlns:r="http://schemas.openxmlformats.org/officeDocument/2006/relationships">
  <dimension ref="A2:O31"/>
  <sheetViews>
    <sheetView workbookViewId="0" topLeftCell="A1">
      <selection activeCell="A1" sqref="A1"/>
    </sheetView>
  </sheetViews>
  <sheetFormatPr defaultColWidth="9.00390625" defaultRowHeight="13.5"/>
  <cols>
    <col min="1" max="1" width="2.625" style="86" customWidth="1"/>
    <col min="2" max="2" width="9.625" style="86" customWidth="1"/>
    <col min="3" max="7" width="7.625" style="86" customWidth="1"/>
    <col min="8" max="8" width="9.625" style="86" customWidth="1"/>
    <col min="9" max="13" width="7.625" style="86" customWidth="1"/>
    <col min="14" max="16384" width="9.00390625" style="86" customWidth="1"/>
  </cols>
  <sheetData>
    <row r="2" ht="14.25">
      <c r="B2" s="588" t="s">
        <v>867</v>
      </c>
    </row>
    <row r="3" spans="2:13" ht="12">
      <c r="B3" s="272"/>
      <c r="C3" s="272"/>
      <c r="D3" s="272"/>
      <c r="E3" s="272"/>
      <c r="F3" s="272"/>
      <c r="G3" s="272"/>
      <c r="H3" s="272"/>
      <c r="I3" s="272"/>
      <c r="J3" s="272"/>
      <c r="K3" s="272"/>
      <c r="L3" s="272"/>
      <c r="M3" s="333" t="s">
        <v>861</v>
      </c>
    </row>
    <row r="4" spans="1:13" ht="30" customHeight="1">
      <c r="A4" s="83"/>
      <c r="B4" s="589"/>
      <c r="C4" s="590" t="s">
        <v>868</v>
      </c>
      <c r="D4" s="591" t="s">
        <v>869</v>
      </c>
      <c r="E4" s="591" t="s">
        <v>870</v>
      </c>
      <c r="F4" s="591" t="s">
        <v>871</v>
      </c>
      <c r="G4" s="592" t="s">
        <v>872</v>
      </c>
      <c r="H4" s="589"/>
      <c r="I4" s="590" t="s">
        <v>868</v>
      </c>
      <c r="J4" s="591" t="s">
        <v>869</v>
      </c>
      <c r="K4" s="591" t="s">
        <v>870</v>
      </c>
      <c r="L4" s="591" t="s">
        <v>871</v>
      </c>
      <c r="M4" s="593" t="s">
        <v>872</v>
      </c>
    </row>
    <row r="5" spans="1:13" ht="13.5" customHeight="1">
      <c r="A5" s="83"/>
      <c r="B5" s="594" t="s">
        <v>105</v>
      </c>
      <c r="C5" s="355">
        <v>5783</v>
      </c>
      <c r="D5" s="355">
        <v>5025</v>
      </c>
      <c r="E5" s="355">
        <v>4689</v>
      </c>
      <c r="F5" s="595">
        <v>4612</v>
      </c>
      <c r="G5" s="596">
        <v>4071</v>
      </c>
      <c r="H5" s="282" t="s">
        <v>282</v>
      </c>
      <c r="I5" s="20">
        <v>0</v>
      </c>
      <c r="J5" s="20">
        <v>2</v>
      </c>
      <c r="K5" s="597">
        <v>0</v>
      </c>
      <c r="L5" s="598">
        <v>3</v>
      </c>
      <c r="M5" s="599">
        <v>0</v>
      </c>
    </row>
    <row r="6" spans="1:13" ht="13.5" customHeight="1">
      <c r="A6" s="83"/>
      <c r="B6" s="600"/>
      <c r="C6" s="278"/>
      <c r="D6" s="278"/>
      <c r="E6" s="278"/>
      <c r="F6" s="601"/>
      <c r="G6" s="602"/>
      <c r="H6" s="282" t="s">
        <v>283</v>
      </c>
      <c r="I6" s="20">
        <v>2</v>
      </c>
      <c r="J6" s="20">
        <v>0</v>
      </c>
      <c r="K6" s="603">
        <v>3</v>
      </c>
      <c r="L6" s="604">
        <v>1</v>
      </c>
      <c r="M6" s="605">
        <v>1</v>
      </c>
    </row>
    <row r="7" spans="1:13" ht="13.5" customHeight="1">
      <c r="A7" s="83"/>
      <c r="B7" s="594" t="s">
        <v>334</v>
      </c>
      <c r="C7" s="606">
        <v>4567</v>
      </c>
      <c r="D7" s="606">
        <v>3966</v>
      </c>
      <c r="E7" s="606">
        <v>3849</v>
      </c>
      <c r="F7" s="607">
        <v>3869</v>
      </c>
      <c r="G7" s="608">
        <v>3308</v>
      </c>
      <c r="H7" s="282"/>
      <c r="I7" s="20"/>
      <c r="J7" s="20"/>
      <c r="K7" s="603"/>
      <c r="L7" s="604"/>
      <c r="M7" s="605"/>
    </row>
    <row r="8" spans="1:13" ht="13.5" customHeight="1">
      <c r="A8" s="83"/>
      <c r="B8" s="594" t="s">
        <v>335</v>
      </c>
      <c r="C8" s="606">
        <v>1216</v>
      </c>
      <c r="D8" s="606">
        <v>1059</v>
      </c>
      <c r="E8" s="606">
        <v>840</v>
      </c>
      <c r="F8" s="607">
        <v>743</v>
      </c>
      <c r="G8" s="608">
        <v>763</v>
      </c>
      <c r="H8" s="282" t="s">
        <v>284</v>
      </c>
      <c r="I8" s="20">
        <v>8</v>
      </c>
      <c r="J8" s="20">
        <v>9</v>
      </c>
      <c r="K8" s="603">
        <v>1</v>
      </c>
      <c r="L8" s="604">
        <v>3</v>
      </c>
      <c r="M8" s="605">
        <v>1</v>
      </c>
    </row>
    <row r="9" spans="1:13" ht="13.5" customHeight="1">
      <c r="A9" s="83"/>
      <c r="B9" s="609"/>
      <c r="C9" s="20"/>
      <c r="D9" s="20"/>
      <c r="E9" s="20"/>
      <c r="F9" s="603"/>
      <c r="G9" s="610"/>
      <c r="H9" s="282" t="s">
        <v>285</v>
      </c>
      <c r="I9" s="20">
        <v>25</v>
      </c>
      <c r="J9" s="20">
        <v>15</v>
      </c>
      <c r="K9" s="603">
        <v>16</v>
      </c>
      <c r="L9" s="604">
        <v>11</v>
      </c>
      <c r="M9" s="605">
        <v>8</v>
      </c>
    </row>
    <row r="10" spans="1:13" ht="13.5" customHeight="1">
      <c r="A10" s="83"/>
      <c r="B10" s="611" t="s">
        <v>264</v>
      </c>
      <c r="C10" s="20">
        <v>11</v>
      </c>
      <c r="D10" s="20">
        <v>5</v>
      </c>
      <c r="E10" s="20">
        <v>12</v>
      </c>
      <c r="F10" s="603">
        <v>4</v>
      </c>
      <c r="G10" s="610">
        <v>9</v>
      </c>
      <c r="H10" s="282" t="s">
        <v>286</v>
      </c>
      <c r="I10" s="20">
        <v>25</v>
      </c>
      <c r="J10" s="20">
        <v>24</v>
      </c>
      <c r="K10" s="603">
        <v>14</v>
      </c>
      <c r="L10" s="604">
        <v>11</v>
      </c>
      <c r="M10" s="605">
        <v>8</v>
      </c>
    </row>
    <row r="11" spans="1:13" ht="13.5" customHeight="1">
      <c r="A11" s="83"/>
      <c r="B11" s="611" t="s">
        <v>265</v>
      </c>
      <c r="C11" s="20">
        <v>1</v>
      </c>
      <c r="D11" s="20">
        <v>1</v>
      </c>
      <c r="E11" s="20">
        <v>1</v>
      </c>
      <c r="F11" s="603">
        <v>0</v>
      </c>
      <c r="G11" s="610">
        <v>1</v>
      </c>
      <c r="H11" s="282" t="s">
        <v>287</v>
      </c>
      <c r="I11" s="20">
        <v>4</v>
      </c>
      <c r="J11" s="20">
        <v>4</v>
      </c>
      <c r="K11" s="603">
        <v>1</v>
      </c>
      <c r="L11" s="604">
        <v>11</v>
      </c>
      <c r="M11" s="605">
        <v>9</v>
      </c>
    </row>
    <row r="12" spans="1:13" ht="13.5" customHeight="1">
      <c r="A12" s="83"/>
      <c r="B12" s="611" t="s">
        <v>266</v>
      </c>
      <c r="C12" s="20">
        <v>3</v>
      </c>
      <c r="D12" s="20">
        <v>3</v>
      </c>
      <c r="E12" s="20">
        <v>0</v>
      </c>
      <c r="F12" s="603">
        <v>1</v>
      </c>
      <c r="G12" s="612">
        <v>2</v>
      </c>
      <c r="H12" s="282"/>
      <c r="I12" s="20"/>
      <c r="J12" s="20"/>
      <c r="K12" s="603"/>
      <c r="L12" s="604"/>
      <c r="M12" s="605"/>
    </row>
    <row r="13" spans="1:13" ht="13.5" customHeight="1">
      <c r="A13" s="83"/>
      <c r="B13" s="611" t="s">
        <v>267</v>
      </c>
      <c r="C13" s="20">
        <v>157</v>
      </c>
      <c r="D13" s="20">
        <v>128</v>
      </c>
      <c r="E13" s="20">
        <v>135</v>
      </c>
      <c r="F13" s="603">
        <v>97</v>
      </c>
      <c r="G13" s="610">
        <v>114</v>
      </c>
      <c r="H13" s="282" t="s">
        <v>288</v>
      </c>
      <c r="I13" s="20">
        <v>0</v>
      </c>
      <c r="J13" s="20">
        <v>0</v>
      </c>
      <c r="K13" s="603">
        <v>0</v>
      </c>
      <c r="L13" s="604">
        <v>0</v>
      </c>
      <c r="M13" s="605">
        <v>1</v>
      </c>
    </row>
    <row r="14" spans="1:13" ht="13.5" customHeight="1">
      <c r="A14" s="83"/>
      <c r="B14" s="611" t="s">
        <v>268</v>
      </c>
      <c r="C14" s="20">
        <v>21</v>
      </c>
      <c r="D14" s="20">
        <v>21</v>
      </c>
      <c r="E14" s="20">
        <v>17</v>
      </c>
      <c r="F14" s="603">
        <v>17</v>
      </c>
      <c r="G14" s="610">
        <v>9</v>
      </c>
      <c r="H14" s="282" t="s">
        <v>289</v>
      </c>
      <c r="I14" s="20">
        <v>3</v>
      </c>
      <c r="J14" s="20">
        <v>3</v>
      </c>
      <c r="K14" s="603">
        <v>3</v>
      </c>
      <c r="L14" s="604">
        <v>2</v>
      </c>
      <c r="M14" s="605">
        <v>8</v>
      </c>
    </row>
    <row r="15" spans="1:13" ht="13.5" customHeight="1">
      <c r="A15" s="83"/>
      <c r="B15" s="611" t="s">
        <v>270</v>
      </c>
      <c r="C15" s="20">
        <v>32</v>
      </c>
      <c r="D15" s="20">
        <v>25</v>
      </c>
      <c r="E15" s="20">
        <v>18</v>
      </c>
      <c r="F15" s="603">
        <v>19</v>
      </c>
      <c r="G15" s="610">
        <v>14</v>
      </c>
      <c r="H15" s="282" t="s">
        <v>290</v>
      </c>
      <c r="I15" s="20">
        <v>5</v>
      </c>
      <c r="J15" s="20">
        <v>6</v>
      </c>
      <c r="K15" s="603">
        <v>14</v>
      </c>
      <c r="L15" s="604">
        <v>10</v>
      </c>
      <c r="M15" s="605">
        <v>8</v>
      </c>
    </row>
    <row r="16" spans="1:13" ht="13.5" customHeight="1">
      <c r="A16" s="83"/>
      <c r="B16" s="611"/>
      <c r="C16" s="20"/>
      <c r="D16" s="20"/>
      <c r="E16" s="20"/>
      <c r="F16" s="603"/>
      <c r="G16" s="610"/>
      <c r="H16" s="282" t="s">
        <v>291</v>
      </c>
      <c r="I16" s="20">
        <v>0</v>
      </c>
      <c r="J16" s="20">
        <v>2</v>
      </c>
      <c r="K16" s="603">
        <v>1</v>
      </c>
      <c r="L16" s="604">
        <v>0</v>
      </c>
      <c r="M16" s="605">
        <v>0</v>
      </c>
    </row>
    <row r="17" spans="1:13" ht="13.5" customHeight="1">
      <c r="A17" s="83"/>
      <c r="B17" s="611" t="s">
        <v>271</v>
      </c>
      <c r="C17" s="20">
        <v>14</v>
      </c>
      <c r="D17" s="20">
        <v>18</v>
      </c>
      <c r="E17" s="20">
        <v>9</v>
      </c>
      <c r="F17" s="603">
        <v>10</v>
      </c>
      <c r="G17" s="610">
        <v>6</v>
      </c>
      <c r="H17" s="282" t="s">
        <v>292</v>
      </c>
      <c r="I17" s="20">
        <v>1</v>
      </c>
      <c r="J17" s="20">
        <v>0</v>
      </c>
      <c r="K17" s="603">
        <v>0</v>
      </c>
      <c r="L17" s="604">
        <v>0</v>
      </c>
      <c r="M17" s="605">
        <v>0</v>
      </c>
    </row>
    <row r="18" spans="1:13" ht="13.5" customHeight="1">
      <c r="A18" s="83"/>
      <c r="B18" s="611" t="s">
        <v>272</v>
      </c>
      <c r="C18" s="20">
        <v>16</v>
      </c>
      <c r="D18" s="20">
        <v>18</v>
      </c>
      <c r="E18" s="20">
        <v>18</v>
      </c>
      <c r="F18" s="603">
        <v>20</v>
      </c>
      <c r="G18" s="610">
        <v>14</v>
      </c>
      <c r="H18" s="282" t="s">
        <v>293</v>
      </c>
      <c r="I18" s="20">
        <v>0</v>
      </c>
      <c r="J18" s="20">
        <v>0</v>
      </c>
      <c r="K18" s="603">
        <v>0</v>
      </c>
      <c r="L18" s="604">
        <v>0</v>
      </c>
      <c r="M18" s="605">
        <v>0</v>
      </c>
    </row>
    <row r="19" spans="1:13" ht="13.5" customHeight="1">
      <c r="A19" s="83"/>
      <c r="B19" s="611" t="s">
        <v>273</v>
      </c>
      <c r="C19" s="20">
        <v>22</v>
      </c>
      <c r="D19" s="20">
        <v>24</v>
      </c>
      <c r="E19" s="20">
        <v>11</v>
      </c>
      <c r="F19" s="603">
        <v>7</v>
      </c>
      <c r="G19" s="610">
        <v>8</v>
      </c>
      <c r="H19" s="282"/>
      <c r="I19" s="20"/>
      <c r="J19" s="20"/>
      <c r="K19" s="603"/>
      <c r="L19" s="604"/>
      <c r="M19" s="605"/>
    </row>
    <row r="20" spans="1:13" ht="13.5" customHeight="1">
      <c r="A20" s="83"/>
      <c r="B20" s="611" t="s">
        <v>274</v>
      </c>
      <c r="C20" s="20">
        <v>81</v>
      </c>
      <c r="D20" s="20">
        <v>84</v>
      </c>
      <c r="E20" s="20">
        <v>57</v>
      </c>
      <c r="F20" s="603">
        <v>65</v>
      </c>
      <c r="G20" s="610">
        <v>62</v>
      </c>
      <c r="H20" s="282" t="s">
        <v>296</v>
      </c>
      <c r="I20" s="20">
        <v>0</v>
      </c>
      <c r="J20" s="20">
        <v>0</v>
      </c>
      <c r="K20" s="603">
        <v>0</v>
      </c>
      <c r="L20" s="604">
        <v>1</v>
      </c>
      <c r="M20" s="605">
        <v>0</v>
      </c>
    </row>
    <row r="21" spans="1:13" ht="13.5" customHeight="1">
      <c r="A21" s="83"/>
      <c r="B21" s="611" t="s">
        <v>275</v>
      </c>
      <c r="C21" s="20">
        <v>40</v>
      </c>
      <c r="D21" s="20">
        <v>28</v>
      </c>
      <c r="E21" s="20">
        <v>27</v>
      </c>
      <c r="F21" s="603">
        <v>28</v>
      </c>
      <c r="G21" s="610">
        <v>18</v>
      </c>
      <c r="H21" s="282" t="s">
        <v>297</v>
      </c>
      <c r="I21" s="20">
        <v>0</v>
      </c>
      <c r="J21" s="20">
        <v>0</v>
      </c>
      <c r="K21" s="603">
        <v>1</v>
      </c>
      <c r="L21" s="604">
        <v>0</v>
      </c>
      <c r="M21" s="605">
        <v>0</v>
      </c>
    </row>
    <row r="22" spans="1:13" ht="13.5" customHeight="1">
      <c r="A22" s="83"/>
      <c r="B22" s="611" t="s">
        <v>276</v>
      </c>
      <c r="C22" s="20">
        <v>561</v>
      </c>
      <c r="D22" s="20">
        <v>485</v>
      </c>
      <c r="E22" s="20">
        <v>374</v>
      </c>
      <c r="F22" s="603">
        <v>324</v>
      </c>
      <c r="G22" s="610">
        <v>332</v>
      </c>
      <c r="H22" s="282" t="s">
        <v>298</v>
      </c>
      <c r="I22" s="20">
        <v>1</v>
      </c>
      <c r="J22" s="20">
        <v>1</v>
      </c>
      <c r="K22" s="603">
        <v>1</v>
      </c>
      <c r="L22" s="604">
        <v>3</v>
      </c>
      <c r="M22" s="605">
        <v>4</v>
      </c>
    </row>
    <row r="23" spans="1:15" ht="13.5" customHeight="1">
      <c r="A23" s="83"/>
      <c r="B23" s="611" t="s">
        <v>277</v>
      </c>
      <c r="C23" s="20">
        <v>141</v>
      </c>
      <c r="D23" s="20">
        <v>128</v>
      </c>
      <c r="E23" s="20">
        <v>82</v>
      </c>
      <c r="F23" s="603">
        <v>80</v>
      </c>
      <c r="G23" s="610">
        <v>103</v>
      </c>
      <c r="H23" s="282" t="s">
        <v>300</v>
      </c>
      <c r="I23" s="20">
        <v>0</v>
      </c>
      <c r="J23" s="20">
        <v>0</v>
      </c>
      <c r="K23" s="603">
        <v>1</v>
      </c>
      <c r="L23" s="613">
        <v>0</v>
      </c>
      <c r="M23" s="614">
        <v>0</v>
      </c>
      <c r="O23" s="282"/>
    </row>
    <row r="24" spans="1:15" ht="13.5" customHeight="1">
      <c r="A24" s="83"/>
      <c r="B24" s="611"/>
      <c r="C24" s="20"/>
      <c r="D24" s="20"/>
      <c r="E24" s="20"/>
      <c r="F24" s="603"/>
      <c r="G24" s="610"/>
      <c r="H24" s="282" t="s">
        <v>301</v>
      </c>
      <c r="I24" s="20">
        <v>0</v>
      </c>
      <c r="J24" s="20">
        <v>0</v>
      </c>
      <c r="K24" s="603">
        <v>0</v>
      </c>
      <c r="L24" s="604">
        <v>0</v>
      </c>
      <c r="M24" s="605">
        <v>0</v>
      </c>
      <c r="O24" s="282"/>
    </row>
    <row r="25" spans="1:13" ht="13.5" customHeight="1">
      <c r="A25" s="83"/>
      <c r="B25" s="611" t="s">
        <v>278</v>
      </c>
      <c r="C25" s="20">
        <v>38</v>
      </c>
      <c r="D25" s="20">
        <v>24</v>
      </c>
      <c r="E25" s="20">
        <v>17</v>
      </c>
      <c r="F25" s="603">
        <v>14</v>
      </c>
      <c r="G25" s="610">
        <v>15</v>
      </c>
      <c r="H25" s="282" t="s">
        <v>303</v>
      </c>
      <c r="I25" s="20">
        <v>0</v>
      </c>
      <c r="J25" s="20">
        <v>0</v>
      </c>
      <c r="K25" s="603">
        <v>1</v>
      </c>
      <c r="L25" s="604">
        <v>0</v>
      </c>
      <c r="M25" s="605">
        <v>0</v>
      </c>
    </row>
    <row r="26" spans="1:13" ht="13.5" customHeight="1">
      <c r="A26" s="83"/>
      <c r="B26" s="611" t="s">
        <v>279</v>
      </c>
      <c r="C26" s="20">
        <v>4</v>
      </c>
      <c r="D26" s="20">
        <v>1</v>
      </c>
      <c r="E26" s="20">
        <v>2</v>
      </c>
      <c r="F26" s="603">
        <v>0</v>
      </c>
      <c r="G26" s="610">
        <v>0</v>
      </c>
      <c r="H26" s="282" t="s">
        <v>309</v>
      </c>
      <c r="I26" s="20">
        <v>0</v>
      </c>
      <c r="J26" s="20">
        <v>0</v>
      </c>
      <c r="K26" s="603">
        <v>0</v>
      </c>
      <c r="L26" s="604">
        <v>1</v>
      </c>
      <c r="M26" s="605">
        <v>0</v>
      </c>
    </row>
    <row r="27" spans="1:13" ht="13.5" customHeight="1">
      <c r="A27" s="83"/>
      <c r="B27" s="611" t="s">
        <v>280</v>
      </c>
      <c r="C27" s="20">
        <v>0</v>
      </c>
      <c r="D27" s="20">
        <v>0</v>
      </c>
      <c r="E27" s="20">
        <v>2</v>
      </c>
      <c r="F27" s="603">
        <v>0</v>
      </c>
      <c r="G27" s="610">
        <v>5</v>
      </c>
      <c r="H27" s="282" t="s">
        <v>873</v>
      </c>
      <c r="I27" s="615">
        <v>0</v>
      </c>
      <c r="J27" s="615">
        <v>0</v>
      </c>
      <c r="K27" s="616">
        <v>0</v>
      </c>
      <c r="L27" s="617">
        <v>1</v>
      </c>
      <c r="M27" s="618">
        <v>0</v>
      </c>
    </row>
    <row r="28" spans="1:13" ht="13.5" customHeight="1">
      <c r="A28" s="83"/>
      <c r="B28" s="611" t="s">
        <v>281</v>
      </c>
      <c r="C28" s="20">
        <v>0</v>
      </c>
      <c r="D28" s="20">
        <v>0</v>
      </c>
      <c r="E28" s="20">
        <v>0</v>
      </c>
      <c r="F28" s="603">
        <v>0</v>
      </c>
      <c r="G28" s="610">
        <v>0</v>
      </c>
      <c r="H28" s="282"/>
      <c r="I28" s="20"/>
      <c r="J28" s="20"/>
      <c r="K28" s="603"/>
      <c r="L28" s="604"/>
      <c r="M28" s="605"/>
    </row>
    <row r="29" spans="1:13" ht="12">
      <c r="A29" s="83"/>
      <c r="B29" s="619"/>
      <c r="C29" s="274"/>
      <c r="D29" s="274"/>
      <c r="E29" s="274"/>
      <c r="F29" s="620"/>
      <c r="G29" s="621"/>
      <c r="H29" s="622" t="s">
        <v>37</v>
      </c>
      <c r="I29" s="623">
        <v>0</v>
      </c>
      <c r="J29" s="623">
        <v>0</v>
      </c>
      <c r="K29" s="624">
        <v>1</v>
      </c>
      <c r="L29" s="625">
        <v>0</v>
      </c>
      <c r="M29" s="626">
        <v>3</v>
      </c>
    </row>
    <row r="30" ht="12">
      <c r="B30" s="86" t="s">
        <v>336</v>
      </c>
    </row>
    <row r="31" ht="12">
      <c r="B31" s="86" t="s">
        <v>874</v>
      </c>
    </row>
  </sheetData>
  <printOptions/>
  <pageMargins left="0.75" right="0.75" top="1" bottom="1" header="0.512" footer="0.512"/>
  <pageSetup orientation="portrait" paperSize="9"/>
</worksheet>
</file>

<file path=xl/worksheets/sheet22.xml><?xml version="1.0" encoding="utf-8"?>
<worksheet xmlns="http://schemas.openxmlformats.org/spreadsheetml/2006/main" xmlns:r="http://schemas.openxmlformats.org/officeDocument/2006/relationships">
  <dimension ref="B2:I20"/>
  <sheetViews>
    <sheetView workbookViewId="0" topLeftCell="A1">
      <selection activeCell="A1" sqref="A1"/>
    </sheetView>
  </sheetViews>
  <sheetFormatPr defaultColWidth="9.00390625" defaultRowHeight="15" customHeight="1"/>
  <cols>
    <col min="1" max="1" width="2.625" style="414" customWidth="1"/>
    <col min="2" max="2" width="9.00390625" style="414" customWidth="1"/>
    <col min="3" max="3" width="23.375" style="414" customWidth="1"/>
    <col min="4" max="16384" width="9.00390625" style="414" customWidth="1"/>
  </cols>
  <sheetData>
    <row r="2" ht="15" customHeight="1">
      <c r="B2" s="238" t="s">
        <v>875</v>
      </c>
    </row>
    <row r="3" ht="15" customHeight="1">
      <c r="I3" s="630"/>
    </row>
    <row r="4" spans="2:9" ht="15" customHeight="1">
      <c r="B4" s="1201"/>
      <c r="C4" s="1202"/>
      <c r="D4" s="1205" t="s">
        <v>876</v>
      </c>
      <c r="E4" s="1205"/>
      <c r="F4" s="1206"/>
      <c r="G4" s="1205" t="s">
        <v>877</v>
      </c>
      <c r="H4" s="1205"/>
      <c r="I4" s="1206"/>
    </row>
    <row r="5" spans="2:9" ht="15" customHeight="1">
      <c r="B5" s="1203"/>
      <c r="C5" s="1204"/>
      <c r="D5" s="631" t="s">
        <v>42</v>
      </c>
      <c r="E5" s="631" t="s">
        <v>23</v>
      </c>
      <c r="F5" s="632" t="s">
        <v>24</v>
      </c>
      <c r="G5" s="631" t="s">
        <v>42</v>
      </c>
      <c r="H5" s="631" t="s">
        <v>23</v>
      </c>
      <c r="I5" s="632" t="s">
        <v>24</v>
      </c>
    </row>
    <row r="6" spans="2:9" s="114" customFormat="1" ht="15" customHeight="1">
      <c r="B6" s="1207" t="s">
        <v>337</v>
      </c>
      <c r="C6" s="1208"/>
      <c r="D6" s="633">
        <v>4612</v>
      </c>
      <c r="E6" s="633">
        <v>2595</v>
      </c>
      <c r="F6" s="634">
        <v>2017</v>
      </c>
      <c r="G6" s="633">
        <f>SUM(H6:I6)</f>
        <v>4071</v>
      </c>
      <c r="H6" s="633">
        <f>SUM(H7:H16)</f>
        <v>2358</v>
      </c>
      <c r="I6" s="634">
        <f>SUM(I7:I16)</f>
        <v>1713</v>
      </c>
    </row>
    <row r="7" spans="2:9" ht="15" customHeight="1">
      <c r="B7" s="1209" t="s">
        <v>338</v>
      </c>
      <c r="C7" s="1210"/>
      <c r="D7" s="603">
        <v>101</v>
      </c>
      <c r="E7" s="603">
        <v>48</v>
      </c>
      <c r="F7" s="610">
        <v>53</v>
      </c>
      <c r="G7" s="603">
        <f>SUM(H7:I7)</f>
        <v>68</v>
      </c>
      <c r="H7" s="603">
        <v>38</v>
      </c>
      <c r="I7" s="610">
        <v>30</v>
      </c>
    </row>
    <row r="8" spans="2:9" ht="15" customHeight="1">
      <c r="B8" s="1209" t="s">
        <v>339</v>
      </c>
      <c r="C8" s="1210"/>
      <c r="D8" s="603">
        <v>406</v>
      </c>
      <c r="E8" s="603">
        <v>47</v>
      </c>
      <c r="F8" s="610">
        <v>359</v>
      </c>
      <c r="G8" s="603">
        <f aca="true" t="shared" si="0" ref="G8:G19">SUM(H8:I8)</f>
        <v>474</v>
      </c>
      <c r="H8" s="603">
        <v>95</v>
      </c>
      <c r="I8" s="610">
        <v>379</v>
      </c>
    </row>
    <row r="9" spans="2:9" ht="15" customHeight="1">
      <c r="B9" s="1209" t="s">
        <v>340</v>
      </c>
      <c r="C9" s="1210"/>
      <c r="D9" s="603">
        <v>545</v>
      </c>
      <c r="E9" s="603">
        <v>242</v>
      </c>
      <c r="F9" s="610">
        <v>303</v>
      </c>
      <c r="G9" s="603">
        <f t="shared" si="0"/>
        <v>574</v>
      </c>
      <c r="H9" s="603">
        <v>278</v>
      </c>
      <c r="I9" s="610">
        <v>296</v>
      </c>
    </row>
    <row r="10" spans="2:9" ht="15" customHeight="1">
      <c r="B10" s="1209" t="s">
        <v>341</v>
      </c>
      <c r="C10" s="1210"/>
      <c r="D10" s="603">
        <v>669</v>
      </c>
      <c r="E10" s="603">
        <v>212</v>
      </c>
      <c r="F10" s="610">
        <v>457</v>
      </c>
      <c r="G10" s="603">
        <f t="shared" si="0"/>
        <v>748</v>
      </c>
      <c r="H10" s="603">
        <v>250</v>
      </c>
      <c r="I10" s="610">
        <v>498</v>
      </c>
    </row>
    <row r="11" spans="2:9" ht="15" customHeight="1">
      <c r="B11" s="1209" t="s">
        <v>342</v>
      </c>
      <c r="C11" s="1210"/>
      <c r="D11" s="603">
        <v>133</v>
      </c>
      <c r="E11" s="603">
        <v>120</v>
      </c>
      <c r="F11" s="610">
        <v>13</v>
      </c>
      <c r="G11" s="603">
        <f t="shared" si="0"/>
        <v>270</v>
      </c>
      <c r="H11" s="603">
        <v>249</v>
      </c>
      <c r="I11" s="610">
        <v>21</v>
      </c>
    </row>
    <row r="12" spans="2:9" ht="15" customHeight="1">
      <c r="B12" s="1209" t="s">
        <v>343</v>
      </c>
      <c r="C12" s="1210"/>
      <c r="D12" s="603">
        <v>26</v>
      </c>
      <c r="E12" s="603">
        <v>20</v>
      </c>
      <c r="F12" s="610">
        <v>6</v>
      </c>
      <c r="G12" s="603">
        <f t="shared" si="0"/>
        <v>41</v>
      </c>
      <c r="H12" s="603">
        <v>34</v>
      </c>
      <c r="I12" s="610">
        <v>7</v>
      </c>
    </row>
    <row r="13" spans="2:9" ht="15" customHeight="1">
      <c r="B13" s="1209" t="s">
        <v>344</v>
      </c>
      <c r="C13" s="1210"/>
      <c r="D13" s="603">
        <v>3</v>
      </c>
      <c r="E13" s="603">
        <v>3</v>
      </c>
      <c r="F13" s="610">
        <v>0</v>
      </c>
      <c r="G13" s="603">
        <f t="shared" si="0"/>
        <v>9</v>
      </c>
      <c r="H13" s="603">
        <v>9</v>
      </c>
      <c r="I13" s="610">
        <v>0</v>
      </c>
    </row>
    <row r="14" spans="2:9" ht="15" customHeight="1">
      <c r="B14" s="1209" t="s">
        <v>345</v>
      </c>
      <c r="C14" s="1210"/>
      <c r="D14" s="603">
        <v>116</v>
      </c>
      <c r="E14" s="603">
        <v>79</v>
      </c>
      <c r="F14" s="610">
        <v>37</v>
      </c>
      <c r="G14" s="603">
        <f t="shared" si="0"/>
        <v>90</v>
      </c>
      <c r="H14" s="603">
        <v>75</v>
      </c>
      <c r="I14" s="610">
        <v>15</v>
      </c>
    </row>
    <row r="15" spans="2:9" ht="15" customHeight="1">
      <c r="B15" s="1211" t="s">
        <v>346</v>
      </c>
      <c r="C15" s="1212"/>
      <c r="D15" s="603">
        <v>2589</v>
      </c>
      <c r="E15" s="603">
        <v>1809</v>
      </c>
      <c r="F15" s="610">
        <v>780</v>
      </c>
      <c r="G15" s="603">
        <f t="shared" si="0"/>
        <v>1739</v>
      </c>
      <c r="H15" s="603">
        <v>1294</v>
      </c>
      <c r="I15" s="610">
        <v>445</v>
      </c>
    </row>
    <row r="16" spans="2:9" ht="15" customHeight="1">
      <c r="B16" s="1213" t="s">
        <v>347</v>
      </c>
      <c r="C16" s="1214"/>
      <c r="D16" s="603">
        <v>24</v>
      </c>
      <c r="E16" s="603">
        <v>15</v>
      </c>
      <c r="F16" s="610">
        <v>9</v>
      </c>
      <c r="G16" s="603">
        <f t="shared" si="0"/>
        <v>58</v>
      </c>
      <c r="H16" s="603">
        <v>36</v>
      </c>
      <c r="I16" s="610">
        <v>22</v>
      </c>
    </row>
    <row r="17" spans="2:9" ht="24" customHeight="1">
      <c r="B17" s="1215" t="s">
        <v>348</v>
      </c>
      <c r="C17" s="635" t="s">
        <v>349</v>
      </c>
      <c r="D17" s="636">
        <v>2045</v>
      </c>
      <c r="E17" s="627">
        <v>1304</v>
      </c>
      <c r="F17" s="628">
        <v>741</v>
      </c>
      <c r="G17" s="627">
        <f t="shared" si="0"/>
        <v>1228</v>
      </c>
      <c r="H17" s="627">
        <v>799</v>
      </c>
      <c r="I17" s="628">
        <v>429</v>
      </c>
    </row>
    <row r="18" spans="2:9" ht="24" customHeight="1">
      <c r="B18" s="1215"/>
      <c r="C18" s="637" t="s">
        <v>350</v>
      </c>
      <c r="D18" s="638">
        <v>117</v>
      </c>
      <c r="E18" s="603">
        <v>106</v>
      </c>
      <c r="F18" s="610">
        <v>11</v>
      </c>
      <c r="G18" s="603">
        <f t="shared" si="0"/>
        <v>96</v>
      </c>
      <c r="H18" s="603">
        <v>94</v>
      </c>
      <c r="I18" s="610">
        <v>2</v>
      </c>
    </row>
    <row r="19" spans="2:9" ht="24" customHeight="1">
      <c r="B19" s="1216"/>
      <c r="C19" s="639" t="s">
        <v>351</v>
      </c>
      <c r="D19" s="640">
        <v>427</v>
      </c>
      <c r="E19" s="624">
        <v>399</v>
      </c>
      <c r="F19" s="629">
        <v>28</v>
      </c>
      <c r="G19" s="624">
        <f t="shared" si="0"/>
        <v>415</v>
      </c>
      <c r="H19" s="624">
        <v>401</v>
      </c>
      <c r="I19" s="629">
        <v>14</v>
      </c>
    </row>
    <row r="20" ht="15" customHeight="1">
      <c r="B20" s="237" t="s">
        <v>753</v>
      </c>
    </row>
  </sheetData>
  <mergeCells count="15">
    <mergeCell ref="B15:C15"/>
    <mergeCell ref="B16:C16"/>
    <mergeCell ref="B17:B19"/>
    <mergeCell ref="B11:C11"/>
    <mergeCell ref="B12:C12"/>
    <mergeCell ref="B13:C13"/>
    <mergeCell ref="B14:C14"/>
    <mergeCell ref="B7:C7"/>
    <mergeCell ref="B8:C8"/>
    <mergeCell ref="B9:C9"/>
    <mergeCell ref="B10:C10"/>
    <mergeCell ref="B4:C5"/>
    <mergeCell ref="D4:F4"/>
    <mergeCell ref="G4:I4"/>
    <mergeCell ref="B6:C6"/>
  </mergeCells>
  <printOptions/>
  <pageMargins left="0.75" right="0.75" top="1" bottom="1" header="0.512" footer="0.512"/>
  <pageSetup orientation="portrait" paperSize="9"/>
</worksheet>
</file>

<file path=xl/worksheets/sheet23.xml><?xml version="1.0" encoding="utf-8"?>
<worksheet xmlns="http://schemas.openxmlformats.org/spreadsheetml/2006/main" xmlns:r="http://schemas.openxmlformats.org/officeDocument/2006/relationships">
  <dimension ref="A2:L58"/>
  <sheetViews>
    <sheetView workbookViewId="0" topLeftCell="A1">
      <selection activeCell="A1" sqref="A1"/>
    </sheetView>
  </sheetViews>
  <sheetFormatPr defaultColWidth="9.00390625" defaultRowHeight="13.5"/>
  <cols>
    <col min="1" max="2" width="2.625" style="237" customWidth="1"/>
    <col min="3" max="3" width="26.625" style="237" customWidth="1"/>
    <col min="4" max="5" width="12.625" style="237" customWidth="1"/>
    <col min="6" max="6" width="10.625" style="237" customWidth="1"/>
    <col min="7" max="8" width="12.625" style="237" customWidth="1"/>
    <col min="9" max="9" width="13.375" style="237" customWidth="1"/>
    <col min="10" max="16384" width="9.00390625" style="237" customWidth="1"/>
  </cols>
  <sheetData>
    <row r="2" spans="2:3" ht="14.25">
      <c r="B2" s="238" t="s">
        <v>352</v>
      </c>
      <c r="C2" s="238"/>
    </row>
    <row r="3" spans="2:9" ht="12">
      <c r="B3" s="239" t="s">
        <v>878</v>
      </c>
      <c r="C3" s="239"/>
      <c r="D3" s="239"/>
      <c r="E3" s="239"/>
      <c r="F3" s="239"/>
      <c r="G3" s="239"/>
      <c r="H3" s="239"/>
      <c r="I3" s="240" t="s">
        <v>353</v>
      </c>
    </row>
    <row r="4" spans="1:9" ht="13.5" customHeight="1">
      <c r="A4" s="369"/>
      <c r="B4" s="1090" t="s">
        <v>354</v>
      </c>
      <c r="C4" s="1219"/>
      <c r="D4" s="1222" t="s">
        <v>879</v>
      </c>
      <c r="E4" s="314" t="s">
        <v>355</v>
      </c>
      <c r="F4" s="314"/>
      <c r="G4" s="314"/>
      <c r="H4" s="314"/>
      <c r="I4" s="641"/>
    </row>
    <row r="5" spans="1:9" ht="24">
      <c r="A5" s="369"/>
      <c r="B5" s="1220"/>
      <c r="C5" s="1221"/>
      <c r="D5" s="1223"/>
      <c r="E5" s="642" t="s">
        <v>356</v>
      </c>
      <c r="F5" s="642" t="s">
        <v>25</v>
      </c>
      <c r="G5" s="642" t="s">
        <v>29</v>
      </c>
      <c r="H5" s="642" t="s">
        <v>30</v>
      </c>
      <c r="I5" s="259" t="s">
        <v>230</v>
      </c>
    </row>
    <row r="6" spans="1:9" ht="12">
      <c r="A6" s="369"/>
      <c r="B6" s="643" t="s">
        <v>880</v>
      </c>
      <c r="C6" s="265"/>
      <c r="D6" s="6">
        <v>221533037</v>
      </c>
      <c r="E6" s="6">
        <v>177449377</v>
      </c>
      <c r="F6" s="6">
        <v>987802</v>
      </c>
      <c r="G6" s="6">
        <v>79989915</v>
      </c>
      <c r="H6" s="6">
        <v>43933747</v>
      </c>
      <c r="I6" s="8">
        <v>7678455</v>
      </c>
    </row>
    <row r="7" spans="1:9" ht="12">
      <c r="A7" s="369"/>
      <c r="B7" s="528" t="s">
        <v>357</v>
      </c>
      <c r="C7" s="369"/>
      <c r="D7" s="6">
        <v>223293645</v>
      </c>
      <c r="E7" s="6">
        <v>180408294</v>
      </c>
      <c r="F7" s="6">
        <v>941228</v>
      </c>
      <c r="G7" s="6">
        <v>82218361</v>
      </c>
      <c r="H7" s="6">
        <v>42222764</v>
      </c>
      <c r="I7" s="8">
        <v>8713660</v>
      </c>
    </row>
    <row r="8" spans="1:9" ht="12">
      <c r="A8" s="369"/>
      <c r="B8" s="116" t="s">
        <v>881</v>
      </c>
      <c r="C8" s="369"/>
      <c r="D8" s="6">
        <v>217561562</v>
      </c>
      <c r="E8" s="6">
        <v>171946731</v>
      </c>
      <c r="F8" s="6">
        <v>1176818</v>
      </c>
      <c r="G8" s="6">
        <v>78674388</v>
      </c>
      <c r="H8" s="6">
        <v>41182228</v>
      </c>
      <c r="I8" s="8">
        <v>10242070</v>
      </c>
    </row>
    <row r="9" spans="1:9" ht="12">
      <c r="A9" s="369"/>
      <c r="B9" s="116" t="s">
        <v>882</v>
      </c>
      <c r="C9" s="369"/>
      <c r="D9" s="6">
        <v>221469975</v>
      </c>
      <c r="E9" s="6">
        <v>173176178</v>
      </c>
      <c r="F9" s="6">
        <v>989937</v>
      </c>
      <c r="G9" s="6">
        <v>81951734</v>
      </c>
      <c r="H9" s="6">
        <v>42128278</v>
      </c>
      <c r="I9" s="8">
        <v>8424720</v>
      </c>
    </row>
    <row r="10" spans="1:9" s="646" customFormat="1" ht="12">
      <c r="A10" s="644"/>
      <c r="B10" s="645" t="s">
        <v>883</v>
      </c>
      <c r="C10" s="644"/>
      <c r="D10" s="223">
        <v>230502310</v>
      </c>
      <c r="E10" s="223">
        <v>180526232</v>
      </c>
      <c r="F10" s="223">
        <v>1163951</v>
      </c>
      <c r="G10" s="223">
        <v>86551627</v>
      </c>
      <c r="H10" s="223">
        <v>44125907</v>
      </c>
      <c r="I10" s="224">
        <v>8040758</v>
      </c>
    </row>
    <row r="11" spans="1:9" ht="12">
      <c r="A11" s="369"/>
      <c r="B11" s="116"/>
      <c r="C11" s="369"/>
      <c r="D11" s="6"/>
      <c r="E11" s="6"/>
      <c r="F11" s="6"/>
      <c r="G11" s="6"/>
      <c r="H11" s="6"/>
      <c r="I11" s="8"/>
    </row>
    <row r="12" spans="1:9" ht="12">
      <c r="A12" s="369"/>
      <c r="B12" s="116" t="s">
        <v>358</v>
      </c>
      <c r="C12" s="369"/>
      <c r="D12" s="6"/>
      <c r="E12" s="6"/>
      <c r="F12" s="6"/>
      <c r="G12" s="6"/>
      <c r="H12" s="6"/>
      <c r="I12" s="8"/>
    </row>
    <row r="13" spans="1:9" ht="12">
      <c r="A13" s="369"/>
      <c r="B13" s="647"/>
      <c r="C13" s="648" t="s">
        <v>359</v>
      </c>
      <c r="D13" s="6">
        <v>216434059</v>
      </c>
      <c r="E13" s="6">
        <v>174411160</v>
      </c>
      <c r="F13" s="6">
        <v>1024443</v>
      </c>
      <c r="G13" s="6">
        <v>83764249</v>
      </c>
      <c r="H13" s="6">
        <v>42222430</v>
      </c>
      <c r="I13" s="8">
        <v>8038495</v>
      </c>
    </row>
    <row r="14" spans="1:9" ht="12">
      <c r="A14" s="369"/>
      <c r="B14" s="647"/>
      <c r="C14" s="648" t="s">
        <v>360</v>
      </c>
      <c r="D14" s="6">
        <v>36774836</v>
      </c>
      <c r="E14" s="6">
        <v>35881938</v>
      </c>
      <c r="F14" s="7">
        <v>66054</v>
      </c>
      <c r="G14" s="6">
        <v>22099471</v>
      </c>
      <c r="H14" s="6">
        <v>11667997</v>
      </c>
      <c r="I14" s="8">
        <v>1934477</v>
      </c>
    </row>
    <row r="15" spans="1:9" ht="12">
      <c r="A15" s="369"/>
      <c r="B15" s="647"/>
      <c r="C15" s="648" t="s">
        <v>361</v>
      </c>
      <c r="D15" s="6">
        <v>109719800</v>
      </c>
      <c r="E15" s="6">
        <v>101014425</v>
      </c>
      <c r="F15" s="6">
        <v>1138</v>
      </c>
      <c r="G15" s="6">
        <v>38651309</v>
      </c>
      <c r="H15" s="6">
        <v>18665432</v>
      </c>
      <c r="I15" s="8">
        <v>6104018</v>
      </c>
    </row>
    <row r="16" spans="1:9" ht="12">
      <c r="A16" s="369"/>
      <c r="B16" s="647"/>
      <c r="C16" s="648" t="s">
        <v>362</v>
      </c>
      <c r="D16" s="6">
        <v>69939423</v>
      </c>
      <c r="E16" s="6">
        <v>37514797</v>
      </c>
      <c r="F16" s="6">
        <v>957251</v>
      </c>
      <c r="G16" s="6">
        <v>23013469</v>
      </c>
      <c r="H16" s="6">
        <v>11889001</v>
      </c>
      <c r="I16" s="9">
        <v>0</v>
      </c>
    </row>
    <row r="17" spans="1:9" ht="12">
      <c r="A17" s="369"/>
      <c r="B17" s="647"/>
      <c r="C17" s="648" t="s">
        <v>363</v>
      </c>
      <c r="D17" s="6">
        <v>13115516</v>
      </c>
      <c r="E17" s="6">
        <v>5196350</v>
      </c>
      <c r="F17" s="7">
        <v>137000</v>
      </c>
      <c r="G17" s="6">
        <v>2560807</v>
      </c>
      <c r="H17" s="6">
        <v>1664543</v>
      </c>
      <c r="I17" s="8">
        <v>0</v>
      </c>
    </row>
    <row r="18" spans="1:9" ht="12">
      <c r="A18" s="369"/>
      <c r="B18" s="647"/>
      <c r="C18" s="648" t="s">
        <v>364</v>
      </c>
      <c r="D18" s="6">
        <v>38033</v>
      </c>
      <c r="E18" s="6">
        <v>4020</v>
      </c>
      <c r="F18" s="7">
        <v>402</v>
      </c>
      <c r="G18" s="6">
        <v>2518</v>
      </c>
      <c r="H18" s="7">
        <v>1100</v>
      </c>
      <c r="I18" s="9">
        <v>0</v>
      </c>
    </row>
    <row r="19" spans="1:10" ht="12">
      <c r="A19" s="369"/>
      <c r="B19" s="647"/>
      <c r="C19" s="648" t="s">
        <v>365</v>
      </c>
      <c r="D19" s="6">
        <v>914702</v>
      </c>
      <c r="E19" s="6">
        <v>914702</v>
      </c>
      <c r="F19" s="7">
        <v>2106</v>
      </c>
      <c r="G19" s="7">
        <v>224053</v>
      </c>
      <c r="H19" s="6">
        <v>237834</v>
      </c>
      <c r="I19" s="231">
        <v>2263</v>
      </c>
      <c r="J19" s="116"/>
    </row>
    <row r="20" spans="1:9" ht="12">
      <c r="A20" s="369"/>
      <c r="B20" s="647"/>
      <c r="C20" s="648" t="s">
        <v>366</v>
      </c>
      <c r="D20" s="6">
        <v>251841</v>
      </c>
      <c r="E20" s="6">
        <v>251841</v>
      </c>
      <c r="F20" s="6">
        <v>1523</v>
      </c>
      <c r="G20" s="6">
        <v>71160</v>
      </c>
      <c r="H20" s="6">
        <v>49039</v>
      </c>
      <c r="I20" s="8">
        <v>1272</v>
      </c>
    </row>
    <row r="21" spans="1:9" ht="12">
      <c r="A21" s="369"/>
      <c r="B21" s="647"/>
      <c r="C21" s="648" t="s">
        <v>367</v>
      </c>
      <c r="D21" s="6">
        <v>662861</v>
      </c>
      <c r="E21" s="6">
        <v>662861</v>
      </c>
      <c r="F21" s="6">
        <v>583</v>
      </c>
      <c r="G21" s="6">
        <v>152893</v>
      </c>
      <c r="H21" s="6">
        <v>188795</v>
      </c>
      <c r="I21" s="8">
        <v>991</v>
      </c>
    </row>
    <row r="22" spans="1:9" ht="12">
      <c r="A22" s="369"/>
      <c r="B22" s="116"/>
      <c r="C22" s="369"/>
      <c r="D22" s="6"/>
      <c r="E22" s="6"/>
      <c r="F22" s="6"/>
      <c r="G22" s="6"/>
      <c r="H22" s="6"/>
      <c r="I22" s="8"/>
    </row>
    <row r="23" spans="1:9" ht="12">
      <c r="A23" s="369"/>
      <c r="B23" s="116" t="s">
        <v>368</v>
      </c>
      <c r="C23" s="369"/>
      <c r="D23" s="6"/>
      <c r="E23" s="6"/>
      <c r="F23" s="6"/>
      <c r="G23" s="6"/>
      <c r="H23" s="6"/>
      <c r="I23" s="8"/>
    </row>
    <row r="24" spans="1:9" ht="12">
      <c r="A24" s="369"/>
      <c r="B24" s="647"/>
      <c r="C24" s="648" t="s">
        <v>369</v>
      </c>
      <c r="D24" s="6">
        <v>170355026</v>
      </c>
      <c r="E24" s="6">
        <v>136577535</v>
      </c>
      <c r="F24" s="6">
        <v>841865</v>
      </c>
      <c r="G24" s="6">
        <v>62926570</v>
      </c>
      <c r="H24" s="6">
        <v>32249258</v>
      </c>
      <c r="I24" s="8">
        <v>7742644</v>
      </c>
    </row>
    <row r="25" spans="1:9" ht="12">
      <c r="A25" s="369"/>
      <c r="B25" s="649"/>
      <c r="C25" s="648" t="s">
        <v>370</v>
      </c>
      <c r="D25" s="6">
        <v>36615565</v>
      </c>
      <c r="E25" s="6">
        <v>28691246</v>
      </c>
      <c r="F25" s="6">
        <v>280461</v>
      </c>
      <c r="G25" s="6">
        <v>17167767</v>
      </c>
      <c r="H25" s="6">
        <v>7923513</v>
      </c>
      <c r="I25" s="8">
        <v>167692</v>
      </c>
    </row>
    <row r="26" spans="1:9" ht="12">
      <c r="A26" s="369"/>
      <c r="B26" s="649"/>
      <c r="C26" s="648" t="s">
        <v>371</v>
      </c>
      <c r="D26" s="6">
        <v>23531719</v>
      </c>
      <c r="E26" s="6">
        <v>15257451</v>
      </c>
      <c r="F26" s="6">
        <v>41625</v>
      </c>
      <c r="G26" s="6">
        <v>6457290</v>
      </c>
      <c r="H26" s="6">
        <v>3953136</v>
      </c>
      <c r="I26" s="8">
        <v>130422</v>
      </c>
    </row>
    <row r="27" spans="1:9" ht="12">
      <c r="A27" s="369"/>
      <c r="B27" s="649"/>
      <c r="C27" s="650" t="s">
        <v>884</v>
      </c>
      <c r="D27" s="651" t="s">
        <v>885</v>
      </c>
      <c r="E27" s="652" t="s">
        <v>885</v>
      </c>
      <c r="F27" s="6">
        <v>840</v>
      </c>
      <c r="G27" s="6">
        <v>1139</v>
      </c>
      <c r="H27" s="6">
        <v>1030</v>
      </c>
      <c r="I27" s="8">
        <v>11406</v>
      </c>
    </row>
    <row r="28" spans="1:9" ht="12">
      <c r="A28" s="369"/>
      <c r="B28" s="653"/>
      <c r="C28" s="379"/>
      <c r="D28" s="233"/>
      <c r="E28" s="233"/>
      <c r="F28" s="233"/>
      <c r="G28" s="233"/>
      <c r="H28" s="233"/>
      <c r="I28" s="654"/>
    </row>
    <row r="29" spans="2:12" ht="12">
      <c r="B29" s="239"/>
      <c r="C29" s="239"/>
      <c r="D29" s="655"/>
      <c r="E29" s="655"/>
      <c r="F29" s="655"/>
      <c r="G29" s="655"/>
      <c r="H29" s="655"/>
      <c r="I29" s="655"/>
      <c r="J29" s="116"/>
      <c r="K29" s="116"/>
      <c r="L29" s="116"/>
    </row>
    <row r="30" spans="1:12" ht="13.5" customHeight="1">
      <c r="A30" s="369"/>
      <c r="B30" s="1090" t="s">
        <v>354</v>
      </c>
      <c r="C30" s="1219"/>
      <c r="D30" s="656" t="s">
        <v>372</v>
      </c>
      <c r="E30" s="657"/>
      <c r="F30" s="657"/>
      <c r="G30" s="657"/>
      <c r="H30" s="1224" t="s">
        <v>373</v>
      </c>
      <c r="I30" s="1217" t="s">
        <v>374</v>
      </c>
      <c r="J30" s="116"/>
      <c r="K30" s="116"/>
      <c r="L30" s="116"/>
    </row>
    <row r="31" spans="1:12" ht="24">
      <c r="A31" s="369"/>
      <c r="B31" s="1220"/>
      <c r="C31" s="1221"/>
      <c r="D31" s="658" t="s">
        <v>375</v>
      </c>
      <c r="E31" s="658" t="s">
        <v>376</v>
      </c>
      <c r="F31" s="658" t="s">
        <v>377</v>
      </c>
      <c r="G31" s="658" t="s">
        <v>35</v>
      </c>
      <c r="H31" s="1225"/>
      <c r="I31" s="1218"/>
      <c r="J31" s="116"/>
      <c r="K31" s="116"/>
      <c r="L31" s="116"/>
    </row>
    <row r="32" spans="1:9" ht="12">
      <c r="A32" s="369"/>
      <c r="B32" s="643" t="s">
        <v>886</v>
      </c>
      <c r="C32" s="265"/>
      <c r="D32" s="6">
        <v>42682932</v>
      </c>
      <c r="E32" s="6">
        <v>1317209</v>
      </c>
      <c r="F32" s="6">
        <v>498215</v>
      </c>
      <c r="G32" s="6">
        <v>361103</v>
      </c>
      <c r="H32" s="6">
        <v>30531562</v>
      </c>
      <c r="I32" s="8">
        <v>13552098</v>
      </c>
    </row>
    <row r="33" spans="1:9" ht="12">
      <c r="A33" s="369"/>
      <c r="B33" s="116" t="s">
        <v>357</v>
      </c>
      <c r="C33" s="369"/>
      <c r="D33" s="6">
        <v>44271211</v>
      </c>
      <c r="E33" s="6">
        <v>1286272</v>
      </c>
      <c r="F33" s="6">
        <v>411568</v>
      </c>
      <c r="G33" s="6">
        <v>343230</v>
      </c>
      <c r="H33" s="6">
        <v>29378466</v>
      </c>
      <c r="I33" s="8">
        <v>13506885</v>
      </c>
    </row>
    <row r="34" spans="1:9" ht="12">
      <c r="A34" s="369"/>
      <c r="B34" s="116" t="s">
        <v>881</v>
      </c>
      <c r="C34" s="369"/>
      <c r="D34" s="6">
        <v>38623255</v>
      </c>
      <c r="E34" s="6">
        <v>1198012</v>
      </c>
      <c r="F34" s="6">
        <v>529450</v>
      </c>
      <c r="G34" s="6">
        <v>320510</v>
      </c>
      <c r="H34" s="6">
        <v>31788042</v>
      </c>
      <c r="I34" s="8">
        <v>13826789</v>
      </c>
    </row>
    <row r="35" spans="1:9" ht="12">
      <c r="A35" s="369"/>
      <c r="B35" s="116" t="s">
        <v>882</v>
      </c>
      <c r="C35" s="369"/>
      <c r="D35" s="6">
        <v>37996841</v>
      </c>
      <c r="E35" s="6">
        <v>1018752</v>
      </c>
      <c r="F35" s="6">
        <v>437890</v>
      </c>
      <c r="G35" s="6">
        <v>228026</v>
      </c>
      <c r="H35" s="6">
        <v>32265652</v>
      </c>
      <c r="I35" s="8">
        <v>15028145</v>
      </c>
    </row>
    <row r="36" spans="1:9" s="646" customFormat="1" ht="12">
      <c r="A36" s="644"/>
      <c r="B36" s="645" t="s">
        <v>883</v>
      </c>
      <c r="C36" s="644"/>
      <c r="D36" s="223">
        <v>38753066</v>
      </c>
      <c r="E36" s="223">
        <v>1227187</v>
      </c>
      <c r="F36" s="223">
        <v>516718</v>
      </c>
      <c r="G36" s="223">
        <v>147018</v>
      </c>
      <c r="H36" s="223">
        <v>33174729</v>
      </c>
      <c r="I36" s="224">
        <v>16801349</v>
      </c>
    </row>
    <row r="37" spans="1:9" ht="12">
      <c r="A37" s="369"/>
      <c r="B37" s="116"/>
      <c r="C37" s="369"/>
      <c r="D37" s="6"/>
      <c r="E37" s="6"/>
      <c r="F37" s="6"/>
      <c r="G37" s="6"/>
      <c r="H37" s="6"/>
      <c r="I37" s="8"/>
    </row>
    <row r="38" spans="1:9" ht="12">
      <c r="A38" s="369"/>
      <c r="B38" s="116" t="s">
        <v>358</v>
      </c>
      <c r="C38" s="369"/>
      <c r="D38" s="6"/>
      <c r="E38" s="6"/>
      <c r="F38" s="6"/>
      <c r="G38" s="6"/>
      <c r="H38" s="6"/>
      <c r="I38" s="8"/>
    </row>
    <row r="39" spans="1:9" ht="12">
      <c r="A39" s="369"/>
      <c r="B39" s="647"/>
      <c r="C39" s="648" t="s">
        <v>359</v>
      </c>
      <c r="D39" s="6">
        <v>37480957</v>
      </c>
      <c r="E39" s="6">
        <v>1222613</v>
      </c>
      <c r="F39" s="6">
        <v>510955</v>
      </c>
      <c r="G39" s="6">
        <v>147018</v>
      </c>
      <c r="H39" s="6">
        <v>27354043</v>
      </c>
      <c r="I39" s="8">
        <v>14668856</v>
      </c>
    </row>
    <row r="40" spans="1:9" ht="12">
      <c r="A40" s="369"/>
      <c r="B40" s="647"/>
      <c r="C40" s="648" t="s">
        <v>360</v>
      </c>
      <c r="D40" s="6">
        <v>106170</v>
      </c>
      <c r="E40" s="6">
        <v>4757</v>
      </c>
      <c r="F40" s="6">
        <v>3012</v>
      </c>
      <c r="G40" s="7">
        <v>0</v>
      </c>
      <c r="H40" s="6">
        <v>585136</v>
      </c>
      <c r="I40" s="8">
        <v>307762</v>
      </c>
    </row>
    <row r="41" spans="1:9" ht="12">
      <c r="A41" s="369"/>
      <c r="B41" s="647"/>
      <c r="C41" s="648" t="s">
        <v>361</v>
      </c>
      <c r="D41" s="6">
        <v>35866729</v>
      </c>
      <c r="E41" s="6">
        <v>1217856</v>
      </c>
      <c r="F41" s="6">
        <v>507943</v>
      </c>
      <c r="G41" s="6">
        <v>0</v>
      </c>
      <c r="H41" s="6">
        <v>3147566</v>
      </c>
      <c r="I41" s="8">
        <v>5557809</v>
      </c>
    </row>
    <row r="42" spans="1:9" ht="12">
      <c r="A42" s="369"/>
      <c r="B42" s="647"/>
      <c r="C42" s="648" t="s">
        <v>362</v>
      </c>
      <c r="D42" s="6">
        <v>1508058</v>
      </c>
      <c r="E42" s="7">
        <v>0</v>
      </c>
      <c r="F42" s="7">
        <v>0</v>
      </c>
      <c r="G42" s="6">
        <v>147018</v>
      </c>
      <c r="H42" s="6">
        <v>23621341</v>
      </c>
      <c r="I42" s="8">
        <v>8803285</v>
      </c>
    </row>
    <row r="43" spans="1:9" ht="12">
      <c r="A43" s="369"/>
      <c r="B43" s="647"/>
      <c r="C43" s="648" t="s">
        <v>363</v>
      </c>
      <c r="D43" s="6">
        <v>834000</v>
      </c>
      <c r="E43" s="6">
        <v>0</v>
      </c>
      <c r="F43" s="7">
        <v>0</v>
      </c>
      <c r="G43" s="7">
        <v>0</v>
      </c>
      <c r="H43" s="6">
        <v>5791566</v>
      </c>
      <c r="I43" s="8">
        <v>2127600</v>
      </c>
    </row>
    <row r="44" spans="1:9" ht="12">
      <c r="A44" s="369"/>
      <c r="B44" s="647"/>
      <c r="C44" s="648" t="s">
        <v>364</v>
      </c>
      <c r="D44" s="7">
        <v>0</v>
      </c>
      <c r="E44" s="7">
        <v>0</v>
      </c>
      <c r="F44" s="7">
        <v>0</v>
      </c>
      <c r="G44" s="7">
        <v>0</v>
      </c>
      <c r="H44" s="6">
        <v>29120</v>
      </c>
      <c r="I44" s="8">
        <v>4893</v>
      </c>
    </row>
    <row r="45" spans="1:9" ht="12">
      <c r="A45" s="369"/>
      <c r="B45" s="647"/>
      <c r="C45" s="648" t="s">
        <v>365</v>
      </c>
      <c r="D45" s="7">
        <v>438109</v>
      </c>
      <c r="E45" s="7">
        <v>4574</v>
      </c>
      <c r="F45" s="7">
        <v>5763</v>
      </c>
      <c r="G45" s="7">
        <v>0</v>
      </c>
      <c r="H45" s="7">
        <v>0</v>
      </c>
      <c r="I45" s="231">
        <v>0</v>
      </c>
    </row>
    <row r="46" spans="1:9" ht="12">
      <c r="A46" s="369"/>
      <c r="B46" s="647"/>
      <c r="C46" s="648" t="s">
        <v>366</v>
      </c>
      <c r="D46" s="6">
        <v>124782</v>
      </c>
      <c r="E46" s="6">
        <v>1973</v>
      </c>
      <c r="F46" s="6">
        <v>2092</v>
      </c>
      <c r="G46" s="6">
        <v>0</v>
      </c>
      <c r="H46" s="500">
        <v>0</v>
      </c>
      <c r="I46" s="9">
        <v>0</v>
      </c>
    </row>
    <row r="47" spans="1:9" ht="12">
      <c r="A47" s="369"/>
      <c r="B47" s="647"/>
      <c r="C47" s="648" t="s">
        <v>378</v>
      </c>
      <c r="D47" s="659">
        <v>313327</v>
      </c>
      <c r="E47" s="659">
        <v>2601</v>
      </c>
      <c r="F47" s="659">
        <v>3671</v>
      </c>
      <c r="G47" s="7">
        <v>0</v>
      </c>
      <c r="H47" s="500">
        <v>0</v>
      </c>
      <c r="I47" s="9">
        <v>0</v>
      </c>
    </row>
    <row r="48" spans="1:9" ht="12">
      <c r="A48" s="369"/>
      <c r="B48" s="116"/>
      <c r="C48" s="369"/>
      <c r="D48" s="6"/>
      <c r="E48" s="6"/>
      <c r="F48" s="6"/>
      <c r="G48" s="6"/>
      <c r="H48" s="6"/>
      <c r="I48" s="8"/>
    </row>
    <row r="49" spans="1:9" ht="12">
      <c r="A49" s="369"/>
      <c r="B49" s="116" t="s">
        <v>379</v>
      </c>
      <c r="C49" s="369"/>
      <c r="D49" s="6"/>
      <c r="E49" s="6"/>
      <c r="F49" s="6"/>
      <c r="G49" s="6"/>
      <c r="H49" s="6"/>
      <c r="I49" s="8"/>
    </row>
    <row r="50" spans="1:9" ht="12">
      <c r="A50" s="369"/>
      <c r="B50" s="647"/>
      <c r="C50" s="648" t="s">
        <v>369</v>
      </c>
      <c r="D50" s="6">
        <v>31089763</v>
      </c>
      <c r="E50" s="6">
        <v>1139754</v>
      </c>
      <c r="F50" s="6">
        <v>448719</v>
      </c>
      <c r="G50" s="6">
        <v>138962</v>
      </c>
      <c r="H50" s="6">
        <v>17062238</v>
      </c>
      <c r="I50" s="8">
        <v>16715253</v>
      </c>
    </row>
    <row r="51" spans="1:9" ht="12">
      <c r="A51" s="369"/>
      <c r="B51" s="647"/>
      <c r="C51" s="648" t="s">
        <v>370</v>
      </c>
      <c r="D51" s="6">
        <v>3008260</v>
      </c>
      <c r="E51" s="6">
        <v>71415</v>
      </c>
      <c r="F51" s="6">
        <v>67999</v>
      </c>
      <c r="G51" s="6">
        <v>4139</v>
      </c>
      <c r="H51" s="6">
        <v>7847843</v>
      </c>
      <c r="I51" s="8">
        <v>76476</v>
      </c>
    </row>
    <row r="52" spans="1:9" ht="12">
      <c r="A52" s="369"/>
      <c r="B52" s="647"/>
      <c r="C52" s="648" t="s">
        <v>371</v>
      </c>
      <c r="D52" s="6">
        <v>4655043</v>
      </c>
      <c r="E52" s="6">
        <v>16018</v>
      </c>
      <c r="F52" s="6">
        <v>0</v>
      </c>
      <c r="G52" s="6">
        <v>3917</v>
      </c>
      <c r="H52" s="6">
        <v>8264648</v>
      </c>
      <c r="I52" s="8">
        <v>9620</v>
      </c>
    </row>
    <row r="53" spans="1:9" ht="12">
      <c r="A53" s="369"/>
      <c r="B53" s="649"/>
      <c r="C53" s="650" t="s">
        <v>884</v>
      </c>
      <c r="D53" s="6">
        <v>1241</v>
      </c>
      <c r="E53" s="6">
        <v>3686</v>
      </c>
      <c r="F53" s="6">
        <v>266</v>
      </c>
      <c r="G53" s="6">
        <v>943</v>
      </c>
      <c r="H53" s="6">
        <v>27</v>
      </c>
      <c r="I53" s="8">
        <v>14</v>
      </c>
    </row>
    <row r="54" spans="1:9" ht="12">
      <c r="A54" s="369"/>
      <c r="B54" s="653"/>
      <c r="C54" s="379"/>
      <c r="D54" s="233"/>
      <c r="E54" s="233"/>
      <c r="F54" s="233"/>
      <c r="G54" s="233"/>
      <c r="H54" s="233"/>
      <c r="I54" s="654"/>
    </row>
    <row r="55" ht="12">
      <c r="B55" s="237" t="s">
        <v>887</v>
      </c>
    </row>
    <row r="56" ht="12">
      <c r="B56" s="237" t="s">
        <v>888</v>
      </c>
    </row>
    <row r="58" spans="2:3" ht="12">
      <c r="B58" s="78"/>
      <c r="C58" s="78"/>
    </row>
  </sheetData>
  <mergeCells count="5">
    <mergeCell ref="I30:I31"/>
    <mergeCell ref="B4:C5"/>
    <mergeCell ref="D4:D5"/>
    <mergeCell ref="B30:C31"/>
    <mergeCell ref="H30:H31"/>
  </mergeCells>
  <printOptions/>
  <pageMargins left="0.75" right="0.75" top="1" bottom="1" header="0.512" footer="0.512"/>
  <pageSetup orientation="portrait" paperSize="9"/>
</worksheet>
</file>

<file path=xl/worksheets/sheet24.xml><?xml version="1.0" encoding="utf-8"?>
<worksheet xmlns="http://schemas.openxmlformats.org/spreadsheetml/2006/main" xmlns:r="http://schemas.openxmlformats.org/officeDocument/2006/relationships">
  <dimension ref="A2:K46"/>
  <sheetViews>
    <sheetView workbookViewId="0" topLeftCell="A1">
      <selection activeCell="A1" sqref="A1"/>
    </sheetView>
  </sheetViews>
  <sheetFormatPr defaultColWidth="9.00390625" defaultRowHeight="13.5"/>
  <cols>
    <col min="1" max="1" width="2.125" style="660" customWidth="1"/>
    <col min="2" max="2" width="18.125" style="660" customWidth="1"/>
    <col min="3" max="3" width="10.125" style="660" customWidth="1"/>
    <col min="4" max="4" width="9.125" style="660" customWidth="1"/>
    <col min="5" max="5" width="9.625" style="660" customWidth="1"/>
    <col min="6" max="7" width="7.625" style="660" customWidth="1"/>
    <col min="8" max="8" width="8.625" style="660" customWidth="1"/>
    <col min="9" max="9" width="10.625" style="660" customWidth="1"/>
    <col min="10" max="11" width="7.625" style="660" customWidth="1"/>
    <col min="12" max="16384" width="9.00390625" style="660" customWidth="1"/>
  </cols>
  <sheetData>
    <row r="2" spans="2:11" ht="15" customHeight="1">
      <c r="B2" s="239" t="s">
        <v>889</v>
      </c>
      <c r="C2" s="661"/>
      <c r="D2" s="661"/>
      <c r="E2" s="661"/>
      <c r="F2" s="661"/>
      <c r="G2" s="661"/>
      <c r="H2" s="661"/>
      <c r="I2" s="661"/>
      <c r="J2" s="661"/>
      <c r="K2" s="662" t="s">
        <v>353</v>
      </c>
    </row>
    <row r="3" spans="1:11" ht="15" customHeight="1">
      <c r="A3" s="120"/>
      <c r="B3" s="663"/>
      <c r="C3" s="664" t="s">
        <v>380</v>
      </c>
      <c r="D3" s="665"/>
      <c r="E3" s="665"/>
      <c r="F3" s="665"/>
      <c r="G3" s="665"/>
      <c r="H3" s="665"/>
      <c r="I3" s="665"/>
      <c r="J3" s="665"/>
      <c r="K3" s="665"/>
    </row>
    <row r="4" spans="1:11" ht="15" customHeight="1">
      <c r="A4" s="120"/>
      <c r="B4" s="666" t="s">
        <v>381</v>
      </c>
      <c r="C4" s="667"/>
      <c r="D4" s="668" t="s">
        <v>382</v>
      </c>
      <c r="E4" s="668"/>
      <c r="F4" s="668"/>
      <c r="G4" s="669"/>
      <c r="H4" s="668" t="s">
        <v>383</v>
      </c>
      <c r="I4" s="668"/>
      <c r="J4" s="668"/>
      <c r="K4" s="668"/>
    </row>
    <row r="5" spans="1:11" ht="30" customHeight="1">
      <c r="A5" s="120"/>
      <c r="B5" s="175"/>
      <c r="C5" s="670" t="s">
        <v>31</v>
      </c>
      <c r="D5" s="671" t="s">
        <v>105</v>
      </c>
      <c r="E5" s="671" t="s">
        <v>384</v>
      </c>
      <c r="F5" s="672" t="s">
        <v>385</v>
      </c>
      <c r="G5" s="673" t="s">
        <v>386</v>
      </c>
      <c r="H5" s="671" t="s">
        <v>105</v>
      </c>
      <c r="I5" s="671" t="s">
        <v>387</v>
      </c>
      <c r="J5" s="672" t="s">
        <v>385</v>
      </c>
      <c r="K5" s="674" t="s">
        <v>386</v>
      </c>
    </row>
    <row r="6" spans="1:11" ht="9.75" customHeight="1">
      <c r="A6" s="120"/>
      <c r="B6" s="675"/>
      <c r="C6" s="676"/>
      <c r="D6" s="676"/>
      <c r="E6" s="676"/>
      <c r="F6" s="676"/>
      <c r="G6" s="676"/>
      <c r="H6" s="676"/>
      <c r="I6" s="676"/>
      <c r="J6" s="676"/>
      <c r="K6" s="677"/>
    </row>
    <row r="7" spans="1:11" ht="19.5" customHeight="1">
      <c r="A7" s="120"/>
      <c r="B7" s="165" t="s">
        <v>388</v>
      </c>
      <c r="C7" s="122">
        <f>SUM(C9:C20)</f>
        <v>16521561</v>
      </c>
      <c r="D7" s="122">
        <f>SUM(E7:G7)</f>
        <v>9785452</v>
      </c>
      <c r="E7" s="122">
        <f>SUM(E9:E20)</f>
        <v>9544761</v>
      </c>
      <c r="F7" s="122">
        <f>SUM(F9:F20)</f>
        <v>195480</v>
      </c>
      <c r="G7" s="122">
        <f>SUM(G9:G20)</f>
        <v>45211</v>
      </c>
      <c r="H7" s="122">
        <v>3937717</v>
      </c>
      <c r="I7" s="122">
        <v>1995802</v>
      </c>
      <c r="J7" s="122">
        <v>1342404</v>
      </c>
      <c r="K7" s="122">
        <v>599511</v>
      </c>
    </row>
    <row r="8" spans="1:11" ht="9.75" customHeight="1">
      <c r="A8" s="120"/>
      <c r="B8" s="675"/>
      <c r="C8" s="161"/>
      <c r="D8" s="161"/>
      <c r="E8" s="161"/>
      <c r="F8" s="161"/>
      <c r="G8" s="161"/>
      <c r="H8" s="161"/>
      <c r="I8" s="161"/>
      <c r="J8" s="161"/>
      <c r="K8" s="170"/>
    </row>
    <row r="9" spans="1:11" ht="15" customHeight="1">
      <c r="A9" s="120"/>
      <c r="B9" s="157" t="s">
        <v>389</v>
      </c>
      <c r="C9" s="161">
        <v>7876910</v>
      </c>
      <c r="D9" s="161">
        <f>SUM(E9:G9)</f>
        <v>3876705</v>
      </c>
      <c r="E9" s="161">
        <v>3729888</v>
      </c>
      <c r="F9" s="161">
        <v>115057</v>
      </c>
      <c r="G9" s="161">
        <v>31760</v>
      </c>
      <c r="H9" s="161">
        <v>1654423</v>
      </c>
      <c r="I9" s="161">
        <v>385004</v>
      </c>
      <c r="J9" s="161">
        <v>508135</v>
      </c>
      <c r="K9" s="170">
        <v>299078</v>
      </c>
    </row>
    <row r="10" spans="1:11" ht="15" customHeight="1">
      <c r="A10" s="120"/>
      <c r="B10" s="157" t="s">
        <v>390</v>
      </c>
      <c r="C10" s="161">
        <v>1732635</v>
      </c>
      <c r="D10" s="161">
        <f>SUM(E10:G10)</f>
        <v>1448947</v>
      </c>
      <c r="E10" s="161">
        <v>1378239</v>
      </c>
      <c r="F10" s="161">
        <v>59262</v>
      </c>
      <c r="G10" s="161">
        <v>11446</v>
      </c>
      <c r="H10" s="161">
        <v>874709</v>
      </c>
      <c r="I10" s="161">
        <v>233417</v>
      </c>
      <c r="J10" s="161">
        <v>173675</v>
      </c>
      <c r="K10" s="170">
        <v>244180</v>
      </c>
    </row>
    <row r="11" spans="1:11" ht="9.75" customHeight="1">
      <c r="A11" s="120"/>
      <c r="B11" s="157"/>
      <c r="C11" s="161"/>
      <c r="D11" s="161"/>
      <c r="E11" s="161"/>
      <c r="F11" s="161"/>
      <c r="G11" s="161"/>
      <c r="H11" s="161"/>
      <c r="I11" s="161"/>
      <c r="J11" s="161"/>
      <c r="K11" s="170"/>
    </row>
    <row r="12" spans="1:11" ht="15" customHeight="1">
      <c r="A12" s="120"/>
      <c r="B12" s="157" t="s">
        <v>391</v>
      </c>
      <c r="C12" s="161">
        <v>303054</v>
      </c>
      <c r="D12" s="161">
        <f>SUM(E12:G12)</f>
        <v>516155</v>
      </c>
      <c r="E12" s="161">
        <v>512643</v>
      </c>
      <c r="F12" s="161">
        <v>1919</v>
      </c>
      <c r="G12" s="161">
        <v>1593</v>
      </c>
      <c r="H12" s="161">
        <v>98926</v>
      </c>
      <c r="I12" s="161">
        <v>152879</v>
      </c>
      <c r="J12" s="161">
        <v>44413</v>
      </c>
      <c r="K12" s="170">
        <v>770</v>
      </c>
    </row>
    <row r="13" spans="1:11" ht="15" customHeight="1">
      <c r="A13" s="120"/>
      <c r="B13" s="157" t="s">
        <v>392</v>
      </c>
      <c r="C13" s="161">
        <v>170284</v>
      </c>
      <c r="D13" s="161">
        <f>SUM(E13:G13)</f>
        <v>142161</v>
      </c>
      <c r="E13" s="161">
        <v>124481</v>
      </c>
      <c r="F13" s="161">
        <v>15827</v>
      </c>
      <c r="G13" s="161">
        <v>1853</v>
      </c>
      <c r="H13" s="161">
        <v>173924</v>
      </c>
      <c r="I13" s="161">
        <v>18214</v>
      </c>
      <c r="J13" s="161">
        <v>23534</v>
      </c>
      <c r="K13" s="170">
        <v>3727</v>
      </c>
    </row>
    <row r="14" spans="1:11" ht="15" customHeight="1">
      <c r="A14" s="120"/>
      <c r="B14" s="157" t="s">
        <v>371</v>
      </c>
      <c r="C14" s="161">
        <v>2301823</v>
      </c>
      <c r="D14" s="161">
        <f>SUM(E14:G14)</f>
        <v>525300</v>
      </c>
      <c r="E14" s="161">
        <v>524706</v>
      </c>
      <c r="F14" s="161">
        <v>594</v>
      </c>
      <c r="G14" s="678" t="s">
        <v>686</v>
      </c>
      <c r="H14" s="161">
        <v>936000</v>
      </c>
      <c r="I14" s="161">
        <v>787939</v>
      </c>
      <c r="J14" s="161">
        <v>77575</v>
      </c>
      <c r="K14" s="170">
        <v>1048</v>
      </c>
    </row>
    <row r="15" spans="1:11" ht="9.75" customHeight="1">
      <c r="A15" s="120"/>
      <c r="B15" s="157"/>
      <c r="C15" s="161"/>
      <c r="D15" s="161"/>
      <c r="E15" s="161"/>
      <c r="F15" s="161"/>
      <c r="G15" s="161"/>
      <c r="H15" s="161"/>
      <c r="I15" s="161"/>
      <c r="J15" s="161"/>
      <c r="K15" s="170"/>
    </row>
    <row r="16" spans="1:11" ht="15" customHeight="1">
      <c r="A16" s="120"/>
      <c r="B16" s="157" t="s">
        <v>393</v>
      </c>
      <c r="C16" s="161">
        <v>1504881</v>
      </c>
      <c r="D16" s="161">
        <f>SUM(E16:G16)</f>
        <v>560233</v>
      </c>
      <c r="E16" s="161">
        <v>560233</v>
      </c>
      <c r="F16" s="678" t="s">
        <v>686</v>
      </c>
      <c r="G16" s="678" t="s">
        <v>686</v>
      </c>
      <c r="H16" s="161">
        <v>3240</v>
      </c>
      <c r="I16" s="161">
        <v>1524</v>
      </c>
      <c r="J16" s="678">
        <v>21742</v>
      </c>
      <c r="K16" s="679" t="s">
        <v>686</v>
      </c>
    </row>
    <row r="17" spans="1:11" ht="15" customHeight="1">
      <c r="A17" s="120"/>
      <c r="B17" s="157" t="s">
        <v>394</v>
      </c>
      <c r="C17" s="161">
        <v>675901</v>
      </c>
      <c r="D17" s="161">
        <f>SUM(E17:G17)</f>
        <v>895077</v>
      </c>
      <c r="E17" s="161">
        <v>893977</v>
      </c>
      <c r="F17" s="678">
        <v>1100</v>
      </c>
      <c r="G17" s="678" t="s">
        <v>686</v>
      </c>
      <c r="H17" s="161">
        <v>51290</v>
      </c>
      <c r="I17" s="161">
        <v>24096</v>
      </c>
      <c r="J17" s="678">
        <v>18566</v>
      </c>
      <c r="K17" s="679" t="s">
        <v>686</v>
      </c>
    </row>
    <row r="18" spans="1:11" ht="15" customHeight="1">
      <c r="A18" s="120"/>
      <c r="B18" s="157" t="s">
        <v>395</v>
      </c>
      <c r="C18" s="680">
        <v>-136090</v>
      </c>
      <c r="D18" s="680">
        <f>SUM(E18:G18)</f>
        <v>-276678</v>
      </c>
      <c r="E18" s="680">
        <v>-276402</v>
      </c>
      <c r="F18" s="680">
        <v>-276</v>
      </c>
      <c r="G18" s="678" t="s">
        <v>686</v>
      </c>
      <c r="H18" s="680">
        <v>-13425</v>
      </c>
      <c r="I18" s="680">
        <v>-23911</v>
      </c>
      <c r="J18" s="681" t="s">
        <v>686</v>
      </c>
      <c r="K18" s="679" t="s">
        <v>686</v>
      </c>
    </row>
    <row r="19" spans="1:11" ht="15" customHeight="1">
      <c r="A19" s="120"/>
      <c r="B19" s="157" t="s">
        <v>396</v>
      </c>
      <c r="C19" s="678" t="s">
        <v>686</v>
      </c>
      <c r="D19" s="680">
        <f>SUM(E19:G19)</f>
        <v>-5525</v>
      </c>
      <c r="E19" s="678" t="s">
        <v>686</v>
      </c>
      <c r="F19" s="680">
        <v>-4084</v>
      </c>
      <c r="G19" s="680">
        <v>-1441</v>
      </c>
      <c r="H19" s="161">
        <v>59140</v>
      </c>
      <c r="I19" s="678" t="s">
        <v>686</v>
      </c>
      <c r="J19" s="161">
        <v>814</v>
      </c>
      <c r="K19" s="170">
        <v>32696</v>
      </c>
    </row>
    <row r="20" spans="1:11" ht="15" customHeight="1">
      <c r="A20" s="120"/>
      <c r="B20" s="157" t="s">
        <v>397</v>
      </c>
      <c r="C20" s="161">
        <v>2092163</v>
      </c>
      <c r="D20" s="161">
        <f>SUM(E20:G20)</f>
        <v>2103077</v>
      </c>
      <c r="E20" s="161">
        <v>2096996</v>
      </c>
      <c r="F20" s="678">
        <v>6081</v>
      </c>
      <c r="G20" s="678" t="s">
        <v>686</v>
      </c>
      <c r="H20" s="161">
        <v>99490</v>
      </c>
      <c r="I20" s="161">
        <v>90900</v>
      </c>
      <c r="J20" s="678">
        <v>34</v>
      </c>
      <c r="K20" s="679" t="s">
        <v>686</v>
      </c>
    </row>
    <row r="21" spans="1:11" ht="9.75" customHeight="1">
      <c r="A21" s="120"/>
      <c r="B21" s="175"/>
      <c r="C21" s="682"/>
      <c r="D21" s="128"/>
      <c r="E21" s="128"/>
      <c r="F21" s="388"/>
      <c r="G21" s="388"/>
      <c r="H21" s="128"/>
      <c r="I21" s="128"/>
      <c r="J21" s="388"/>
      <c r="K21" s="389"/>
    </row>
    <row r="22" spans="1:11" ht="9.75" customHeight="1">
      <c r="A22" s="120"/>
      <c r="B22" s="661"/>
      <c r="C22" s="661"/>
      <c r="D22" s="661"/>
      <c r="E22" s="661"/>
      <c r="F22" s="661"/>
      <c r="G22" s="661"/>
      <c r="H22" s="661"/>
      <c r="I22" s="661"/>
      <c r="J22" s="661"/>
      <c r="K22" s="661"/>
    </row>
    <row r="23" spans="1:11" ht="15" customHeight="1">
      <c r="A23" s="120"/>
      <c r="B23" s="663"/>
      <c r="C23" s="664" t="s">
        <v>398</v>
      </c>
      <c r="D23" s="665"/>
      <c r="E23" s="665"/>
      <c r="F23" s="665"/>
      <c r="G23" s="665"/>
      <c r="H23" s="665"/>
      <c r="I23" s="665"/>
      <c r="J23" s="665"/>
      <c r="K23" s="665"/>
    </row>
    <row r="24" spans="1:11" ht="15" customHeight="1">
      <c r="A24" s="120"/>
      <c r="B24" s="675"/>
      <c r="C24" s="683"/>
      <c r="D24" s="668" t="s">
        <v>382</v>
      </c>
      <c r="E24" s="668"/>
      <c r="F24" s="668"/>
      <c r="G24" s="669"/>
      <c r="H24" s="668" t="s">
        <v>383</v>
      </c>
      <c r="I24" s="668"/>
      <c r="J24" s="668"/>
      <c r="K24" s="668"/>
    </row>
    <row r="25" spans="1:11" ht="30" customHeight="1">
      <c r="A25" s="120"/>
      <c r="B25" s="175" t="s">
        <v>399</v>
      </c>
      <c r="C25" s="670" t="s">
        <v>31</v>
      </c>
      <c r="D25" s="673" t="s">
        <v>105</v>
      </c>
      <c r="E25" s="673" t="s">
        <v>384</v>
      </c>
      <c r="F25" s="684" t="s">
        <v>385</v>
      </c>
      <c r="G25" s="673" t="s">
        <v>386</v>
      </c>
      <c r="H25" s="673" t="s">
        <v>105</v>
      </c>
      <c r="I25" s="673" t="s">
        <v>387</v>
      </c>
      <c r="J25" s="684" t="s">
        <v>385</v>
      </c>
      <c r="K25" s="674" t="s">
        <v>386</v>
      </c>
    </row>
    <row r="26" spans="1:11" ht="9.75" customHeight="1">
      <c r="A26" s="120"/>
      <c r="B26" s="675"/>
      <c r="C26" s="676"/>
      <c r="D26" s="676"/>
      <c r="E26" s="676"/>
      <c r="F26" s="676"/>
      <c r="G26" s="676"/>
      <c r="H26" s="676"/>
      <c r="I26" s="676"/>
      <c r="J26" s="676"/>
      <c r="K26" s="677"/>
    </row>
    <row r="27" spans="1:11" ht="19.5" customHeight="1">
      <c r="A27" s="120"/>
      <c r="B27" s="165" t="s">
        <v>388</v>
      </c>
      <c r="C27" s="122">
        <f>SUM(C29:C42)</f>
        <v>17104692</v>
      </c>
      <c r="D27" s="122">
        <f>SUM(E27:G27)</f>
        <v>11266548</v>
      </c>
      <c r="E27" s="122">
        <f>SUM(E29:E42)</f>
        <v>10839656</v>
      </c>
      <c r="F27" s="122">
        <f>SUM(F29:F42)</f>
        <v>383349</v>
      </c>
      <c r="G27" s="122">
        <f>SUM(G29:G42)</f>
        <v>43543</v>
      </c>
      <c r="H27" s="122">
        <v>3946957</v>
      </c>
      <c r="I27" s="122">
        <v>1999166</v>
      </c>
      <c r="J27" s="122">
        <v>1348280</v>
      </c>
      <c r="K27" s="685">
        <v>599511</v>
      </c>
    </row>
    <row r="28" spans="1:11" ht="9.75" customHeight="1">
      <c r="A28" s="120"/>
      <c r="B28" s="675"/>
      <c r="C28" s="161"/>
      <c r="D28" s="161"/>
      <c r="E28" s="161"/>
      <c r="F28" s="161"/>
      <c r="G28" s="161"/>
      <c r="H28" s="161"/>
      <c r="I28" s="161"/>
      <c r="J28" s="161"/>
      <c r="K28" s="170"/>
    </row>
    <row r="29" spans="1:11" ht="15" customHeight="1">
      <c r="A29" s="120"/>
      <c r="B29" s="157" t="s">
        <v>400</v>
      </c>
      <c r="C29" s="161">
        <v>5784781</v>
      </c>
      <c r="D29" s="681">
        <f aca="true" t="shared" si="0" ref="D29:D36">SUM(E29:G29)</f>
        <v>3341265</v>
      </c>
      <c r="E29" s="678">
        <v>3215922</v>
      </c>
      <c r="F29" s="678">
        <v>97113</v>
      </c>
      <c r="G29" s="678">
        <v>28230</v>
      </c>
      <c r="H29" s="161">
        <v>2415887</v>
      </c>
      <c r="I29" s="161">
        <v>753578</v>
      </c>
      <c r="J29" s="161">
        <v>641356</v>
      </c>
      <c r="K29" s="170">
        <v>565955</v>
      </c>
    </row>
    <row r="30" spans="1:11" ht="15" customHeight="1">
      <c r="A30" s="120"/>
      <c r="B30" s="157" t="s">
        <v>401</v>
      </c>
      <c r="C30" s="161">
        <v>262428</v>
      </c>
      <c r="D30" s="681">
        <f t="shared" si="0"/>
        <v>13214</v>
      </c>
      <c r="E30" s="678">
        <v>12796</v>
      </c>
      <c r="F30" s="678">
        <v>361</v>
      </c>
      <c r="G30" s="678">
        <v>57</v>
      </c>
      <c r="H30" s="161">
        <v>36788</v>
      </c>
      <c r="I30" s="161">
        <v>11062</v>
      </c>
      <c r="J30" s="161">
        <v>18880</v>
      </c>
      <c r="K30" s="170">
        <v>381</v>
      </c>
    </row>
    <row r="31" spans="1:11" ht="15" customHeight="1">
      <c r="A31" s="120"/>
      <c r="B31" s="157" t="s">
        <v>402</v>
      </c>
      <c r="C31" s="161">
        <v>367087</v>
      </c>
      <c r="D31" s="681">
        <f t="shared" si="0"/>
        <v>59233</v>
      </c>
      <c r="E31" s="678">
        <v>51651</v>
      </c>
      <c r="F31" s="678">
        <v>7582</v>
      </c>
      <c r="G31" s="678" t="s">
        <v>686</v>
      </c>
      <c r="H31" s="161">
        <v>47953</v>
      </c>
      <c r="I31" s="161">
        <v>6369</v>
      </c>
      <c r="J31" s="161">
        <v>44759</v>
      </c>
      <c r="K31" s="679" t="s">
        <v>686</v>
      </c>
    </row>
    <row r="32" spans="1:11" ht="15" customHeight="1">
      <c r="A32" s="120"/>
      <c r="B32" s="157" t="s">
        <v>403</v>
      </c>
      <c r="C32" s="161">
        <v>3988504</v>
      </c>
      <c r="D32" s="681">
        <f t="shared" si="0"/>
        <v>2701289</v>
      </c>
      <c r="E32" s="678">
        <v>2638670</v>
      </c>
      <c r="F32" s="678">
        <v>54309</v>
      </c>
      <c r="G32" s="678">
        <v>8310</v>
      </c>
      <c r="H32" s="161">
        <v>198811</v>
      </c>
      <c r="I32" s="161">
        <v>79792</v>
      </c>
      <c r="J32" s="161">
        <v>125496</v>
      </c>
      <c r="K32" s="170">
        <v>1936</v>
      </c>
    </row>
    <row r="33" spans="1:11" ht="15" customHeight="1">
      <c r="A33" s="120"/>
      <c r="B33" s="157" t="s">
        <v>404</v>
      </c>
      <c r="C33" s="161">
        <v>76349</v>
      </c>
      <c r="D33" s="681">
        <f t="shared" si="0"/>
        <v>42558</v>
      </c>
      <c r="E33" s="678">
        <v>42405</v>
      </c>
      <c r="F33" s="678">
        <v>144</v>
      </c>
      <c r="G33" s="678">
        <v>9</v>
      </c>
      <c r="H33" s="161">
        <v>12217</v>
      </c>
      <c r="I33" s="161">
        <v>2951</v>
      </c>
      <c r="J33" s="161">
        <v>3225</v>
      </c>
      <c r="K33" s="170">
        <v>2066</v>
      </c>
    </row>
    <row r="34" spans="1:11" ht="15" customHeight="1">
      <c r="A34" s="120"/>
      <c r="B34" s="157" t="s">
        <v>405</v>
      </c>
      <c r="C34" s="161">
        <v>25316</v>
      </c>
      <c r="D34" s="681">
        <f t="shared" si="0"/>
        <v>160044</v>
      </c>
      <c r="E34" s="678">
        <v>159474</v>
      </c>
      <c r="F34" s="678">
        <v>570</v>
      </c>
      <c r="G34" s="678" t="s">
        <v>686</v>
      </c>
      <c r="H34" s="678" t="s">
        <v>686</v>
      </c>
      <c r="I34" s="161">
        <v>46067</v>
      </c>
      <c r="J34" s="679" t="s">
        <v>686</v>
      </c>
      <c r="K34" s="679" t="s">
        <v>686</v>
      </c>
    </row>
    <row r="35" spans="1:11" ht="15" customHeight="1">
      <c r="A35" s="120"/>
      <c r="B35" s="157" t="s">
        <v>406</v>
      </c>
      <c r="C35" s="161">
        <v>208134</v>
      </c>
      <c r="D35" s="681">
        <f t="shared" si="0"/>
        <v>938325</v>
      </c>
      <c r="E35" s="678">
        <v>906428</v>
      </c>
      <c r="F35" s="678">
        <v>25476</v>
      </c>
      <c r="G35" s="678">
        <v>6421</v>
      </c>
      <c r="H35" s="161">
        <v>332955</v>
      </c>
      <c r="I35" s="161">
        <v>34578</v>
      </c>
      <c r="J35" s="161">
        <v>97</v>
      </c>
      <c r="K35" s="170">
        <v>4097</v>
      </c>
    </row>
    <row r="36" spans="1:11" ht="15" customHeight="1">
      <c r="A36" s="120"/>
      <c r="B36" s="157" t="s">
        <v>407</v>
      </c>
      <c r="C36" s="161">
        <v>512147</v>
      </c>
      <c r="D36" s="681">
        <f t="shared" si="0"/>
        <v>226668</v>
      </c>
      <c r="E36" s="678">
        <v>223844</v>
      </c>
      <c r="F36" s="678">
        <v>2308</v>
      </c>
      <c r="G36" s="678">
        <v>516</v>
      </c>
      <c r="H36" s="161">
        <v>49934</v>
      </c>
      <c r="I36" s="161">
        <v>24114</v>
      </c>
      <c r="J36" s="161">
        <v>4788</v>
      </c>
      <c r="K36" s="170">
        <v>4065</v>
      </c>
    </row>
    <row r="37" spans="1:11" ht="9.75" customHeight="1">
      <c r="A37" s="120"/>
      <c r="B37" s="157"/>
      <c r="C37" s="161"/>
      <c r="D37" s="681"/>
      <c r="E37" s="678"/>
      <c r="F37" s="678"/>
      <c r="G37" s="678"/>
      <c r="H37" s="161"/>
      <c r="I37" s="161"/>
      <c r="J37" s="161"/>
      <c r="K37" s="170"/>
    </row>
    <row r="38" spans="1:11" ht="15" customHeight="1">
      <c r="A38" s="120"/>
      <c r="B38" s="157" t="s">
        <v>408</v>
      </c>
      <c r="C38" s="161">
        <v>3280532</v>
      </c>
      <c r="D38" s="681">
        <f>SUM(E38:G38)</f>
        <v>526138</v>
      </c>
      <c r="E38" s="678">
        <v>526138</v>
      </c>
      <c r="F38" s="678" t="s">
        <v>686</v>
      </c>
      <c r="G38" s="678" t="s">
        <v>686</v>
      </c>
      <c r="H38" s="161">
        <v>740600</v>
      </c>
      <c r="I38" s="161">
        <v>648500</v>
      </c>
      <c r="J38" s="678" t="s">
        <v>686</v>
      </c>
      <c r="K38" s="170">
        <v>3000</v>
      </c>
    </row>
    <row r="39" spans="1:11" ht="15" customHeight="1">
      <c r="A39" s="120"/>
      <c r="B39" s="157" t="s">
        <v>409</v>
      </c>
      <c r="C39" s="161">
        <v>301424</v>
      </c>
      <c r="D39" s="681">
        <f>SUM(E39:G39)</f>
        <v>424310</v>
      </c>
      <c r="E39" s="678">
        <v>424310</v>
      </c>
      <c r="F39" s="678" t="s">
        <v>686</v>
      </c>
      <c r="G39" s="678" t="s">
        <v>686</v>
      </c>
      <c r="H39" s="161">
        <v>48389</v>
      </c>
      <c r="I39" s="161">
        <v>47933</v>
      </c>
      <c r="J39" s="678" t="s">
        <v>686</v>
      </c>
      <c r="K39" s="679" t="s">
        <v>686</v>
      </c>
    </row>
    <row r="40" spans="1:11" ht="15" customHeight="1">
      <c r="A40" s="120"/>
      <c r="B40" s="157" t="s">
        <v>410</v>
      </c>
      <c r="C40" s="161">
        <v>815085</v>
      </c>
      <c r="D40" s="681">
        <f>SUM(E40:G40)</f>
        <v>1397996</v>
      </c>
      <c r="E40" s="678">
        <v>1397932</v>
      </c>
      <c r="F40" s="678">
        <v>64</v>
      </c>
      <c r="G40" s="678" t="s">
        <v>686</v>
      </c>
      <c r="H40" s="161">
        <v>38248</v>
      </c>
      <c r="I40" s="161">
        <v>39136</v>
      </c>
      <c r="J40" s="678">
        <v>29777</v>
      </c>
      <c r="K40" s="679" t="s">
        <v>686</v>
      </c>
    </row>
    <row r="41" spans="1:11" ht="15" customHeight="1">
      <c r="A41" s="120"/>
      <c r="B41" s="157" t="s">
        <v>411</v>
      </c>
      <c r="C41" s="680">
        <v>-491220</v>
      </c>
      <c r="D41" s="681">
        <f>SUM(E41:G41)</f>
        <v>-527930</v>
      </c>
      <c r="E41" s="681">
        <v>-527869</v>
      </c>
      <c r="F41" s="681">
        <v>-61</v>
      </c>
      <c r="G41" s="678" t="s">
        <v>686</v>
      </c>
      <c r="H41" s="680">
        <v>-55814</v>
      </c>
      <c r="I41" s="680">
        <v>-86489</v>
      </c>
      <c r="J41" s="681" t="s">
        <v>686</v>
      </c>
      <c r="K41" s="679" t="s">
        <v>686</v>
      </c>
    </row>
    <row r="42" spans="1:11" ht="15" customHeight="1">
      <c r="A42" s="120"/>
      <c r="B42" s="157" t="s">
        <v>412</v>
      </c>
      <c r="C42" s="161">
        <v>1974125</v>
      </c>
      <c r="D42" s="681">
        <f>SUM(E42:G42)</f>
        <v>1963438</v>
      </c>
      <c r="E42" s="678">
        <v>1767955</v>
      </c>
      <c r="F42" s="678">
        <v>195483</v>
      </c>
      <c r="G42" s="678" t="s">
        <v>686</v>
      </c>
      <c r="H42" s="161">
        <v>80989</v>
      </c>
      <c r="I42" s="161">
        <v>99492</v>
      </c>
      <c r="J42" s="678">
        <v>75</v>
      </c>
      <c r="K42" s="679" t="s">
        <v>686</v>
      </c>
    </row>
    <row r="43" spans="1:11" ht="7.5" customHeight="1">
      <c r="A43" s="120"/>
      <c r="B43" s="175"/>
      <c r="C43" s="686"/>
      <c r="D43" s="686"/>
      <c r="E43" s="686"/>
      <c r="F43" s="686"/>
      <c r="G43" s="686"/>
      <c r="H43" s="686"/>
      <c r="I43" s="686"/>
      <c r="J43" s="686"/>
      <c r="K43" s="661"/>
    </row>
    <row r="44" ht="11.25">
      <c r="B44" s="660" t="s">
        <v>413</v>
      </c>
    </row>
    <row r="45" ht="11.25">
      <c r="B45" s="660" t="s">
        <v>414</v>
      </c>
    </row>
    <row r="46" ht="11.25">
      <c r="B46" s="660" t="s">
        <v>415</v>
      </c>
    </row>
  </sheetData>
  <printOptions/>
  <pageMargins left="0.75" right="0.75" top="1" bottom="1" header="0.512" footer="0.512"/>
  <pageSetup orientation="portrait" paperSize="9"/>
</worksheet>
</file>

<file path=xl/worksheets/sheet25.xml><?xml version="1.0" encoding="utf-8"?>
<worksheet xmlns="http://schemas.openxmlformats.org/spreadsheetml/2006/main" xmlns:r="http://schemas.openxmlformats.org/officeDocument/2006/relationships">
  <dimension ref="A2:W44"/>
  <sheetViews>
    <sheetView workbookViewId="0" topLeftCell="A1">
      <selection activeCell="A1" sqref="A1"/>
    </sheetView>
  </sheetViews>
  <sheetFormatPr defaultColWidth="9.00390625" defaultRowHeight="13.5"/>
  <cols>
    <col min="1" max="1" width="1.4921875" style="12" customWidth="1"/>
    <col min="2" max="2" width="5.125" style="12" customWidth="1"/>
    <col min="3" max="3" width="4.125" style="12" customWidth="1"/>
    <col min="4" max="21" width="4.875" style="12" customWidth="1"/>
    <col min="22" max="22" width="0.5" style="12" customWidth="1"/>
    <col min="23" max="16384" width="9.00390625" style="12" customWidth="1"/>
  </cols>
  <sheetData>
    <row r="2" spans="2:3" ht="14.25">
      <c r="B2" s="28" t="s">
        <v>890</v>
      </c>
      <c r="C2" s="28"/>
    </row>
    <row r="3" spans="2:3" ht="14.25">
      <c r="B3" s="15" t="s">
        <v>891</v>
      </c>
      <c r="C3" s="28"/>
    </row>
    <row r="4" spans="2:21" ht="12">
      <c r="B4" s="26"/>
      <c r="C4" s="16"/>
      <c r="D4" s="16"/>
      <c r="E4" s="16"/>
      <c r="F4" s="16"/>
      <c r="G4" s="16"/>
      <c r="H4" s="16"/>
      <c r="I4" s="16"/>
      <c r="J4" s="16"/>
      <c r="K4" s="16"/>
      <c r="L4" s="16"/>
      <c r="M4" s="16" t="s">
        <v>421</v>
      </c>
      <c r="N4" s="16"/>
      <c r="O4" s="16"/>
      <c r="P4" s="16"/>
      <c r="Q4" s="16"/>
      <c r="R4" s="16"/>
      <c r="S4" s="16"/>
      <c r="T4" s="26"/>
      <c r="U4" s="17" t="s">
        <v>892</v>
      </c>
    </row>
    <row r="5" spans="1:23" ht="12">
      <c r="A5" s="29"/>
      <c r="B5" s="15"/>
      <c r="C5" s="43"/>
      <c r="D5" s="34" t="s">
        <v>893</v>
      </c>
      <c r="E5" s="34"/>
      <c r="F5" s="34"/>
      <c r="G5" s="34"/>
      <c r="H5" s="34"/>
      <c r="I5" s="34"/>
      <c r="J5" s="34"/>
      <c r="K5" s="34"/>
      <c r="L5" s="34"/>
      <c r="M5" s="687" t="s">
        <v>894</v>
      </c>
      <c r="N5" s="36"/>
      <c r="O5" s="36"/>
      <c r="P5" s="36"/>
      <c r="Q5" s="36"/>
      <c r="R5" s="36"/>
      <c r="S5" s="36"/>
      <c r="T5" s="36"/>
      <c r="U5" s="115"/>
      <c r="V5" s="688"/>
      <c r="W5" s="24"/>
    </row>
    <row r="6" spans="1:23" ht="12">
      <c r="A6" s="29"/>
      <c r="B6" s="15"/>
      <c r="C6" s="38"/>
      <c r="D6" s="34" t="s">
        <v>895</v>
      </c>
      <c r="E6" s="34"/>
      <c r="F6" s="37"/>
      <c r="G6" s="34" t="s">
        <v>896</v>
      </c>
      <c r="H6" s="34"/>
      <c r="I6" s="37"/>
      <c r="J6" s="34" t="s">
        <v>897</v>
      </c>
      <c r="K6" s="34"/>
      <c r="L6" s="34"/>
      <c r="M6" s="689" t="s">
        <v>895</v>
      </c>
      <c r="N6" s="34"/>
      <c r="O6" s="37"/>
      <c r="P6" s="34" t="s">
        <v>896</v>
      </c>
      <c r="Q6" s="34"/>
      <c r="R6" s="37"/>
      <c r="S6" s="34" t="s">
        <v>897</v>
      </c>
      <c r="T6" s="34"/>
      <c r="U6" s="35"/>
      <c r="V6" s="688"/>
      <c r="W6" s="24"/>
    </row>
    <row r="7" spans="1:23" ht="42">
      <c r="A7" s="29"/>
      <c r="B7" s="44" t="s">
        <v>898</v>
      </c>
      <c r="C7" s="690" t="s">
        <v>899</v>
      </c>
      <c r="D7" s="45" t="s">
        <v>900</v>
      </c>
      <c r="E7" s="45" t="s">
        <v>901</v>
      </c>
      <c r="F7" s="46" t="s">
        <v>417</v>
      </c>
      <c r="G7" s="45" t="s">
        <v>900</v>
      </c>
      <c r="H7" s="45" t="s">
        <v>901</v>
      </c>
      <c r="I7" s="46" t="s">
        <v>417</v>
      </c>
      <c r="J7" s="45" t="s">
        <v>900</v>
      </c>
      <c r="K7" s="45" t="s">
        <v>901</v>
      </c>
      <c r="L7" s="691" t="s">
        <v>417</v>
      </c>
      <c r="M7" s="692" t="s">
        <v>900</v>
      </c>
      <c r="N7" s="45" t="s">
        <v>901</v>
      </c>
      <c r="O7" s="46" t="s">
        <v>417</v>
      </c>
      <c r="P7" s="45" t="s">
        <v>900</v>
      </c>
      <c r="Q7" s="45" t="s">
        <v>901</v>
      </c>
      <c r="R7" s="46" t="s">
        <v>417</v>
      </c>
      <c r="S7" s="45" t="s">
        <v>900</v>
      </c>
      <c r="T7" s="45" t="s">
        <v>901</v>
      </c>
      <c r="U7" s="68" t="s">
        <v>417</v>
      </c>
      <c r="V7" s="688"/>
      <c r="W7" s="24"/>
    </row>
    <row r="8" spans="1:23" ht="12">
      <c r="A8" s="29"/>
      <c r="B8" s="26"/>
      <c r="C8" s="39"/>
      <c r="D8" s="47" t="s">
        <v>418</v>
      </c>
      <c r="E8" s="47" t="s">
        <v>419</v>
      </c>
      <c r="F8" s="47" t="s">
        <v>420</v>
      </c>
      <c r="G8" s="47" t="s">
        <v>418</v>
      </c>
      <c r="H8" s="47" t="s">
        <v>419</v>
      </c>
      <c r="I8" s="47" t="s">
        <v>420</v>
      </c>
      <c r="J8" s="47" t="s">
        <v>418</v>
      </c>
      <c r="K8" s="47" t="s">
        <v>419</v>
      </c>
      <c r="L8" s="693" t="s">
        <v>420</v>
      </c>
      <c r="M8" s="694" t="s">
        <v>418</v>
      </c>
      <c r="N8" s="47" t="s">
        <v>419</v>
      </c>
      <c r="O8" s="47" t="s">
        <v>420</v>
      </c>
      <c r="P8" s="47" t="s">
        <v>418</v>
      </c>
      <c r="Q8" s="47" t="s">
        <v>419</v>
      </c>
      <c r="R8" s="47" t="s">
        <v>420</v>
      </c>
      <c r="S8" s="47" t="s">
        <v>418</v>
      </c>
      <c r="T8" s="47" t="s">
        <v>419</v>
      </c>
      <c r="U8" s="48" t="s">
        <v>420</v>
      </c>
      <c r="V8" s="688"/>
      <c r="W8" s="24"/>
    </row>
    <row r="9" spans="1:23" s="32" customFormat="1" ht="19.5" customHeight="1">
      <c r="A9" s="33"/>
      <c r="B9" s="49" t="s">
        <v>902</v>
      </c>
      <c r="C9" s="50" t="s">
        <v>903</v>
      </c>
      <c r="D9" s="51">
        <v>111.3</v>
      </c>
      <c r="E9" s="52">
        <v>111.4</v>
      </c>
      <c r="F9" s="695">
        <v>-0.10000000000000853</v>
      </c>
      <c r="G9" s="52">
        <v>19.4</v>
      </c>
      <c r="H9" s="52">
        <v>19.4</v>
      </c>
      <c r="I9" s="695">
        <v>0</v>
      </c>
      <c r="J9" s="52">
        <v>62.6</v>
      </c>
      <c r="K9" s="52">
        <v>62.5</v>
      </c>
      <c r="L9" s="696">
        <v>0.10000000000000142</v>
      </c>
      <c r="M9" s="51">
        <v>110.5</v>
      </c>
      <c r="N9" s="52">
        <v>110.7</v>
      </c>
      <c r="O9" s="695">
        <v>-0.20000000000000284</v>
      </c>
      <c r="P9" s="52">
        <v>19.4</v>
      </c>
      <c r="Q9" s="52">
        <v>19.1</v>
      </c>
      <c r="R9" s="695">
        <v>0.29999999999999716</v>
      </c>
      <c r="S9" s="52">
        <v>62.1</v>
      </c>
      <c r="T9" s="52">
        <v>62.2</v>
      </c>
      <c r="U9" s="697">
        <v>-0.10000000000000142</v>
      </c>
      <c r="V9" s="534"/>
      <c r="W9" s="31"/>
    </row>
    <row r="10" spans="1:23" s="32" customFormat="1" ht="19.5" customHeight="1">
      <c r="A10" s="33"/>
      <c r="B10" s="1230" t="s">
        <v>904</v>
      </c>
      <c r="C10" s="53" t="s">
        <v>905</v>
      </c>
      <c r="D10" s="54">
        <v>117</v>
      </c>
      <c r="E10" s="55">
        <v>117.2</v>
      </c>
      <c r="F10" s="698">
        <v>-0.20000000000000284</v>
      </c>
      <c r="G10" s="55">
        <v>22</v>
      </c>
      <c r="H10" s="55">
        <v>22</v>
      </c>
      <c r="I10" s="698">
        <v>0</v>
      </c>
      <c r="J10" s="55">
        <v>64.9</v>
      </c>
      <c r="K10" s="55">
        <v>65.1</v>
      </c>
      <c r="L10" s="699">
        <v>-0.19999999999998863</v>
      </c>
      <c r="M10" s="54">
        <v>116.1</v>
      </c>
      <c r="N10" s="55">
        <v>116.1</v>
      </c>
      <c r="O10" s="698">
        <v>0</v>
      </c>
      <c r="P10" s="55">
        <v>21.5</v>
      </c>
      <c r="Q10" s="55">
        <v>21.6</v>
      </c>
      <c r="R10" s="698">
        <v>-0.10000000000000142</v>
      </c>
      <c r="S10" s="55">
        <v>64.7</v>
      </c>
      <c r="T10" s="55">
        <v>64.8</v>
      </c>
      <c r="U10" s="700">
        <v>-0.09999999999999432</v>
      </c>
      <c r="V10" s="534"/>
      <c r="W10" s="31"/>
    </row>
    <row r="11" spans="1:23" s="32" customFormat="1" ht="19.5" customHeight="1">
      <c r="A11" s="33"/>
      <c r="B11" s="1231"/>
      <c r="C11" s="23" t="s">
        <v>906</v>
      </c>
      <c r="D11" s="54">
        <v>123.1</v>
      </c>
      <c r="E11" s="55">
        <v>122.8</v>
      </c>
      <c r="F11" s="56">
        <v>0.29999999999999716</v>
      </c>
      <c r="G11" s="55">
        <v>24.7</v>
      </c>
      <c r="H11" s="55">
        <v>24.8</v>
      </c>
      <c r="I11" s="56">
        <v>-0.10000000000000142</v>
      </c>
      <c r="J11" s="55">
        <v>68.1</v>
      </c>
      <c r="K11" s="55">
        <v>67.9</v>
      </c>
      <c r="L11" s="701">
        <v>0.19999999999998863</v>
      </c>
      <c r="M11" s="54">
        <v>122.5</v>
      </c>
      <c r="N11" s="55">
        <v>122.4</v>
      </c>
      <c r="O11" s="56">
        <v>0.09999999999999432</v>
      </c>
      <c r="P11" s="55">
        <v>24.3</v>
      </c>
      <c r="Q11" s="55">
        <v>24.5</v>
      </c>
      <c r="R11" s="56">
        <v>-0.1999999999999993</v>
      </c>
      <c r="S11" s="55">
        <v>67.7</v>
      </c>
      <c r="T11" s="55">
        <v>67.7</v>
      </c>
      <c r="U11" s="57">
        <v>0</v>
      </c>
      <c r="V11" s="534"/>
      <c r="W11" s="31"/>
    </row>
    <row r="12" spans="1:23" s="32" customFormat="1" ht="19.5" customHeight="1">
      <c r="A12" s="33"/>
      <c r="B12" s="1231"/>
      <c r="C12" s="23" t="s">
        <v>907</v>
      </c>
      <c r="D12" s="54">
        <v>128.6</v>
      </c>
      <c r="E12" s="55">
        <v>128.4</v>
      </c>
      <c r="F12" s="56">
        <v>0.19999999999998863</v>
      </c>
      <c r="G12" s="55">
        <v>28.2</v>
      </c>
      <c r="H12" s="55">
        <v>28.4</v>
      </c>
      <c r="I12" s="56">
        <v>-0.1999999999999993</v>
      </c>
      <c r="J12" s="55">
        <v>70.6</v>
      </c>
      <c r="K12" s="55">
        <v>70.5</v>
      </c>
      <c r="L12" s="701">
        <v>0.09999999999999432</v>
      </c>
      <c r="M12" s="54">
        <v>128.6</v>
      </c>
      <c r="N12" s="55">
        <v>128</v>
      </c>
      <c r="O12" s="56">
        <v>0.5999999999999943</v>
      </c>
      <c r="P12" s="55">
        <v>27.7</v>
      </c>
      <c r="Q12" s="55">
        <v>27.7</v>
      </c>
      <c r="R12" s="56">
        <v>0</v>
      </c>
      <c r="S12" s="55">
        <v>70.5</v>
      </c>
      <c r="T12" s="55">
        <v>70.2</v>
      </c>
      <c r="U12" s="57">
        <v>0.29999999999999716</v>
      </c>
      <c r="V12" s="534"/>
      <c r="W12" s="31"/>
    </row>
    <row r="13" spans="1:23" s="32" customFormat="1" ht="19.5" customHeight="1">
      <c r="A13" s="33"/>
      <c r="B13" s="1231"/>
      <c r="C13" s="23" t="s">
        <v>908</v>
      </c>
      <c r="D13" s="54">
        <v>134.4</v>
      </c>
      <c r="E13" s="55">
        <v>134.7</v>
      </c>
      <c r="F13" s="56">
        <v>-0.29999999999998295</v>
      </c>
      <c r="G13" s="55">
        <v>32.3</v>
      </c>
      <c r="H13" s="55">
        <v>32.7</v>
      </c>
      <c r="I13" s="56">
        <v>-0.4000000000000057</v>
      </c>
      <c r="J13" s="55">
        <v>73.3</v>
      </c>
      <c r="K13" s="55">
        <v>73.4</v>
      </c>
      <c r="L13" s="701">
        <v>-0.10000000000000853</v>
      </c>
      <c r="M13" s="54">
        <v>134.4</v>
      </c>
      <c r="N13" s="55">
        <v>134.5</v>
      </c>
      <c r="O13" s="56">
        <v>-0.09999999999999432</v>
      </c>
      <c r="P13" s="55">
        <v>31.4</v>
      </c>
      <c r="Q13" s="55">
        <v>31.9</v>
      </c>
      <c r="R13" s="56">
        <v>-0.5</v>
      </c>
      <c r="S13" s="55">
        <v>73.3</v>
      </c>
      <c r="T13" s="55">
        <v>73.4</v>
      </c>
      <c r="U13" s="57">
        <v>-0.10000000000000853</v>
      </c>
      <c r="V13" s="534"/>
      <c r="W13" s="31"/>
    </row>
    <row r="14" spans="1:23" s="32" customFormat="1" ht="19.5" customHeight="1">
      <c r="A14" s="33"/>
      <c r="B14" s="1231"/>
      <c r="C14" s="23" t="s">
        <v>909</v>
      </c>
      <c r="D14" s="54">
        <v>139.7</v>
      </c>
      <c r="E14" s="55">
        <v>139.6</v>
      </c>
      <c r="F14" s="56">
        <v>0.09999999999999432</v>
      </c>
      <c r="G14" s="55">
        <v>35.9</v>
      </c>
      <c r="H14" s="55">
        <v>36.3</v>
      </c>
      <c r="I14" s="56">
        <v>-0.3999999999999986</v>
      </c>
      <c r="J14" s="55">
        <v>75.4</v>
      </c>
      <c r="K14" s="55">
        <v>75.4</v>
      </c>
      <c r="L14" s="701">
        <v>0</v>
      </c>
      <c r="M14" s="54">
        <v>141.4</v>
      </c>
      <c r="N14" s="55">
        <v>141.3</v>
      </c>
      <c r="O14" s="56">
        <v>0.09999999999999432</v>
      </c>
      <c r="P14" s="55">
        <v>35.9</v>
      </c>
      <c r="Q14" s="55">
        <v>35.9</v>
      </c>
      <c r="R14" s="56">
        <v>0</v>
      </c>
      <c r="S14" s="55">
        <v>76.4</v>
      </c>
      <c r="T14" s="55">
        <v>76.4</v>
      </c>
      <c r="U14" s="57">
        <v>0</v>
      </c>
      <c r="V14" s="534"/>
      <c r="W14" s="31"/>
    </row>
    <row r="15" spans="1:23" s="32" customFormat="1" ht="19.5" customHeight="1">
      <c r="A15" s="33"/>
      <c r="B15" s="1232"/>
      <c r="C15" s="58" t="s">
        <v>910</v>
      </c>
      <c r="D15" s="59">
        <v>146.6</v>
      </c>
      <c r="E15" s="60">
        <v>146.8</v>
      </c>
      <c r="F15" s="61">
        <v>-0.20000000000001705</v>
      </c>
      <c r="G15" s="60">
        <v>41.6</v>
      </c>
      <c r="H15" s="60">
        <v>41.3</v>
      </c>
      <c r="I15" s="61">
        <v>0.30000000000000426</v>
      </c>
      <c r="J15" s="60">
        <v>78.7</v>
      </c>
      <c r="K15" s="60">
        <v>78.7</v>
      </c>
      <c r="L15" s="702">
        <v>0</v>
      </c>
      <c r="M15" s="59">
        <v>148</v>
      </c>
      <c r="N15" s="60">
        <v>148</v>
      </c>
      <c r="O15" s="61">
        <v>0</v>
      </c>
      <c r="P15" s="60">
        <v>40.5</v>
      </c>
      <c r="Q15" s="60">
        <v>40.9</v>
      </c>
      <c r="R15" s="61">
        <v>-0.3999999999999986</v>
      </c>
      <c r="S15" s="60">
        <v>79.8</v>
      </c>
      <c r="T15" s="60">
        <v>79.9</v>
      </c>
      <c r="U15" s="62">
        <v>-0.10000000000000853</v>
      </c>
      <c r="V15" s="534"/>
      <c r="W15" s="31"/>
    </row>
    <row r="16" spans="1:23" s="32" customFormat="1" ht="19.5" customHeight="1">
      <c r="A16" s="33"/>
      <c r="B16" s="1231" t="s">
        <v>911</v>
      </c>
      <c r="C16" s="23" t="s">
        <v>912</v>
      </c>
      <c r="D16" s="54">
        <v>154</v>
      </c>
      <c r="E16" s="55">
        <v>154</v>
      </c>
      <c r="F16" s="698">
        <v>0</v>
      </c>
      <c r="G16" s="55">
        <v>46.7</v>
      </c>
      <c r="H16" s="55">
        <v>47.2</v>
      </c>
      <c r="I16" s="698">
        <v>-0.5</v>
      </c>
      <c r="J16" s="55">
        <v>82.2</v>
      </c>
      <c r="K16" s="55">
        <v>82.1</v>
      </c>
      <c r="L16" s="699">
        <v>0.10000000000000853</v>
      </c>
      <c r="M16" s="54">
        <v>153.1</v>
      </c>
      <c r="N16" s="55">
        <v>153.1</v>
      </c>
      <c r="O16" s="698">
        <v>0</v>
      </c>
      <c r="P16" s="55">
        <v>46.1</v>
      </c>
      <c r="Q16" s="55">
        <v>46</v>
      </c>
      <c r="R16" s="698">
        <v>0.10000000000000142</v>
      </c>
      <c r="S16" s="55">
        <v>82.7</v>
      </c>
      <c r="T16" s="55">
        <v>82.7</v>
      </c>
      <c r="U16" s="700">
        <v>0</v>
      </c>
      <c r="V16" s="534"/>
      <c r="W16" s="31"/>
    </row>
    <row r="17" spans="1:23" s="32" customFormat="1" ht="19.5" customHeight="1">
      <c r="A17" s="33"/>
      <c r="B17" s="1233"/>
      <c r="C17" s="23" t="s">
        <v>913</v>
      </c>
      <c r="D17" s="54">
        <v>161.3</v>
      </c>
      <c r="E17" s="55">
        <v>161.3</v>
      </c>
      <c r="F17" s="56">
        <v>0</v>
      </c>
      <c r="G17" s="55">
        <v>51.9</v>
      </c>
      <c r="H17" s="55">
        <v>52</v>
      </c>
      <c r="I17" s="56">
        <v>-0.10000000000000142</v>
      </c>
      <c r="J17" s="55">
        <v>85.8</v>
      </c>
      <c r="K17" s="55">
        <v>85.6</v>
      </c>
      <c r="L17" s="701">
        <v>0.20000000000000284</v>
      </c>
      <c r="M17" s="54">
        <v>155.9</v>
      </c>
      <c r="N17" s="55">
        <v>155.8</v>
      </c>
      <c r="O17" s="56">
        <v>0.09999999999999432</v>
      </c>
      <c r="P17" s="55">
        <v>49.4</v>
      </c>
      <c r="Q17" s="55">
        <v>49.4</v>
      </c>
      <c r="R17" s="56">
        <v>0</v>
      </c>
      <c r="S17" s="55">
        <v>84.3</v>
      </c>
      <c r="T17" s="55">
        <v>84.2</v>
      </c>
      <c r="U17" s="57">
        <v>0.09999999999999432</v>
      </c>
      <c r="V17" s="534"/>
      <c r="W17" s="31"/>
    </row>
    <row r="18" spans="1:23" s="32" customFormat="1" ht="19.5" customHeight="1">
      <c r="A18" s="33"/>
      <c r="B18" s="1233"/>
      <c r="C18" s="23" t="s">
        <v>914</v>
      </c>
      <c r="D18" s="59">
        <v>166.2</v>
      </c>
      <c r="E18" s="60">
        <v>166.3</v>
      </c>
      <c r="F18" s="61">
        <v>-0.10000000000002274</v>
      </c>
      <c r="G18" s="60">
        <v>56.8</v>
      </c>
      <c r="H18" s="60">
        <v>57.4</v>
      </c>
      <c r="I18" s="61">
        <v>-0.6000000000000014</v>
      </c>
      <c r="J18" s="60">
        <v>88.3</v>
      </c>
      <c r="K18" s="60">
        <v>88.5</v>
      </c>
      <c r="L18" s="702">
        <v>-0.20000000000000284</v>
      </c>
      <c r="M18" s="59">
        <v>157</v>
      </c>
      <c r="N18" s="60">
        <v>157.3</v>
      </c>
      <c r="O18" s="61">
        <v>-0.30000000000001137</v>
      </c>
      <c r="P18" s="60">
        <v>51.6</v>
      </c>
      <c r="Q18" s="60">
        <v>52.2</v>
      </c>
      <c r="R18" s="61">
        <v>-0.6000000000000014</v>
      </c>
      <c r="S18" s="60">
        <v>85.1</v>
      </c>
      <c r="T18" s="60">
        <v>85.1</v>
      </c>
      <c r="U18" s="62">
        <v>0</v>
      </c>
      <c r="V18" s="534"/>
      <c r="W18" s="31"/>
    </row>
    <row r="19" spans="1:23" s="32" customFormat="1" ht="19.5" customHeight="1">
      <c r="A19" s="33"/>
      <c r="B19" s="1230" t="s">
        <v>915</v>
      </c>
      <c r="C19" s="53" t="s">
        <v>916</v>
      </c>
      <c r="D19" s="54">
        <v>169.4</v>
      </c>
      <c r="E19" s="55">
        <v>169.2</v>
      </c>
      <c r="F19" s="56">
        <v>0.20000000000001705</v>
      </c>
      <c r="G19" s="55">
        <v>62.8</v>
      </c>
      <c r="H19" s="55">
        <v>60.8</v>
      </c>
      <c r="I19" s="56">
        <v>2</v>
      </c>
      <c r="J19" s="55">
        <v>90.5</v>
      </c>
      <c r="K19" s="55">
        <v>90.4</v>
      </c>
      <c r="L19" s="701">
        <v>0.09999999999999432</v>
      </c>
      <c r="M19" s="54">
        <v>157.8</v>
      </c>
      <c r="N19" s="55">
        <v>157.7</v>
      </c>
      <c r="O19" s="56">
        <v>0.10000000000002274</v>
      </c>
      <c r="P19" s="55">
        <v>53.3</v>
      </c>
      <c r="Q19" s="55">
        <v>53.1</v>
      </c>
      <c r="R19" s="56">
        <v>0.19999999999999574</v>
      </c>
      <c r="S19" s="55">
        <v>85.5</v>
      </c>
      <c r="T19" s="55">
        <v>85.4</v>
      </c>
      <c r="U19" s="57">
        <v>0.09999999999999432</v>
      </c>
      <c r="V19" s="534"/>
      <c r="W19" s="31"/>
    </row>
    <row r="20" spans="1:23" s="32" customFormat="1" ht="19.5" customHeight="1">
      <c r="A20" s="33"/>
      <c r="B20" s="1233"/>
      <c r="C20" s="23" t="s">
        <v>917</v>
      </c>
      <c r="D20" s="54">
        <v>171.1</v>
      </c>
      <c r="E20" s="55">
        <v>171</v>
      </c>
      <c r="F20" s="56">
        <v>0.09999999999999432</v>
      </c>
      <c r="G20" s="55">
        <v>63.9</v>
      </c>
      <c r="H20" s="55">
        <v>63.1</v>
      </c>
      <c r="I20" s="56">
        <v>0.7999999999999972</v>
      </c>
      <c r="J20" s="55">
        <v>91.7</v>
      </c>
      <c r="K20" s="55">
        <v>91.6</v>
      </c>
      <c r="L20" s="701">
        <v>0.10000000000000853</v>
      </c>
      <c r="M20" s="54">
        <v>158.1</v>
      </c>
      <c r="N20" s="55">
        <v>158.3</v>
      </c>
      <c r="O20" s="56">
        <v>-0.20000000000001705</v>
      </c>
      <c r="P20" s="55">
        <v>55.4</v>
      </c>
      <c r="Q20" s="55">
        <v>54.4</v>
      </c>
      <c r="R20" s="56">
        <v>1</v>
      </c>
      <c r="S20" s="55">
        <v>85.5</v>
      </c>
      <c r="T20" s="55">
        <v>85.6</v>
      </c>
      <c r="U20" s="57">
        <v>-0.09999999999999432</v>
      </c>
      <c r="V20" s="534"/>
      <c r="W20" s="31"/>
    </row>
    <row r="21" spans="1:23" s="32" customFormat="1" ht="19.5" customHeight="1">
      <c r="A21" s="33"/>
      <c r="B21" s="1234"/>
      <c r="C21" s="63" t="s">
        <v>918</v>
      </c>
      <c r="D21" s="64">
        <v>171.4</v>
      </c>
      <c r="E21" s="65">
        <v>171.9</v>
      </c>
      <c r="F21" s="66">
        <v>-0.5</v>
      </c>
      <c r="G21" s="65">
        <v>64.1</v>
      </c>
      <c r="H21" s="65">
        <v>64.1</v>
      </c>
      <c r="I21" s="66">
        <v>0</v>
      </c>
      <c r="J21" s="65">
        <v>91.8</v>
      </c>
      <c r="K21" s="65">
        <v>92.2</v>
      </c>
      <c r="L21" s="703">
        <v>-0.4000000000000057</v>
      </c>
      <c r="M21" s="64">
        <v>158.6</v>
      </c>
      <c r="N21" s="65">
        <v>158.8</v>
      </c>
      <c r="O21" s="66">
        <v>-0.20000000000001705</v>
      </c>
      <c r="P21" s="65">
        <v>55.2</v>
      </c>
      <c r="Q21" s="65">
        <v>54.2</v>
      </c>
      <c r="R21" s="66">
        <v>1</v>
      </c>
      <c r="S21" s="65">
        <v>85.9</v>
      </c>
      <c r="T21" s="65">
        <v>85.7</v>
      </c>
      <c r="U21" s="67">
        <v>0.20000000000000284</v>
      </c>
      <c r="V21" s="534"/>
      <c r="W21" s="31"/>
    </row>
    <row r="22" spans="2:21" ht="14.25" customHeight="1">
      <c r="B22" s="704" t="s">
        <v>919</v>
      </c>
      <c r="C22" s="705"/>
      <c r="D22" s="705"/>
      <c r="E22" s="705"/>
      <c r="F22" s="705"/>
      <c r="G22" s="705"/>
      <c r="H22" s="705"/>
      <c r="I22" s="705"/>
      <c r="J22" s="705"/>
      <c r="K22" s="705"/>
      <c r="L22" s="705"/>
      <c r="M22" s="705"/>
      <c r="N22" s="705"/>
      <c r="O22" s="705"/>
      <c r="P22" s="705"/>
      <c r="Q22" s="705"/>
      <c r="R22" s="705"/>
      <c r="S22" s="705"/>
      <c r="T22" s="705"/>
      <c r="U22" s="705"/>
    </row>
    <row r="23" ht="14.25" customHeight="1">
      <c r="B23" s="14"/>
    </row>
    <row r="24" ht="14.25" customHeight="1"/>
    <row r="25" spans="2:3" ht="14.25" customHeight="1">
      <c r="B25" s="15" t="s">
        <v>920</v>
      </c>
      <c r="C25" s="28"/>
    </row>
    <row r="26" spans="2:21" ht="14.25" customHeight="1">
      <c r="B26" s="26"/>
      <c r="C26" s="16"/>
      <c r="D26" s="16"/>
      <c r="E26" s="16"/>
      <c r="F26" s="16"/>
      <c r="G26" s="16"/>
      <c r="H26" s="16"/>
      <c r="I26" s="16"/>
      <c r="J26" s="16"/>
      <c r="K26" s="16"/>
      <c r="L26" s="16"/>
      <c r="M26" s="16" t="s">
        <v>421</v>
      </c>
      <c r="N26" s="16"/>
      <c r="O26" s="16"/>
      <c r="P26" s="16"/>
      <c r="Q26" s="16"/>
      <c r="R26" s="16"/>
      <c r="S26" s="16"/>
      <c r="T26" s="26"/>
      <c r="U26" s="17" t="s">
        <v>416</v>
      </c>
    </row>
    <row r="27" spans="1:22" ht="12" customHeight="1">
      <c r="A27" s="29"/>
      <c r="B27" s="15"/>
      <c r="C27" s="43"/>
      <c r="D27" s="18" t="s">
        <v>893</v>
      </c>
      <c r="E27" s="18"/>
      <c r="F27" s="18"/>
      <c r="G27" s="18"/>
      <c r="H27" s="18"/>
      <c r="I27" s="18"/>
      <c r="J27" s="18"/>
      <c r="K27" s="18"/>
      <c r="L27" s="18"/>
      <c r="M27" s="706" t="s">
        <v>894</v>
      </c>
      <c r="N27" s="18"/>
      <c r="O27" s="18"/>
      <c r="P27" s="18"/>
      <c r="Q27" s="18"/>
      <c r="R27" s="18"/>
      <c r="S27" s="18"/>
      <c r="T27" s="18"/>
      <c r="U27" s="18"/>
      <c r="V27" s="688"/>
    </row>
    <row r="28" spans="1:22" ht="12" customHeight="1">
      <c r="A28" s="29"/>
      <c r="B28" s="15"/>
      <c r="C28" s="38"/>
      <c r="D28" s="18" t="s">
        <v>895</v>
      </c>
      <c r="E28" s="18"/>
      <c r="F28" s="19"/>
      <c r="G28" s="18" t="s">
        <v>896</v>
      </c>
      <c r="H28" s="18"/>
      <c r="I28" s="19"/>
      <c r="J28" s="18" t="s">
        <v>897</v>
      </c>
      <c r="K28" s="18"/>
      <c r="L28" s="18"/>
      <c r="M28" s="707" t="s">
        <v>895</v>
      </c>
      <c r="N28" s="18"/>
      <c r="O28" s="19"/>
      <c r="P28" s="18" t="s">
        <v>896</v>
      </c>
      <c r="Q28" s="18"/>
      <c r="R28" s="19"/>
      <c r="S28" s="18" t="s">
        <v>897</v>
      </c>
      <c r="T28" s="18"/>
      <c r="U28" s="18"/>
      <c r="V28" s="688"/>
    </row>
    <row r="29" spans="1:22" ht="12" customHeight="1">
      <c r="A29" s="29"/>
      <c r="B29" s="708" t="s">
        <v>898</v>
      </c>
      <c r="C29" s="690" t="s">
        <v>899</v>
      </c>
      <c r="D29" s="45" t="s">
        <v>921</v>
      </c>
      <c r="E29" s="45" t="s">
        <v>922</v>
      </c>
      <c r="F29" s="46" t="s">
        <v>417</v>
      </c>
      <c r="G29" s="45" t="s">
        <v>269</v>
      </c>
      <c r="H29" s="45" t="s">
        <v>422</v>
      </c>
      <c r="I29" s="46" t="s">
        <v>417</v>
      </c>
      <c r="J29" s="45" t="s">
        <v>269</v>
      </c>
      <c r="K29" s="45" t="s">
        <v>422</v>
      </c>
      <c r="L29" s="691" t="s">
        <v>417</v>
      </c>
      <c r="M29" s="692" t="s">
        <v>269</v>
      </c>
      <c r="N29" s="45" t="s">
        <v>422</v>
      </c>
      <c r="O29" s="46" t="s">
        <v>417</v>
      </c>
      <c r="P29" s="45" t="s">
        <v>269</v>
      </c>
      <c r="Q29" s="45" t="s">
        <v>422</v>
      </c>
      <c r="R29" s="46" t="s">
        <v>417</v>
      </c>
      <c r="S29" s="45" t="s">
        <v>269</v>
      </c>
      <c r="T29" s="45" t="s">
        <v>422</v>
      </c>
      <c r="U29" s="691" t="s">
        <v>417</v>
      </c>
      <c r="V29" s="688"/>
    </row>
    <row r="30" spans="1:22" ht="12" customHeight="1">
      <c r="A30" s="29"/>
      <c r="B30" s="26"/>
      <c r="C30" s="39"/>
      <c r="D30" s="69" t="s">
        <v>418</v>
      </c>
      <c r="E30" s="69" t="s">
        <v>419</v>
      </c>
      <c r="F30" s="69" t="s">
        <v>420</v>
      </c>
      <c r="G30" s="69" t="s">
        <v>418</v>
      </c>
      <c r="H30" s="69" t="s">
        <v>419</v>
      </c>
      <c r="I30" s="69" t="s">
        <v>420</v>
      </c>
      <c r="J30" s="69" t="s">
        <v>418</v>
      </c>
      <c r="K30" s="69" t="s">
        <v>419</v>
      </c>
      <c r="L30" s="709" t="s">
        <v>420</v>
      </c>
      <c r="M30" s="710" t="s">
        <v>418</v>
      </c>
      <c r="N30" s="69" t="s">
        <v>419</v>
      </c>
      <c r="O30" s="69" t="s">
        <v>420</v>
      </c>
      <c r="P30" s="69" t="s">
        <v>418</v>
      </c>
      <c r="Q30" s="69" t="s">
        <v>419</v>
      </c>
      <c r="R30" s="69" t="s">
        <v>420</v>
      </c>
      <c r="S30" s="69" t="s">
        <v>418</v>
      </c>
      <c r="T30" s="69" t="s">
        <v>419</v>
      </c>
      <c r="U30" s="709" t="s">
        <v>420</v>
      </c>
      <c r="V30" s="688"/>
    </row>
    <row r="31" spans="1:22" ht="20.25" customHeight="1">
      <c r="A31" s="29"/>
      <c r="B31" s="49" t="s">
        <v>923</v>
      </c>
      <c r="C31" s="50" t="s">
        <v>924</v>
      </c>
      <c r="D31" s="70">
        <v>111.3</v>
      </c>
      <c r="E31" s="71">
        <v>110.8</v>
      </c>
      <c r="F31" s="695">
        <v>0.5</v>
      </c>
      <c r="G31" s="71">
        <v>19.4</v>
      </c>
      <c r="H31" s="71">
        <v>19.2</v>
      </c>
      <c r="I31" s="695">
        <v>0.1999999999999993</v>
      </c>
      <c r="J31" s="71">
        <v>62.6</v>
      </c>
      <c r="K31" s="71">
        <v>62.1</v>
      </c>
      <c r="L31" s="695">
        <v>0.5</v>
      </c>
      <c r="M31" s="70">
        <v>110.5</v>
      </c>
      <c r="N31" s="71">
        <v>110</v>
      </c>
      <c r="O31" s="695">
        <v>0.5</v>
      </c>
      <c r="P31" s="71">
        <v>19.4</v>
      </c>
      <c r="Q31" s="71">
        <v>18.9</v>
      </c>
      <c r="R31" s="695">
        <v>0.5</v>
      </c>
      <c r="S31" s="71">
        <v>62.1</v>
      </c>
      <c r="T31" s="71">
        <v>61.7</v>
      </c>
      <c r="U31" s="696">
        <v>0.3999999999999986</v>
      </c>
      <c r="V31" s="688"/>
    </row>
    <row r="32" spans="1:22" ht="20.25" customHeight="1">
      <c r="A32" s="29"/>
      <c r="B32" s="1228" t="s">
        <v>904</v>
      </c>
      <c r="C32" s="53" t="s">
        <v>905</v>
      </c>
      <c r="D32" s="72">
        <v>117</v>
      </c>
      <c r="E32" s="73">
        <v>116.7</v>
      </c>
      <c r="F32" s="698">
        <v>0.29999999999999716</v>
      </c>
      <c r="G32" s="73">
        <v>22</v>
      </c>
      <c r="H32" s="73">
        <v>21.7</v>
      </c>
      <c r="I32" s="698">
        <v>0.3000000000000007</v>
      </c>
      <c r="J32" s="73">
        <v>64.9</v>
      </c>
      <c r="K32" s="73">
        <v>65</v>
      </c>
      <c r="L32" s="698">
        <v>-0.09999999999999432</v>
      </c>
      <c r="M32" s="72">
        <v>116.1</v>
      </c>
      <c r="N32" s="73">
        <v>115.8</v>
      </c>
      <c r="O32" s="698">
        <v>0.29999999999999716</v>
      </c>
      <c r="P32" s="73">
        <v>21.5</v>
      </c>
      <c r="Q32" s="73">
        <v>21.1</v>
      </c>
      <c r="R32" s="698">
        <v>0.3999999999999986</v>
      </c>
      <c r="S32" s="73">
        <v>64.7</v>
      </c>
      <c r="T32" s="73">
        <v>64.6</v>
      </c>
      <c r="U32" s="699">
        <v>0.10000000000000853</v>
      </c>
      <c r="V32" s="688"/>
    </row>
    <row r="33" spans="1:22" ht="20.25" customHeight="1">
      <c r="A33" s="29"/>
      <c r="B33" s="1226"/>
      <c r="C33" s="23" t="s">
        <v>906</v>
      </c>
      <c r="D33" s="72">
        <v>123.1</v>
      </c>
      <c r="E33" s="73">
        <v>122.5</v>
      </c>
      <c r="F33" s="56">
        <v>0.5999999999999943</v>
      </c>
      <c r="G33" s="73">
        <v>24.7</v>
      </c>
      <c r="H33" s="73">
        <v>24.3</v>
      </c>
      <c r="I33" s="56">
        <v>0.3999999999999986</v>
      </c>
      <c r="J33" s="73">
        <v>68.1</v>
      </c>
      <c r="K33" s="73">
        <v>67.7</v>
      </c>
      <c r="L33" s="56">
        <v>0.3999999999999915</v>
      </c>
      <c r="M33" s="72">
        <v>122.5</v>
      </c>
      <c r="N33" s="73">
        <v>121.8</v>
      </c>
      <c r="O33" s="56">
        <v>0.7000000000000028</v>
      </c>
      <c r="P33" s="73">
        <v>24.3</v>
      </c>
      <c r="Q33" s="73">
        <v>23.8</v>
      </c>
      <c r="R33" s="56">
        <v>0.5</v>
      </c>
      <c r="S33" s="73">
        <v>67.7</v>
      </c>
      <c r="T33" s="73">
        <v>67.4</v>
      </c>
      <c r="U33" s="701">
        <v>0.29999999999999716</v>
      </c>
      <c r="V33" s="688"/>
    </row>
    <row r="34" spans="1:22" ht="20.25" customHeight="1">
      <c r="A34" s="29"/>
      <c r="B34" s="1226"/>
      <c r="C34" s="23" t="s">
        <v>907</v>
      </c>
      <c r="D34" s="72">
        <v>128.6</v>
      </c>
      <c r="E34" s="73">
        <v>128.2</v>
      </c>
      <c r="F34" s="56">
        <v>0.4000000000000057</v>
      </c>
      <c r="G34" s="73">
        <v>28.2</v>
      </c>
      <c r="H34" s="73">
        <v>27.7</v>
      </c>
      <c r="I34" s="56">
        <v>0.5</v>
      </c>
      <c r="J34" s="73">
        <v>70.6</v>
      </c>
      <c r="K34" s="73">
        <v>70.4</v>
      </c>
      <c r="L34" s="56">
        <v>0.19999999999998863</v>
      </c>
      <c r="M34" s="72">
        <v>128.6</v>
      </c>
      <c r="N34" s="73">
        <v>127.5</v>
      </c>
      <c r="O34" s="56">
        <v>1.0999999999999943</v>
      </c>
      <c r="P34" s="73">
        <v>27.7</v>
      </c>
      <c r="Q34" s="73">
        <v>26.9</v>
      </c>
      <c r="R34" s="56">
        <v>0.8000000000000007</v>
      </c>
      <c r="S34" s="73">
        <v>70.5</v>
      </c>
      <c r="T34" s="73">
        <v>70.1</v>
      </c>
      <c r="U34" s="701">
        <v>0.4000000000000057</v>
      </c>
      <c r="V34" s="688"/>
    </row>
    <row r="35" spans="1:22" ht="20.25" customHeight="1">
      <c r="A35" s="29"/>
      <c r="B35" s="1226"/>
      <c r="C35" s="23" t="s">
        <v>908</v>
      </c>
      <c r="D35" s="72">
        <v>134.4</v>
      </c>
      <c r="E35" s="73">
        <v>133.6</v>
      </c>
      <c r="F35" s="56">
        <v>0.8000000000000114</v>
      </c>
      <c r="G35" s="73">
        <v>32.3</v>
      </c>
      <c r="H35" s="73">
        <v>31.2</v>
      </c>
      <c r="I35" s="56">
        <v>1.1</v>
      </c>
      <c r="J35" s="73">
        <v>73.3</v>
      </c>
      <c r="K35" s="73">
        <v>72.8</v>
      </c>
      <c r="L35" s="56">
        <v>0.5</v>
      </c>
      <c r="M35" s="72">
        <v>134.4</v>
      </c>
      <c r="N35" s="73">
        <v>133.5</v>
      </c>
      <c r="O35" s="56">
        <v>0.9000000000000057</v>
      </c>
      <c r="P35" s="73">
        <v>31.4</v>
      </c>
      <c r="Q35" s="73">
        <v>30.4</v>
      </c>
      <c r="R35" s="56">
        <v>1</v>
      </c>
      <c r="S35" s="73">
        <v>73.3</v>
      </c>
      <c r="T35" s="73">
        <v>72.9</v>
      </c>
      <c r="U35" s="701">
        <v>0.3999999999999915</v>
      </c>
      <c r="V35" s="688"/>
    </row>
    <row r="36" spans="1:22" ht="20.25" customHeight="1">
      <c r="A36" s="29"/>
      <c r="B36" s="1226"/>
      <c r="C36" s="23" t="s">
        <v>909</v>
      </c>
      <c r="D36" s="72">
        <v>139.7</v>
      </c>
      <c r="E36" s="73">
        <v>139</v>
      </c>
      <c r="F36" s="56">
        <v>0.6999999999999886</v>
      </c>
      <c r="G36" s="73">
        <v>35.9</v>
      </c>
      <c r="H36" s="73">
        <v>34.9</v>
      </c>
      <c r="I36" s="56">
        <v>1</v>
      </c>
      <c r="J36" s="73">
        <v>75.4</v>
      </c>
      <c r="K36" s="73">
        <v>75.1</v>
      </c>
      <c r="L36" s="56">
        <v>0.30000000000001137</v>
      </c>
      <c r="M36" s="72">
        <v>141.4</v>
      </c>
      <c r="N36" s="73">
        <v>140.2</v>
      </c>
      <c r="O36" s="56">
        <v>1.200000000000017</v>
      </c>
      <c r="P36" s="73">
        <v>35.9</v>
      </c>
      <c r="Q36" s="73">
        <v>34.8</v>
      </c>
      <c r="R36" s="56">
        <v>1.1</v>
      </c>
      <c r="S36" s="73">
        <v>76.4</v>
      </c>
      <c r="T36" s="73">
        <v>76</v>
      </c>
      <c r="U36" s="701">
        <v>0.4000000000000057</v>
      </c>
      <c r="V36" s="688"/>
    </row>
    <row r="37" spans="1:22" ht="20.25" customHeight="1">
      <c r="A37" s="29"/>
      <c r="B37" s="1235"/>
      <c r="C37" s="58" t="s">
        <v>910</v>
      </c>
      <c r="D37" s="74">
        <v>146.6</v>
      </c>
      <c r="E37" s="75">
        <v>145.2</v>
      </c>
      <c r="F37" s="61">
        <v>1.4000000000000057</v>
      </c>
      <c r="G37" s="75">
        <v>41.6</v>
      </c>
      <c r="H37" s="75">
        <v>39.4</v>
      </c>
      <c r="I37" s="61">
        <v>2.2</v>
      </c>
      <c r="J37" s="75">
        <v>78.7</v>
      </c>
      <c r="K37" s="75">
        <v>77.9</v>
      </c>
      <c r="L37" s="61">
        <v>0.7999999999999972</v>
      </c>
      <c r="M37" s="74">
        <v>148</v>
      </c>
      <c r="N37" s="75">
        <v>146.8</v>
      </c>
      <c r="O37" s="61">
        <v>1.1999999999999886</v>
      </c>
      <c r="P37" s="75">
        <v>40.5</v>
      </c>
      <c r="Q37" s="75">
        <v>39.8</v>
      </c>
      <c r="R37" s="61">
        <v>0.7000000000000028</v>
      </c>
      <c r="S37" s="75">
        <v>79.8</v>
      </c>
      <c r="T37" s="75">
        <v>79.3</v>
      </c>
      <c r="U37" s="702">
        <v>0.5</v>
      </c>
      <c r="V37" s="688"/>
    </row>
    <row r="38" spans="1:22" ht="20.25" customHeight="1">
      <c r="A38" s="29"/>
      <c r="B38" s="1226" t="s">
        <v>911</v>
      </c>
      <c r="C38" s="23" t="s">
        <v>912</v>
      </c>
      <c r="D38" s="72">
        <v>154</v>
      </c>
      <c r="E38" s="73">
        <v>152.8</v>
      </c>
      <c r="F38" s="698">
        <v>1.1999999999999886</v>
      </c>
      <c r="G38" s="73">
        <v>46.7</v>
      </c>
      <c r="H38" s="73">
        <v>45.2</v>
      </c>
      <c r="I38" s="698">
        <v>1.5</v>
      </c>
      <c r="J38" s="73">
        <v>82.2</v>
      </c>
      <c r="K38" s="73">
        <v>81.5</v>
      </c>
      <c r="L38" s="698">
        <v>0.7000000000000028</v>
      </c>
      <c r="M38" s="72">
        <v>153.1</v>
      </c>
      <c r="N38" s="73">
        <v>152.1</v>
      </c>
      <c r="O38" s="698">
        <v>1</v>
      </c>
      <c r="P38" s="73">
        <v>46.1</v>
      </c>
      <c r="Q38" s="73">
        <v>44.9</v>
      </c>
      <c r="R38" s="698">
        <v>1.2</v>
      </c>
      <c r="S38" s="73">
        <v>82.7</v>
      </c>
      <c r="T38" s="73">
        <v>82.2</v>
      </c>
      <c r="U38" s="699">
        <v>0.5</v>
      </c>
      <c r="V38" s="688"/>
    </row>
    <row r="39" spans="1:22" ht="20.25" customHeight="1">
      <c r="A39" s="29"/>
      <c r="B39" s="1227"/>
      <c r="C39" s="23" t="s">
        <v>913</v>
      </c>
      <c r="D39" s="72">
        <v>161.3</v>
      </c>
      <c r="E39" s="73">
        <v>160.2</v>
      </c>
      <c r="F39" s="56">
        <v>1.1000000000000227</v>
      </c>
      <c r="G39" s="73">
        <v>51.9</v>
      </c>
      <c r="H39" s="73">
        <v>50.6</v>
      </c>
      <c r="I39" s="56">
        <v>1.3</v>
      </c>
      <c r="J39" s="73">
        <v>85.8</v>
      </c>
      <c r="K39" s="73">
        <v>85.2</v>
      </c>
      <c r="L39" s="56">
        <v>0.5999999999999943</v>
      </c>
      <c r="M39" s="72">
        <v>155.9</v>
      </c>
      <c r="N39" s="73">
        <v>155.2</v>
      </c>
      <c r="O39" s="56">
        <v>0.700000000000017</v>
      </c>
      <c r="P39" s="73">
        <v>49.4</v>
      </c>
      <c r="Q39" s="73">
        <v>48.3</v>
      </c>
      <c r="R39" s="56">
        <v>1.1</v>
      </c>
      <c r="S39" s="73">
        <v>84.3</v>
      </c>
      <c r="T39" s="73">
        <v>83.8</v>
      </c>
      <c r="U39" s="701">
        <v>0.5</v>
      </c>
      <c r="V39" s="688"/>
    </row>
    <row r="40" spans="1:22" ht="20.25" customHeight="1">
      <c r="A40" s="29"/>
      <c r="B40" s="1227"/>
      <c r="C40" s="23" t="s">
        <v>914</v>
      </c>
      <c r="D40" s="74">
        <v>166.2</v>
      </c>
      <c r="E40" s="75">
        <v>165.5</v>
      </c>
      <c r="F40" s="61">
        <v>0.6999999999999886</v>
      </c>
      <c r="G40" s="75">
        <v>56.8</v>
      </c>
      <c r="H40" s="75">
        <v>55.5</v>
      </c>
      <c r="I40" s="61">
        <v>1.3</v>
      </c>
      <c r="J40" s="75">
        <v>88.3</v>
      </c>
      <c r="K40" s="75">
        <v>88.1</v>
      </c>
      <c r="L40" s="61">
        <v>0.20000000000000284</v>
      </c>
      <c r="M40" s="74">
        <v>157</v>
      </c>
      <c r="N40" s="75">
        <v>156.7</v>
      </c>
      <c r="O40" s="61">
        <v>0.30000000000001137</v>
      </c>
      <c r="P40" s="75">
        <v>51.6</v>
      </c>
      <c r="Q40" s="75">
        <v>50.9</v>
      </c>
      <c r="R40" s="61">
        <v>0.7000000000000028</v>
      </c>
      <c r="S40" s="75">
        <v>85.1</v>
      </c>
      <c r="T40" s="75">
        <v>84.8</v>
      </c>
      <c r="U40" s="702">
        <v>0.29999999999999716</v>
      </c>
      <c r="V40" s="688"/>
    </row>
    <row r="41" spans="1:22" ht="20.25" customHeight="1">
      <c r="A41" s="29"/>
      <c r="B41" s="1228" t="s">
        <v>915</v>
      </c>
      <c r="C41" s="53" t="s">
        <v>916</v>
      </c>
      <c r="D41" s="72">
        <v>169.4</v>
      </c>
      <c r="E41" s="73">
        <v>168.3</v>
      </c>
      <c r="F41" s="56">
        <v>1.0999999999999943</v>
      </c>
      <c r="G41" s="73">
        <v>62.8</v>
      </c>
      <c r="H41" s="73">
        <v>60.3</v>
      </c>
      <c r="I41" s="56">
        <v>2.5</v>
      </c>
      <c r="J41" s="73">
        <v>90.5</v>
      </c>
      <c r="K41" s="73">
        <v>90</v>
      </c>
      <c r="L41" s="56">
        <v>0.5</v>
      </c>
      <c r="M41" s="72">
        <v>157.8</v>
      </c>
      <c r="N41" s="73">
        <v>157.3</v>
      </c>
      <c r="O41" s="56">
        <v>0.5</v>
      </c>
      <c r="P41" s="73">
        <v>53.3</v>
      </c>
      <c r="Q41" s="73">
        <v>52.4</v>
      </c>
      <c r="R41" s="56">
        <v>0.8999999999999986</v>
      </c>
      <c r="S41" s="73">
        <v>85.5</v>
      </c>
      <c r="T41" s="73">
        <v>85.3</v>
      </c>
      <c r="U41" s="701">
        <v>0.20000000000000284</v>
      </c>
      <c r="V41" s="688"/>
    </row>
    <row r="42" spans="1:22" ht="20.25" customHeight="1">
      <c r="A42" s="29"/>
      <c r="B42" s="1227"/>
      <c r="C42" s="23" t="s">
        <v>917</v>
      </c>
      <c r="D42" s="72">
        <v>171.1</v>
      </c>
      <c r="E42" s="73">
        <v>169.9</v>
      </c>
      <c r="F42" s="56">
        <v>1.1999999999999886</v>
      </c>
      <c r="G42" s="73">
        <v>63.9</v>
      </c>
      <c r="H42" s="73">
        <v>61.9</v>
      </c>
      <c r="I42" s="56">
        <v>2</v>
      </c>
      <c r="J42" s="73">
        <v>91.7</v>
      </c>
      <c r="K42" s="73">
        <v>91</v>
      </c>
      <c r="L42" s="56">
        <v>0.7000000000000028</v>
      </c>
      <c r="M42" s="72">
        <v>158.1</v>
      </c>
      <c r="N42" s="73">
        <v>157.7</v>
      </c>
      <c r="O42" s="56">
        <v>0.4000000000000057</v>
      </c>
      <c r="P42" s="73">
        <v>55.4</v>
      </c>
      <c r="Q42" s="73">
        <v>53.3</v>
      </c>
      <c r="R42" s="56">
        <v>2.1</v>
      </c>
      <c r="S42" s="73">
        <v>85.5</v>
      </c>
      <c r="T42" s="73">
        <v>85.4</v>
      </c>
      <c r="U42" s="701">
        <v>0.09999999999999432</v>
      </c>
      <c r="V42" s="688"/>
    </row>
    <row r="43" spans="1:22" ht="20.25" customHeight="1">
      <c r="A43" s="29"/>
      <c r="B43" s="1229"/>
      <c r="C43" s="63" t="s">
        <v>918</v>
      </c>
      <c r="D43" s="76">
        <v>171.4</v>
      </c>
      <c r="E43" s="77">
        <v>170.7</v>
      </c>
      <c r="F43" s="66">
        <v>0.700000000000017</v>
      </c>
      <c r="G43" s="77">
        <v>64.1</v>
      </c>
      <c r="H43" s="77">
        <v>63.2</v>
      </c>
      <c r="I43" s="66">
        <v>0.8999999999999915</v>
      </c>
      <c r="J43" s="77">
        <v>91.8</v>
      </c>
      <c r="K43" s="77">
        <v>91.5</v>
      </c>
      <c r="L43" s="66">
        <v>0.29999999999999716</v>
      </c>
      <c r="M43" s="76">
        <v>158.6</v>
      </c>
      <c r="N43" s="77">
        <v>157.9</v>
      </c>
      <c r="O43" s="66">
        <v>0.6999999999999886</v>
      </c>
      <c r="P43" s="77">
        <v>55.2</v>
      </c>
      <c r="Q43" s="77">
        <v>53.5</v>
      </c>
      <c r="R43" s="66">
        <v>1.7</v>
      </c>
      <c r="S43" s="77">
        <v>85.9</v>
      </c>
      <c r="T43" s="77">
        <v>85.4</v>
      </c>
      <c r="U43" s="703">
        <v>0.5</v>
      </c>
      <c r="V43" s="688"/>
    </row>
    <row r="44" ht="20.25" customHeight="1">
      <c r="B44" s="14" t="s">
        <v>919</v>
      </c>
    </row>
    <row r="45" ht="20.25" customHeight="1"/>
  </sheetData>
  <mergeCells count="6">
    <mergeCell ref="B38:B40"/>
    <mergeCell ref="B41:B43"/>
    <mergeCell ref="B10:B15"/>
    <mergeCell ref="B16:B18"/>
    <mergeCell ref="B19:B21"/>
    <mergeCell ref="B32:B37"/>
  </mergeCells>
  <printOptions/>
  <pageMargins left="0.75" right="0.75" top="1" bottom="1" header="0.512" footer="0.512"/>
  <pageSetup orientation="portrait" paperSize="9"/>
</worksheet>
</file>

<file path=xl/worksheets/sheet26.xml><?xml version="1.0" encoding="utf-8"?>
<worksheet xmlns="http://schemas.openxmlformats.org/spreadsheetml/2006/main" xmlns:r="http://schemas.openxmlformats.org/officeDocument/2006/relationships">
  <dimension ref="A2:P49"/>
  <sheetViews>
    <sheetView workbookViewId="0" topLeftCell="A1">
      <selection activeCell="A1" sqref="A1"/>
    </sheetView>
  </sheetViews>
  <sheetFormatPr defaultColWidth="9.00390625" defaultRowHeight="13.5"/>
  <cols>
    <col min="1" max="1" width="2.125" style="86" customWidth="1"/>
    <col min="2" max="2" width="4.625" style="86" customWidth="1"/>
    <col min="3" max="3" width="18.00390625" style="86" customWidth="1"/>
    <col min="4" max="15" width="6.375" style="86" customWidth="1"/>
    <col min="16" max="16" width="0.875" style="86" customWidth="1"/>
    <col min="17" max="16384" width="9.00390625" style="86" customWidth="1"/>
  </cols>
  <sheetData>
    <row r="2" spans="2:15" ht="14.25">
      <c r="B2" s="332" t="s">
        <v>925</v>
      </c>
      <c r="M2" s="711"/>
      <c r="O2" s="711"/>
    </row>
    <row r="3" spans="2:15" ht="12">
      <c r="B3" s="272"/>
      <c r="C3" s="272"/>
      <c r="D3" s="272"/>
      <c r="E3" s="272"/>
      <c r="F3" s="272"/>
      <c r="G3" s="272"/>
      <c r="H3" s="272"/>
      <c r="I3" s="272"/>
      <c r="J3" s="272"/>
      <c r="K3" s="272"/>
      <c r="L3" s="272"/>
      <c r="M3" s="272"/>
      <c r="N3" s="272"/>
      <c r="O3" s="333" t="s">
        <v>423</v>
      </c>
    </row>
    <row r="4" spans="1:16" ht="15" customHeight="1">
      <c r="A4" s="83"/>
      <c r="B4" s="1242" t="s">
        <v>424</v>
      </c>
      <c r="C4" s="1243"/>
      <c r="D4" s="84" t="s">
        <v>425</v>
      </c>
      <c r="E4" s="84"/>
      <c r="F4" s="85"/>
      <c r="G4" s="84" t="s">
        <v>426</v>
      </c>
      <c r="H4" s="84"/>
      <c r="I4" s="85"/>
      <c r="J4" s="84" t="s">
        <v>427</v>
      </c>
      <c r="K4" s="84"/>
      <c r="L4" s="85"/>
      <c r="M4" s="84" t="s">
        <v>428</v>
      </c>
      <c r="N4" s="84"/>
      <c r="O4" s="84"/>
      <c r="P4" s="553"/>
    </row>
    <row r="5" spans="1:16" ht="24">
      <c r="A5" s="83"/>
      <c r="B5" s="1244"/>
      <c r="C5" s="1245"/>
      <c r="D5" s="88" t="s">
        <v>926</v>
      </c>
      <c r="E5" s="89" t="s">
        <v>927</v>
      </c>
      <c r="F5" s="89" t="s">
        <v>928</v>
      </c>
      <c r="G5" s="88" t="s">
        <v>926</v>
      </c>
      <c r="H5" s="89" t="s">
        <v>927</v>
      </c>
      <c r="I5" s="89" t="s">
        <v>928</v>
      </c>
      <c r="J5" s="88" t="s">
        <v>926</v>
      </c>
      <c r="K5" s="89" t="s">
        <v>927</v>
      </c>
      <c r="L5" s="89" t="s">
        <v>928</v>
      </c>
      <c r="M5" s="88" t="s">
        <v>926</v>
      </c>
      <c r="N5" s="89" t="s">
        <v>927</v>
      </c>
      <c r="O5" s="712" t="s">
        <v>928</v>
      </c>
      <c r="P5" s="553"/>
    </row>
    <row r="6" spans="1:16" ht="15" customHeight="1">
      <c r="A6" s="83"/>
      <c r="B6" s="1246" t="s">
        <v>429</v>
      </c>
      <c r="C6" s="713" t="s">
        <v>929</v>
      </c>
      <c r="D6" s="90">
        <v>7.36</v>
      </c>
      <c r="E6" s="90">
        <v>24.18</v>
      </c>
      <c r="F6" s="90">
        <v>5.56</v>
      </c>
      <c r="G6" s="90">
        <v>27.7</v>
      </c>
      <c r="H6" s="90">
        <v>26.68</v>
      </c>
      <c r="I6" s="90">
        <v>26.52</v>
      </c>
      <c r="J6" s="90">
        <v>51.79</v>
      </c>
      <c r="K6" s="90">
        <v>52.17</v>
      </c>
      <c r="L6" s="90">
        <v>50.11</v>
      </c>
      <c r="M6" s="91">
        <v>69.72</v>
      </c>
      <c r="N6" s="91">
        <v>61.93</v>
      </c>
      <c r="O6" s="714">
        <v>70.33</v>
      </c>
      <c r="P6" s="553"/>
    </row>
    <row r="7" spans="1:16" ht="15" customHeight="1">
      <c r="A7" s="83"/>
      <c r="B7" s="1237"/>
      <c r="C7" s="92" t="s">
        <v>930</v>
      </c>
      <c r="D7" s="93">
        <v>6.77</v>
      </c>
      <c r="E7" s="93">
        <v>16.54</v>
      </c>
      <c r="F7" s="93">
        <v>5.1</v>
      </c>
      <c r="G7" s="93">
        <v>9.84</v>
      </c>
      <c r="H7" s="93">
        <v>9.42</v>
      </c>
      <c r="I7" s="93">
        <v>9.64</v>
      </c>
      <c r="J7" s="93">
        <v>10.14</v>
      </c>
      <c r="K7" s="93">
        <v>9.92</v>
      </c>
      <c r="L7" s="93">
        <v>10.3</v>
      </c>
      <c r="M7" s="94">
        <v>11.15</v>
      </c>
      <c r="N7" s="94">
        <v>9.68</v>
      </c>
      <c r="O7" s="715">
        <v>14.31</v>
      </c>
      <c r="P7" s="553"/>
    </row>
    <row r="8" spans="1:16" ht="15" customHeight="1">
      <c r="A8" s="83"/>
      <c r="B8" s="1237"/>
      <c r="C8" s="95" t="s">
        <v>931</v>
      </c>
      <c r="D8" s="93">
        <v>0.59</v>
      </c>
      <c r="E8" s="93">
        <v>6.81</v>
      </c>
      <c r="F8" s="93">
        <v>0.47</v>
      </c>
      <c r="G8" s="93">
        <v>10.98</v>
      </c>
      <c r="H8" s="93">
        <v>11.13</v>
      </c>
      <c r="I8" s="93">
        <v>10.4</v>
      </c>
      <c r="J8" s="93">
        <v>17.09</v>
      </c>
      <c r="K8" s="93">
        <v>17.64</v>
      </c>
      <c r="L8" s="93">
        <v>15.9</v>
      </c>
      <c r="M8" s="94">
        <v>17.14</v>
      </c>
      <c r="N8" s="94">
        <v>15.27</v>
      </c>
      <c r="O8" s="715">
        <v>16</v>
      </c>
      <c r="P8" s="553"/>
    </row>
    <row r="9" spans="1:16" ht="15" customHeight="1">
      <c r="A9" s="83"/>
      <c r="B9" s="1238"/>
      <c r="C9" s="96" t="s">
        <v>932</v>
      </c>
      <c r="D9" s="97" t="s">
        <v>240</v>
      </c>
      <c r="E9" s="716">
        <v>0.83</v>
      </c>
      <c r="F9" s="99" t="s">
        <v>51</v>
      </c>
      <c r="G9" s="97">
        <v>6.89</v>
      </c>
      <c r="H9" s="97">
        <v>6.13</v>
      </c>
      <c r="I9" s="97">
        <v>6.48</v>
      </c>
      <c r="J9" s="97">
        <v>24.57</v>
      </c>
      <c r="K9" s="97">
        <v>24.61</v>
      </c>
      <c r="L9" s="97">
        <v>23.9</v>
      </c>
      <c r="M9" s="98">
        <v>41.43</v>
      </c>
      <c r="N9" s="98">
        <v>36.97</v>
      </c>
      <c r="O9" s="717">
        <v>40.03</v>
      </c>
      <c r="P9" s="553"/>
    </row>
    <row r="10" spans="1:16" ht="15" customHeight="1">
      <c r="A10" s="83"/>
      <c r="B10" s="1247" t="s">
        <v>431</v>
      </c>
      <c r="C10" s="1248"/>
      <c r="D10" s="99" t="s">
        <v>36</v>
      </c>
      <c r="E10" s="99" t="s">
        <v>933</v>
      </c>
      <c r="F10" s="99" t="s">
        <v>933</v>
      </c>
      <c r="G10" s="99">
        <v>1.82</v>
      </c>
      <c r="H10" s="99">
        <v>2.39</v>
      </c>
      <c r="I10" s="99">
        <v>2.06</v>
      </c>
      <c r="J10" s="99" t="s">
        <v>36</v>
      </c>
      <c r="K10" s="99" t="s">
        <v>933</v>
      </c>
      <c r="L10" s="99" t="s">
        <v>933</v>
      </c>
      <c r="M10" s="100" t="s">
        <v>36</v>
      </c>
      <c r="N10" s="100" t="s">
        <v>933</v>
      </c>
      <c r="O10" s="718" t="s">
        <v>933</v>
      </c>
      <c r="P10" s="553"/>
    </row>
    <row r="11" spans="1:16" ht="15" customHeight="1">
      <c r="A11" s="83"/>
      <c r="B11" s="1247" t="s">
        <v>432</v>
      </c>
      <c r="C11" s="1248"/>
      <c r="D11" s="99" t="s">
        <v>36</v>
      </c>
      <c r="E11" s="99" t="s">
        <v>933</v>
      </c>
      <c r="F11" s="99" t="s">
        <v>933</v>
      </c>
      <c r="G11" s="99">
        <v>0.95</v>
      </c>
      <c r="H11" s="99">
        <v>0.64</v>
      </c>
      <c r="I11" s="99">
        <v>0.85</v>
      </c>
      <c r="J11" s="99">
        <v>0.64</v>
      </c>
      <c r="K11" s="99">
        <v>0.34</v>
      </c>
      <c r="L11" s="99">
        <v>0.53</v>
      </c>
      <c r="M11" s="100">
        <v>0.19</v>
      </c>
      <c r="N11" s="100">
        <v>0.17</v>
      </c>
      <c r="O11" s="718">
        <v>0.18</v>
      </c>
      <c r="P11" s="553"/>
    </row>
    <row r="12" spans="1:16" ht="15" customHeight="1">
      <c r="A12" s="83"/>
      <c r="B12" s="1249" t="s">
        <v>433</v>
      </c>
      <c r="C12" s="101" t="s">
        <v>934</v>
      </c>
      <c r="D12" s="102" t="s">
        <v>240</v>
      </c>
      <c r="E12" s="102">
        <v>0.59</v>
      </c>
      <c r="F12" s="99" t="s">
        <v>51</v>
      </c>
      <c r="G12" s="102">
        <v>0.03</v>
      </c>
      <c r="H12" s="99" t="s">
        <v>240</v>
      </c>
      <c r="I12" s="102">
        <v>0.14</v>
      </c>
      <c r="J12" s="102">
        <v>0.67</v>
      </c>
      <c r="K12" s="99" t="s">
        <v>240</v>
      </c>
      <c r="L12" s="102">
        <v>0.24</v>
      </c>
      <c r="M12" s="103">
        <v>0.03</v>
      </c>
      <c r="N12" s="103">
        <v>0.12</v>
      </c>
      <c r="O12" s="719">
        <v>0.05</v>
      </c>
      <c r="P12" s="553"/>
    </row>
    <row r="13" spans="1:16" ht="15" customHeight="1">
      <c r="A13" s="83"/>
      <c r="B13" s="1250"/>
      <c r="C13" s="104" t="s">
        <v>434</v>
      </c>
      <c r="D13" s="97">
        <v>3.21</v>
      </c>
      <c r="E13" s="97">
        <v>1.56</v>
      </c>
      <c r="F13" s="97">
        <v>0.94</v>
      </c>
      <c r="G13" s="97">
        <v>5.08</v>
      </c>
      <c r="H13" s="97">
        <v>4.25</v>
      </c>
      <c r="I13" s="97">
        <v>5.03</v>
      </c>
      <c r="J13" s="97">
        <v>3.73</v>
      </c>
      <c r="K13" s="97">
        <v>3.54</v>
      </c>
      <c r="L13" s="97">
        <v>2.77</v>
      </c>
      <c r="M13" s="98">
        <v>2.68</v>
      </c>
      <c r="N13" s="98">
        <v>1.57</v>
      </c>
      <c r="O13" s="717">
        <v>2.3</v>
      </c>
      <c r="P13" s="553"/>
    </row>
    <row r="14" spans="1:16" ht="18.75" customHeight="1">
      <c r="A14" s="83"/>
      <c r="B14" s="1236" t="s">
        <v>435</v>
      </c>
      <c r="C14" s="101" t="s">
        <v>436</v>
      </c>
      <c r="D14" s="102">
        <v>1.96</v>
      </c>
      <c r="E14" s="102">
        <v>2.39</v>
      </c>
      <c r="F14" s="102">
        <v>1.4</v>
      </c>
      <c r="G14" s="102">
        <v>4.07</v>
      </c>
      <c r="H14" s="102">
        <v>4.33</v>
      </c>
      <c r="I14" s="102">
        <v>3.61</v>
      </c>
      <c r="J14" s="102">
        <v>1.18</v>
      </c>
      <c r="K14" s="102">
        <v>1.82</v>
      </c>
      <c r="L14" s="102">
        <v>1.51</v>
      </c>
      <c r="M14" s="103">
        <v>0.84</v>
      </c>
      <c r="N14" s="103">
        <v>0.41</v>
      </c>
      <c r="O14" s="719">
        <v>1.7</v>
      </c>
      <c r="P14" s="553"/>
    </row>
    <row r="15" spans="1:16" ht="18.75" customHeight="1">
      <c r="A15" s="83"/>
      <c r="B15" s="1237"/>
      <c r="C15" s="105" t="s">
        <v>437</v>
      </c>
      <c r="D15" s="93">
        <v>4.58</v>
      </c>
      <c r="E15" s="93">
        <v>4.52</v>
      </c>
      <c r="F15" s="93">
        <v>4.59</v>
      </c>
      <c r="G15" s="93">
        <v>12.88</v>
      </c>
      <c r="H15" s="93">
        <v>12.24</v>
      </c>
      <c r="I15" s="93">
        <v>13.82</v>
      </c>
      <c r="J15" s="93">
        <v>8.39</v>
      </c>
      <c r="K15" s="93">
        <v>9.91</v>
      </c>
      <c r="L15" s="93">
        <v>10.44</v>
      </c>
      <c r="M15" s="94">
        <v>7.06</v>
      </c>
      <c r="N15" s="94">
        <v>6.91</v>
      </c>
      <c r="O15" s="715">
        <v>8.05</v>
      </c>
      <c r="P15" s="553"/>
    </row>
    <row r="16" spans="1:16" ht="18.75" customHeight="1">
      <c r="A16" s="83"/>
      <c r="B16" s="1238"/>
      <c r="C16" s="104" t="s">
        <v>438</v>
      </c>
      <c r="D16" s="97">
        <v>1.71</v>
      </c>
      <c r="E16" s="97">
        <v>2.37</v>
      </c>
      <c r="F16" s="97">
        <v>0.75</v>
      </c>
      <c r="G16" s="97">
        <v>0.87</v>
      </c>
      <c r="H16" s="97">
        <v>0.92</v>
      </c>
      <c r="I16" s="97">
        <v>1.07</v>
      </c>
      <c r="J16" s="97">
        <v>0.32</v>
      </c>
      <c r="K16" s="97">
        <v>0.4</v>
      </c>
      <c r="L16" s="97">
        <v>0.16</v>
      </c>
      <c r="M16" s="98">
        <v>0.18</v>
      </c>
      <c r="N16" s="98">
        <v>0.12</v>
      </c>
      <c r="O16" s="717">
        <v>0.02</v>
      </c>
      <c r="P16" s="553"/>
    </row>
    <row r="17" spans="1:16" ht="15" customHeight="1">
      <c r="A17" s="83"/>
      <c r="B17" s="1236" t="s">
        <v>439</v>
      </c>
      <c r="C17" s="101" t="s">
        <v>440</v>
      </c>
      <c r="D17" s="102">
        <v>73.63</v>
      </c>
      <c r="E17" s="102">
        <v>72.65</v>
      </c>
      <c r="F17" s="102">
        <v>71.27</v>
      </c>
      <c r="G17" s="102">
        <v>80.67</v>
      </c>
      <c r="H17" s="102">
        <v>79.47</v>
      </c>
      <c r="I17" s="102">
        <v>77.55</v>
      </c>
      <c r="J17" s="102">
        <v>74.86</v>
      </c>
      <c r="K17" s="102">
        <v>69.71</v>
      </c>
      <c r="L17" s="102">
        <v>65.34</v>
      </c>
      <c r="M17" s="103">
        <v>85.93</v>
      </c>
      <c r="N17" s="103">
        <v>82.78</v>
      </c>
      <c r="O17" s="719">
        <v>80.12</v>
      </c>
      <c r="P17" s="553"/>
    </row>
    <row r="18" spans="1:16" ht="15" customHeight="1">
      <c r="A18" s="83"/>
      <c r="B18" s="1237"/>
      <c r="C18" s="92" t="s">
        <v>441</v>
      </c>
      <c r="D18" s="93">
        <v>28.63</v>
      </c>
      <c r="E18" s="93">
        <v>24.52</v>
      </c>
      <c r="F18" s="93">
        <v>25.11</v>
      </c>
      <c r="G18" s="93">
        <v>43.19</v>
      </c>
      <c r="H18" s="93">
        <v>41.2</v>
      </c>
      <c r="I18" s="93">
        <v>40.72</v>
      </c>
      <c r="J18" s="93">
        <v>50.53</v>
      </c>
      <c r="K18" s="93">
        <v>44.5</v>
      </c>
      <c r="L18" s="93">
        <v>42.43</v>
      </c>
      <c r="M18" s="94">
        <v>53.98</v>
      </c>
      <c r="N18" s="94">
        <v>53.75</v>
      </c>
      <c r="O18" s="715">
        <v>52.37</v>
      </c>
      <c r="P18" s="553"/>
    </row>
    <row r="19" spans="1:16" ht="15" customHeight="1">
      <c r="A19" s="83"/>
      <c r="B19" s="1237"/>
      <c r="C19" s="106" t="s">
        <v>442</v>
      </c>
      <c r="D19" s="93">
        <v>45</v>
      </c>
      <c r="E19" s="93">
        <v>48.14</v>
      </c>
      <c r="F19" s="93">
        <v>46.15</v>
      </c>
      <c r="G19" s="93">
        <v>37.48</v>
      </c>
      <c r="H19" s="93">
        <v>38.27</v>
      </c>
      <c r="I19" s="93">
        <v>36.83</v>
      </c>
      <c r="J19" s="93">
        <v>24.33</v>
      </c>
      <c r="K19" s="93">
        <v>25.21</v>
      </c>
      <c r="L19" s="93">
        <v>22.91</v>
      </c>
      <c r="M19" s="94">
        <v>31.95</v>
      </c>
      <c r="N19" s="94">
        <v>29.03</v>
      </c>
      <c r="O19" s="715">
        <v>27.75</v>
      </c>
      <c r="P19" s="553"/>
    </row>
    <row r="20" spans="1:16" ht="15" customHeight="1">
      <c r="A20" s="83"/>
      <c r="B20" s="1237"/>
      <c r="C20" s="105" t="s">
        <v>935</v>
      </c>
      <c r="D20" s="93">
        <v>0.39</v>
      </c>
      <c r="E20" s="93">
        <v>2.62</v>
      </c>
      <c r="F20" s="93">
        <v>2.91</v>
      </c>
      <c r="G20" s="93">
        <v>15.7</v>
      </c>
      <c r="H20" s="93">
        <v>15.39</v>
      </c>
      <c r="I20" s="93">
        <v>13.49</v>
      </c>
      <c r="J20" s="93">
        <v>15.29</v>
      </c>
      <c r="K20" s="93">
        <v>13.93</v>
      </c>
      <c r="L20" s="93">
        <v>10.19</v>
      </c>
      <c r="M20" s="94">
        <v>9.42</v>
      </c>
      <c r="N20" s="94">
        <v>12.36</v>
      </c>
      <c r="O20" s="715">
        <v>10.11</v>
      </c>
      <c r="P20" s="553"/>
    </row>
    <row r="21" spans="1:16" ht="15" customHeight="1">
      <c r="A21" s="83"/>
      <c r="B21" s="1238"/>
      <c r="C21" s="104" t="s">
        <v>936</v>
      </c>
      <c r="D21" s="97">
        <v>0.36</v>
      </c>
      <c r="E21" s="97">
        <v>0.08</v>
      </c>
      <c r="F21" s="97">
        <v>1.02</v>
      </c>
      <c r="G21" s="97">
        <v>0.12</v>
      </c>
      <c r="H21" s="97">
        <v>0.35</v>
      </c>
      <c r="I21" s="97">
        <v>0.74</v>
      </c>
      <c r="J21" s="97">
        <v>0.14</v>
      </c>
      <c r="K21" s="97">
        <v>0.45</v>
      </c>
      <c r="L21" s="97">
        <v>0.83</v>
      </c>
      <c r="M21" s="98">
        <v>0.86</v>
      </c>
      <c r="N21" s="98">
        <v>0.57</v>
      </c>
      <c r="O21" s="717">
        <v>0.55</v>
      </c>
      <c r="P21" s="553"/>
    </row>
    <row r="22" spans="1:16" ht="15" customHeight="1">
      <c r="A22" s="83"/>
      <c r="B22" s="1247" t="s">
        <v>443</v>
      </c>
      <c r="C22" s="1248"/>
      <c r="D22" s="99" t="s">
        <v>36</v>
      </c>
      <c r="E22" s="99" t="s">
        <v>933</v>
      </c>
      <c r="F22" s="99" t="s">
        <v>933</v>
      </c>
      <c r="G22" s="99" t="s">
        <v>240</v>
      </c>
      <c r="H22" s="99" t="s">
        <v>240</v>
      </c>
      <c r="I22" s="99" t="s">
        <v>240</v>
      </c>
      <c r="J22" s="99" t="s">
        <v>240</v>
      </c>
      <c r="K22" s="99" t="s">
        <v>51</v>
      </c>
      <c r="L22" s="99" t="s">
        <v>51</v>
      </c>
      <c r="M22" s="100" t="s">
        <v>240</v>
      </c>
      <c r="N22" s="100" t="s">
        <v>51</v>
      </c>
      <c r="O22" s="718" t="s">
        <v>51</v>
      </c>
      <c r="P22" s="553"/>
    </row>
    <row r="23" spans="1:16" ht="15" customHeight="1">
      <c r="A23" s="83"/>
      <c r="B23" s="1247" t="s">
        <v>444</v>
      </c>
      <c r="C23" s="1248"/>
      <c r="D23" s="99">
        <v>0.31</v>
      </c>
      <c r="E23" s="99" t="s">
        <v>51</v>
      </c>
      <c r="F23" s="99" t="s">
        <v>51</v>
      </c>
      <c r="G23" s="99">
        <v>0.85</v>
      </c>
      <c r="H23" s="99">
        <v>0.66</v>
      </c>
      <c r="I23" s="99">
        <v>1.01</v>
      </c>
      <c r="J23" s="99">
        <v>1.94</v>
      </c>
      <c r="K23" s="99">
        <v>1.86</v>
      </c>
      <c r="L23" s="99">
        <v>2.05</v>
      </c>
      <c r="M23" s="100">
        <v>2.36</v>
      </c>
      <c r="N23" s="100">
        <v>1.51</v>
      </c>
      <c r="O23" s="718">
        <v>1.99</v>
      </c>
      <c r="P23" s="553"/>
    </row>
    <row r="24" spans="1:16" ht="15" customHeight="1">
      <c r="A24" s="83"/>
      <c r="B24" s="1247" t="s">
        <v>445</v>
      </c>
      <c r="C24" s="1248"/>
      <c r="D24" s="99" t="s">
        <v>36</v>
      </c>
      <c r="E24" s="99" t="s">
        <v>36</v>
      </c>
      <c r="F24" s="99" t="s">
        <v>36</v>
      </c>
      <c r="G24" s="99">
        <v>0.07</v>
      </c>
      <c r="H24" s="99">
        <v>0.05</v>
      </c>
      <c r="I24" s="99">
        <v>0.11</v>
      </c>
      <c r="J24" s="99">
        <v>0.09</v>
      </c>
      <c r="K24" s="99">
        <v>0.09</v>
      </c>
      <c r="L24" s="99">
        <v>0.13</v>
      </c>
      <c r="M24" s="100">
        <v>0.84</v>
      </c>
      <c r="N24" s="100">
        <v>0.19</v>
      </c>
      <c r="O24" s="718">
        <v>0.14</v>
      </c>
      <c r="P24" s="553"/>
    </row>
    <row r="25" spans="1:16" ht="15" customHeight="1">
      <c r="A25" s="83"/>
      <c r="B25" s="1247" t="s">
        <v>446</v>
      </c>
      <c r="C25" s="1248"/>
      <c r="D25" s="99">
        <v>0.18</v>
      </c>
      <c r="E25" s="99" t="s">
        <v>51</v>
      </c>
      <c r="F25" s="99" t="s">
        <v>51</v>
      </c>
      <c r="G25" s="99">
        <v>0.12</v>
      </c>
      <c r="H25" s="99">
        <v>0.15</v>
      </c>
      <c r="I25" s="99">
        <v>0.03</v>
      </c>
      <c r="J25" s="99" t="s">
        <v>36</v>
      </c>
      <c r="K25" s="99" t="s">
        <v>933</v>
      </c>
      <c r="L25" s="99" t="s">
        <v>933</v>
      </c>
      <c r="M25" s="100" t="s">
        <v>36</v>
      </c>
      <c r="N25" s="100" t="s">
        <v>933</v>
      </c>
      <c r="O25" s="718" t="s">
        <v>933</v>
      </c>
      <c r="P25" s="553"/>
    </row>
    <row r="26" spans="1:16" ht="27" customHeight="1">
      <c r="A26" s="83"/>
      <c r="B26" s="1236" t="s">
        <v>447</v>
      </c>
      <c r="C26" s="107" t="s">
        <v>448</v>
      </c>
      <c r="D26" s="102" t="s">
        <v>240</v>
      </c>
      <c r="E26" s="102">
        <v>0.1</v>
      </c>
      <c r="F26" s="99" t="s">
        <v>51</v>
      </c>
      <c r="G26" s="102">
        <v>0.02</v>
      </c>
      <c r="H26" s="102">
        <v>0.04</v>
      </c>
      <c r="I26" s="102">
        <v>0.15</v>
      </c>
      <c r="J26" s="102">
        <v>0.01</v>
      </c>
      <c r="K26" s="102">
        <v>0.18</v>
      </c>
      <c r="L26" s="102">
        <v>0.09</v>
      </c>
      <c r="M26" s="103" t="s">
        <v>240</v>
      </c>
      <c r="N26" s="103">
        <v>0.06</v>
      </c>
      <c r="O26" s="719">
        <v>0.01</v>
      </c>
      <c r="P26" s="553"/>
    </row>
    <row r="27" spans="1:16" ht="27" customHeight="1">
      <c r="A27" s="83"/>
      <c r="B27" s="1238"/>
      <c r="C27" s="104" t="s">
        <v>937</v>
      </c>
      <c r="D27" s="97">
        <v>0.62</v>
      </c>
      <c r="E27" s="97">
        <v>0.81</v>
      </c>
      <c r="F27" s="97">
        <v>0.87</v>
      </c>
      <c r="G27" s="97">
        <v>4.42</v>
      </c>
      <c r="H27" s="97">
        <v>4.42</v>
      </c>
      <c r="I27" s="97">
        <v>4.93</v>
      </c>
      <c r="J27" s="97">
        <v>2.65</v>
      </c>
      <c r="K27" s="97">
        <v>2.68</v>
      </c>
      <c r="L27" s="97">
        <v>2.7</v>
      </c>
      <c r="M27" s="98">
        <v>1</v>
      </c>
      <c r="N27" s="98">
        <v>1.32</v>
      </c>
      <c r="O27" s="717">
        <v>2.23</v>
      </c>
      <c r="P27" s="553"/>
    </row>
    <row r="28" spans="1:16" ht="18" customHeight="1">
      <c r="A28" s="83"/>
      <c r="B28" s="1251" t="s">
        <v>938</v>
      </c>
      <c r="C28" s="108" t="s">
        <v>430</v>
      </c>
      <c r="D28" s="102">
        <v>0.2</v>
      </c>
      <c r="E28" s="102">
        <v>0.29</v>
      </c>
      <c r="F28" s="102">
        <v>0.19</v>
      </c>
      <c r="G28" s="102">
        <v>0.3</v>
      </c>
      <c r="H28" s="102">
        <v>0.37</v>
      </c>
      <c r="I28" s="102">
        <v>0.35</v>
      </c>
      <c r="J28" s="102">
        <v>0.59</v>
      </c>
      <c r="K28" s="102">
        <v>0.4</v>
      </c>
      <c r="L28" s="102">
        <v>0.31</v>
      </c>
      <c r="M28" s="103">
        <v>0.24</v>
      </c>
      <c r="N28" s="103">
        <v>0.37</v>
      </c>
      <c r="O28" s="719">
        <v>0.19</v>
      </c>
      <c r="P28" s="553"/>
    </row>
    <row r="29" spans="1:16" ht="18" customHeight="1">
      <c r="A29" s="83"/>
      <c r="B29" s="1237"/>
      <c r="C29" s="105" t="s">
        <v>939</v>
      </c>
      <c r="D29" s="93">
        <v>0.05</v>
      </c>
      <c r="E29" s="93">
        <v>0.24</v>
      </c>
      <c r="F29" s="93">
        <v>0.07</v>
      </c>
      <c r="G29" s="93">
        <v>0.06</v>
      </c>
      <c r="H29" s="93">
        <v>0.03</v>
      </c>
      <c r="I29" s="93">
        <v>0.09</v>
      </c>
      <c r="J29" s="93">
        <v>0.45</v>
      </c>
      <c r="K29" s="93">
        <v>0.23</v>
      </c>
      <c r="L29" s="93">
        <v>0.16</v>
      </c>
      <c r="M29" s="94">
        <v>0.13</v>
      </c>
      <c r="N29" s="94">
        <v>0.27</v>
      </c>
      <c r="O29" s="715">
        <v>0.16</v>
      </c>
      <c r="P29" s="553"/>
    </row>
    <row r="30" spans="1:16" ht="18" customHeight="1">
      <c r="A30" s="83"/>
      <c r="B30" s="1238"/>
      <c r="C30" s="104" t="s">
        <v>940</v>
      </c>
      <c r="D30" s="97">
        <v>0.15</v>
      </c>
      <c r="E30" s="97">
        <v>0.05</v>
      </c>
      <c r="F30" s="97">
        <v>0.12</v>
      </c>
      <c r="G30" s="97">
        <v>0.24</v>
      </c>
      <c r="H30" s="97">
        <v>0.34</v>
      </c>
      <c r="I30" s="97">
        <v>0.26</v>
      </c>
      <c r="J30" s="97">
        <v>0.14</v>
      </c>
      <c r="K30" s="97">
        <v>0.18</v>
      </c>
      <c r="L30" s="97">
        <v>0.14</v>
      </c>
      <c r="M30" s="98">
        <v>0.11</v>
      </c>
      <c r="N30" s="98">
        <v>0.11</v>
      </c>
      <c r="O30" s="717">
        <v>0.03</v>
      </c>
      <c r="P30" s="553"/>
    </row>
    <row r="31" spans="1:16" ht="15" customHeight="1">
      <c r="A31" s="83"/>
      <c r="B31" s="1247" t="s">
        <v>449</v>
      </c>
      <c r="C31" s="1248"/>
      <c r="D31" s="99">
        <v>0.23</v>
      </c>
      <c r="E31" s="99">
        <v>1.22</v>
      </c>
      <c r="F31" s="99">
        <v>0.47</v>
      </c>
      <c r="G31" s="99">
        <v>0.13</v>
      </c>
      <c r="H31" s="99">
        <v>0.17</v>
      </c>
      <c r="I31" s="99">
        <v>0.1</v>
      </c>
      <c r="J31" s="99">
        <v>0.01</v>
      </c>
      <c r="K31" s="99" t="s">
        <v>240</v>
      </c>
      <c r="L31" s="99">
        <v>0.01</v>
      </c>
      <c r="M31" s="100" t="s">
        <v>240</v>
      </c>
      <c r="N31" s="100" t="s">
        <v>51</v>
      </c>
      <c r="O31" s="718" t="s">
        <v>51</v>
      </c>
      <c r="P31" s="553"/>
    </row>
    <row r="32" spans="1:16" ht="15" customHeight="1">
      <c r="A32" s="83"/>
      <c r="B32" s="1247" t="s">
        <v>450</v>
      </c>
      <c r="C32" s="1248"/>
      <c r="D32" s="99">
        <v>0.18</v>
      </c>
      <c r="E32" s="99" t="s">
        <v>51</v>
      </c>
      <c r="F32" s="99">
        <v>0.42</v>
      </c>
      <c r="G32" s="99">
        <v>0.36</v>
      </c>
      <c r="H32" s="99">
        <v>0.46</v>
      </c>
      <c r="I32" s="99">
        <v>0.51</v>
      </c>
      <c r="J32" s="99">
        <v>0.51</v>
      </c>
      <c r="K32" s="99">
        <v>0.41</v>
      </c>
      <c r="L32" s="99">
        <v>0.49</v>
      </c>
      <c r="M32" s="100">
        <v>0.37</v>
      </c>
      <c r="N32" s="100">
        <v>0.4</v>
      </c>
      <c r="O32" s="718">
        <v>0.3</v>
      </c>
      <c r="P32" s="553"/>
    </row>
    <row r="33" spans="1:16" ht="15" customHeight="1">
      <c r="A33" s="83"/>
      <c r="B33" s="1247" t="s">
        <v>451</v>
      </c>
      <c r="C33" s="1248"/>
      <c r="D33" s="99" t="s">
        <v>36</v>
      </c>
      <c r="E33" s="99" t="s">
        <v>36</v>
      </c>
      <c r="F33" s="99" t="s">
        <v>36</v>
      </c>
      <c r="G33" s="99">
        <v>1.27</v>
      </c>
      <c r="H33" s="99">
        <v>1.44</v>
      </c>
      <c r="I33" s="99">
        <v>1.56</v>
      </c>
      <c r="J33" s="99">
        <v>4.11</v>
      </c>
      <c r="K33" s="99">
        <v>4.59</v>
      </c>
      <c r="L33" s="99">
        <v>3.72</v>
      </c>
      <c r="M33" s="100">
        <v>4.09</v>
      </c>
      <c r="N33" s="100">
        <v>4.67</v>
      </c>
      <c r="O33" s="718">
        <v>4.7</v>
      </c>
      <c r="P33" s="553"/>
    </row>
    <row r="34" spans="1:16" ht="15" customHeight="1">
      <c r="A34" s="83"/>
      <c r="B34" s="1236" t="s">
        <v>452</v>
      </c>
      <c r="C34" s="101" t="s">
        <v>453</v>
      </c>
      <c r="D34" s="102">
        <v>1.75</v>
      </c>
      <c r="E34" s="102">
        <v>1.49</v>
      </c>
      <c r="F34" s="102">
        <v>1.07</v>
      </c>
      <c r="G34" s="102">
        <v>2.65</v>
      </c>
      <c r="H34" s="102">
        <v>3.6</v>
      </c>
      <c r="I34" s="102">
        <v>3.14</v>
      </c>
      <c r="J34" s="102">
        <v>2.07</v>
      </c>
      <c r="K34" s="102">
        <v>1.53</v>
      </c>
      <c r="L34" s="102">
        <v>1.66</v>
      </c>
      <c r="M34" s="103">
        <v>1.02</v>
      </c>
      <c r="N34" s="103">
        <v>0.65</v>
      </c>
      <c r="O34" s="719">
        <v>0.81</v>
      </c>
      <c r="P34" s="553"/>
    </row>
    <row r="35" spans="1:16" ht="15" customHeight="1">
      <c r="A35" s="83"/>
      <c r="B35" s="1237"/>
      <c r="C35" s="105" t="s">
        <v>454</v>
      </c>
      <c r="D35" s="93" t="s">
        <v>240</v>
      </c>
      <c r="E35" s="93" t="s">
        <v>51</v>
      </c>
      <c r="F35" s="99" t="s">
        <v>51</v>
      </c>
      <c r="G35" s="93">
        <v>0.11</v>
      </c>
      <c r="H35" s="93">
        <v>0.1</v>
      </c>
      <c r="I35" s="93">
        <v>0.07</v>
      </c>
      <c r="J35" s="93">
        <v>0.15</v>
      </c>
      <c r="K35" s="93">
        <v>0.11</v>
      </c>
      <c r="L35" s="93">
        <v>0.07</v>
      </c>
      <c r="M35" s="94">
        <v>0.34</v>
      </c>
      <c r="N35" s="94">
        <v>0.16</v>
      </c>
      <c r="O35" s="715">
        <v>0.07</v>
      </c>
      <c r="P35" s="553"/>
    </row>
    <row r="36" spans="1:16" ht="15" customHeight="1">
      <c r="A36" s="83"/>
      <c r="B36" s="1237"/>
      <c r="C36" s="105" t="s">
        <v>455</v>
      </c>
      <c r="D36" s="93" t="s">
        <v>240</v>
      </c>
      <c r="E36" s="93" t="s">
        <v>51</v>
      </c>
      <c r="F36" s="93" t="s">
        <v>51</v>
      </c>
      <c r="G36" s="93" t="s">
        <v>240</v>
      </c>
      <c r="H36" s="93" t="s">
        <v>51</v>
      </c>
      <c r="I36" s="93" t="s">
        <v>51</v>
      </c>
      <c r="J36" s="93" t="s">
        <v>240</v>
      </c>
      <c r="K36" s="93" t="s">
        <v>51</v>
      </c>
      <c r="L36" s="93" t="s">
        <v>51</v>
      </c>
      <c r="M36" s="94" t="s">
        <v>240</v>
      </c>
      <c r="N36" s="94" t="s">
        <v>51</v>
      </c>
      <c r="O36" s="715" t="s">
        <v>51</v>
      </c>
      <c r="P36" s="553"/>
    </row>
    <row r="37" spans="1:16" ht="15" customHeight="1">
      <c r="A37" s="83"/>
      <c r="B37" s="1237"/>
      <c r="C37" s="105" t="s">
        <v>456</v>
      </c>
      <c r="D37" s="93" t="s">
        <v>240</v>
      </c>
      <c r="E37" s="93">
        <v>0.05</v>
      </c>
      <c r="F37" s="93">
        <v>0.05</v>
      </c>
      <c r="G37" s="93">
        <v>0.23</v>
      </c>
      <c r="H37" s="93">
        <v>0.28</v>
      </c>
      <c r="I37" s="93">
        <v>0.2</v>
      </c>
      <c r="J37" s="93">
        <v>0.04</v>
      </c>
      <c r="K37" s="93">
        <v>0.01</v>
      </c>
      <c r="L37" s="93">
        <v>0.02</v>
      </c>
      <c r="M37" s="94" t="s">
        <v>240</v>
      </c>
      <c r="N37" s="94" t="s">
        <v>51</v>
      </c>
      <c r="O37" s="715">
        <v>0.01</v>
      </c>
      <c r="P37" s="553"/>
    </row>
    <row r="38" spans="1:16" ht="15" customHeight="1">
      <c r="A38" s="83"/>
      <c r="B38" s="1238"/>
      <c r="C38" s="104" t="s">
        <v>457</v>
      </c>
      <c r="D38" s="97">
        <v>3.33</v>
      </c>
      <c r="E38" s="97">
        <v>3.59</v>
      </c>
      <c r="F38" s="97">
        <v>2.62</v>
      </c>
      <c r="G38" s="97">
        <v>4.28</v>
      </c>
      <c r="H38" s="97">
        <v>5.05</v>
      </c>
      <c r="I38" s="97">
        <v>4.31</v>
      </c>
      <c r="J38" s="97">
        <v>3.51</v>
      </c>
      <c r="K38" s="97">
        <v>2.8</v>
      </c>
      <c r="L38" s="97">
        <v>3.15</v>
      </c>
      <c r="M38" s="98">
        <v>3.25</v>
      </c>
      <c r="N38" s="98">
        <v>3.03</v>
      </c>
      <c r="O38" s="717">
        <v>2.99</v>
      </c>
      <c r="P38" s="553"/>
    </row>
    <row r="39" spans="1:16" ht="21" customHeight="1">
      <c r="A39" s="83"/>
      <c r="B39" s="1239" t="s">
        <v>458</v>
      </c>
      <c r="C39" s="105" t="s">
        <v>459</v>
      </c>
      <c r="D39" s="93" t="s">
        <v>36</v>
      </c>
      <c r="E39" s="93" t="s">
        <v>36</v>
      </c>
      <c r="F39" s="93" t="s">
        <v>36</v>
      </c>
      <c r="G39" s="93">
        <v>46.47</v>
      </c>
      <c r="H39" s="93">
        <v>46.62</v>
      </c>
      <c r="I39" s="93">
        <v>59.49</v>
      </c>
      <c r="J39" s="93">
        <v>68.97</v>
      </c>
      <c r="K39" s="93">
        <v>79.17</v>
      </c>
      <c r="L39" s="93">
        <v>86.46</v>
      </c>
      <c r="M39" s="94" t="s">
        <v>36</v>
      </c>
      <c r="N39" s="94" t="s">
        <v>36</v>
      </c>
      <c r="O39" s="715" t="s">
        <v>36</v>
      </c>
      <c r="P39" s="553"/>
    </row>
    <row r="40" spans="1:16" ht="21" customHeight="1">
      <c r="A40" s="83"/>
      <c r="B40" s="1240"/>
      <c r="C40" s="105" t="s">
        <v>460</v>
      </c>
      <c r="D40" s="93" t="s">
        <v>36</v>
      </c>
      <c r="E40" s="93" t="s">
        <v>36</v>
      </c>
      <c r="F40" s="93" t="s">
        <v>36</v>
      </c>
      <c r="G40" s="93">
        <v>0.99</v>
      </c>
      <c r="H40" s="93">
        <v>0.86</v>
      </c>
      <c r="I40" s="93">
        <v>0.77</v>
      </c>
      <c r="J40" s="93">
        <v>5.19</v>
      </c>
      <c r="K40" s="93">
        <v>7.75</v>
      </c>
      <c r="L40" s="93">
        <v>8.41</v>
      </c>
      <c r="M40" s="94" t="s">
        <v>36</v>
      </c>
      <c r="N40" s="94" t="s">
        <v>36</v>
      </c>
      <c r="O40" s="715" t="s">
        <v>36</v>
      </c>
      <c r="P40" s="553"/>
    </row>
    <row r="41" spans="1:16" ht="21" customHeight="1">
      <c r="A41" s="83"/>
      <c r="B41" s="1241"/>
      <c r="C41" s="109" t="s">
        <v>461</v>
      </c>
      <c r="D41" s="110" t="s">
        <v>36</v>
      </c>
      <c r="E41" s="110" t="s">
        <v>36</v>
      </c>
      <c r="F41" s="110" t="s">
        <v>36</v>
      </c>
      <c r="G41" s="110">
        <v>53.53</v>
      </c>
      <c r="H41" s="110">
        <v>53.38</v>
      </c>
      <c r="I41" s="110">
        <v>40.51</v>
      </c>
      <c r="J41" s="110">
        <v>31.03</v>
      </c>
      <c r="K41" s="110">
        <v>20.83</v>
      </c>
      <c r="L41" s="110">
        <v>13.54</v>
      </c>
      <c r="M41" s="111" t="s">
        <v>36</v>
      </c>
      <c r="N41" s="111" t="s">
        <v>36</v>
      </c>
      <c r="O41" s="720" t="s">
        <v>36</v>
      </c>
      <c r="P41" s="553"/>
    </row>
    <row r="42" s="721" customFormat="1" ht="15" customHeight="1">
      <c r="B42" s="86" t="s">
        <v>941</v>
      </c>
    </row>
    <row r="43" s="721" customFormat="1" ht="15" customHeight="1"/>
    <row r="44" spans="4:14" ht="12">
      <c r="D44" s="280"/>
      <c r="E44" s="280"/>
      <c r="F44" s="280"/>
      <c r="G44" s="280"/>
      <c r="H44" s="280"/>
      <c r="I44" s="280"/>
      <c r="J44" s="280"/>
      <c r="K44" s="280"/>
      <c r="L44" s="280"/>
      <c r="M44" s="280"/>
      <c r="N44" s="280"/>
    </row>
    <row r="45" spans="4:14" ht="12">
      <c r="D45" s="280"/>
      <c r="E45" s="280"/>
      <c r="F45" s="280"/>
      <c r="G45" s="280"/>
      <c r="H45" s="280"/>
      <c r="I45" s="280"/>
      <c r="J45" s="280"/>
      <c r="K45" s="280"/>
      <c r="L45" s="280"/>
      <c r="M45" s="280"/>
      <c r="N45" s="280"/>
    </row>
    <row r="46" spans="4:14" ht="12">
      <c r="D46" s="280"/>
      <c r="E46" s="280"/>
      <c r="F46" s="280"/>
      <c r="G46" s="280"/>
      <c r="H46" s="280"/>
      <c r="I46" s="280"/>
      <c r="J46" s="280"/>
      <c r="K46" s="280"/>
      <c r="L46" s="280"/>
      <c r="M46" s="280"/>
      <c r="N46" s="280"/>
    </row>
    <row r="47" spans="4:14" ht="12">
      <c r="D47" s="280"/>
      <c r="E47" s="280"/>
      <c r="F47" s="280"/>
      <c r="G47" s="280"/>
      <c r="H47" s="280"/>
      <c r="I47" s="280"/>
      <c r="J47" s="280"/>
      <c r="K47" s="280"/>
      <c r="L47" s="280"/>
      <c r="M47" s="280"/>
      <c r="N47" s="280"/>
    </row>
    <row r="48" spans="4:14" ht="12">
      <c r="D48" s="280"/>
      <c r="E48" s="280"/>
      <c r="F48" s="280"/>
      <c r="G48" s="280"/>
      <c r="H48" s="280"/>
      <c r="I48" s="280"/>
      <c r="J48" s="280"/>
      <c r="K48" s="280"/>
      <c r="L48" s="280"/>
      <c r="M48" s="280"/>
      <c r="N48" s="280"/>
    </row>
    <row r="49" spans="4:14" ht="12">
      <c r="D49" s="280"/>
      <c r="E49" s="280"/>
      <c r="F49" s="280"/>
      <c r="G49" s="280"/>
      <c r="H49" s="280"/>
      <c r="I49" s="280"/>
      <c r="J49" s="280"/>
      <c r="K49" s="280"/>
      <c r="L49" s="280"/>
      <c r="M49" s="280"/>
      <c r="N49" s="280"/>
    </row>
  </sheetData>
  <mergeCells count="18">
    <mergeCell ref="B28:B30"/>
    <mergeCell ref="B31:C31"/>
    <mergeCell ref="B32:C32"/>
    <mergeCell ref="B33:C33"/>
    <mergeCell ref="B23:C23"/>
    <mergeCell ref="B24:C24"/>
    <mergeCell ref="B25:C25"/>
    <mergeCell ref="B26:B27"/>
    <mergeCell ref="B34:B38"/>
    <mergeCell ref="B39:B41"/>
    <mergeCell ref="B4:C5"/>
    <mergeCell ref="B6:B9"/>
    <mergeCell ref="B10:C10"/>
    <mergeCell ref="B11:C11"/>
    <mergeCell ref="B12:B13"/>
    <mergeCell ref="B14:B16"/>
    <mergeCell ref="B17:B21"/>
    <mergeCell ref="B22:C22"/>
  </mergeCells>
  <printOptions/>
  <pageMargins left="0.75" right="0.75" top="1" bottom="1" header="0.512" footer="0.512"/>
  <pageSetup orientation="portrait" paperSize="9"/>
</worksheet>
</file>

<file path=xl/worksheets/sheet27.xml><?xml version="1.0" encoding="utf-8"?>
<worksheet xmlns="http://schemas.openxmlformats.org/spreadsheetml/2006/main" xmlns:r="http://schemas.openxmlformats.org/officeDocument/2006/relationships">
  <dimension ref="A2:E39"/>
  <sheetViews>
    <sheetView workbookViewId="0" topLeftCell="A1">
      <selection activeCell="A1" sqref="A1"/>
    </sheetView>
  </sheetViews>
  <sheetFormatPr defaultColWidth="9.00390625" defaultRowHeight="13.5"/>
  <cols>
    <col min="1" max="1" width="2.625" style="237" customWidth="1"/>
    <col min="2" max="2" width="15.625" style="237" customWidth="1"/>
    <col min="3" max="3" width="6.625" style="237" customWidth="1"/>
    <col min="4" max="4" width="18.125" style="237" customWidth="1"/>
    <col min="5" max="5" width="6.625" style="237" customWidth="1"/>
    <col min="6" max="16384" width="9.00390625" style="237" customWidth="1"/>
  </cols>
  <sheetData>
    <row r="2" ht="14.25">
      <c r="B2" s="238" t="s">
        <v>462</v>
      </c>
    </row>
    <row r="3" spans="2:5" ht="12">
      <c r="B3" s="239"/>
      <c r="C3" s="239"/>
      <c r="E3" s="662" t="s">
        <v>942</v>
      </c>
    </row>
    <row r="4" spans="1:5" s="130" customFormat="1" ht="15" customHeight="1">
      <c r="A4" s="159"/>
      <c r="B4" s="154" t="s">
        <v>463</v>
      </c>
      <c r="C4" s="154" t="s">
        <v>464</v>
      </c>
      <c r="D4" s="722" t="s">
        <v>463</v>
      </c>
      <c r="E4" s="156" t="s">
        <v>464</v>
      </c>
    </row>
    <row r="5" spans="1:5" s="130" customFormat="1" ht="15" customHeight="1">
      <c r="A5" s="159"/>
      <c r="B5" s="723" t="s">
        <v>105</v>
      </c>
      <c r="C5" s="124">
        <f>SUM(C8,C20,E21,E33)</f>
        <v>3398</v>
      </c>
      <c r="D5" s="724" t="s">
        <v>465</v>
      </c>
      <c r="E5" s="159">
        <v>8</v>
      </c>
    </row>
    <row r="6" spans="1:5" s="130" customFormat="1" ht="15" customHeight="1">
      <c r="A6" s="159"/>
      <c r="B6" s="724"/>
      <c r="C6" s="158"/>
      <c r="D6" s="724" t="s">
        <v>466</v>
      </c>
      <c r="E6" s="159">
        <v>7</v>
      </c>
    </row>
    <row r="7" spans="1:5" s="130" customFormat="1" ht="15" customHeight="1">
      <c r="A7" s="159"/>
      <c r="B7" s="724"/>
      <c r="C7" s="158"/>
      <c r="D7" s="724" t="s">
        <v>467</v>
      </c>
      <c r="E7" s="159">
        <v>2</v>
      </c>
    </row>
    <row r="8" spans="1:5" s="130" customFormat="1" ht="15" customHeight="1">
      <c r="A8" s="159"/>
      <c r="B8" s="723" t="s">
        <v>468</v>
      </c>
      <c r="C8" s="124">
        <f>SUM(C10:C17)</f>
        <v>1778</v>
      </c>
      <c r="D8" s="724" t="s">
        <v>469</v>
      </c>
      <c r="E8" s="159">
        <v>2</v>
      </c>
    </row>
    <row r="9" spans="1:5" s="130" customFormat="1" ht="15" customHeight="1">
      <c r="A9" s="159"/>
      <c r="B9" s="724"/>
      <c r="C9" s="158"/>
      <c r="D9" s="724" t="s">
        <v>470</v>
      </c>
      <c r="E9" s="159">
        <v>2</v>
      </c>
    </row>
    <row r="10" spans="1:5" s="130" customFormat="1" ht="15" customHeight="1">
      <c r="A10" s="159"/>
      <c r="B10" s="724" t="s">
        <v>471</v>
      </c>
      <c r="C10" s="158">
        <v>1738</v>
      </c>
      <c r="D10" s="724" t="s">
        <v>472</v>
      </c>
      <c r="E10" s="159">
        <v>1</v>
      </c>
    </row>
    <row r="11" spans="1:5" s="130" customFormat="1" ht="15" customHeight="1">
      <c r="A11" s="159"/>
      <c r="B11" s="724" t="s">
        <v>473</v>
      </c>
      <c r="C11" s="158">
        <v>8</v>
      </c>
      <c r="D11" s="724" t="s">
        <v>474</v>
      </c>
      <c r="E11" s="159">
        <v>1</v>
      </c>
    </row>
    <row r="12" spans="1:5" s="130" customFormat="1" ht="15" customHeight="1">
      <c r="A12" s="159"/>
      <c r="B12" s="724" t="s">
        <v>475</v>
      </c>
      <c r="C12" s="158">
        <v>1</v>
      </c>
      <c r="D12" s="724" t="s">
        <v>476</v>
      </c>
      <c r="E12" s="159">
        <v>2</v>
      </c>
    </row>
    <row r="13" spans="1:5" s="130" customFormat="1" ht="15" customHeight="1">
      <c r="A13" s="159"/>
      <c r="B13" s="724" t="s">
        <v>477</v>
      </c>
      <c r="C13" s="158">
        <v>8</v>
      </c>
      <c r="D13" s="724" t="s">
        <v>478</v>
      </c>
      <c r="E13" s="159">
        <v>1</v>
      </c>
    </row>
    <row r="14" spans="1:5" s="130" customFormat="1" ht="15" customHeight="1">
      <c r="A14" s="159"/>
      <c r="B14" s="724" t="s">
        <v>479</v>
      </c>
      <c r="C14" s="158">
        <v>1</v>
      </c>
      <c r="D14" s="724" t="s">
        <v>480</v>
      </c>
      <c r="E14" s="159">
        <v>1</v>
      </c>
    </row>
    <row r="15" spans="1:5" s="130" customFormat="1" ht="15" customHeight="1">
      <c r="A15" s="159"/>
      <c r="B15" s="724" t="s">
        <v>481</v>
      </c>
      <c r="C15" s="158">
        <v>3</v>
      </c>
      <c r="D15" s="724" t="s">
        <v>482</v>
      </c>
      <c r="E15" s="159">
        <v>2</v>
      </c>
    </row>
    <row r="16" spans="1:5" s="130" customFormat="1" ht="15" customHeight="1">
      <c r="A16" s="159"/>
      <c r="B16" s="724" t="s">
        <v>483</v>
      </c>
      <c r="C16" s="158">
        <v>1</v>
      </c>
      <c r="D16" s="724" t="s">
        <v>484</v>
      </c>
      <c r="E16" s="159">
        <v>1</v>
      </c>
    </row>
    <row r="17" spans="1:5" s="130" customFormat="1" ht="15" customHeight="1">
      <c r="A17" s="159"/>
      <c r="B17" s="724" t="s">
        <v>485</v>
      </c>
      <c r="C17" s="158">
        <v>18</v>
      </c>
      <c r="D17" s="724" t="s">
        <v>486</v>
      </c>
      <c r="E17" s="159">
        <v>1</v>
      </c>
    </row>
    <row r="18" spans="1:5" s="130" customFormat="1" ht="15" customHeight="1">
      <c r="A18" s="159"/>
      <c r="B18" s="724"/>
      <c r="C18" s="158"/>
      <c r="D18" s="724" t="s">
        <v>485</v>
      </c>
      <c r="E18" s="159">
        <v>22</v>
      </c>
    </row>
    <row r="19" spans="1:5" s="130" customFormat="1" ht="15" customHeight="1">
      <c r="A19" s="159"/>
      <c r="B19" s="724"/>
      <c r="C19" s="158"/>
      <c r="D19" s="724"/>
      <c r="E19" s="159"/>
    </row>
    <row r="20" spans="1:5" s="130" customFormat="1" ht="15" customHeight="1">
      <c r="A20" s="159"/>
      <c r="B20" s="723" t="s">
        <v>487</v>
      </c>
      <c r="C20" s="124">
        <f>SUM(C22:C37,E5:E18)</f>
        <v>1496</v>
      </c>
      <c r="D20" s="724"/>
      <c r="E20" s="159"/>
    </row>
    <row r="21" spans="1:5" s="130" customFormat="1" ht="15" customHeight="1">
      <c r="A21" s="159"/>
      <c r="B21" s="724"/>
      <c r="C21" s="158"/>
      <c r="D21" s="723" t="s">
        <v>488</v>
      </c>
      <c r="E21" s="525">
        <f>SUM(E23:E30)</f>
        <v>48</v>
      </c>
    </row>
    <row r="22" spans="1:5" s="130" customFormat="1" ht="15" customHeight="1">
      <c r="A22" s="159"/>
      <c r="B22" s="724" t="s">
        <v>489</v>
      </c>
      <c r="C22" s="158">
        <v>737</v>
      </c>
      <c r="D22" s="724"/>
      <c r="E22" s="159"/>
    </row>
    <row r="23" spans="1:5" s="130" customFormat="1" ht="15" customHeight="1">
      <c r="A23" s="159"/>
      <c r="B23" s="724" t="s">
        <v>490</v>
      </c>
      <c r="C23" s="158">
        <v>143</v>
      </c>
      <c r="D23" s="724" t="s">
        <v>491</v>
      </c>
      <c r="E23" s="159">
        <v>14</v>
      </c>
    </row>
    <row r="24" spans="1:5" s="130" customFormat="1" ht="15" customHeight="1">
      <c r="A24" s="159"/>
      <c r="B24" s="724" t="s">
        <v>492</v>
      </c>
      <c r="C24" s="158">
        <v>118</v>
      </c>
      <c r="D24" s="724" t="s">
        <v>493</v>
      </c>
      <c r="E24" s="159">
        <v>3</v>
      </c>
    </row>
    <row r="25" spans="1:5" s="130" customFormat="1" ht="15" customHeight="1">
      <c r="A25" s="159"/>
      <c r="B25" s="724" t="s">
        <v>494</v>
      </c>
      <c r="C25" s="158">
        <v>77</v>
      </c>
      <c r="D25" s="676" t="s">
        <v>495</v>
      </c>
      <c r="E25" s="159">
        <v>5</v>
      </c>
    </row>
    <row r="26" spans="1:5" s="130" customFormat="1" ht="15" customHeight="1">
      <c r="A26" s="159"/>
      <c r="B26" s="724" t="s">
        <v>496</v>
      </c>
      <c r="C26" s="158">
        <v>61</v>
      </c>
      <c r="D26" s="724" t="s">
        <v>497</v>
      </c>
      <c r="E26" s="159">
        <v>1</v>
      </c>
    </row>
    <row r="27" spans="1:5" s="130" customFormat="1" ht="15" customHeight="1">
      <c r="A27" s="159"/>
      <c r="B27" s="724" t="s">
        <v>498</v>
      </c>
      <c r="C27" s="158">
        <v>46</v>
      </c>
      <c r="D27" s="724" t="s">
        <v>499</v>
      </c>
      <c r="E27" s="159">
        <v>2</v>
      </c>
    </row>
    <row r="28" spans="1:5" s="130" customFormat="1" ht="15" customHeight="1">
      <c r="A28" s="159"/>
      <c r="B28" s="724" t="s">
        <v>500</v>
      </c>
      <c r="C28" s="158">
        <v>92</v>
      </c>
      <c r="D28" s="725" t="s">
        <v>501</v>
      </c>
      <c r="E28" s="159">
        <v>1</v>
      </c>
    </row>
    <row r="29" spans="1:5" s="130" customFormat="1" ht="15" customHeight="1">
      <c r="A29" s="159"/>
      <c r="B29" s="724" t="s">
        <v>502</v>
      </c>
      <c r="C29" s="158">
        <v>51</v>
      </c>
      <c r="D29" s="726" t="s">
        <v>503</v>
      </c>
      <c r="E29" s="159">
        <v>2</v>
      </c>
    </row>
    <row r="30" spans="1:5" s="130" customFormat="1" ht="15" customHeight="1">
      <c r="A30" s="159"/>
      <c r="B30" s="724" t="s">
        <v>504</v>
      </c>
      <c r="C30" s="158">
        <v>29</v>
      </c>
      <c r="D30" s="724" t="s">
        <v>485</v>
      </c>
      <c r="E30" s="159">
        <v>20</v>
      </c>
    </row>
    <row r="31" spans="1:5" s="130" customFormat="1" ht="15" customHeight="1">
      <c r="A31" s="159"/>
      <c r="B31" s="724" t="s">
        <v>505</v>
      </c>
      <c r="C31" s="158">
        <v>24</v>
      </c>
      <c r="D31" s="724"/>
      <c r="E31" s="159"/>
    </row>
    <row r="32" spans="1:5" s="130" customFormat="1" ht="15" customHeight="1">
      <c r="A32" s="159"/>
      <c r="B32" s="724" t="s">
        <v>506</v>
      </c>
      <c r="C32" s="158">
        <v>20</v>
      </c>
      <c r="D32" s="724"/>
      <c r="E32" s="159"/>
    </row>
    <row r="33" spans="1:5" s="130" customFormat="1" ht="15" customHeight="1">
      <c r="A33" s="159"/>
      <c r="B33" s="724" t="s">
        <v>507</v>
      </c>
      <c r="C33" s="158">
        <v>13</v>
      </c>
      <c r="D33" s="723" t="s">
        <v>508</v>
      </c>
      <c r="E33" s="525">
        <f>SUM(E35:E36)</f>
        <v>76</v>
      </c>
    </row>
    <row r="34" spans="1:5" s="130" customFormat="1" ht="15" customHeight="1">
      <c r="A34" s="159"/>
      <c r="B34" s="724" t="s">
        <v>509</v>
      </c>
      <c r="C34" s="158">
        <v>14</v>
      </c>
      <c r="D34" s="724"/>
      <c r="E34" s="159"/>
    </row>
    <row r="35" spans="1:5" s="130" customFormat="1" ht="15" customHeight="1">
      <c r="A35" s="159"/>
      <c r="B35" s="724" t="s">
        <v>510</v>
      </c>
      <c r="C35" s="158">
        <v>9</v>
      </c>
      <c r="D35" s="724" t="s">
        <v>511</v>
      </c>
      <c r="E35" s="159">
        <v>75</v>
      </c>
    </row>
    <row r="36" spans="1:5" s="130" customFormat="1" ht="15" customHeight="1">
      <c r="A36" s="159"/>
      <c r="B36" s="724" t="s">
        <v>512</v>
      </c>
      <c r="C36" s="158">
        <v>7</v>
      </c>
      <c r="D36" s="726" t="s">
        <v>513</v>
      </c>
      <c r="E36" s="159">
        <v>1</v>
      </c>
    </row>
    <row r="37" spans="1:5" s="130" customFormat="1" ht="15" customHeight="1">
      <c r="A37" s="159"/>
      <c r="B37" s="724" t="s">
        <v>514</v>
      </c>
      <c r="C37" s="158">
        <v>2</v>
      </c>
      <c r="D37" s="724"/>
      <c r="E37" s="159"/>
    </row>
    <row r="38" spans="1:5" s="130" customFormat="1" ht="9.75" customHeight="1">
      <c r="A38" s="159"/>
      <c r="B38" s="642"/>
      <c r="C38" s="531"/>
      <c r="D38" s="531"/>
      <c r="E38" s="242"/>
    </row>
    <row r="39" ht="12">
      <c r="B39" s="237" t="s">
        <v>515</v>
      </c>
    </row>
  </sheetData>
  <printOptions/>
  <pageMargins left="0.75" right="0.75" top="1" bottom="1" header="0.512" footer="0.512"/>
  <pageSetup orientation="portrait" paperSize="9"/>
</worksheet>
</file>

<file path=xl/worksheets/sheet28.xml><?xml version="1.0" encoding="utf-8"?>
<worksheet xmlns="http://schemas.openxmlformats.org/spreadsheetml/2006/main" xmlns:r="http://schemas.openxmlformats.org/officeDocument/2006/relationships">
  <dimension ref="A2:G46"/>
  <sheetViews>
    <sheetView workbookViewId="0" topLeftCell="A1">
      <selection activeCell="A1" sqref="A1"/>
    </sheetView>
  </sheetViews>
  <sheetFormatPr defaultColWidth="9.00390625" defaultRowHeight="13.5"/>
  <cols>
    <col min="1" max="1" width="3.625" style="728" customWidth="1"/>
    <col min="2" max="2" width="22.00390625" style="728" customWidth="1"/>
    <col min="3" max="5" width="13.625" style="728" customWidth="1"/>
    <col min="6" max="6" width="3.75390625" style="728" customWidth="1"/>
    <col min="7" max="7" width="10.625" style="728" customWidth="1"/>
    <col min="8" max="16384" width="9.00390625" style="728" customWidth="1"/>
  </cols>
  <sheetData>
    <row r="2" spans="1:7" ht="17.25">
      <c r="A2" s="727" t="s">
        <v>943</v>
      </c>
      <c r="B2" s="727" t="s">
        <v>944</v>
      </c>
      <c r="G2" s="729"/>
    </row>
    <row r="3" spans="2:7" ht="13.5">
      <c r="B3" s="117"/>
      <c r="C3" s="117"/>
      <c r="D3" s="117"/>
      <c r="E3" s="117"/>
      <c r="F3" s="730"/>
      <c r="G3" s="731" t="s">
        <v>945</v>
      </c>
    </row>
    <row r="4" spans="1:7" ht="27.75" customHeight="1" thickBot="1">
      <c r="A4" s="117"/>
      <c r="B4" s="732"/>
      <c r="C4" s="733"/>
      <c r="D4" s="733"/>
      <c r="E4" s="733"/>
      <c r="F4" s="1252"/>
      <c r="G4" s="1252"/>
    </row>
    <row r="5" spans="1:7" ht="14.25" thickTop="1">
      <c r="A5" s="117"/>
      <c r="B5" s="734" t="s">
        <v>946</v>
      </c>
      <c r="C5" s="735" t="s">
        <v>947</v>
      </c>
      <c r="D5" s="735" t="s">
        <v>948</v>
      </c>
      <c r="E5" s="735" t="s">
        <v>949</v>
      </c>
      <c r="F5" s="735" t="s">
        <v>950</v>
      </c>
      <c r="G5" s="736"/>
    </row>
    <row r="6" spans="1:7" ht="13.5">
      <c r="A6" s="117"/>
      <c r="B6" s="737" t="s">
        <v>545</v>
      </c>
      <c r="C6" s="738">
        <v>545127</v>
      </c>
      <c r="D6" s="738">
        <v>26572</v>
      </c>
      <c r="E6" s="738">
        <v>128969</v>
      </c>
      <c r="F6" s="739"/>
      <c r="G6" s="740">
        <v>65268</v>
      </c>
    </row>
    <row r="7" spans="1:7" ht="13.5">
      <c r="A7" s="117"/>
      <c r="B7" s="741" t="s">
        <v>546</v>
      </c>
      <c r="C7" s="742">
        <v>451667</v>
      </c>
      <c r="D7" s="742">
        <v>34336</v>
      </c>
      <c r="E7" s="742">
        <v>951558</v>
      </c>
      <c r="F7" s="743"/>
      <c r="G7" s="744">
        <v>74832</v>
      </c>
    </row>
    <row r="8" spans="1:7" ht="13.5">
      <c r="A8" s="117"/>
      <c r="B8" s="741" t="s">
        <v>951</v>
      </c>
      <c r="C8" s="742">
        <v>21275</v>
      </c>
      <c r="D8" s="742">
        <v>1633</v>
      </c>
      <c r="E8" s="745" t="s">
        <v>952</v>
      </c>
      <c r="F8" s="746"/>
      <c r="G8" s="747" t="s">
        <v>952</v>
      </c>
    </row>
    <row r="9" spans="1:7" ht="13.5">
      <c r="A9" s="117"/>
      <c r="B9" s="741" t="s">
        <v>953</v>
      </c>
      <c r="C9" s="742">
        <v>20515</v>
      </c>
      <c r="D9" s="742">
        <v>1580</v>
      </c>
      <c r="E9" s="745" t="s">
        <v>952</v>
      </c>
      <c r="F9" s="743"/>
      <c r="G9" s="747" t="s">
        <v>952</v>
      </c>
    </row>
    <row r="10" spans="1:7" ht="13.5">
      <c r="A10" s="117"/>
      <c r="B10" s="741" t="s">
        <v>954</v>
      </c>
      <c r="C10" s="742">
        <v>20941</v>
      </c>
      <c r="D10" s="742">
        <v>1443</v>
      </c>
      <c r="E10" s="745" t="s">
        <v>952</v>
      </c>
      <c r="F10" s="746"/>
      <c r="G10" s="747" t="s">
        <v>952</v>
      </c>
    </row>
    <row r="11" spans="1:7" ht="13.5">
      <c r="A11" s="117"/>
      <c r="B11" s="741" t="s">
        <v>955</v>
      </c>
      <c r="C11" s="742">
        <v>25803</v>
      </c>
      <c r="D11" s="742">
        <v>2577</v>
      </c>
      <c r="E11" s="745" t="s">
        <v>952</v>
      </c>
      <c r="F11" s="743"/>
      <c r="G11" s="747" t="s">
        <v>952</v>
      </c>
    </row>
    <row r="12" spans="1:7" ht="13.5">
      <c r="A12" s="117"/>
      <c r="B12" s="741" t="s">
        <v>956</v>
      </c>
      <c r="C12" s="742">
        <v>200856</v>
      </c>
      <c r="D12" s="742">
        <v>14490</v>
      </c>
      <c r="E12" s="742">
        <v>164602</v>
      </c>
      <c r="F12" s="743"/>
      <c r="G12" s="744">
        <v>10192</v>
      </c>
    </row>
    <row r="13" spans="1:7" ht="13.5">
      <c r="A13" s="117"/>
      <c r="B13" s="741" t="s">
        <v>957</v>
      </c>
      <c r="C13" s="742">
        <v>21339</v>
      </c>
      <c r="D13" s="742">
        <v>3125</v>
      </c>
      <c r="E13" s="742">
        <v>28364</v>
      </c>
      <c r="F13" s="743"/>
      <c r="G13" s="747" t="s">
        <v>952</v>
      </c>
    </row>
    <row r="14" spans="1:7" ht="13.5">
      <c r="A14" s="117"/>
      <c r="B14" s="741" t="s">
        <v>547</v>
      </c>
      <c r="C14" s="742">
        <v>221915</v>
      </c>
      <c r="D14" s="742">
        <v>9993</v>
      </c>
      <c r="E14" s="742">
        <v>254127</v>
      </c>
      <c r="F14" s="743"/>
      <c r="G14" s="744">
        <v>38834</v>
      </c>
    </row>
    <row r="15" spans="1:7" ht="13.5">
      <c r="A15" s="117"/>
      <c r="B15" s="741" t="s">
        <v>957</v>
      </c>
      <c r="C15" s="742">
        <v>18000</v>
      </c>
      <c r="D15" s="745">
        <v>2157</v>
      </c>
      <c r="E15" s="745">
        <v>16615</v>
      </c>
      <c r="F15" s="746"/>
      <c r="G15" s="747"/>
    </row>
    <row r="16" spans="1:7" ht="13.5">
      <c r="A16" s="117"/>
      <c r="B16" s="741" t="s">
        <v>958</v>
      </c>
      <c r="C16" s="742">
        <v>175429</v>
      </c>
      <c r="D16" s="742">
        <v>10415</v>
      </c>
      <c r="E16" s="742">
        <v>269787</v>
      </c>
      <c r="F16" s="743"/>
      <c r="G16" s="744">
        <v>37422</v>
      </c>
    </row>
    <row r="17" spans="1:7" ht="13.5">
      <c r="A17" s="117"/>
      <c r="B17" s="741" t="s">
        <v>959</v>
      </c>
      <c r="C17" s="742">
        <v>62498</v>
      </c>
      <c r="D17" s="745" t="s">
        <v>952</v>
      </c>
      <c r="E17" s="745" t="s">
        <v>952</v>
      </c>
      <c r="F17" s="743"/>
      <c r="G17" s="747" t="s">
        <v>952</v>
      </c>
    </row>
    <row r="18" spans="1:7" ht="13.5">
      <c r="A18" s="117"/>
      <c r="B18" s="741" t="s">
        <v>548</v>
      </c>
      <c r="C18" s="742">
        <v>110086</v>
      </c>
      <c r="D18" s="742">
        <v>62339</v>
      </c>
      <c r="E18" s="742">
        <v>64365</v>
      </c>
      <c r="F18" s="743"/>
      <c r="G18" s="744">
        <v>13671</v>
      </c>
    </row>
    <row r="19" spans="1:7" ht="13.5">
      <c r="A19" s="117"/>
      <c r="B19" s="741" t="s">
        <v>549</v>
      </c>
      <c r="C19" s="742">
        <v>110592</v>
      </c>
      <c r="D19" s="742">
        <v>6488</v>
      </c>
      <c r="E19" s="742">
        <v>133448</v>
      </c>
      <c r="F19" s="746"/>
      <c r="G19" s="747">
        <v>23592</v>
      </c>
    </row>
    <row r="20" spans="1:7" ht="13.5">
      <c r="A20" s="117"/>
      <c r="B20" s="741" t="s">
        <v>550</v>
      </c>
      <c r="C20" s="745">
        <v>88816</v>
      </c>
      <c r="D20" s="745">
        <v>3255</v>
      </c>
      <c r="E20" s="742">
        <v>80974</v>
      </c>
      <c r="F20" s="746"/>
      <c r="G20" s="747">
        <v>13691</v>
      </c>
    </row>
    <row r="21" spans="1:7" ht="13.5">
      <c r="A21" s="117"/>
      <c r="B21" s="741" t="s">
        <v>551</v>
      </c>
      <c r="C21" s="742">
        <v>61527</v>
      </c>
      <c r="D21" s="742">
        <v>2642</v>
      </c>
      <c r="E21" s="742">
        <v>29108</v>
      </c>
      <c r="F21" s="743" t="s">
        <v>960</v>
      </c>
      <c r="G21" s="748">
        <v>1454</v>
      </c>
    </row>
    <row r="22" spans="1:7" ht="13.5">
      <c r="A22" s="117"/>
      <c r="B22" s="741" t="s">
        <v>957</v>
      </c>
      <c r="C22" s="745" t="s">
        <v>952</v>
      </c>
      <c r="D22" s="745" t="s">
        <v>952</v>
      </c>
      <c r="E22" s="742">
        <v>5210</v>
      </c>
      <c r="F22" s="743" t="s">
        <v>960</v>
      </c>
      <c r="G22" s="747">
        <v>292</v>
      </c>
    </row>
    <row r="23" spans="1:7" ht="13.5">
      <c r="A23" s="117"/>
      <c r="B23" s="741" t="s">
        <v>552</v>
      </c>
      <c r="C23" s="742">
        <v>71478</v>
      </c>
      <c r="D23" s="742">
        <v>2880</v>
      </c>
      <c r="E23" s="742">
        <v>37150</v>
      </c>
      <c r="F23" s="743"/>
      <c r="G23" s="744">
        <v>6748</v>
      </c>
    </row>
    <row r="24" spans="1:7" ht="13.5">
      <c r="A24" s="117"/>
      <c r="B24" s="741" t="s">
        <v>957</v>
      </c>
      <c r="C24" s="742">
        <v>6822</v>
      </c>
      <c r="D24" s="745">
        <v>166</v>
      </c>
      <c r="E24" s="742">
        <v>7603</v>
      </c>
      <c r="F24" s="743"/>
      <c r="G24" s="747" t="s">
        <v>952</v>
      </c>
    </row>
    <row r="25" spans="1:7" ht="13.5">
      <c r="A25" s="117"/>
      <c r="B25" s="741" t="s">
        <v>553</v>
      </c>
      <c r="C25" s="742">
        <v>163774</v>
      </c>
      <c r="D25" s="745">
        <v>9690</v>
      </c>
      <c r="E25" s="742">
        <v>238864</v>
      </c>
      <c r="F25" s="743"/>
      <c r="G25" s="744">
        <v>31512</v>
      </c>
    </row>
    <row r="26" spans="1:7" ht="13.5">
      <c r="A26" s="117"/>
      <c r="B26" s="741" t="s">
        <v>957</v>
      </c>
      <c r="C26" s="745" t="s">
        <v>952</v>
      </c>
      <c r="D26" s="745" t="s">
        <v>952</v>
      </c>
      <c r="E26" s="742">
        <v>20531</v>
      </c>
      <c r="F26" s="743"/>
      <c r="G26" s="747" t="s">
        <v>952</v>
      </c>
    </row>
    <row r="27" spans="1:7" ht="27">
      <c r="A27" s="117"/>
      <c r="B27" s="741" t="s">
        <v>961</v>
      </c>
      <c r="C27" s="742">
        <v>36321</v>
      </c>
      <c r="D27" s="742">
        <v>2282</v>
      </c>
      <c r="E27" s="742">
        <v>134171</v>
      </c>
      <c r="F27" s="743"/>
      <c r="G27" s="744">
        <v>13418</v>
      </c>
    </row>
    <row r="28" spans="1:7" ht="13.5">
      <c r="A28" s="117"/>
      <c r="B28" s="741" t="s">
        <v>962</v>
      </c>
      <c r="C28" s="742">
        <v>120275</v>
      </c>
      <c r="D28" s="742">
        <v>7161</v>
      </c>
      <c r="E28" s="742">
        <v>164886</v>
      </c>
      <c r="F28" s="743"/>
      <c r="G28" s="744">
        <v>11347</v>
      </c>
    </row>
    <row r="29" spans="1:7" ht="13.5">
      <c r="A29" s="117"/>
      <c r="B29" s="741" t="s">
        <v>957</v>
      </c>
      <c r="C29" s="742">
        <v>4608</v>
      </c>
      <c r="D29" s="742">
        <v>152</v>
      </c>
      <c r="E29" s="742">
        <v>18543</v>
      </c>
      <c r="F29" s="743"/>
      <c r="G29" s="747" t="s">
        <v>952</v>
      </c>
    </row>
    <row r="30" spans="1:7" ht="13.5">
      <c r="A30" s="117"/>
      <c r="B30" s="741" t="s">
        <v>554</v>
      </c>
      <c r="C30" s="745">
        <v>46794</v>
      </c>
      <c r="D30" s="745">
        <v>4912</v>
      </c>
      <c r="E30" s="742">
        <v>84231</v>
      </c>
      <c r="F30" s="743"/>
      <c r="G30" s="744">
        <v>4739</v>
      </c>
    </row>
    <row r="31" spans="1:7" ht="13.5">
      <c r="A31" s="117"/>
      <c r="B31" s="741" t="s">
        <v>963</v>
      </c>
      <c r="C31" s="745">
        <v>78637</v>
      </c>
      <c r="D31" s="742">
        <v>2801</v>
      </c>
      <c r="E31" s="742">
        <v>67662</v>
      </c>
      <c r="F31" s="746"/>
      <c r="G31" s="747">
        <v>12204</v>
      </c>
    </row>
    <row r="32" spans="1:7" ht="13.5">
      <c r="A32" s="117"/>
      <c r="B32" s="741" t="s">
        <v>957</v>
      </c>
      <c r="C32" s="745">
        <v>1000</v>
      </c>
      <c r="D32" s="745" t="s">
        <v>952</v>
      </c>
      <c r="E32" s="742">
        <v>7414</v>
      </c>
      <c r="F32" s="746"/>
      <c r="G32" s="747" t="s">
        <v>952</v>
      </c>
    </row>
    <row r="33" spans="1:7" ht="13.5">
      <c r="A33" s="117"/>
      <c r="B33" s="741" t="s">
        <v>555</v>
      </c>
      <c r="C33" s="742">
        <v>29031</v>
      </c>
      <c r="D33" s="742">
        <v>988</v>
      </c>
      <c r="E33" s="742">
        <v>13114</v>
      </c>
      <c r="F33" s="743" t="s">
        <v>960</v>
      </c>
      <c r="G33" s="744">
        <v>664</v>
      </c>
    </row>
    <row r="34" spans="1:7" ht="13.5">
      <c r="A34" s="117"/>
      <c r="B34" s="741" t="s">
        <v>957</v>
      </c>
      <c r="C34" s="745" t="s">
        <v>952</v>
      </c>
      <c r="D34" s="745" t="s">
        <v>952</v>
      </c>
      <c r="E34" s="742">
        <v>8657</v>
      </c>
      <c r="F34" s="743" t="s">
        <v>960</v>
      </c>
      <c r="G34" s="744">
        <v>436</v>
      </c>
    </row>
    <row r="35" spans="1:7" ht="13.5">
      <c r="A35" s="117"/>
      <c r="B35" s="741" t="s">
        <v>556</v>
      </c>
      <c r="C35" s="742">
        <v>24918</v>
      </c>
      <c r="D35" s="742">
        <v>2438</v>
      </c>
      <c r="E35" s="742">
        <v>21040</v>
      </c>
      <c r="F35" s="743"/>
      <c r="G35" s="744">
        <v>2082</v>
      </c>
    </row>
    <row r="36" spans="1:7" ht="13.5">
      <c r="A36" s="117"/>
      <c r="B36" s="741" t="s">
        <v>557</v>
      </c>
      <c r="C36" s="742">
        <v>58729</v>
      </c>
      <c r="D36" s="742">
        <v>2492</v>
      </c>
      <c r="E36" s="742">
        <v>40345</v>
      </c>
      <c r="F36" s="743" t="s">
        <v>960</v>
      </c>
      <c r="G36" s="744">
        <v>2171</v>
      </c>
    </row>
    <row r="37" spans="1:7" ht="13.5">
      <c r="A37" s="117"/>
      <c r="B37" s="741" t="s">
        <v>558</v>
      </c>
      <c r="C37" s="742">
        <v>41215</v>
      </c>
      <c r="D37" s="742">
        <v>2520</v>
      </c>
      <c r="E37" s="742">
        <v>30713</v>
      </c>
      <c r="F37" s="743"/>
      <c r="G37" s="744">
        <v>6648</v>
      </c>
    </row>
    <row r="38" spans="1:7" ht="13.5">
      <c r="A38" s="117"/>
      <c r="B38" s="741" t="s">
        <v>559</v>
      </c>
      <c r="C38" s="742">
        <v>33724</v>
      </c>
      <c r="D38" s="742">
        <v>1365</v>
      </c>
      <c r="E38" s="742">
        <v>15907</v>
      </c>
      <c r="F38" s="746"/>
      <c r="G38" s="747">
        <v>1283</v>
      </c>
    </row>
    <row r="39" spans="1:7" ht="13.5">
      <c r="A39" s="117"/>
      <c r="B39" s="749" t="s">
        <v>560</v>
      </c>
      <c r="C39" s="750">
        <v>78029</v>
      </c>
      <c r="D39" s="750">
        <v>2628</v>
      </c>
      <c r="E39" s="750">
        <v>65091</v>
      </c>
      <c r="F39" s="751"/>
      <c r="G39" s="752">
        <v>1917</v>
      </c>
    </row>
    <row r="40" spans="1:7" ht="13.5">
      <c r="A40" s="117"/>
      <c r="B40" s="741" t="s">
        <v>561</v>
      </c>
      <c r="C40" s="750">
        <v>19714</v>
      </c>
      <c r="D40" s="750">
        <v>974</v>
      </c>
      <c r="E40" s="750">
        <v>15144</v>
      </c>
      <c r="F40" s="743" t="s">
        <v>960</v>
      </c>
      <c r="G40" s="752">
        <v>721</v>
      </c>
    </row>
    <row r="41" spans="1:7" ht="27">
      <c r="A41" s="117"/>
      <c r="B41" s="741" t="s">
        <v>964</v>
      </c>
      <c r="C41" s="745">
        <v>23300</v>
      </c>
      <c r="D41" s="745">
        <v>667</v>
      </c>
      <c r="E41" s="742">
        <v>8723</v>
      </c>
      <c r="F41" s="743" t="s">
        <v>965</v>
      </c>
      <c r="G41" s="747">
        <v>728</v>
      </c>
    </row>
    <row r="42" spans="1:7" ht="13.5">
      <c r="A42" s="117"/>
      <c r="B42" s="741" t="s">
        <v>957</v>
      </c>
      <c r="C42" s="745" t="s">
        <v>952</v>
      </c>
      <c r="D42" s="745" t="s">
        <v>952</v>
      </c>
      <c r="E42" s="742">
        <v>1432</v>
      </c>
      <c r="F42" s="743"/>
      <c r="G42" s="744">
        <v>112</v>
      </c>
    </row>
    <row r="43" spans="2:7" ht="14.25" thickBot="1">
      <c r="B43" s="753" t="s">
        <v>562</v>
      </c>
      <c r="C43" s="754">
        <v>63597</v>
      </c>
      <c r="D43" s="754">
        <v>3571</v>
      </c>
      <c r="E43" s="754">
        <v>44487</v>
      </c>
      <c r="F43" s="755"/>
      <c r="G43" s="756">
        <v>7692</v>
      </c>
    </row>
    <row r="44" spans="2:7" ht="13.5">
      <c r="B44" s="117" t="s">
        <v>966</v>
      </c>
      <c r="C44" s="117"/>
      <c r="D44" s="117"/>
      <c r="E44" s="117"/>
      <c r="F44" s="117"/>
      <c r="G44" s="117"/>
    </row>
    <row r="45" spans="2:7" ht="13.5">
      <c r="B45" s="117" t="s">
        <v>967</v>
      </c>
      <c r="C45" s="117"/>
      <c r="D45" s="117"/>
      <c r="E45" s="117"/>
      <c r="F45" s="117"/>
      <c r="G45" s="117"/>
    </row>
    <row r="46" ht="13.5">
      <c r="B46" s="757" t="s">
        <v>596</v>
      </c>
    </row>
  </sheetData>
  <mergeCells count="1">
    <mergeCell ref="F4:G4"/>
  </mergeCells>
  <printOptions/>
  <pageMargins left="0.75" right="0.75" top="1" bottom="1" header="0.512" footer="0.512"/>
  <pageSetup orientation="portrait" paperSize="9"/>
</worksheet>
</file>

<file path=xl/worksheets/sheet29.xml><?xml version="1.0" encoding="utf-8"?>
<worksheet xmlns="http://schemas.openxmlformats.org/spreadsheetml/2006/main" xmlns:r="http://schemas.openxmlformats.org/officeDocument/2006/relationships">
  <dimension ref="B2:J22"/>
  <sheetViews>
    <sheetView workbookViewId="0" topLeftCell="A1">
      <selection activeCell="A1" sqref="A1"/>
    </sheetView>
  </sheetViews>
  <sheetFormatPr defaultColWidth="9.00390625" defaultRowHeight="13.5"/>
  <cols>
    <col min="1" max="1" width="2.625" style="130" customWidth="1"/>
    <col min="2" max="2" width="7.25390625" style="130" customWidth="1"/>
    <col min="3" max="3" width="13.00390625" style="130" customWidth="1"/>
    <col min="4" max="4" width="8.75390625" style="130" customWidth="1"/>
    <col min="5" max="5" width="7.25390625" style="130" customWidth="1"/>
    <col min="6" max="6" width="15.25390625" style="130" customWidth="1"/>
    <col min="7" max="7" width="8.75390625" style="130" customWidth="1"/>
    <col min="8" max="8" width="7.25390625" style="130" customWidth="1"/>
    <col min="9" max="9" width="15.375" style="130" customWidth="1"/>
    <col min="10" max="10" width="8.75390625" style="130" customWidth="1"/>
    <col min="11" max="16384" width="9.00390625" style="130" customWidth="1"/>
  </cols>
  <sheetData>
    <row r="2" ht="16.5" customHeight="1">
      <c r="B2" s="130" t="s">
        <v>968</v>
      </c>
    </row>
    <row r="3" ht="16.5" customHeight="1">
      <c r="J3" s="133" t="s">
        <v>969</v>
      </c>
    </row>
    <row r="4" spans="2:10" ht="23.25" customHeight="1">
      <c r="B4" s="758" t="s">
        <v>516</v>
      </c>
      <c r="C4" s="759"/>
      <c r="D4" s="760" t="s">
        <v>517</v>
      </c>
      <c r="E4" s="761" t="s">
        <v>516</v>
      </c>
      <c r="F4" s="759"/>
      <c r="G4" s="760" t="s">
        <v>517</v>
      </c>
      <c r="H4" s="761" t="s">
        <v>516</v>
      </c>
      <c r="I4" s="759"/>
      <c r="J4" s="762" t="s">
        <v>517</v>
      </c>
    </row>
    <row r="5" spans="2:10" ht="36.75" customHeight="1">
      <c r="B5" s="763" t="s">
        <v>518</v>
      </c>
      <c r="C5" s="723"/>
      <c r="D5" s="764">
        <f>D6+G15</f>
        <v>644</v>
      </c>
      <c r="E5" s="765"/>
      <c r="F5" s="766"/>
      <c r="G5" s="767"/>
      <c r="H5" s="118"/>
      <c r="I5" s="724"/>
      <c r="J5" s="159"/>
    </row>
    <row r="6" spans="2:10" ht="16.5" customHeight="1">
      <c r="B6" s="763" t="s">
        <v>519</v>
      </c>
      <c r="C6" s="723"/>
      <c r="D6" s="764">
        <f>D7+D12+G6+G7+G8+G9+G10</f>
        <v>154</v>
      </c>
      <c r="E6" s="765" t="s">
        <v>520</v>
      </c>
      <c r="F6" s="766"/>
      <c r="G6" s="767">
        <v>1</v>
      </c>
      <c r="H6" s="768"/>
      <c r="I6" s="769" t="s">
        <v>523</v>
      </c>
      <c r="J6" s="159">
        <v>29</v>
      </c>
    </row>
    <row r="7" spans="2:10" ht="16.5" customHeight="1">
      <c r="B7" s="770" t="s">
        <v>970</v>
      </c>
      <c r="C7" s="766"/>
      <c r="D7" s="767">
        <f>SUM(D8:D11)</f>
        <v>5</v>
      </c>
      <c r="E7" s="765" t="s">
        <v>522</v>
      </c>
      <c r="F7" s="766"/>
      <c r="G7" s="767">
        <v>10</v>
      </c>
      <c r="H7" s="768"/>
      <c r="I7" s="769" t="s">
        <v>526</v>
      </c>
      <c r="J7" s="159">
        <v>10</v>
      </c>
    </row>
    <row r="8" spans="2:10" ht="19.5" customHeight="1">
      <c r="B8" s="771"/>
      <c r="C8" s="769" t="s">
        <v>524</v>
      </c>
      <c r="D8" s="772">
        <v>1</v>
      </c>
      <c r="E8" s="765" t="s">
        <v>525</v>
      </c>
      <c r="F8" s="766"/>
      <c r="G8" s="767">
        <v>4</v>
      </c>
      <c r="H8" s="768"/>
      <c r="I8" s="769" t="s">
        <v>529</v>
      </c>
      <c r="J8" s="159">
        <v>3</v>
      </c>
    </row>
    <row r="9" spans="2:10" ht="19.5" customHeight="1">
      <c r="B9" s="771"/>
      <c r="C9" s="769" t="s">
        <v>527</v>
      </c>
      <c r="D9" s="772">
        <v>1</v>
      </c>
      <c r="E9" s="765" t="s">
        <v>528</v>
      </c>
      <c r="F9" s="766"/>
      <c r="G9" s="767">
        <v>3</v>
      </c>
      <c r="H9" s="768"/>
      <c r="I9" s="769" t="s">
        <v>531</v>
      </c>
      <c r="J9" s="159">
        <v>14</v>
      </c>
    </row>
    <row r="10" spans="2:10" ht="19.5" customHeight="1">
      <c r="B10" s="771"/>
      <c r="C10" s="769" t="s">
        <v>521</v>
      </c>
      <c r="D10" s="772">
        <v>2</v>
      </c>
      <c r="E10" s="765" t="s">
        <v>530</v>
      </c>
      <c r="F10" s="766"/>
      <c r="G10" s="767">
        <f>SUM(G11:G14)</f>
        <v>40</v>
      </c>
      <c r="H10" s="768"/>
      <c r="I10" s="769" t="s">
        <v>534</v>
      </c>
      <c r="J10" s="159">
        <v>27</v>
      </c>
    </row>
    <row r="11" spans="2:10" ht="19.5" customHeight="1">
      <c r="B11" s="773"/>
      <c r="C11" s="769" t="s">
        <v>971</v>
      </c>
      <c r="D11" s="772">
        <v>1</v>
      </c>
      <c r="E11" s="768"/>
      <c r="F11" s="769" t="s">
        <v>533</v>
      </c>
      <c r="G11" s="772">
        <v>22</v>
      </c>
      <c r="H11" s="765" t="s">
        <v>536</v>
      </c>
      <c r="I11" s="766"/>
      <c r="J11" s="774">
        <v>1</v>
      </c>
    </row>
    <row r="12" spans="2:10" ht="19.5" customHeight="1">
      <c r="B12" s="763" t="s">
        <v>532</v>
      </c>
      <c r="C12" s="723"/>
      <c r="D12" s="764">
        <f>SUM(D13:D20)</f>
        <v>91</v>
      </c>
      <c r="E12" s="768"/>
      <c r="F12" s="769" t="s">
        <v>535</v>
      </c>
      <c r="G12" s="772">
        <v>5</v>
      </c>
      <c r="H12" s="765" t="s">
        <v>538</v>
      </c>
      <c r="I12" s="766"/>
      <c r="J12" s="774">
        <v>6</v>
      </c>
    </row>
    <row r="13" spans="2:10" ht="19.5" customHeight="1">
      <c r="B13" s="771"/>
      <c r="C13" s="769" t="s">
        <v>524</v>
      </c>
      <c r="D13" s="772">
        <v>27</v>
      </c>
      <c r="E13" s="768"/>
      <c r="F13" s="769" t="s">
        <v>537</v>
      </c>
      <c r="G13" s="772">
        <v>1</v>
      </c>
      <c r="H13" s="765" t="s">
        <v>541</v>
      </c>
      <c r="I13" s="766"/>
      <c r="J13" s="774">
        <v>17</v>
      </c>
    </row>
    <row r="14" spans="2:10" ht="19.5" customHeight="1">
      <c r="B14" s="771"/>
      <c r="C14" s="769" t="s">
        <v>527</v>
      </c>
      <c r="D14" s="772">
        <v>7</v>
      </c>
      <c r="E14" s="768"/>
      <c r="F14" s="769" t="s">
        <v>540</v>
      </c>
      <c r="G14" s="772">
        <v>12</v>
      </c>
      <c r="H14" s="765" t="s">
        <v>543</v>
      </c>
      <c r="I14" s="766"/>
      <c r="J14" s="774">
        <f>SUM(J15:J17)</f>
        <v>95</v>
      </c>
    </row>
    <row r="15" spans="2:10" ht="19.5" customHeight="1">
      <c r="B15" s="771"/>
      <c r="C15" s="769" t="s">
        <v>539</v>
      </c>
      <c r="D15" s="772">
        <v>9</v>
      </c>
      <c r="E15" s="765" t="s">
        <v>542</v>
      </c>
      <c r="F15" s="766"/>
      <c r="G15" s="767">
        <f>G16+J11+J12+J13+J14</f>
        <v>490</v>
      </c>
      <c r="H15" s="775"/>
      <c r="I15" s="769" t="s">
        <v>533</v>
      </c>
      <c r="J15" s="159">
        <v>31</v>
      </c>
    </row>
    <row r="16" spans="2:10" ht="19.5" customHeight="1">
      <c r="B16" s="771"/>
      <c r="C16" s="769" t="s">
        <v>521</v>
      </c>
      <c r="D16" s="772">
        <v>31</v>
      </c>
      <c r="E16" s="765" t="s">
        <v>544</v>
      </c>
      <c r="F16" s="766"/>
      <c r="G16" s="767">
        <f>SUM(G17:G20,J6:J10)</f>
        <v>371</v>
      </c>
      <c r="H16" s="768"/>
      <c r="I16" s="769" t="s">
        <v>535</v>
      </c>
      <c r="J16" s="159">
        <v>1</v>
      </c>
    </row>
    <row r="17" spans="2:10" ht="19.5" customHeight="1">
      <c r="B17" s="771"/>
      <c r="C17" s="769" t="s">
        <v>972</v>
      </c>
      <c r="D17" s="772">
        <v>8</v>
      </c>
      <c r="E17" s="768"/>
      <c r="F17" s="769" t="s">
        <v>524</v>
      </c>
      <c r="G17" s="772">
        <v>41</v>
      </c>
      <c r="H17" s="768"/>
      <c r="I17" s="769" t="s">
        <v>540</v>
      </c>
      <c r="J17" s="159">
        <v>63</v>
      </c>
    </row>
    <row r="18" spans="2:10" ht="16.5" customHeight="1">
      <c r="B18" s="771"/>
      <c r="C18" s="769" t="s">
        <v>529</v>
      </c>
      <c r="D18" s="772">
        <v>2</v>
      </c>
      <c r="E18" s="768"/>
      <c r="F18" s="769" t="s">
        <v>527</v>
      </c>
      <c r="G18" s="772">
        <v>80</v>
      </c>
      <c r="H18" s="768"/>
      <c r="I18" s="769"/>
      <c r="J18" s="159"/>
    </row>
    <row r="19" spans="2:10" ht="16.5" customHeight="1">
      <c r="B19" s="771"/>
      <c r="C19" s="769" t="s">
        <v>531</v>
      </c>
      <c r="D19" s="772">
        <v>6</v>
      </c>
      <c r="E19" s="768"/>
      <c r="F19" s="769" t="s">
        <v>539</v>
      </c>
      <c r="G19" s="772">
        <v>60</v>
      </c>
      <c r="H19" s="768"/>
      <c r="I19" s="769"/>
      <c r="J19" s="159"/>
    </row>
    <row r="20" spans="2:10" ht="16.5" customHeight="1">
      <c r="B20" s="771"/>
      <c r="C20" s="769" t="s">
        <v>973</v>
      </c>
      <c r="D20" s="772">
        <v>1</v>
      </c>
      <c r="E20" s="768"/>
      <c r="F20" s="769" t="s">
        <v>521</v>
      </c>
      <c r="G20" s="772">
        <v>107</v>
      </c>
      <c r="H20" s="768"/>
      <c r="I20" s="769"/>
      <c r="J20" s="159"/>
    </row>
    <row r="21" spans="2:10" ht="8.25" customHeight="1">
      <c r="B21" s="530"/>
      <c r="C21" s="642"/>
      <c r="D21" s="776"/>
      <c r="E21" s="132"/>
      <c r="F21" s="642"/>
      <c r="G21" s="776"/>
      <c r="H21" s="132"/>
      <c r="I21" s="642"/>
      <c r="J21" s="242"/>
    </row>
    <row r="22" ht="15" customHeight="1">
      <c r="B22" s="130" t="s">
        <v>974</v>
      </c>
    </row>
    <row r="23" ht="15" customHeight="1"/>
    <row r="24" ht="15" customHeight="1"/>
  </sheetData>
  <printOptions/>
  <pageMargins left="0.75" right="0.75" top="1" bottom="1"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1:AI66"/>
  <sheetViews>
    <sheetView workbookViewId="0" topLeftCell="A1">
      <selection activeCell="A1" sqref="A1"/>
    </sheetView>
  </sheetViews>
  <sheetFormatPr defaultColWidth="9.00390625" defaultRowHeight="13.5"/>
  <cols>
    <col min="1" max="1" width="2.625" style="130" customWidth="1"/>
    <col min="2" max="2" width="7.625" style="130" customWidth="1"/>
    <col min="3" max="5" width="5.125" style="130" customWidth="1"/>
    <col min="6" max="10" width="5.625" style="130" customWidth="1"/>
    <col min="11" max="12" width="5.375" style="130" customWidth="1"/>
    <col min="13" max="13" width="5.625" style="130" customWidth="1"/>
    <col min="14" max="15" width="5.375" style="130" customWidth="1"/>
    <col min="16" max="16" width="5.625" style="130" customWidth="1"/>
    <col min="17" max="18" width="5.375" style="130" customWidth="1"/>
    <col min="19" max="19" width="2.625" style="130" customWidth="1"/>
    <col min="20" max="20" width="7.625" style="130" customWidth="1"/>
    <col min="21" max="29" width="6.625" style="130" customWidth="1"/>
    <col min="30" max="35" width="6.125" style="130" customWidth="1"/>
    <col min="36" max="16384" width="9.00390625" style="130" customWidth="1"/>
  </cols>
  <sheetData>
    <row r="1" spans="1:20" ht="14.25">
      <c r="A1" s="131" t="s">
        <v>690</v>
      </c>
      <c r="B1" s="86"/>
      <c r="C1" s="86"/>
      <c r="L1" s="118"/>
      <c r="S1" s="131" t="s">
        <v>691</v>
      </c>
      <c r="T1" s="86"/>
    </row>
    <row r="2" spans="1:35" ht="12">
      <c r="A2" s="132"/>
      <c r="B2" s="132"/>
      <c r="C2" s="132"/>
      <c r="D2" s="132"/>
      <c r="E2" s="132"/>
      <c r="F2" s="132"/>
      <c r="G2" s="132"/>
      <c r="H2" s="132"/>
      <c r="I2" s="132"/>
      <c r="J2" s="132"/>
      <c r="K2" s="132"/>
      <c r="L2" s="132"/>
      <c r="M2" s="132"/>
      <c r="N2" s="132"/>
      <c r="O2" s="132"/>
      <c r="P2" s="132"/>
      <c r="Q2" s="132"/>
      <c r="R2" s="133" t="s">
        <v>693</v>
      </c>
      <c r="S2" s="132"/>
      <c r="T2" s="132"/>
      <c r="AI2" s="133" t="s">
        <v>693</v>
      </c>
    </row>
    <row r="3" spans="1:35" ht="13.5" customHeight="1">
      <c r="A3" s="134"/>
      <c r="B3" s="135"/>
      <c r="C3" s="1090" t="s">
        <v>694</v>
      </c>
      <c r="D3" s="1091"/>
      <c r="E3" s="1091"/>
      <c r="F3" s="1094" t="s">
        <v>695</v>
      </c>
      <c r="G3" s="136" t="s">
        <v>696</v>
      </c>
      <c r="H3" s="136"/>
      <c r="I3" s="136"/>
      <c r="J3" s="136"/>
      <c r="K3" s="136"/>
      <c r="L3" s="136"/>
      <c r="M3" s="136"/>
      <c r="N3" s="136"/>
      <c r="O3" s="136"/>
      <c r="P3" s="136"/>
      <c r="Q3" s="136"/>
      <c r="R3" s="137"/>
      <c r="S3" s="134"/>
      <c r="T3" s="135"/>
      <c r="U3" s="136" t="s">
        <v>696</v>
      </c>
      <c r="V3" s="136"/>
      <c r="W3" s="136"/>
      <c r="X3" s="136"/>
      <c r="Y3" s="136"/>
      <c r="Z3" s="136"/>
      <c r="AA3" s="136"/>
      <c r="AB3" s="136"/>
      <c r="AC3" s="138"/>
      <c r="AD3" s="139"/>
      <c r="AE3" s="140" t="s">
        <v>697</v>
      </c>
      <c r="AF3" s="141"/>
      <c r="AG3" s="139"/>
      <c r="AH3" s="140" t="s">
        <v>698</v>
      </c>
      <c r="AI3" s="142"/>
    </row>
    <row r="4" spans="1:35" ht="13.5" customHeight="1">
      <c r="A4" s="143"/>
      <c r="B4" s="144"/>
      <c r="C4" s="1092"/>
      <c r="D4" s="1093"/>
      <c r="E4" s="1093"/>
      <c r="F4" s="1095"/>
      <c r="G4" s="145" t="s">
        <v>699</v>
      </c>
      <c r="H4" s="145"/>
      <c r="I4" s="146"/>
      <c r="J4" s="145" t="s">
        <v>700</v>
      </c>
      <c r="K4" s="145"/>
      <c r="L4" s="146"/>
      <c r="M4" s="145" t="s">
        <v>701</v>
      </c>
      <c r="N4" s="145"/>
      <c r="O4" s="146"/>
      <c r="P4" s="145" t="s">
        <v>702</v>
      </c>
      <c r="Q4" s="145"/>
      <c r="R4" s="147"/>
      <c r="S4" s="143"/>
      <c r="T4" s="144"/>
      <c r="U4" s="145" t="s">
        <v>703</v>
      </c>
      <c r="V4" s="145"/>
      <c r="W4" s="146"/>
      <c r="X4" s="145" t="s">
        <v>704</v>
      </c>
      <c r="Y4" s="145"/>
      <c r="Z4" s="146"/>
      <c r="AA4" s="145" t="s">
        <v>705</v>
      </c>
      <c r="AB4" s="145"/>
      <c r="AC4" s="146"/>
      <c r="AD4" s="148" t="s">
        <v>706</v>
      </c>
      <c r="AE4" s="149"/>
      <c r="AF4" s="150"/>
      <c r="AG4" s="148" t="s">
        <v>707</v>
      </c>
      <c r="AH4" s="149"/>
      <c r="AI4" s="151"/>
    </row>
    <row r="5" spans="1:35" ht="12">
      <c r="A5" s="152"/>
      <c r="B5" s="153"/>
      <c r="C5" s="154" t="s">
        <v>42</v>
      </c>
      <c r="D5" s="154" t="s">
        <v>708</v>
      </c>
      <c r="E5" s="155" t="s">
        <v>709</v>
      </c>
      <c r="F5" s="1096"/>
      <c r="G5" s="154" t="s">
        <v>42</v>
      </c>
      <c r="H5" s="154" t="s">
        <v>23</v>
      </c>
      <c r="I5" s="154" t="s">
        <v>24</v>
      </c>
      <c r="J5" s="154" t="s">
        <v>42</v>
      </c>
      <c r="K5" s="154" t="s">
        <v>23</v>
      </c>
      <c r="L5" s="154" t="s">
        <v>24</v>
      </c>
      <c r="M5" s="154" t="s">
        <v>42</v>
      </c>
      <c r="N5" s="154" t="s">
        <v>23</v>
      </c>
      <c r="O5" s="154" t="s">
        <v>24</v>
      </c>
      <c r="P5" s="154" t="s">
        <v>42</v>
      </c>
      <c r="Q5" s="154" t="s">
        <v>23</v>
      </c>
      <c r="R5" s="156" t="s">
        <v>24</v>
      </c>
      <c r="S5" s="152"/>
      <c r="T5" s="153"/>
      <c r="U5" s="154" t="s">
        <v>42</v>
      </c>
      <c r="V5" s="154" t="s">
        <v>23</v>
      </c>
      <c r="W5" s="154" t="s">
        <v>24</v>
      </c>
      <c r="X5" s="154" t="s">
        <v>42</v>
      </c>
      <c r="Y5" s="154" t="s">
        <v>23</v>
      </c>
      <c r="Z5" s="154" t="s">
        <v>24</v>
      </c>
      <c r="AA5" s="154" t="s">
        <v>42</v>
      </c>
      <c r="AB5" s="154" t="s">
        <v>23</v>
      </c>
      <c r="AC5" s="154" t="s">
        <v>24</v>
      </c>
      <c r="AD5" s="154" t="s">
        <v>42</v>
      </c>
      <c r="AE5" s="154" t="s">
        <v>23</v>
      </c>
      <c r="AF5" s="154" t="s">
        <v>24</v>
      </c>
      <c r="AG5" s="154" t="s">
        <v>42</v>
      </c>
      <c r="AH5" s="154" t="s">
        <v>23</v>
      </c>
      <c r="AI5" s="156" t="s">
        <v>24</v>
      </c>
    </row>
    <row r="6" spans="1:35" ht="12" hidden="1">
      <c r="A6" s="143"/>
      <c r="B6" s="157" t="s">
        <v>45</v>
      </c>
      <c r="C6" s="158"/>
      <c r="D6" s="158"/>
      <c r="E6" s="158"/>
      <c r="F6" s="158"/>
      <c r="G6" s="158"/>
      <c r="H6" s="158"/>
      <c r="I6" s="158"/>
      <c r="J6" s="158"/>
      <c r="K6" s="158"/>
      <c r="L6" s="158"/>
      <c r="M6" s="158"/>
      <c r="N6" s="158"/>
      <c r="O6" s="158"/>
      <c r="P6" s="158"/>
      <c r="Q6" s="158"/>
      <c r="R6" s="159"/>
      <c r="S6" s="143"/>
      <c r="T6" s="157" t="s">
        <v>45</v>
      </c>
      <c r="U6" s="160"/>
      <c r="V6" s="158"/>
      <c r="W6" s="158"/>
      <c r="X6" s="158"/>
      <c r="Y6" s="158"/>
      <c r="Z6" s="158"/>
      <c r="AA6" s="158"/>
      <c r="AB6" s="158"/>
      <c r="AC6" s="158"/>
      <c r="AD6" s="158"/>
      <c r="AE6" s="158"/>
      <c r="AF6" s="158"/>
      <c r="AG6" s="158"/>
      <c r="AH6" s="158"/>
      <c r="AI6" s="159"/>
    </row>
    <row r="7" spans="1:35" ht="13.5" customHeight="1">
      <c r="A7" s="1088" t="s">
        <v>710</v>
      </c>
      <c r="B7" s="1089"/>
      <c r="C7" s="158">
        <v>377</v>
      </c>
      <c r="D7" s="158">
        <v>346</v>
      </c>
      <c r="E7" s="158">
        <v>31</v>
      </c>
      <c r="F7" s="158">
        <v>3221</v>
      </c>
      <c r="G7" s="161">
        <v>76761</v>
      </c>
      <c r="H7" s="161">
        <v>38952</v>
      </c>
      <c r="I7" s="161">
        <v>37809</v>
      </c>
      <c r="J7" s="161">
        <f>K7+L7</f>
        <v>11972</v>
      </c>
      <c r="K7" s="161">
        <v>6202</v>
      </c>
      <c r="L7" s="161">
        <v>5770</v>
      </c>
      <c r="M7" s="161">
        <f>N7+O7</f>
        <v>12148</v>
      </c>
      <c r="N7" s="161">
        <v>6090</v>
      </c>
      <c r="O7" s="161">
        <v>6058</v>
      </c>
      <c r="P7" s="161">
        <f>Q7+R7</f>
        <v>12730</v>
      </c>
      <c r="Q7" s="161">
        <v>6426</v>
      </c>
      <c r="R7" s="144">
        <v>6304</v>
      </c>
      <c r="S7" s="1088" t="s">
        <v>710</v>
      </c>
      <c r="T7" s="1089"/>
      <c r="U7" s="125">
        <f>V7+W7</f>
        <v>12714</v>
      </c>
      <c r="V7" s="161">
        <v>6380</v>
      </c>
      <c r="W7" s="161">
        <v>6334</v>
      </c>
      <c r="X7" s="161">
        <f>Y7+Z7</f>
        <v>13146</v>
      </c>
      <c r="Y7" s="161">
        <v>6650</v>
      </c>
      <c r="Z7" s="161">
        <v>6496</v>
      </c>
      <c r="AA7" s="161">
        <f>AB7+AC7</f>
        <v>14051</v>
      </c>
      <c r="AB7" s="161">
        <v>7204</v>
      </c>
      <c r="AC7" s="161">
        <v>6847</v>
      </c>
      <c r="AD7" s="161">
        <v>5020</v>
      </c>
      <c r="AE7" s="161">
        <v>1968</v>
      </c>
      <c r="AF7" s="161">
        <v>3052</v>
      </c>
      <c r="AG7" s="161">
        <v>1225</v>
      </c>
      <c r="AH7" s="161">
        <v>400</v>
      </c>
      <c r="AI7" s="144">
        <v>825</v>
      </c>
    </row>
    <row r="8" spans="1:35" ht="13.5" customHeight="1">
      <c r="A8" s="1088" t="s">
        <v>711</v>
      </c>
      <c r="B8" s="1089"/>
      <c r="C8" s="158">
        <v>372</v>
      </c>
      <c r="D8" s="158">
        <v>344</v>
      </c>
      <c r="E8" s="158">
        <v>28</v>
      </c>
      <c r="F8" s="158">
        <v>3176</v>
      </c>
      <c r="G8" s="161">
        <v>74847</v>
      </c>
      <c r="H8" s="161">
        <v>37978</v>
      </c>
      <c r="I8" s="161">
        <v>36869</v>
      </c>
      <c r="J8" s="161">
        <f>K8+L8</f>
        <v>12206</v>
      </c>
      <c r="K8" s="161">
        <v>6271</v>
      </c>
      <c r="L8" s="161">
        <v>5935</v>
      </c>
      <c r="M8" s="161">
        <f>N8+O8</f>
        <v>11948</v>
      </c>
      <c r="N8" s="161">
        <v>6184</v>
      </c>
      <c r="O8" s="161">
        <v>5764</v>
      </c>
      <c r="P8" s="161">
        <f>Q8+R8</f>
        <v>12153</v>
      </c>
      <c r="Q8" s="161">
        <v>6100</v>
      </c>
      <c r="R8" s="144">
        <v>6053</v>
      </c>
      <c r="S8" s="1088" t="s">
        <v>711</v>
      </c>
      <c r="T8" s="1089"/>
      <c r="U8" s="125">
        <f>V8+W8</f>
        <v>12704</v>
      </c>
      <c r="V8" s="161">
        <v>6405</v>
      </c>
      <c r="W8" s="161">
        <v>6299</v>
      </c>
      <c r="X8" s="161">
        <f>Y8+Z8</f>
        <v>12698</v>
      </c>
      <c r="Y8" s="161">
        <v>6370</v>
      </c>
      <c r="Z8" s="161">
        <v>6328</v>
      </c>
      <c r="AA8" s="161">
        <f>AB8+AC8</f>
        <v>13138</v>
      </c>
      <c r="AB8" s="161">
        <v>6648</v>
      </c>
      <c r="AC8" s="161">
        <v>6490</v>
      </c>
      <c r="AD8" s="161">
        <v>4950</v>
      </c>
      <c r="AE8" s="161">
        <v>1950</v>
      </c>
      <c r="AF8" s="161">
        <v>3000</v>
      </c>
      <c r="AG8" s="161">
        <v>1207</v>
      </c>
      <c r="AH8" s="161">
        <v>391</v>
      </c>
      <c r="AI8" s="144">
        <v>816</v>
      </c>
    </row>
    <row r="9" spans="1:35" s="163" customFormat="1" ht="13.5" customHeight="1">
      <c r="A9" s="1086" t="s">
        <v>712</v>
      </c>
      <c r="B9" s="1087"/>
      <c r="C9" s="124">
        <v>370</v>
      </c>
      <c r="D9" s="124">
        <v>343</v>
      </c>
      <c r="E9" s="124">
        <v>27</v>
      </c>
      <c r="F9" s="124">
        <v>3225</v>
      </c>
      <c r="G9" s="122">
        <v>73206</v>
      </c>
      <c r="H9" s="122">
        <v>37228</v>
      </c>
      <c r="I9" s="122">
        <v>35978</v>
      </c>
      <c r="J9" s="122">
        <f>K9+L9</f>
        <v>11497</v>
      </c>
      <c r="K9" s="122">
        <v>5859</v>
      </c>
      <c r="L9" s="122">
        <v>5638</v>
      </c>
      <c r="M9" s="122">
        <f>N9+O9</f>
        <v>12193</v>
      </c>
      <c r="N9" s="122">
        <v>6273</v>
      </c>
      <c r="O9" s="122">
        <v>5920</v>
      </c>
      <c r="P9" s="122">
        <f>Q9+R9</f>
        <v>11946</v>
      </c>
      <c r="Q9" s="122">
        <v>6185</v>
      </c>
      <c r="R9" s="123">
        <v>5761</v>
      </c>
      <c r="S9" s="1086" t="s">
        <v>712</v>
      </c>
      <c r="T9" s="1087"/>
      <c r="U9" s="162">
        <f>V9+W9</f>
        <v>12162</v>
      </c>
      <c r="V9" s="122">
        <v>6109</v>
      </c>
      <c r="W9" s="122">
        <v>6053</v>
      </c>
      <c r="X9" s="122">
        <f>Y9+Z9</f>
        <v>12708</v>
      </c>
      <c r="Y9" s="122">
        <v>6425</v>
      </c>
      <c r="Z9" s="122">
        <v>6283</v>
      </c>
      <c r="AA9" s="122">
        <f>AB9+AC9</f>
        <v>12700</v>
      </c>
      <c r="AB9" s="122">
        <v>6377</v>
      </c>
      <c r="AC9" s="122">
        <v>6323</v>
      </c>
      <c r="AD9" s="122">
        <v>4978</v>
      </c>
      <c r="AE9" s="122">
        <v>1959</v>
      </c>
      <c r="AF9" s="122">
        <v>3019</v>
      </c>
      <c r="AG9" s="122">
        <v>1210</v>
      </c>
      <c r="AH9" s="122">
        <v>383</v>
      </c>
      <c r="AI9" s="123">
        <v>827</v>
      </c>
    </row>
    <row r="10" spans="1:35" ht="9.75" customHeight="1">
      <c r="A10" s="143"/>
      <c r="B10" s="157"/>
      <c r="C10" s="158"/>
      <c r="D10" s="158"/>
      <c r="E10" s="158"/>
      <c r="F10" s="158"/>
      <c r="G10" s="161"/>
      <c r="H10" s="161"/>
      <c r="I10" s="161"/>
      <c r="J10" s="161"/>
      <c r="K10" s="161"/>
      <c r="L10" s="161"/>
      <c r="M10" s="161"/>
      <c r="N10" s="161"/>
      <c r="O10" s="161"/>
      <c r="P10" s="161"/>
      <c r="Q10" s="161"/>
      <c r="R10" s="144"/>
      <c r="S10" s="143"/>
      <c r="T10" s="157"/>
      <c r="U10" s="125"/>
      <c r="V10" s="161"/>
      <c r="W10" s="161"/>
      <c r="X10" s="161"/>
      <c r="Y10" s="161"/>
      <c r="Z10" s="161"/>
      <c r="AA10" s="161"/>
      <c r="AB10" s="161"/>
      <c r="AC10" s="161"/>
      <c r="AD10" s="161"/>
      <c r="AE10" s="161"/>
      <c r="AF10" s="161"/>
      <c r="AG10" s="161"/>
      <c r="AH10" s="161"/>
      <c r="AI10" s="144"/>
    </row>
    <row r="11" spans="1:35" ht="13.5" customHeight="1">
      <c r="A11" s="143" t="s">
        <v>713</v>
      </c>
      <c r="B11" s="157"/>
      <c r="C11" s="158"/>
      <c r="D11" s="158"/>
      <c r="E11" s="158"/>
      <c r="F11" s="158"/>
      <c r="G11" s="161"/>
      <c r="H11" s="161"/>
      <c r="I11" s="161"/>
      <c r="J11" s="161"/>
      <c r="K11" s="161"/>
      <c r="L11" s="161"/>
      <c r="M11" s="161"/>
      <c r="N11" s="161"/>
      <c r="O11" s="161"/>
      <c r="P11" s="161"/>
      <c r="Q11" s="161"/>
      <c r="R11" s="144"/>
      <c r="S11" s="143" t="s">
        <v>713</v>
      </c>
      <c r="T11" s="157"/>
      <c r="U11" s="125"/>
      <c r="V11" s="161"/>
      <c r="W11" s="161"/>
      <c r="X11" s="161"/>
      <c r="Y11" s="161"/>
      <c r="Z11" s="161"/>
      <c r="AA11" s="161"/>
      <c r="AB11" s="161"/>
      <c r="AC11" s="161"/>
      <c r="AD11" s="161"/>
      <c r="AE11" s="161"/>
      <c r="AF11" s="161"/>
      <c r="AG11" s="161"/>
      <c r="AH11" s="161"/>
      <c r="AI11" s="144"/>
    </row>
    <row r="12" spans="1:35" s="163" customFormat="1" ht="12">
      <c r="A12" s="164"/>
      <c r="B12" s="165" t="s">
        <v>46</v>
      </c>
      <c r="C12" s="124">
        <v>149</v>
      </c>
      <c r="D12" s="124">
        <v>141</v>
      </c>
      <c r="E12" s="124">
        <v>8</v>
      </c>
      <c r="F12" s="124">
        <v>1437</v>
      </c>
      <c r="G12" s="122">
        <v>34019</v>
      </c>
      <c r="H12" s="122">
        <v>17320</v>
      </c>
      <c r="I12" s="122">
        <v>16699</v>
      </c>
      <c r="J12" s="122">
        <f>K12+L12</f>
        <v>5372</v>
      </c>
      <c r="K12" s="122">
        <v>2765</v>
      </c>
      <c r="L12" s="122">
        <v>2607</v>
      </c>
      <c r="M12" s="122">
        <f>N12+O12</f>
        <v>5696</v>
      </c>
      <c r="N12" s="122">
        <v>2969</v>
      </c>
      <c r="O12" s="122">
        <v>2727</v>
      </c>
      <c r="P12" s="122">
        <f>Q12+R12</f>
        <v>5561</v>
      </c>
      <c r="Q12" s="122">
        <v>2843</v>
      </c>
      <c r="R12" s="123">
        <v>2718</v>
      </c>
      <c r="S12" s="164"/>
      <c r="T12" s="165" t="s">
        <v>46</v>
      </c>
      <c r="U12" s="162">
        <f>V12+W12</f>
        <v>5654</v>
      </c>
      <c r="V12" s="122">
        <v>2826</v>
      </c>
      <c r="W12" s="122">
        <v>2828</v>
      </c>
      <c r="X12" s="122">
        <f>Y12+Z12</f>
        <v>5852</v>
      </c>
      <c r="Y12" s="122">
        <v>2992</v>
      </c>
      <c r="Z12" s="122">
        <v>2860</v>
      </c>
      <c r="AA12" s="122">
        <f>AB12+AC12</f>
        <v>5884</v>
      </c>
      <c r="AB12" s="122">
        <v>2925</v>
      </c>
      <c r="AC12" s="122">
        <v>2959</v>
      </c>
      <c r="AD12" s="122">
        <v>2203</v>
      </c>
      <c r="AE12" s="122">
        <v>853</v>
      </c>
      <c r="AF12" s="122">
        <v>1350</v>
      </c>
      <c r="AG12" s="122">
        <v>441</v>
      </c>
      <c r="AH12" s="122">
        <v>165</v>
      </c>
      <c r="AI12" s="123">
        <v>276</v>
      </c>
    </row>
    <row r="13" spans="1:35" s="163" customFormat="1" ht="12">
      <c r="A13" s="164"/>
      <c r="B13" s="165" t="s">
        <v>47</v>
      </c>
      <c r="C13" s="124">
        <v>52</v>
      </c>
      <c r="D13" s="124">
        <v>48</v>
      </c>
      <c r="E13" s="124">
        <v>4</v>
      </c>
      <c r="F13" s="124">
        <v>331</v>
      </c>
      <c r="G13" s="122">
        <v>5807</v>
      </c>
      <c r="H13" s="122">
        <v>2925</v>
      </c>
      <c r="I13" s="122">
        <v>2882</v>
      </c>
      <c r="J13" s="122">
        <f>K13+L13</f>
        <v>869</v>
      </c>
      <c r="K13" s="122">
        <v>432</v>
      </c>
      <c r="L13" s="122">
        <v>437</v>
      </c>
      <c r="M13" s="122">
        <f>N13+O13</f>
        <v>975</v>
      </c>
      <c r="N13" s="122">
        <v>488</v>
      </c>
      <c r="O13" s="122">
        <v>487</v>
      </c>
      <c r="P13" s="122">
        <f>Q13+R13</f>
        <v>896</v>
      </c>
      <c r="Q13" s="122">
        <v>461</v>
      </c>
      <c r="R13" s="123">
        <v>435</v>
      </c>
      <c r="S13" s="164"/>
      <c r="T13" s="165" t="s">
        <v>47</v>
      </c>
      <c r="U13" s="162">
        <f>V13+W13</f>
        <v>988</v>
      </c>
      <c r="V13" s="122">
        <v>506</v>
      </c>
      <c r="W13" s="122">
        <v>482</v>
      </c>
      <c r="X13" s="122">
        <f>Y13+Z13</f>
        <v>1070</v>
      </c>
      <c r="Y13" s="122">
        <v>559</v>
      </c>
      <c r="Z13" s="122">
        <v>511</v>
      </c>
      <c r="AA13" s="122">
        <f>AB13+AC13</f>
        <v>1009</v>
      </c>
      <c r="AB13" s="122">
        <v>479</v>
      </c>
      <c r="AC13" s="122">
        <v>530</v>
      </c>
      <c r="AD13" s="122">
        <v>540</v>
      </c>
      <c r="AE13" s="122">
        <v>216</v>
      </c>
      <c r="AF13" s="122">
        <v>324</v>
      </c>
      <c r="AG13" s="122">
        <v>187</v>
      </c>
      <c r="AH13" s="122">
        <v>46</v>
      </c>
      <c r="AI13" s="123">
        <v>141</v>
      </c>
    </row>
    <row r="14" spans="1:35" s="163" customFormat="1" ht="12">
      <c r="A14" s="164"/>
      <c r="B14" s="165" t="s">
        <v>48</v>
      </c>
      <c r="C14" s="124">
        <v>79</v>
      </c>
      <c r="D14" s="124">
        <v>66</v>
      </c>
      <c r="E14" s="124">
        <v>13</v>
      </c>
      <c r="F14" s="124">
        <v>640</v>
      </c>
      <c r="G14" s="122">
        <v>14393</v>
      </c>
      <c r="H14" s="122">
        <v>7295</v>
      </c>
      <c r="I14" s="122">
        <v>7098</v>
      </c>
      <c r="J14" s="122">
        <f>K14+L14</f>
        <v>2242</v>
      </c>
      <c r="K14" s="122">
        <v>1147</v>
      </c>
      <c r="L14" s="122">
        <v>1095</v>
      </c>
      <c r="M14" s="122">
        <f>N14+O14</f>
        <v>2376</v>
      </c>
      <c r="N14" s="122">
        <v>1185</v>
      </c>
      <c r="O14" s="122">
        <v>1191</v>
      </c>
      <c r="P14" s="122">
        <f>Q14+R14</f>
        <v>2361</v>
      </c>
      <c r="Q14" s="122">
        <v>1226</v>
      </c>
      <c r="R14" s="123">
        <v>1135</v>
      </c>
      <c r="S14" s="164"/>
      <c r="T14" s="165" t="s">
        <v>48</v>
      </c>
      <c r="U14" s="162">
        <f>V14+W14</f>
        <v>2371</v>
      </c>
      <c r="V14" s="122">
        <v>1215</v>
      </c>
      <c r="W14" s="122">
        <v>1156</v>
      </c>
      <c r="X14" s="122">
        <f>Y14+Z14</f>
        <v>2521</v>
      </c>
      <c r="Y14" s="122">
        <v>1265</v>
      </c>
      <c r="Z14" s="122">
        <v>1256</v>
      </c>
      <c r="AA14" s="122">
        <f>AB14+AC14</f>
        <v>2522</v>
      </c>
      <c r="AB14" s="122">
        <v>1257</v>
      </c>
      <c r="AC14" s="122">
        <v>1265</v>
      </c>
      <c r="AD14" s="122">
        <v>976</v>
      </c>
      <c r="AE14" s="122">
        <v>378</v>
      </c>
      <c r="AF14" s="122">
        <v>598</v>
      </c>
      <c r="AG14" s="122">
        <v>261</v>
      </c>
      <c r="AH14" s="122">
        <v>58</v>
      </c>
      <c r="AI14" s="123">
        <v>203</v>
      </c>
    </row>
    <row r="15" spans="1:35" s="163" customFormat="1" ht="12">
      <c r="A15" s="166"/>
      <c r="B15" s="165" t="s">
        <v>49</v>
      </c>
      <c r="C15" s="124">
        <v>90</v>
      </c>
      <c r="D15" s="124">
        <v>88</v>
      </c>
      <c r="E15" s="124">
        <v>2</v>
      </c>
      <c r="F15" s="124">
        <v>817</v>
      </c>
      <c r="G15" s="122">
        <v>18987</v>
      </c>
      <c r="H15" s="122">
        <v>9688</v>
      </c>
      <c r="I15" s="122">
        <v>9299</v>
      </c>
      <c r="J15" s="122">
        <f>K15+L15</f>
        <v>3014</v>
      </c>
      <c r="K15" s="122">
        <v>1515</v>
      </c>
      <c r="L15" s="122">
        <v>1499</v>
      </c>
      <c r="M15" s="122">
        <f>N15+O15</f>
        <v>3146</v>
      </c>
      <c r="N15" s="122">
        <v>1631</v>
      </c>
      <c r="O15" s="122">
        <v>1515</v>
      </c>
      <c r="P15" s="122">
        <f>Q15+R15</f>
        <v>3128</v>
      </c>
      <c r="Q15" s="122">
        <v>1655</v>
      </c>
      <c r="R15" s="123">
        <v>1473</v>
      </c>
      <c r="S15" s="166"/>
      <c r="T15" s="165" t="s">
        <v>49</v>
      </c>
      <c r="U15" s="162">
        <f>V15+W15</f>
        <v>3149</v>
      </c>
      <c r="V15" s="122">
        <v>1562</v>
      </c>
      <c r="W15" s="122">
        <v>1587</v>
      </c>
      <c r="X15" s="122">
        <f>Y15+Z15</f>
        <v>3265</v>
      </c>
      <c r="Y15" s="122">
        <v>1609</v>
      </c>
      <c r="Z15" s="122">
        <v>1656</v>
      </c>
      <c r="AA15" s="122">
        <f>AB15+AC15</f>
        <v>3285</v>
      </c>
      <c r="AB15" s="122">
        <v>1716</v>
      </c>
      <c r="AC15" s="122">
        <v>1569</v>
      </c>
      <c r="AD15" s="122">
        <v>1259</v>
      </c>
      <c r="AE15" s="122">
        <v>512</v>
      </c>
      <c r="AF15" s="122">
        <v>747</v>
      </c>
      <c r="AG15" s="122">
        <v>321</v>
      </c>
      <c r="AH15" s="122">
        <v>114</v>
      </c>
      <c r="AI15" s="123">
        <v>207</v>
      </c>
    </row>
    <row r="16" spans="1:35" ht="9.75" customHeight="1">
      <c r="A16" s="143"/>
      <c r="B16" s="167"/>
      <c r="C16" s="158"/>
      <c r="D16" s="158"/>
      <c r="E16" s="158"/>
      <c r="F16" s="158"/>
      <c r="G16" s="161"/>
      <c r="H16" s="161"/>
      <c r="I16" s="161"/>
      <c r="J16" s="161"/>
      <c r="K16" s="161"/>
      <c r="L16" s="161"/>
      <c r="M16" s="161"/>
      <c r="N16" s="161"/>
      <c r="O16" s="161"/>
      <c r="P16" s="161"/>
      <c r="Q16" s="161"/>
      <c r="R16" s="144"/>
      <c r="S16" s="143"/>
      <c r="T16" s="167"/>
      <c r="U16" s="125"/>
      <c r="V16" s="161"/>
      <c r="W16" s="161"/>
      <c r="X16" s="161"/>
      <c r="Y16" s="161"/>
      <c r="Z16" s="161"/>
      <c r="AA16" s="161"/>
      <c r="AB16" s="161"/>
      <c r="AC16" s="161"/>
      <c r="AD16" s="161"/>
      <c r="AE16" s="161"/>
      <c r="AF16" s="161"/>
      <c r="AG16" s="161"/>
      <c r="AH16" s="161"/>
      <c r="AI16" s="144"/>
    </row>
    <row r="17" spans="1:35" ht="13.5" customHeight="1">
      <c r="A17" s="143" t="s">
        <v>714</v>
      </c>
      <c r="B17" s="167"/>
      <c r="C17" s="158"/>
      <c r="D17" s="158"/>
      <c r="E17" s="158"/>
      <c r="F17" s="158"/>
      <c r="G17" s="161"/>
      <c r="H17" s="161"/>
      <c r="I17" s="161"/>
      <c r="J17" s="161"/>
      <c r="K17" s="161"/>
      <c r="L17" s="161"/>
      <c r="M17" s="161"/>
      <c r="N17" s="161"/>
      <c r="O17" s="161"/>
      <c r="P17" s="161"/>
      <c r="Q17" s="161"/>
      <c r="R17" s="144"/>
      <c r="S17" s="143" t="s">
        <v>714</v>
      </c>
      <c r="T17" s="167"/>
      <c r="U17" s="125"/>
      <c r="V17" s="161"/>
      <c r="W17" s="161"/>
      <c r="X17" s="161"/>
      <c r="Y17" s="161"/>
      <c r="Z17" s="161"/>
      <c r="AA17" s="161"/>
      <c r="AB17" s="161"/>
      <c r="AC17" s="161"/>
      <c r="AD17" s="161"/>
      <c r="AE17" s="161"/>
      <c r="AF17" s="161"/>
      <c r="AG17" s="161"/>
      <c r="AH17" s="161"/>
      <c r="AI17" s="144"/>
    </row>
    <row r="18" spans="1:35" s="163" customFormat="1" ht="12">
      <c r="A18" s="164"/>
      <c r="B18" s="165" t="s">
        <v>50</v>
      </c>
      <c r="C18" s="124">
        <v>1</v>
      </c>
      <c r="D18" s="124">
        <v>1</v>
      </c>
      <c r="E18" s="168" t="s">
        <v>51</v>
      </c>
      <c r="F18" s="124">
        <v>21</v>
      </c>
      <c r="G18" s="122">
        <v>754</v>
      </c>
      <c r="H18" s="122">
        <v>354</v>
      </c>
      <c r="I18" s="122">
        <v>400</v>
      </c>
      <c r="J18" s="122">
        <f aca="true" t="shared" si="0" ref="J18:J64">K18+L18</f>
        <v>128</v>
      </c>
      <c r="K18" s="122">
        <v>59</v>
      </c>
      <c r="L18" s="122">
        <v>69</v>
      </c>
      <c r="M18" s="122">
        <f>N18+O18</f>
        <v>125</v>
      </c>
      <c r="N18" s="122">
        <v>60</v>
      </c>
      <c r="O18" s="122">
        <v>65</v>
      </c>
      <c r="P18" s="122">
        <f aca="true" t="shared" si="1" ref="P18:P64">Q18+R18</f>
        <v>122</v>
      </c>
      <c r="Q18" s="122">
        <v>57</v>
      </c>
      <c r="R18" s="123">
        <v>65</v>
      </c>
      <c r="S18" s="164"/>
      <c r="T18" s="165" t="s">
        <v>50</v>
      </c>
      <c r="U18" s="162">
        <f>V18+W18</f>
        <v>128</v>
      </c>
      <c r="V18" s="122">
        <v>58</v>
      </c>
      <c r="W18" s="122">
        <v>70</v>
      </c>
      <c r="X18" s="122">
        <f>Y18+Z18</f>
        <v>127</v>
      </c>
      <c r="Y18" s="122">
        <v>62</v>
      </c>
      <c r="Z18" s="122">
        <v>65</v>
      </c>
      <c r="AA18" s="122">
        <f>AB18+AC18</f>
        <v>124</v>
      </c>
      <c r="AB18" s="122">
        <v>58</v>
      </c>
      <c r="AC18" s="122">
        <v>66</v>
      </c>
      <c r="AD18" s="122">
        <v>28</v>
      </c>
      <c r="AE18" s="122">
        <v>22</v>
      </c>
      <c r="AF18" s="122">
        <v>6</v>
      </c>
      <c r="AG18" s="122">
        <v>6</v>
      </c>
      <c r="AH18" s="122">
        <v>1</v>
      </c>
      <c r="AI18" s="123">
        <v>5</v>
      </c>
    </row>
    <row r="19" spans="1:35" s="163" customFormat="1" ht="12">
      <c r="A19" s="164"/>
      <c r="B19" s="165" t="s">
        <v>52</v>
      </c>
      <c r="C19" s="124">
        <v>369</v>
      </c>
      <c r="D19" s="124">
        <v>342</v>
      </c>
      <c r="E19" s="124">
        <v>27</v>
      </c>
      <c r="F19" s="124">
        <v>3204</v>
      </c>
      <c r="G19" s="122">
        <v>72452</v>
      </c>
      <c r="H19" s="122">
        <v>36874</v>
      </c>
      <c r="I19" s="122">
        <v>35578</v>
      </c>
      <c r="J19" s="122">
        <f t="shared" si="0"/>
        <v>11369</v>
      </c>
      <c r="K19" s="122">
        <v>5800</v>
      </c>
      <c r="L19" s="122">
        <v>5569</v>
      </c>
      <c r="M19" s="122">
        <f>N19+O19</f>
        <v>12068</v>
      </c>
      <c r="N19" s="122">
        <v>6213</v>
      </c>
      <c r="O19" s="122">
        <v>5855</v>
      </c>
      <c r="P19" s="122">
        <f t="shared" si="1"/>
        <v>11824</v>
      </c>
      <c r="Q19" s="122">
        <v>6128</v>
      </c>
      <c r="R19" s="123">
        <v>5696</v>
      </c>
      <c r="S19" s="164"/>
      <c r="T19" s="165" t="s">
        <v>52</v>
      </c>
      <c r="U19" s="162">
        <f>V19+W19</f>
        <v>12034</v>
      </c>
      <c r="V19" s="122">
        <v>6051</v>
      </c>
      <c r="W19" s="122">
        <v>5983</v>
      </c>
      <c r="X19" s="122">
        <f>Y19+Z19</f>
        <v>12581</v>
      </c>
      <c r="Y19" s="122">
        <v>6363</v>
      </c>
      <c r="Z19" s="122">
        <v>6218</v>
      </c>
      <c r="AA19" s="122">
        <f>AB19+AC19</f>
        <v>12576</v>
      </c>
      <c r="AB19" s="122">
        <v>6319</v>
      </c>
      <c r="AC19" s="122">
        <v>6257</v>
      </c>
      <c r="AD19" s="122">
        <v>4950</v>
      </c>
      <c r="AE19" s="122">
        <v>1937</v>
      </c>
      <c r="AF19" s="122">
        <v>3013</v>
      </c>
      <c r="AG19" s="122">
        <v>1204</v>
      </c>
      <c r="AH19" s="122">
        <v>382</v>
      </c>
      <c r="AI19" s="123">
        <v>822</v>
      </c>
    </row>
    <row r="20" spans="1:35" s="163" customFormat="1" ht="9.75" customHeight="1">
      <c r="A20" s="164"/>
      <c r="B20" s="165"/>
      <c r="C20" s="124"/>
      <c r="D20" s="124"/>
      <c r="E20" s="124"/>
      <c r="F20" s="124"/>
      <c r="G20" s="122"/>
      <c r="H20" s="122"/>
      <c r="I20" s="122"/>
      <c r="J20" s="122"/>
      <c r="K20" s="122"/>
      <c r="L20" s="122"/>
      <c r="M20" s="122"/>
      <c r="N20" s="122"/>
      <c r="O20" s="122"/>
      <c r="P20" s="122"/>
      <c r="Q20" s="122"/>
      <c r="R20" s="123"/>
      <c r="S20" s="164"/>
      <c r="T20" s="165"/>
      <c r="U20" s="122"/>
      <c r="V20" s="122"/>
      <c r="W20" s="122"/>
      <c r="X20" s="122"/>
      <c r="Y20" s="122"/>
      <c r="Z20" s="122"/>
      <c r="AA20" s="122"/>
      <c r="AB20" s="122"/>
      <c r="AC20" s="122"/>
      <c r="AD20" s="122"/>
      <c r="AE20" s="122"/>
      <c r="AF20" s="122"/>
      <c r="AG20" s="122"/>
      <c r="AH20" s="122"/>
      <c r="AI20" s="123"/>
    </row>
    <row r="21" spans="1:35" ht="13.5" customHeight="1">
      <c r="A21" s="143"/>
      <c r="B21" s="157" t="s">
        <v>53</v>
      </c>
      <c r="C21" s="169">
        <v>38</v>
      </c>
      <c r="D21" s="125">
        <v>37</v>
      </c>
      <c r="E21" s="126">
        <v>1</v>
      </c>
      <c r="F21" s="125">
        <v>537</v>
      </c>
      <c r="G21" s="125">
        <v>14756</v>
      </c>
      <c r="H21" s="125">
        <v>7466</v>
      </c>
      <c r="I21" s="125">
        <v>7290</v>
      </c>
      <c r="J21" s="125">
        <f t="shared" si="0"/>
        <v>2372</v>
      </c>
      <c r="K21" s="125">
        <v>1217</v>
      </c>
      <c r="L21" s="125">
        <v>1155</v>
      </c>
      <c r="M21" s="125">
        <f>N21+O21</f>
        <v>2515</v>
      </c>
      <c r="N21" s="125">
        <v>1309</v>
      </c>
      <c r="O21" s="125">
        <v>1206</v>
      </c>
      <c r="P21" s="125">
        <f t="shared" si="1"/>
        <v>2362</v>
      </c>
      <c r="Q21" s="125">
        <v>1193</v>
      </c>
      <c r="R21" s="127">
        <v>1169</v>
      </c>
      <c r="S21" s="143"/>
      <c r="T21" s="157" t="s">
        <v>53</v>
      </c>
      <c r="U21" s="170">
        <f aca="true" t="shared" si="2" ref="U21:U64">V21+W21</f>
        <v>2483</v>
      </c>
      <c r="V21" s="171">
        <v>1248</v>
      </c>
      <c r="W21" s="172">
        <v>1235</v>
      </c>
      <c r="X21" s="125">
        <f aca="true" t="shared" si="3" ref="X21:X64">Y21+Z21</f>
        <v>2494</v>
      </c>
      <c r="Y21" s="125">
        <v>1252</v>
      </c>
      <c r="Z21" s="125">
        <v>1242</v>
      </c>
      <c r="AA21" s="125">
        <f aca="true" t="shared" si="4" ref="AA21:AA64">AB21+AC21</f>
        <v>2530</v>
      </c>
      <c r="AB21" s="125">
        <v>1247</v>
      </c>
      <c r="AC21" s="125">
        <v>1283</v>
      </c>
      <c r="AD21" s="125">
        <v>788</v>
      </c>
      <c r="AE21" s="125">
        <v>283</v>
      </c>
      <c r="AF21" s="125">
        <v>505</v>
      </c>
      <c r="AG21" s="125">
        <v>119</v>
      </c>
      <c r="AH21" s="125">
        <v>72</v>
      </c>
      <c r="AI21" s="127">
        <v>47</v>
      </c>
    </row>
    <row r="22" spans="1:35" ht="13.5" customHeight="1">
      <c r="A22" s="143"/>
      <c r="B22" s="157" t="s">
        <v>54</v>
      </c>
      <c r="C22" s="169">
        <v>27</v>
      </c>
      <c r="D22" s="125">
        <v>18</v>
      </c>
      <c r="E22" s="126">
        <v>9</v>
      </c>
      <c r="F22" s="125">
        <v>230</v>
      </c>
      <c r="G22" s="125">
        <v>5526</v>
      </c>
      <c r="H22" s="125">
        <v>2802</v>
      </c>
      <c r="I22" s="125">
        <v>2724</v>
      </c>
      <c r="J22" s="125">
        <f t="shared" si="0"/>
        <v>865</v>
      </c>
      <c r="K22" s="125">
        <v>453</v>
      </c>
      <c r="L22" s="125">
        <v>412</v>
      </c>
      <c r="M22" s="125">
        <f aca="true" t="shared" si="5" ref="M22:M64">N22+O22</f>
        <v>895</v>
      </c>
      <c r="N22" s="125">
        <v>449</v>
      </c>
      <c r="O22" s="125">
        <v>446</v>
      </c>
      <c r="P22" s="125">
        <f t="shared" si="1"/>
        <v>892</v>
      </c>
      <c r="Q22" s="125">
        <v>465</v>
      </c>
      <c r="R22" s="127">
        <v>427</v>
      </c>
      <c r="S22" s="143"/>
      <c r="T22" s="157" t="s">
        <v>54</v>
      </c>
      <c r="U22" s="170">
        <f t="shared" si="2"/>
        <v>942</v>
      </c>
      <c r="V22" s="171">
        <v>479</v>
      </c>
      <c r="W22" s="172">
        <v>463</v>
      </c>
      <c r="X22" s="125">
        <f t="shared" si="3"/>
        <v>965</v>
      </c>
      <c r="Y22" s="125">
        <v>474</v>
      </c>
      <c r="Z22" s="125">
        <v>491</v>
      </c>
      <c r="AA22" s="125">
        <f t="shared" si="4"/>
        <v>967</v>
      </c>
      <c r="AB22" s="125">
        <v>482</v>
      </c>
      <c r="AC22" s="125">
        <v>485</v>
      </c>
      <c r="AD22" s="125">
        <v>334</v>
      </c>
      <c r="AE22" s="125">
        <v>125</v>
      </c>
      <c r="AF22" s="125">
        <v>209</v>
      </c>
      <c r="AG22" s="125">
        <v>77</v>
      </c>
      <c r="AH22" s="125">
        <v>14</v>
      </c>
      <c r="AI22" s="127">
        <v>63</v>
      </c>
    </row>
    <row r="23" spans="1:35" ht="13.5" customHeight="1">
      <c r="A23" s="143"/>
      <c r="B23" s="157" t="s">
        <v>55</v>
      </c>
      <c r="C23" s="169">
        <v>21</v>
      </c>
      <c r="D23" s="125">
        <v>21</v>
      </c>
      <c r="E23" s="126">
        <v>0</v>
      </c>
      <c r="F23" s="125">
        <v>241</v>
      </c>
      <c r="G23" s="125">
        <v>6077</v>
      </c>
      <c r="H23" s="125">
        <v>3103</v>
      </c>
      <c r="I23" s="125">
        <v>2974</v>
      </c>
      <c r="J23" s="125">
        <f t="shared" si="0"/>
        <v>967</v>
      </c>
      <c r="K23" s="125">
        <v>496</v>
      </c>
      <c r="L23" s="125">
        <v>471</v>
      </c>
      <c r="M23" s="125">
        <f t="shared" si="5"/>
        <v>973</v>
      </c>
      <c r="N23" s="125">
        <v>496</v>
      </c>
      <c r="O23" s="125">
        <v>477</v>
      </c>
      <c r="P23" s="125">
        <f t="shared" si="1"/>
        <v>988</v>
      </c>
      <c r="Q23" s="125">
        <v>514</v>
      </c>
      <c r="R23" s="127">
        <v>474</v>
      </c>
      <c r="S23" s="143"/>
      <c r="T23" s="157" t="s">
        <v>55</v>
      </c>
      <c r="U23" s="170">
        <f t="shared" si="2"/>
        <v>1031</v>
      </c>
      <c r="V23" s="171">
        <v>507</v>
      </c>
      <c r="W23" s="172">
        <v>524</v>
      </c>
      <c r="X23" s="125">
        <f t="shared" si="3"/>
        <v>1040</v>
      </c>
      <c r="Y23" s="125">
        <v>521</v>
      </c>
      <c r="Z23" s="125">
        <v>519</v>
      </c>
      <c r="AA23" s="125">
        <f t="shared" si="4"/>
        <v>1078</v>
      </c>
      <c r="AB23" s="125">
        <v>569</v>
      </c>
      <c r="AC23" s="125">
        <v>509</v>
      </c>
      <c r="AD23" s="125">
        <v>365</v>
      </c>
      <c r="AE23" s="125">
        <v>146</v>
      </c>
      <c r="AF23" s="125">
        <v>219</v>
      </c>
      <c r="AG23" s="125">
        <v>66</v>
      </c>
      <c r="AH23" s="125">
        <v>31</v>
      </c>
      <c r="AI23" s="127">
        <v>35</v>
      </c>
    </row>
    <row r="24" spans="1:35" ht="13.5" customHeight="1">
      <c r="A24" s="143"/>
      <c r="B24" s="157" t="s">
        <v>56</v>
      </c>
      <c r="C24" s="169">
        <v>22</v>
      </c>
      <c r="D24" s="125">
        <v>22</v>
      </c>
      <c r="E24" s="173">
        <v>0</v>
      </c>
      <c r="F24" s="125">
        <v>225</v>
      </c>
      <c r="G24" s="125">
        <v>5942</v>
      </c>
      <c r="H24" s="125">
        <v>3059</v>
      </c>
      <c r="I24" s="125">
        <v>2883</v>
      </c>
      <c r="J24" s="125">
        <f t="shared" si="0"/>
        <v>951</v>
      </c>
      <c r="K24" s="125">
        <v>476</v>
      </c>
      <c r="L24" s="125">
        <v>475</v>
      </c>
      <c r="M24" s="125">
        <f t="shared" si="5"/>
        <v>1011</v>
      </c>
      <c r="N24" s="125">
        <v>531</v>
      </c>
      <c r="O24" s="125">
        <v>480</v>
      </c>
      <c r="P24" s="125">
        <f t="shared" si="1"/>
        <v>1018</v>
      </c>
      <c r="Q24" s="125">
        <v>542</v>
      </c>
      <c r="R24" s="127">
        <v>476</v>
      </c>
      <c r="S24" s="143"/>
      <c r="T24" s="157" t="s">
        <v>56</v>
      </c>
      <c r="U24" s="170">
        <f t="shared" si="2"/>
        <v>980</v>
      </c>
      <c r="V24" s="171">
        <v>505</v>
      </c>
      <c r="W24" s="172">
        <v>475</v>
      </c>
      <c r="X24" s="125">
        <f t="shared" si="3"/>
        <v>1028</v>
      </c>
      <c r="Y24" s="125">
        <v>528</v>
      </c>
      <c r="Z24" s="125">
        <v>500</v>
      </c>
      <c r="AA24" s="125">
        <f t="shared" si="4"/>
        <v>954</v>
      </c>
      <c r="AB24" s="125">
        <v>477</v>
      </c>
      <c r="AC24" s="125">
        <v>477</v>
      </c>
      <c r="AD24" s="125">
        <v>335</v>
      </c>
      <c r="AE24" s="125">
        <v>135</v>
      </c>
      <c r="AF24" s="125">
        <v>200</v>
      </c>
      <c r="AG24" s="125">
        <v>84</v>
      </c>
      <c r="AH24" s="125">
        <v>33</v>
      </c>
      <c r="AI24" s="127">
        <v>51</v>
      </c>
    </row>
    <row r="25" spans="1:35" ht="13.5" customHeight="1">
      <c r="A25" s="143"/>
      <c r="B25" s="157" t="s">
        <v>57</v>
      </c>
      <c r="C25" s="169">
        <v>12</v>
      </c>
      <c r="D25" s="125">
        <v>11</v>
      </c>
      <c r="E25" s="126">
        <v>1</v>
      </c>
      <c r="F25" s="125">
        <v>116</v>
      </c>
      <c r="G25" s="125">
        <v>2598</v>
      </c>
      <c r="H25" s="125">
        <v>1288</v>
      </c>
      <c r="I25" s="125">
        <v>1310</v>
      </c>
      <c r="J25" s="125">
        <f t="shared" si="0"/>
        <v>419</v>
      </c>
      <c r="K25" s="125">
        <v>212</v>
      </c>
      <c r="L25" s="125">
        <v>207</v>
      </c>
      <c r="M25" s="125">
        <f t="shared" si="5"/>
        <v>459</v>
      </c>
      <c r="N25" s="125">
        <v>239</v>
      </c>
      <c r="O25" s="125">
        <v>220</v>
      </c>
      <c r="P25" s="125">
        <f t="shared" si="1"/>
        <v>405</v>
      </c>
      <c r="Q25" s="125">
        <v>193</v>
      </c>
      <c r="R25" s="127">
        <v>212</v>
      </c>
      <c r="S25" s="143"/>
      <c r="T25" s="157" t="s">
        <v>57</v>
      </c>
      <c r="U25" s="170">
        <f t="shared" si="2"/>
        <v>435</v>
      </c>
      <c r="V25" s="171">
        <v>225</v>
      </c>
      <c r="W25" s="172">
        <v>210</v>
      </c>
      <c r="X25" s="125">
        <f t="shared" si="3"/>
        <v>462</v>
      </c>
      <c r="Y25" s="125">
        <v>240</v>
      </c>
      <c r="Z25" s="125">
        <v>222</v>
      </c>
      <c r="AA25" s="125">
        <f t="shared" si="4"/>
        <v>418</v>
      </c>
      <c r="AB25" s="125">
        <v>179</v>
      </c>
      <c r="AC25" s="125">
        <v>239</v>
      </c>
      <c r="AD25" s="125">
        <v>182</v>
      </c>
      <c r="AE25" s="125">
        <v>72</v>
      </c>
      <c r="AF25" s="125">
        <v>110</v>
      </c>
      <c r="AG25" s="125">
        <v>50</v>
      </c>
      <c r="AH25" s="125">
        <v>15</v>
      </c>
      <c r="AI25" s="127">
        <v>35</v>
      </c>
    </row>
    <row r="26" spans="1:35" ht="13.5" customHeight="1">
      <c r="A26" s="143"/>
      <c r="B26" s="157" t="s">
        <v>58</v>
      </c>
      <c r="C26" s="169">
        <v>11</v>
      </c>
      <c r="D26" s="125">
        <v>11</v>
      </c>
      <c r="E26" s="173">
        <v>0</v>
      </c>
      <c r="F26" s="125">
        <v>120</v>
      </c>
      <c r="G26" s="125">
        <v>2738</v>
      </c>
      <c r="H26" s="125">
        <v>1416</v>
      </c>
      <c r="I26" s="125">
        <v>1322</v>
      </c>
      <c r="J26" s="125">
        <f t="shared" si="0"/>
        <v>408</v>
      </c>
      <c r="K26" s="125">
        <v>218</v>
      </c>
      <c r="L26" s="125">
        <v>190</v>
      </c>
      <c r="M26" s="125">
        <f t="shared" si="5"/>
        <v>465</v>
      </c>
      <c r="N26" s="125">
        <v>256</v>
      </c>
      <c r="O26" s="125">
        <v>209</v>
      </c>
      <c r="P26" s="125">
        <f t="shared" si="1"/>
        <v>472</v>
      </c>
      <c r="Q26" s="125">
        <v>245</v>
      </c>
      <c r="R26" s="127">
        <v>227</v>
      </c>
      <c r="S26" s="143"/>
      <c r="T26" s="157" t="s">
        <v>58</v>
      </c>
      <c r="U26" s="170">
        <f t="shared" si="2"/>
        <v>450</v>
      </c>
      <c r="V26" s="171">
        <v>220</v>
      </c>
      <c r="W26" s="172">
        <v>230</v>
      </c>
      <c r="X26" s="125">
        <f t="shared" si="3"/>
        <v>480</v>
      </c>
      <c r="Y26" s="125">
        <v>242</v>
      </c>
      <c r="Z26" s="125">
        <v>238</v>
      </c>
      <c r="AA26" s="125">
        <f t="shared" si="4"/>
        <v>463</v>
      </c>
      <c r="AB26" s="125">
        <v>235</v>
      </c>
      <c r="AC26" s="125">
        <v>228</v>
      </c>
      <c r="AD26" s="125">
        <v>179</v>
      </c>
      <c r="AE26" s="125">
        <v>61</v>
      </c>
      <c r="AF26" s="125">
        <v>118</v>
      </c>
      <c r="AG26" s="125">
        <v>53</v>
      </c>
      <c r="AH26" s="125">
        <v>11</v>
      </c>
      <c r="AI26" s="127">
        <v>42</v>
      </c>
    </row>
    <row r="27" spans="1:35" ht="13.5" customHeight="1">
      <c r="A27" s="143"/>
      <c r="B27" s="157" t="s">
        <v>59</v>
      </c>
      <c r="C27" s="169">
        <v>14</v>
      </c>
      <c r="D27" s="125">
        <v>10</v>
      </c>
      <c r="E27" s="126">
        <v>4</v>
      </c>
      <c r="F27" s="125">
        <v>93</v>
      </c>
      <c r="G27" s="125">
        <v>2024</v>
      </c>
      <c r="H27" s="125">
        <v>1038</v>
      </c>
      <c r="I27" s="125">
        <v>986</v>
      </c>
      <c r="J27" s="125">
        <f t="shared" si="0"/>
        <v>322</v>
      </c>
      <c r="K27" s="125">
        <v>172</v>
      </c>
      <c r="L27" s="125">
        <v>150</v>
      </c>
      <c r="M27" s="125">
        <f t="shared" si="5"/>
        <v>309</v>
      </c>
      <c r="N27" s="125">
        <v>149</v>
      </c>
      <c r="O27" s="125">
        <v>160</v>
      </c>
      <c r="P27" s="125">
        <f t="shared" si="1"/>
        <v>335</v>
      </c>
      <c r="Q27" s="125">
        <v>173</v>
      </c>
      <c r="R27" s="127">
        <v>162</v>
      </c>
      <c r="S27" s="143"/>
      <c r="T27" s="157" t="s">
        <v>59</v>
      </c>
      <c r="U27" s="170">
        <f t="shared" si="2"/>
        <v>339</v>
      </c>
      <c r="V27" s="171">
        <v>178</v>
      </c>
      <c r="W27" s="172">
        <v>161</v>
      </c>
      <c r="X27" s="125">
        <f t="shared" si="3"/>
        <v>354</v>
      </c>
      <c r="Y27" s="125">
        <v>187</v>
      </c>
      <c r="Z27" s="125">
        <v>167</v>
      </c>
      <c r="AA27" s="125">
        <f t="shared" si="4"/>
        <v>365</v>
      </c>
      <c r="AB27" s="125">
        <v>179</v>
      </c>
      <c r="AC27" s="125">
        <v>186</v>
      </c>
      <c r="AD27" s="125">
        <v>143</v>
      </c>
      <c r="AE27" s="125">
        <v>60</v>
      </c>
      <c r="AF27" s="125">
        <v>83</v>
      </c>
      <c r="AG27" s="125">
        <v>36</v>
      </c>
      <c r="AH27" s="125">
        <v>16</v>
      </c>
      <c r="AI27" s="127">
        <v>20</v>
      </c>
    </row>
    <row r="28" spans="1:35" ht="13.5" customHeight="1">
      <c r="A28" s="143"/>
      <c r="B28" s="157" t="s">
        <v>60</v>
      </c>
      <c r="C28" s="169">
        <v>9</v>
      </c>
      <c r="D28" s="125">
        <v>9</v>
      </c>
      <c r="E28" s="173">
        <v>0</v>
      </c>
      <c r="F28" s="125">
        <v>77</v>
      </c>
      <c r="G28" s="125">
        <v>1704</v>
      </c>
      <c r="H28" s="125">
        <v>877</v>
      </c>
      <c r="I28" s="125">
        <v>827</v>
      </c>
      <c r="J28" s="125">
        <f t="shared" si="0"/>
        <v>252</v>
      </c>
      <c r="K28" s="125">
        <v>128</v>
      </c>
      <c r="L28" s="125">
        <v>124</v>
      </c>
      <c r="M28" s="125">
        <f t="shared" si="5"/>
        <v>286</v>
      </c>
      <c r="N28" s="125">
        <v>157</v>
      </c>
      <c r="O28" s="125">
        <v>129</v>
      </c>
      <c r="P28" s="125">
        <f t="shared" si="1"/>
        <v>284</v>
      </c>
      <c r="Q28" s="125">
        <v>145</v>
      </c>
      <c r="R28" s="127">
        <v>139</v>
      </c>
      <c r="S28" s="143"/>
      <c r="T28" s="157" t="s">
        <v>60</v>
      </c>
      <c r="U28" s="170">
        <f t="shared" si="2"/>
        <v>262</v>
      </c>
      <c r="V28" s="171">
        <v>135</v>
      </c>
      <c r="W28" s="172">
        <v>127</v>
      </c>
      <c r="X28" s="125">
        <f t="shared" si="3"/>
        <v>301</v>
      </c>
      <c r="Y28" s="125">
        <v>150</v>
      </c>
      <c r="Z28" s="125">
        <v>151</v>
      </c>
      <c r="AA28" s="125">
        <f t="shared" si="4"/>
        <v>319</v>
      </c>
      <c r="AB28" s="125">
        <v>162</v>
      </c>
      <c r="AC28" s="125">
        <v>157</v>
      </c>
      <c r="AD28" s="125">
        <v>125</v>
      </c>
      <c r="AE28" s="125">
        <v>54</v>
      </c>
      <c r="AF28" s="125">
        <v>71</v>
      </c>
      <c r="AG28" s="125">
        <v>24</v>
      </c>
      <c r="AH28" s="125">
        <v>1</v>
      </c>
      <c r="AI28" s="127">
        <v>23</v>
      </c>
    </row>
    <row r="29" spans="1:35" ht="13.5" customHeight="1">
      <c r="A29" s="143"/>
      <c r="B29" s="157" t="s">
        <v>61</v>
      </c>
      <c r="C29" s="169">
        <v>6</v>
      </c>
      <c r="D29" s="125">
        <v>6</v>
      </c>
      <c r="E29" s="173">
        <v>0</v>
      </c>
      <c r="F29" s="125">
        <v>74</v>
      </c>
      <c r="G29" s="125">
        <v>1896</v>
      </c>
      <c r="H29" s="125">
        <v>961</v>
      </c>
      <c r="I29" s="125">
        <v>935</v>
      </c>
      <c r="J29" s="125">
        <f t="shared" si="0"/>
        <v>315</v>
      </c>
      <c r="K29" s="125">
        <v>161</v>
      </c>
      <c r="L29" s="125">
        <v>154</v>
      </c>
      <c r="M29" s="125">
        <f t="shared" si="5"/>
        <v>326</v>
      </c>
      <c r="N29" s="125">
        <v>170</v>
      </c>
      <c r="O29" s="125">
        <v>156</v>
      </c>
      <c r="P29" s="125">
        <f t="shared" si="1"/>
        <v>312</v>
      </c>
      <c r="Q29" s="125">
        <v>161</v>
      </c>
      <c r="R29" s="127">
        <v>151</v>
      </c>
      <c r="S29" s="143"/>
      <c r="T29" s="157" t="s">
        <v>61</v>
      </c>
      <c r="U29" s="170">
        <f t="shared" si="2"/>
        <v>306</v>
      </c>
      <c r="V29" s="171">
        <v>152</v>
      </c>
      <c r="W29" s="172">
        <v>154</v>
      </c>
      <c r="X29" s="125">
        <f t="shared" si="3"/>
        <v>332</v>
      </c>
      <c r="Y29" s="125">
        <v>159</v>
      </c>
      <c r="Z29" s="125">
        <v>173</v>
      </c>
      <c r="AA29" s="125">
        <f t="shared" si="4"/>
        <v>305</v>
      </c>
      <c r="AB29" s="125">
        <v>158</v>
      </c>
      <c r="AC29" s="125">
        <v>147</v>
      </c>
      <c r="AD29" s="125">
        <v>117</v>
      </c>
      <c r="AE29" s="125">
        <v>47</v>
      </c>
      <c r="AF29" s="125">
        <v>70</v>
      </c>
      <c r="AG29" s="125">
        <v>22</v>
      </c>
      <c r="AH29" s="125">
        <v>7</v>
      </c>
      <c r="AI29" s="127">
        <v>15</v>
      </c>
    </row>
    <row r="30" spans="1:35" ht="13.5" customHeight="1">
      <c r="A30" s="143"/>
      <c r="B30" s="157" t="s">
        <v>62</v>
      </c>
      <c r="C30" s="169">
        <v>13</v>
      </c>
      <c r="D30" s="125">
        <v>13</v>
      </c>
      <c r="E30" s="173">
        <v>0</v>
      </c>
      <c r="F30" s="125">
        <v>149</v>
      </c>
      <c r="G30" s="125">
        <v>3875</v>
      </c>
      <c r="H30" s="125">
        <v>1980</v>
      </c>
      <c r="I30" s="125">
        <v>1895</v>
      </c>
      <c r="J30" s="125">
        <f t="shared" si="0"/>
        <v>655</v>
      </c>
      <c r="K30" s="125">
        <v>353</v>
      </c>
      <c r="L30" s="125">
        <v>302</v>
      </c>
      <c r="M30" s="125">
        <f t="shared" si="5"/>
        <v>630</v>
      </c>
      <c r="N30" s="125">
        <v>332</v>
      </c>
      <c r="O30" s="125">
        <v>298</v>
      </c>
      <c r="P30" s="125">
        <f t="shared" si="1"/>
        <v>636</v>
      </c>
      <c r="Q30" s="125">
        <v>323</v>
      </c>
      <c r="R30" s="127">
        <v>313</v>
      </c>
      <c r="S30" s="143"/>
      <c r="T30" s="157" t="s">
        <v>62</v>
      </c>
      <c r="U30" s="170">
        <f t="shared" si="2"/>
        <v>674</v>
      </c>
      <c r="V30" s="171">
        <v>336</v>
      </c>
      <c r="W30" s="172">
        <v>338</v>
      </c>
      <c r="X30" s="125">
        <f t="shared" si="3"/>
        <v>649</v>
      </c>
      <c r="Y30" s="125">
        <v>339</v>
      </c>
      <c r="Z30" s="125">
        <v>310</v>
      </c>
      <c r="AA30" s="125">
        <f t="shared" si="4"/>
        <v>631</v>
      </c>
      <c r="AB30" s="125">
        <v>297</v>
      </c>
      <c r="AC30" s="125">
        <v>334</v>
      </c>
      <c r="AD30" s="125">
        <v>224</v>
      </c>
      <c r="AE30" s="125">
        <v>83</v>
      </c>
      <c r="AF30" s="125">
        <v>141</v>
      </c>
      <c r="AG30" s="125">
        <v>37</v>
      </c>
      <c r="AH30" s="125">
        <v>22</v>
      </c>
      <c r="AI30" s="127">
        <v>15</v>
      </c>
    </row>
    <row r="31" spans="1:35" ht="13.5" customHeight="1">
      <c r="A31" s="143"/>
      <c r="B31" s="157" t="s">
        <v>63</v>
      </c>
      <c r="C31" s="169">
        <v>8</v>
      </c>
      <c r="D31" s="125">
        <v>8</v>
      </c>
      <c r="E31" s="173">
        <v>0</v>
      </c>
      <c r="F31" s="125">
        <v>109</v>
      </c>
      <c r="G31" s="125">
        <v>2777</v>
      </c>
      <c r="H31" s="125">
        <v>1408</v>
      </c>
      <c r="I31" s="125">
        <v>1369</v>
      </c>
      <c r="J31" s="125">
        <f t="shared" si="0"/>
        <v>452</v>
      </c>
      <c r="K31" s="125">
        <v>205</v>
      </c>
      <c r="L31" s="125">
        <v>247</v>
      </c>
      <c r="M31" s="125">
        <f t="shared" si="5"/>
        <v>510</v>
      </c>
      <c r="N31" s="125">
        <v>254</v>
      </c>
      <c r="O31" s="125">
        <v>256</v>
      </c>
      <c r="P31" s="125">
        <f t="shared" si="1"/>
        <v>454</v>
      </c>
      <c r="Q31" s="125">
        <v>246</v>
      </c>
      <c r="R31" s="127">
        <v>208</v>
      </c>
      <c r="S31" s="143"/>
      <c r="T31" s="157" t="s">
        <v>63</v>
      </c>
      <c r="U31" s="170">
        <f t="shared" si="2"/>
        <v>404</v>
      </c>
      <c r="V31" s="171">
        <v>211</v>
      </c>
      <c r="W31" s="172">
        <v>193</v>
      </c>
      <c r="X31" s="125">
        <f t="shared" si="3"/>
        <v>488</v>
      </c>
      <c r="Y31" s="125">
        <v>254</v>
      </c>
      <c r="Z31" s="125">
        <v>234</v>
      </c>
      <c r="AA31" s="125">
        <f t="shared" si="4"/>
        <v>469</v>
      </c>
      <c r="AB31" s="125">
        <v>238</v>
      </c>
      <c r="AC31" s="125">
        <v>231</v>
      </c>
      <c r="AD31" s="125">
        <v>163</v>
      </c>
      <c r="AE31" s="125">
        <v>62</v>
      </c>
      <c r="AF31" s="125">
        <v>101</v>
      </c>
      <c r="AG31" s="125">
        <v>26</v>
      </c>
      <c r="AH31" s="125">
        <v>9</v>
      </c>
      <c r="AI31" s="127">
        <v>17</v>
      </c>
    </row>
    <row r="32" spans="1:35" ht="13.5" customHeight="1">
      <c r="A32" s="143"/>
      <c r="B32" s="157" t="s">
        <v>64</v>
      </c>
      <c r="C32" s="169">
        <v>12</v>
      </c>
      <c r="D32" s="125">
        <v>12</v>
      </c>
      <c r="E32" s="173">
        <v>0</v>
      </c>
      <c r="F32" s="125">
        <v>80</v>
      </c>
      <c r="G32" s="125">
        <v>1204</v>
      </c>
      <c r="H32" s="125">
        <v>619</v>
      </c>
      <c r="I32" s="125">
        <v>585</v>
      </c>
      <c r="J32" s="125">
        <f t="shared" si="0"/>
        <v>177</v>
      </c>
      <c r="K32" s="125">
        <v>95</v>
      </c>
      <c r="L32" s="125">
        <v>82</v>
      </c>
      <c r="M32" s="125">
        <f t="shared" si="5"/>
        <v>198</v>
      </c>
      <c r="N32" s="125">
        <v>108</v>
      </c>
      <c r="O32" s="125">
        <v>90</v>
      </c>
      <c r="P32" s="125">
        <f t="shared" si="1"/>
        <v>194</v>
      </c>
      <c r="Q32" s="125">
        <v>99</v>
      </c>
      <c r="R32" s="127">
        <v>95</v>
      </c>
      <c r="S32" s="143"/>
      <c r="T32" s="157" t="s">
        <v>64</v>
      </c>
      <c r="U32" s="170">
        <f t="shared" si="2"/>
        <v>196</v>
      </c>
      <c r="V32" s="171">
        <v>97</v>
      </c>
      <c r="W32" s="172">
        <v>99</v>
      </c>
      <c r="X32" s="125">
        <f t="shared" si="3"/>
        <v>210</v>
      </c>
      <c r="Y32" s="125">
        <v>106</v>
      </c>
      <c r="Z32" s="125">
        <v>104</v>
      </c>
      <c r="AA32" s="125">
        <f t="shared" si="4"/>
        <v>229</v>
      </c>
      <c r="AB32" s="125">
        <v>114</v>
      </c>
      <c r="AC32" s="125">
        <v>115</v>
      </c>
      <c r="AD32" s="125">
        <v>128</v>
      </c>
      <c r="AE32" s="125">
        <v>60</v>
      </c>
      <c r="AF32" s="125">
        <v>68</v>
      </c>
      <c r="AG32" s="125">
        <v>31</v>
      </c>
      <c r="AH32" s="125">
        <v>5</v>
      </c>
      <c r="AI32" s="127">
        <v>26</v>
      </c>
    </row>
    <row r="33" spans="1:35" ht="13.5" customHeight="1">
      <c r="A33" s="143"/>
      <c r="B33" s="157" t="s">
        <v>65</v>
      </c>
      <c r="C33" s="169">
        <v>9</v>
      </c>
      <c r="D33" s="125">
        <v>8</v>
      </c>
      <c r="E33" s="126">
        <v>1</v>
      </c>
      <c r="F33" s="125">
        <v>86</v>
      </c>
      <c r="G33" s="125">
        <v>2158</v>
      </c>
      <c r="H33" s="125">
        <v>1083</v>
      </c>
      <c r="I33" s="125">
        <v>1075</v>
      </c>
      <c r="J33" s="125">
        <f t="shared" si="0"/>
        <v>313</v>
      </c>
      <c r="K33" s="125">
        <v>154</v>
      </c>
      <c r="L33" s="125">
        <v>159</v>
      </c>
      <c r="M33" s="125">
        <f t="shared" si="5"/>
        <v>361</v>
      </c>
      <c r="N33" s="125">
        <v>164</v>
      </c>
      <c r="O33" s="125">
        <v>197</v>
      </c>
      <c r="P33" s="125">
        <f t="shared" si="1"/>
        <v>375</v>
      </c>
      <c r="Q33" s="125">
        <v>191</v>
      </c>
      <c r="R33" s="127">
        <v>184</v>
      </c>
      <c r="S33" s="143"/>
      <c r="T33" s="157" t="s">
        <v>65</v>
      </c>
      <c r="U33" s="170">
        <f t="shared" si="2"/>
        <v>363</v>
      </c>
      <c r="V33" s="171">
        <v>189</v>
      </c>
      <c r="W33" s="172">
        <v>174</v>
      </c>
      <c r="X33" s="125">
        <f t="shared" si="3"/>
        <v>379</v>
      </c>
      <c r="Y33" s="125">
        <v>200</v>
      </c>
      <c r="Z33" s="125">
        <v>179</v>
      </c>
      <c r="AA33" s="125">
        <f t="shared" si="4"/>
        <v>367</v>
      </c>
      <c r="AB33" s="125">
        <v>185</v>
      </c>
      <c r="AC33" s="125">
        <v>182</v>
      </c>
      <c r="AD33" s="125">
        <v>128</v>
      </c>
      <c r="AE33" s="125">
        <v>46</v>
      </c>
      <c r="AF33" s="125">
        <v>82</v>
      </c>
      <c r="AG33" s="125">
        <v>43</v>
      </c>
      <c r="AH33" s="125">
        <v>10</v>
      </c>
      <c r="AI33" s="127">
        <v>33</v>
      </c>
    </row>
    <row r="34" spans="1:35" ht="13.5" customHeight="1">
      <c r="A34" s="143"/>
      <c r="B34" s="157" t="s">
        <v>66</v>
      </c>
      <c r="C34" s="169">
        <v>5</v>
      </c>
      <c r="D34" s="125">
        <v>5</v>
      </c>
      <c r="E34" s="173">
        <v>0</v>
      </c>
      <c r="F34" s="125">
        <v>41</v>
      </c>
      <c r="G34" s="125">
        <v>911</v>
      </c>
      <c r="H34" s="125">
        <v>464</v>
      </c>
      <c r="I34" s="125">
        <v>447</v>
      </c>
      <c r="J34" s="125">
        <f t="shared" si="0"/>
        <v>115</v>
      </c>
      <c r="K34" s="125">
        <v>57</v>
      </c>
      <c r="L34" s="125">
        <v>58</v>
      </c>
      <c r="M34" s="125">
        <f t="shared" si="5"/>
        <v>163</v>
      </c>
      <c r="N34" s="125">
        <v>81</v>
      </c>
      <c r="O34" s="125">
        <v>82</v>
      </c>
      <c r="P34" s="125">
        <f t="shared" si="1"/>
        <v>154</v>
      </c>
      <c r="Q34" s="125">
        <v>76</v>
      </c>
      <c r="R34" s="127">
        <v>78</v>
      </c>
      <c r="S34" s="143"/>
      <c r="T34" s="157" t="s">
        <v>66</v>
      </c>
      <c r="U34" s="170">
        <f t="shared" si="2"/>
        <v>167</v>
      </c>
      <c r="V34" s="171">
        <v>82</v>
      </c>
      <c r="W34" s="172">
        <v>85</v>
      </c>
      <c r="X34" s="125">
        <f t="shared" si="3"/>
        <v>130</v>
      </c>
      <c r="Y34" s="125">
        <v>72</v>
      </c>
      <c r="Z34" s="125">
        <v>58</v>
      </c>
      <c r="AA34" s="125">
        <f t="shared" si="4"/>
        <v>182</v>
      </c>
      <c r="AB34" s="125">
        <v>96</v>
      </c>
      <c r="AC34" s="125">
        <v>86</v>
      </c>
      <c r="AD34" s="125">
        <v>66</v>
      </c>
      <c r="AE34" s="125">
        <v>29</v>
      </c>
      <c r="AF34" s="125">
        <v>37</v>
      </c>
      <c r="AG34" s="125">
        <v>10</v>
      </c>
      <c r="AH34" s="125">
        <v>5</v>
      </c>
      <c r="AI34" s="127">
        <v>5</v>
      </c>
    </row>
    <row r="35" spans="1:35" ht="13.5" customHeight="1">
      <c r="A35" s="143"/>
      <c r="B35" s="157" t="s">
        <v>67</v>
      </c>
      <c r="C35" s="169">
        <v>2</v>
      </c>
      <c r="D35" s="125">
        <v>2</v>
      </c>
      <c r="E35" s="173">
        <v>0</v>
      </c>
      <c r="F35" s="125">
        <v>30</v>
      </c>
      <c r="G35" s="125">
        <v>823</v>
      </c>
      <c r="H35" s="125">
        <v>429</v>
      </c>
      <c r="I35" s="125">
        <v>394</v>
      </c>
      <c r="J35" s="125">
        <f t="shared" si="0"/>
        <v>141</v>
      </c>
      <c r="K35" s="125">
        <v>67</v>
      </c>
      <c r="L35" s="125">
        <v>74</v>
      </c>
      <c r="M35" s="125">
        <f t="shared" si="5"/>
        <v>123</v>
      </c>
      <c r="N35" s="125">
        <v>68</v>
      </c>
      <c r="O35" s="125">
        <v>55</v>
      </c>
      <c r="P35" s="125">
        <f t="shared" si="1"/>
        <v>132</v>
      </c>
      <c r="Q35" s="125">
        <v>71</v>
      </c>
      <c r="R35" s="127">
        <v>61</v>
      </c>
      <c r="S35" s="143"/>
      <c r="T35" s="157" t="s">
        <v>67</v>
      </c>
      <c r="U35" s="170">
        <f t="shared" si="2"/>
        <v>145</v>
      </c>
      <c r="V35" s="171">
        <v>63</v>
      </c>
      <c r="W35" s="172">
        <v>82</v>
      </c>
      <c r="X35" s="125">
        <f t="shared" si="3"/>
        <v>145</v>
      </c>
      <c r="Y35" s="125">
        <v>86</v>
      </c>
      <c r="Z35" s="125">
        <v>59</v>
      </c>
      <c r="AA35" s="125">
        <f t="shared" si="4"/>
        <v>137</v>
      </c>
      <c r="AB35" s="125">
        <v>74</v>
      </c>
      <c r="AC35" s="125">
        <v>63</v>
      </c>
      <c r="AD35" s="125">
        <v>45</v>
      </c>
      <c r="AE35" s="125">
        <v>14</v>
      </c>
      <c r="AF35" s="125">
        <v>31</v>
      </c>
      <c r="AG35" s="125">
        <v>7</v>
      </c>
      <c r="AH35" s="125">
        <v>2</v>
      </c>
      <c r="AI35" s="127">
        <v>5</v>
      </c>
    </row>
    <row r="36" spans="1:35" ht="13.5" customHeight="1">
      <c r="A36" s="143"/>
      <c r="B36" s="157" t="s">
        <v>68</v>
      </c>
      <c r="C36" s="169">
        <v>6</v>
      </c>
      <c r="D36" s="125">
        <v>6</v>
      </c>
      <c r="E36" s="173">
        <v>0</v>
      </c>
      <c r="F36" s="125">
        <v>55</v>
      </c>
      <c r="G36" s="125">
        <v>1227</v>
      </c>
      <c r="H36" s="125">
        <v>622</v>
      </c>
      <c r="I36" s="125">
        <v>605</v>
      </c>
      <c r="J36" s="125">
        <f t="shared" si="0"/>
        <v>201</v>
      </c>
      <c r="K36" s="125">
        <v>103</v>
      </c>
      <c r="L36" s="125">
        <v>98</v>
      </c>
      <c r="M36" s="125">
        <f t="shared" si="5"/>
        <v>179</v>
      </c>
      <c r="N36" s="125">
        <v>86</v>
      </c>
      <c r="O36" s="125">
        <v>93</v>
      </c>
      <c r="P36" s="125">
        <f t="shared" si="1"/>
        <v>207</v>
      </c>
      <c r="Q36" s="125">
        <v>109</v>
      </c>
      <c r="R36" s="127">
        <v>98</v>
      </c>
      <c r="S36" s="143"/>
      <c r="T36" s="157" t="s">
        <v>68</v>
      </c>
      <c r="U36" s="170">
        <f t="shared" si="2"/>
        <v>191</v>
      </c>
      <c r="V36" s="171">
        <v>89</v>
      </c>
      <c r="W36" s="172">
        <v>102</v>
      </c>
      <c r="X36" s="125">
        <f t="shared" si="3"/>
        <v>234</v>
      </c>
      <c r="Y36" s="125">
        <v>122</v>
      </c>
      <c r="Z36" s="125">
        <v>112</v>
      </c>
      <c r="AA36" s="125">
        <f t="shared" si="4"/>
        <v>215</v>
      </c>
      <c r="AB36" s="125">
        <v>113</v>
      </c>
      <c r="AC36" s="125">
        <v>102</v>
      </c>
      <c r="AD36" s="125">
        <v>88</v>
      </c>
      <c r="AE36" s="125">
        <v>34</v>
      </c>
      <c r="AF36" s="125">
        <v>54</v>
      </c>
      <c r="AG36" s="125">
        <v>15</v>
      </c>
      <c r="AH36" s="125">
        <v>7</v>
      </c>
      <c r="AI36" s="127">
        <v>8</v>
      </c>
    </row>
    <row r="37" spans="1:35" ht="13.5" customHeight="1">
      <c r="A37" s="143"/>
      <c r="B37" s="157" t="s">
        <v>69</v>
      </c>
      <c r="C37" s="169">
        <v>10</v>
      </c>
      <c r="D37" s="125">
        <v>8</v>
      </c>
      <c r="E37" s="126">
        <v>2</v>
      </c>
      <c r="F37" s="125">
        <v>38</v>
      </c>
      <c r="G37" s="125">
        <v>393</v>
      </c>
      <c r="H37" s="125">
        <v>180</v>
      </c>
      <c r="I37" s="125">
        <v>213</v>
      </c>
      <c r="J37" s="125">
        <f t="shared" si="0"/>
        <v>54</v>
      </c>
      <c r="K37" s="125">
        <v>28</v>
      </c>
      <c r="L37" s="125">
        <v>26</v>
      </c>
      <c r="M37" s="125">
        <f t="shared" si="5"/>
        <v>65</v>
      </c>
      <c r="N37" s="125">
        <v>35</v>
      </c>
      <c r="O37" s="125">
        <v>30</v>
      </c>
      <c r="P37" s="125">
        <f t="shared" si="1"/>
        <v>69</v>
      </c>
      <c r="Q37" s="125">
        <v>25</v>
      </c>
      <c r="R37" s="127">
        <v>44</v>
      </c>
      <c r="S37" s="143"/>
      <c r="T37" s="157" t="s">
        <v>69</v>
      </c>
      <c r="U37" s="170">
        <f t="shared" si="2"/>
        <v>61</v>
      </c>
      <c r="V37" s="171">
        <v>28</v>
      </c>
      <c r="W37" s="172">
        <v>33</v>
      </c>
      <c r="X37" s="125">
        <f t="shared" si="3"/>
        <v>77</v>
      </c>
      <c r="Y37" s="125">
        <v>32</v>
      </c>
      <c r="Z37" s="125">
        <v>45</v>
      </c>
      <c r="AA37" s="125">
        <f t="shared" si="4"/>
        <v>67</v>
      </c>
      <c r="AB37" s="125">
        <v>32</v>
      </c>
      <c r="AC37" s="125">
        <v>35</v>
      </c>
      <c r="AD37" s="125">
        <v>69</v>
      </c>
      <c r="AE37" s="125">
        <v>29</v>
      </c>
      <c r="AF37" s="125">
        <v>40</v>
      </c>
      <c r="AG37" s="125">
        <v>21</v>
      </c>
      <c r="AH37" s="125">
        <v>2</v>
      </c>
      <c r="AI37" s="127">
        <v>19</v>
      </c>
    </row>
    <row r="38" spans="1:35" ht="13.5" customHeight="1">
      <c r="A38" s="143"/>
      <c r="B38" s="157" t="s">
        <v>70</v>
      </c>
      <c r="C38" s="169">
        <v>7</v>
      </c>
      <c r="D38" s="125">
        <v>6</v>
      </c>
      <c r="E38" s="126">
        <v>1</v>
      </c>
      <c r="F38" s="125">
        <v>37</v>
      </c>
      <c r="G38" s="125">
        <v>482</v>
      </c>
      <c r="H38" s="125">
        <v>254</v>
      </c>
      <c r="I38" s="125">
        <v>228</v>
      </c>
      <c r="J38" s="125">
        <f t="shared" si="0"/>
        <v>66</v>
      </c>
      <c r="K38" s="125">
        <v>32</v>
      </c>
      <c r="L38" s="125">
        <v>34</v>
      </c>
      <c r="M38" s="125">
        <f t="shared" si="5"/>
        <v>84</v>
      </c>
      <c r="N38" s="125">
        <v>46</v>
      </c>
      <c r="O38" s="125">
        <v>38</v>
      </c>
      <c r="P38" s="125">
        <f t="shared" si="1"/>
        <v>84</v>
      </c>
      <c r="Q38" s="125">
        <v>42</v>
      </c>
      <c r="R38" s="127">
        <v>42</v>
      </c>
      <c r="S38" s="143"/>
      <c r="T38" s="157" t="s">
        <v>70</v>
      </c>
      <c r="U38" s="170">
        <f t="shared" si="2"/>
        <v>77</v>
      </c>
      <c r="V38" s="171">
        <v>43</v>
      </c>
      <c r="W38" s="172">
        <v>34</v>
      </c>
      <c r="X38" s="125">
        <f t="shared" si="3"/>
        <v>92</v>
      </c>
      <c r="Y38" s="125">
        <v>51</v>
      </c>
      <c r="Z38" s="125">
        <v>41</v>
      </c>
      <c r="AA38" s="125">
        <f t="shared" si="4"/>
        <v>79</v>
      </c>
      <c r="AB38" s="125">
        <v>40</v>
      </c>
      <c r="AC38" s="125">
        <v>39</v>
      </c>
      <c r="AD38" s="125">
        <v>62</v>
      </c>
      <c r="AE38" s="125">
        <v>30</v>
      </c>
      <c r="AF38" s="125">
        <v>32</v>
      </c>
      <c r="AG38" s="125">
        <v>23</v>
      </c>
      <c r="AH38" s="125">
        <v>6</v>
      </c>
      <c r="AI38" s="127">
        <v>17</v>
      </c>
    </row>
    <row r="39" spans="1:35" ht="13.5" customHeight="1">
      <c r="A39" s="143"/>
      <c r="B39" s="157" t="s">
        <v>71</v>
      </c>
      <c r="C39" s="169">
        <v>6</v>
      </c>
      <c r="D39" s="125">
        <v>6</v>
      </c>
      <c r="E39" s="173">
        <v>0</v>
      </c>
      <c r="F39" s="125">
        <v>34</v>
      </c>
      <c r="G39" s="125">
        <v>612</v>
      </c>
      <c r="H39" s="125">
        <v>301</v>
      </c>
      <c r="I39" s="125">
        <v>311</v>
      </c>
      <c r="J39" s="125">
        <f t="shared" si="0"/>
        <v>92</v>
      </c>
      <c r="K39" s="125">
        <v>47</v>
      </c>
      <c r="L39" s="125">
        <v>45</v>
      </c>
      <c r="M39" s="125">
        <f t="shared" si="5"/>
        <v>98</v>
      </c>
      <c r="N39" s="125">
        <v>48</v>
      </c>
      <c r="O39" s="125">
        <v>50</v>
      </c>
      <c r="P39" s="125">
        <f t="shared" si="1"/>
        <v>99</v>
      </c>
      <c r="Q39" s="125">
        <v>52</v>
      </c>
      <c r="R39" s="127">
        <v>47</v>
      </c>
      <c r="S39" s="143"/>
      <c r="T39" s="157" t="s">
        <v>71</v>
      </c>
      <c r="U39" s="170">
        <f t="shared" si="2"/>
        <v>109</v>
      </c>
      <c r="V39" s="171">
        <v>48</v>
      </c>
      <c r="W39" s="172">
        <v>61</v>
      </c>
      <c r="X39" s="125">
        <f t="shared" si="3"/>
        <v>105</v>
      </c>
      <c r="Y39" s="125">
        <v>54</v>
      </c>
      <c r="Z39" s="125">
        <v>51</v>
      </c>
      <c r="AA39" s="125">
        <f t="shared" si="4"/>
        <v>109</v>
      </c>
      <c r="AB39" s="125">
        <v>52</v>
      </c>
      <c r="AC39" s="125">
        <v>57</v>
      </c>
      <c r="AD39" s="125">
        <v>57</v>
      </c>
      <c r="AE39" s="125">
        <v>25</v>
      </c>
      <c r="AF39" s="125">
        <v>32</v>
      </c>
      <c r="AG39" s="125">
        <v>20</v>
      </c>
      <c r="AH39" s="125">
        <v>5</v>
      </c>
      <c r="AI39" s="127">
        <v>15</v>
      </c>
    </row>
    <row r="40" spans="1:35" ht="13.5" customHeight="1">
      <c r="A40" s="143"/>
      <c r="B40" s="157" t="s">
        <v>72</v>
      </c>
      <c r="C40" s="169">
        <v>8</v>
      </c>
      <c r="D40" s="125">
        <v>8</v>
      </c>
      <c r="E40" s="173">
        <v>0</v>
      </c>
      <c r="F40" s="125">
        <v>37</v>
      </c>
      <c r="G40" s="125">
        <v>493</v>
      </c>
      <c r="H40" s="125">
        <v>266</v>
      </c>
      <c r="I40" s="125">
        <v>227</v>
      </c>
      <c r="J40" s="125">
        <f t="shared" si="0"/>
        <v>65</v>
      </c>
      <c r="K40" s="125">
        <v>43</v>
      </c>
      <c r="L40" s="125">
        <v>22</v>
      </c>
      <c r="M40" s="125">
        <f t="shared" si="5"/>
        <v>71</v>
      </c>
      <c r="N40" s="125">
        <v>40</v>
      </c>
      <c r="O40" s="125">
        <v>31</v>
      </c>
      <c r="P40" s="125">
        <f t="shared" si="1"/>
        <v>79</v>
      </c>
      <c r="Q40" s="125">
        <v>44</v>
      </c>
      <c r="R40" s="127">
        <v>35</v>
      </c>
      <c r="S40" s="143"/>
      <c r="T40" s="157" t="s">
        <v>72</v>
      </c>
      <c r="U40" s="170">
        <f t="shared" si="2"/>
        <v>96</v>
      </c>
      <c r="V40" s="171">
        <v>48</v>
      </c>
      <c r="W40" s="172">
        <v>48</v>
      </c>
      <c r="X40" s="125">
        <f t="shared" si="3"/>
        <v>93</v>
      </c>
      <c r="Y40" s="125">
        <v>45</v>
      </c>
      <c r="Z40" s="125">
        <v>48</v>
      </c>
      <c r="AA40" s="125">
        <f t="shared" si="4"/>
        <v>89</v>
      </c>
      <c r="AB40" s="125">
        <v>46</v>
      </c>
      <c r="AC40" s="125">
        <v>43</v>
      </c>
      <c r="AD40" s="125">
        <v>66</v>
      </c>
      <c r="AE40" s="125">
        <v>29</v>
      </c>
      <c r="AF40" s="125">
        <v>37</v>
      </c>
      <c r="AG40" s="125">
        <v>19</v>
      </c>
      <c r="AH40" s="125">
        <v>2</v>
      </c>
      <c r="AI40" s="127">
        <v>17</v>
      </c>
    </row>
    <row r="41" spans="1:35" ht="13.5" customHeight="1">
      <c r="A41" s="143"/>
      <c r="B41" s="157" t="s">
        <v>73</v>
      </c>
      <c r="C41" s="169">
        <v>4</v>
      </c>
      <c r="D41" s="125">
        <v>4</v>
      </c>
      <c r="E41" s="126">
        <v>0</v>
      </c>
      <c r="F41" s="125">
        <v>29</v>
      </c>
      <c r="G41" s="125">
        <v>480</v>
      </c>
      <c r="H41" s="125">
        <v>256</v>
      </c>
      <c r="I41" s="125">
        <v>224</v>
      </c>
      <c r="J41" s="125">
        <f t="shared" si="0"/>
        <v>85</v>
      </c>
      <c r="K41" s="125">
        <v>45</v>
      </c>
      <c r="L41" s="125">
        <v>40</v>
      </c>
      <c r="M41" s="125">
        <f t="shared" si="5"/>
        <v>70</v>
      </c>
      <c r="N41" s="125">
        <v>37</v>
      </c>
      <c r="O41" s="125">
        <v>33</v>
      </c>
      <c r="P41" s="125">
        <f t="shared" si="1"/>
        <v>75</v>
      </c>
      <c r="Q41" s="125">
        <v>43</v>
      </c>
      <c r="R41" s="127">
        <v>32</v>
      </c>
      <c r="S41" s="143"/>
      <c r="T41" s="157" t="s">
        <v>73</v>
      </c>
      <c r="U41" s="170">
        <f t="shared" si="2"/>
        <v>83</v>
      </c>
      <c r="V41" s="171">
        <v>42</v>
      </c>
      <c r="W41" s="172">
        <v>41</v>
      </c>
      <c r="X41" s="125">
        <f t="shared" si="3"/>
        <v>75</v>
      </c>
      <c r="Y41" s="125">
        <v>40</v>
      </c>
      <c r="Z41" s="125">
        <v>35</v>
      </c>
      <c r="AA41" s="125">
        <f t="shared" si="4"/>
        <v>92</v>
      </c>
      <c r="AB41" s="125">
        <v>49</v>
      </c>
      <c r="AC41" s="125">
        <v>43</v>
      </c>
      <c r="AD41" s="125">
        <v>48</v>
      </c>
      <c r="AE41" s="125">
        <v>19</v>
      </c>
      <c r="AF41" s="125">
        <v>29</v>
      </c>
      <c r="AG41" s="125">
        <v>11</v>
      </c>
      <c r="AH41" s="125">
        <v>1</v>
      </c>
      <c r="AI41" s="127">
        <v>10</v>
      </c>
    </row>
    <row r="42" spans="1:35" ht="13.5" customHeight="1">
      <c r="A42" s="143"/>
      <c r="B42" s="157" t="s">
        <v>74</v>
      </c>
      <c r="C42" s="169">
        <v>8</v>
      </c>
      <c r="D42" s="125">
        <v>8</v>
      </c>
      <c r="E42" s="173">
        <v>0</v>
      </c>
      <c r="F42" s="125">
        <v>43</v>
      </c>
      <c r="G42" s="125">
        <v>684</v>
      </c>
      <c r="H42" s="125">
        <v>352</v>
      </c>
      <c r="I42" s="125">
        <v>332</v>
      </c>
      <c r="J42" s="125">
        <f t="shared" si="0"/>
        <v>88</v>
      </c>
      <c r="K42" s="125">
        <v>46</v>
      </c>
      <c r="L42" s="125">
        <v>42</v>
      </c>
      <c r="M42" s="125">
        <f t="shared" si="5"/>
        <v>130</v>
      </c>
      <c r="N42" s="125">
        <v>72</v>
      </c>
      <c r="O42" s="125">
        <v>58</v>
      </c>
      <c r="P42" s="125">
        <f t="shared" si="1"/>
        <v>96</v>
      </c>
      <c r="Q42" s="125">
        <v>50</v>
      </c>
      <c r="R42" s="127">
        <v>46</v>
      </c>
      <c r="S42" s="143"/>
      <c r="T42" s="157" t="s">
        <v>74</v>
      </c>
      <c r="U42" s="170">
        <f t="shared" si="2"/>
        <v>121</v>
      </c>
      <c r="V42" s="171">
        <v>62</v>
      </c>
      <c r="W42" s="172">
        <v>59</v>
      </c>
      <c r="X42" s="125">
        <f t="shared" si="3"/>
        <v>128</v>
      </c>
      <c r="Y42" s="125">
        <v>69</v>
      </c>
      <c r="Z42" s="125">
        <v>59</v>
      </c>
      <c r="AA42" s="125">
        <f t="shared" si="4"/>
        <v>121</v>
      </c>
      <c r="AB42" s="125">
        <v>53</v>
      </c>
      <c r="AC42" s="125">
        <v>68</v>
      </c>
      <c r="AD42" s="125">
        <v>74</v>
      </c>
      <c r="AE42" s="125">
        <v>27</v>
      </c>
      <c r="AF42" s="125">
        <v>47</v>
      </c>
      <c r="AG42" s="125">
        <v>19</v>
      </c>
      <c r="AH42" s="125">
        <v>10</v>
      </c>
      <c r="AI42" s="127">
        <v>9</v>
      </c>
    </row>
    <row r="43" spans="1:35" ht="13.5" customHeight="1">
      <c r="A43" s="143"/>
      <c r="B43" s="157" t="s">
        <v>75</v>
      </c>
      <c r="C43" s="169">
        <v>4</v>
      </c>
      <c r="D43" s="125">
        <v>4</v>
      </c>
      <c r="E43" s="173">
        <v>0</v>
      </c>
      <c r="F43" s="125">
        <v>23</v>
      </c>
      <c r="G43" s="125">
        <v>386</v>
      </c>
      <c r="H43" s="125">
        <v>212</v>
      </c>
      <c r="I43" s="125">
        <v>174</v>
      </c>
      <c r="J43" s="125">
        <f t="shared" si="0"/>
        <v>53</v>
      </c>
      <c r="K43" s="125">
        <v>23</v>
      </c>
      <c r="L43" s="125">
        <v>30</v>
      </c>
      <c r="M43" s="125">
        <f t="shared" si="5"/>
        <v>58</v>
      </c>
      <c r="N43" s="125">
        <v>31</v>
      </c>
      <c r="O43" s="125">
        <v>27</v>
      </c>
      <c r="P43" s="125">
        <f t="shared" si="1"/>
        <v>59</v>
      </c>
      <c r="Q43" s="125">
        <v>35</v>
      </c>
      <c r="R43" s="127">
        <v>24</v>
      </c>
      <c r="S43" s="143"/>
      <c r="T43" s="157" t="s">
        <v>75</v>
      </c>
      <c r="U43" s="170">
        <f t="shared" si="2"/>
        <v>54</v>
      </c>
      <c r="V43" s="171">
        <v>31</v>
      </c>
      <c r="W43" s="172">
        <v>23</v>
      </c>
      <c r="X43" s="125">
        <f t="shared" si="3"/>
        <v>83</v>
      </c>
      <c r="Y43" s="125">
        <v>42</v>
      </c>
      <c r="Z43" s="125">
        <v>41</v>
      </c>
      <c r="AA43" s="125">
        <f t="shared" si="4"/>
        <v>79</v>
      </c>
      <c r="AB43" s="125">
        <v>50</v>
      </c>
      <c r="AC43" s="125">
        <v>29</v>
      </c>
      <c r="AD43" s="125">
        <v>41</v>
      </c>
      <c r="AE43" s="125">
        <v>16</v>
      </c>
      <c r="AF43" s="125">
        <v>25</v>
      </c>
      <c r="AG43" s="125">
        <v>18</v>
      </c>
      <c r="AH43" s="125">
        <v>4</v>
      </c>
      <c r="AI43" s="127">
        <v>14</v>
      </c>
    </row>
    <row r="44" spans="1:35" ht="13.5" customHeight="1">
      <c r="A44" s="143"/>
      <c r="B44" s="157" t="s">
        <v>76</v>
      </c>
      <c r="C44" s="169">
        <v>9</v>
      </c>
      <c r="D44" s="125">
        <v>8</v>
      </c>
      <c r="E44" s="126">
        <v>1</v>
      </c>
      <c r="F44" s="125">
        <v>46</v>
      </c>
      <c r="G44" s="125">
        <v>652</v>
      </c>
      <c r="H44" s="125">
        <v>342</v>
      </c>
      <c r="I44" s="125">
        <v>310</v>
      </c>
      <c r="J44" s="125">
        <f t="shared" si="0"/>
        <v>83</v>
      </c>
      <c r="K44" s="125">
        <v>45</v>
      </c>
      <c r="L44" s="125">
        <v>38</v>
      </c>
      <c r="M44" s="125">
        <f t="shared" si="5"/>
        <v>101</v>
      </c>
      <c r="N44" s="125">
        <v>38</v>
      </c>
      <c r="O44" s="125">
        <v>63</v>
      </c>
      <c r="P44" s="125">
        <f t="shared" si="1"/>
        <v>101</v>
      </c>
      <c r="Q44" s="125">
        <v>61</v>
      </c>
      <c r="R44" s="127">
        <v>40</v>
      </c>
      <c r="S44" s="143"/>
      <c r="T44" s="157" t="s">
        <v>76</v>
      </c>
      <c r="U44" s="170">
        <f t="shared" si="2"/>
        <v>132</v>
      </c>
      <c r="V44" s="171">
        <v>70</v>
      </c>
      <c r="W44" s="172">
        <v>62</v>
      </c>
      <c r="X44" s="125">
        <f t="shared" si="3"/>
        <v>111</v>
      </c>
      <c r="Y44" s="125">
        <v>57</v>
      </c>
      <c r="Z44" s="125">
        <v>54</v>
      </c>
      <c r="AA44" s="125">
        <f t="shared" si="4"/>
        <v>124</v>
      </c>
      <c r="AB44" s="125">
        <v>71</v>
      </c>
      <c r="AC44" s="125">
        <v>53</v>
      </c>
      <c r="AD44" s="125">
        <v>76</v>
      </c>
      <c r="AE44" s="125">
        <v>33</v>
      </c>
      <c r="AF44" s="125">
        <v>43</v>
      </c>
      <c r="AG44" s="125">
        <v>32</v>
      </c>
      <c r="AH44" s="125">
        <v>9</v>
      </c>
      <c r="AI44" s="127">
        <v>23</v>
      </c>
    </row>
    <row r="45" spans="1:35" ht="13.5" customHeight="1">
      <c r="A45" s="143"/>
      <c r="B45" s="157" t="s">
        <v>77</v>
      </c>
      <c r="C45" s="169">
        <v>5</v>
      </c>
      <c r="D45" s="125">
        <v>5</v>
      </c>
      <c r="E45" s="173">
        <v>0</v>
      </c>
      <c r="F45" s="125">
        <v>21</v>
      </c>
      <c r="G45" s="125">
        <v>288</v>
      </c>
      <c r="H45" s="125">
        <v>129</v>
      </c>
      <c r="I45" s="125">
        <v>159</v>
      </c>
      <c r="J45" s="125">
        <f t="shared" si="0"/>
        <v>47</v>
      </c>
      <c r="K45" s="125">
        <v>21</v>
      </c>
      <c r="L45" s="125">
        <v>26</v>
      </c>
      <c r="M45" s="125">
        <f t="shared" si="5"/>
        <v>34</v>
      </c>
      <c r="N45" s="125">
        <v>13</v>
      </c>
      <c r="O45" s="125">
        <v>21</v>
      </c>
      <c r="P45" s="125">
        <f t="shared" si="1"/>
        <v>56</v>
      </c>
      <c r="Q45" s="125">
        <v>25</v>
      </c>
      <c r="R45" s="127">
        <v>31</v>
      </c>
      <c r="S45" s="143"/>
      <c r="T45" s="157" t="s">
        <v>77</v>
      </c>
      <c r="U45" s="170">
        <f t="shared" si="2"/>
        <v>42</v>
      </c>
      <c r="V45" s="171">
        <v>17</v>
      </c>
      <c r="W45" s="172">
        <v>25</v>
      </c>
      <c r="X45" s="125">
        <f t="shared" si="3"/>
        <v>56</v>
      </c>
      <c r="Y45" s="125">
        <v>30</v>
      </c>
      <c r="Z45" s="125">
        <v>26</v>
      </c>
      <c r="AA45" s="125">
        <f t="shared" si="4"/>
        <v>53</v>
      </c>
      <c r="AB45" s="125">
        <v>23</v>
      </c>
      <c r="AC45" s="125">
        <v>30</v>
      </c>
      <c r="AD45" s="125">
        <v>35</v>
      </c>
      <c r="AE45" s="125">
        <v>15</v>
      </c>
      <c r="AF45" s="125">
        <v>20</v>
      </c>
      <c r="AG45" s="125">
        <v>19</v>
      </c>
      <c r="AH45" s="125">
        <v>2</v>
      </c>
      <c r="AI45" s="127">
        <v>17</v>
      </c>
    </row>
    <row r="46" spans="1:35" ht="13.5" customHeight="1">
      <c r="A46" s="143"/>
      <c r="B46" s="157" t="s">
        <v>78</v>
      </c>
      <c r="C46" s="169">
        <v>6</v>
      </c>
      <c r="D46" s="125">
        <v>4</v>
      </c>
      <c r="E46" s="126">
        <v>2</v>
      </c>
      <c r="F46" s="125">
        <v>27</v>
      </c>
      <c r="G46" s="125">
        <v>333</v>
      </c>
      <c r="H46" s="125">
        <v>166</v>
      </c>
      <c r="I46" s="125">
        <v>167</v>
      </c>
      <c r="J46" s="125">
        <f t="shared" si="0"/>
        <v>43</v>
      </c>
      <c r="K46" s="125">
        <v>17</v>
      </c>
      <c r="L46" s="125">
        <v>26</v>
      </c>
      <c r="M46" s="125">
        <f t="shared" si="5"/>
        <v>63</v>
      </c>
      <c r="N46" s="125">
        <v>32</v>
      </c>
      <c r="O46" s="125">
        <v>31</v>
      </c>
      <c r="P46" s="125">
        <f t="shared" si="1"/>
        <v>47</v>
      </c>
      <c r="Q46" s="125">
        <v>22</v>
      </c>
      <c r="R46" s="127">
        <v>25</v>
      </c>
      <c r="S46" s="143"/>
      <c r="T46" s="157" t="s">
        <v>78</v>
      </c>
      <c r="U46" s="170">
        <f t="shared" si="2"/>
        <v>49</v>
      </c>
      <c r="V46" s="171">
        <v>23</v>
      </c>
      <c r="W46" s="172">
        <v>26</v>
      </c>
      <c r="X46" s="125">
        <f t="shared" si="3"/>
        <v>74</v>
      </c>
      <c r="Y46" s="125">
        <v>43</v>
      </c>
      <c r="Z46" s="125">
        <v>31</v>
      </c>
      <c r="AA46" s="125">
        <f t="shared" si="4"/>
        <v>57</v>
      </c>
      <c r="AB46" s="125">
        <v>29</v>
      </c>
      <c r="AC46" s="125">
        <v>28</v>
      </c>
      <c r="AD46" s="125">
        <v>43</v>
      </c>
      <c r="AE46" s="125">
        <v>17</v>
      </c>
      <c r="AF46" s="125">
        <v>26</v>
      </c>
      <c r="AG46" s="125">
        <v>17</v>
      </c>
      <c r="AH46" s="126">
        <v>0</v>
      </c>
      <c r="AI46" s="127">
        <v>17</v>
      </c>
    </row>
    <row r="47" spans="1:35" ht="13.5" customHeight="1">
      <c r="A47" s="143"/>
      <c r="B47" s="157" t="s">
        <v>79</v>
      </c>
      <c r="C47" s="169">
        <v>4</v>
      </c>
      <c r="D47" s="125">
        <v>4</v>
      </c>
      <c r="E47" s="173">
        <v>0</v>
      </c>
      <c r="F47" s="125">
        <v>26</v>
      </c>
      <c r="G47" s="125">
        <v>386</v>
      </c>
      <c r="H47" s="125">
        <v>180</v>
      </c>
      <c r="I47" s="125">
        <v>206</v>
      </c>
      <c r="J47" s="125">
        <f t="shared" si="0"/>
        <v>51</v>
      </c>
      <c r="K47" s="125">
        <v>23</v>
      </c>
      <c r="L47" s="125">
        <v>28</v>
      </c>
      <c r="M47" s="125">
        <f t="shared" si="5"/>
        <v>60</v>
      </c>
      <c r="N47" s="125">
        <v>26</v>
      </c>
      <c r="O47" s="125">
        <v>34</v>
      </c>
      <c r="P47" s="125">
        <f t="shared" si="1"/>
        <v>57</v>
      </c>
      <c r="Q47" s="125">
        <v>32</v>
      </c>
      <c r="R47" s="127">
        <v>25</v>
      </c>
      <c r="S47" s="143"/>
      <c r="T47" s="157" t="s">
        <v>79</v>
      </c>
      <c r="U47" s="170">
        <f t="shared" si="2"/>
        <v>72</v>
      </c>
      <c r="V47" s="171">
        <v>36</v>
      </c>
      <c r="W47" s="172">
        <v>36</v>
      </c>
      <c r="X47" s="125">
        <f t="shared" si="3"/>
        <v>81</v>
      </c>
      <c r="Y47" s="125">
        <v>38</v>
      </c>
      <c r="Z47" s="125">
        <v>43</v>
      </c>
      <c r="AA47" s="125">
        <f t="shared" si="4"/>
        <v>65</v>
      </c>
      <c r="AB47" s="125">
        <v>25</v>
      </c>
      <c r="AC47" s="125">
        <v>40</v>
      </c>
      <c r="AD47" s="125">
        <v>41</v>
      </c>
      <c r="AE47" s="125">
        <v>17</v>
      </c>
      <c r="AF47" s="125">
        <v>24</v>
      </c>
      <c r="AG47" s="125">
        <v>21</v>
      </c>
      <c r="AH47" s="125">
        <v>5</v>
      </c>
      <c r="AI47" s="127">
        <v>16</v>
      </c>
    </row>
    <row r="48" spans="1:35" ht="13.5" customHeight="1">
      <c r="A48" s="143"/>
      <c r="B48" s="157" t="s">
        <v>80</v>
      </c>
      <c r="C48" s="169">
        <v>8</v>
      </c>
      <c r="D48" s="125">
        <v>7</v>
      </c>
      <c r="E48" s="126">
        <v>1</v>
      </c>
      <c r="F48" s="125">
        <v>73</v>
      </c>
      <c r="G48" s="125">
        <v>1661</v>
      </c>
      <c r="H48" s="125">
        <v>853</v>
      </c>
      <c r="I48" s="125">
        <v>808</v>
      </c>
      <c r="J48" s="125">
        <f t="shared" si="0"/>
        <v>250</v>
      </c>
      <c r="K48" s="125">
        <v>111</v>
      </c>
      <c r="L48" s="125">
        <v>139</v>
      </c>
      <c r="M48" s="125">
        <f t="shared" si="5"/>
        <v>276</v>
      </c>
      <c r="N48" s="125">
        <v>141</v>
      </c>
      <c r="O48" s="125">
        <v>135</v>
      </c>
      <c r="P48" s="125">
        <f t="shared" si="1"/>
        <v>282</v>
      </c>
      <c r="Q48" s="125">
        <v>153</v>
      </c>
      <c r="R48" s="127">
        <v>129</v>
      </c>
      <c r="S48" s="143"/>
      <c r="T48" s="157" t="s">
        <v>80</v>
      </c>
      <c r="U48" s="170">
        <f t="shared" si="2"/>
        <v>265</v>
      </c>
      <c r="V48" s="171">
        <v>136</v>
      </c>
      <c r="W48" s="172">
        <v>129</v>
      </c>
      <c r="X48" s="125">
        <f t="shared" si="3"/>
        <v>269</v>
      </c>
      <c r="Y48" s="125">
        <v>146</v>
      </c>
      <c r="Z48" s="125">
        <v>123</v>
      </c>
      <c r="AA48" s="125">
        <f t="shared" si="4"/>
        <v>319</v>
      </c>
      <c r="AB48" s="125">
        <v>166</v>
      </c>
      <c r="AC48" s="125">
        <v>153</v>
      </c>
      <c r="AD48" s="125">
        <v>108</v>
      </c>
      <c r="AE48" s="125">
        <v>40</v>
      </c>
      <c r="AF48" s="125">
        <v>68</v>
      </c>
      <c r="AG48" s="125">
        <v>36</v>
      </c>
      <c r="AH48" s="125">
        <v>7</v>
      </c>
      <c r="AI48" s="127">
        <v>29</v>
      </c>
    </row>
    <row r="49" spans="1:35" ht="13.5" customHeight="1">
      <c r="A49" s="143"/>
      <c r="B49" s="157" t="s">
        <v>81</v>
      </c>
      <c r="C49" s="169">
        <v>8</v>
      </c>
      <c r="D49" s="125">
        <v>8</v>
      </c>
      <c r="E49" s="173">
        <v>0</v>
      </c>
      <c r="F49" s="125">
        <v>57</v>
      </c>
      <c r="G49" s="125">
        <v>1010</v>
      </c>
      <c r="H49" s="125">
        <v>519</v>
      </c>
      <c r="I49" s="125">
        <v>491</v>
      </c>
      <c r="J49" s="125">
        <f t="shared" si="0"/>
        <v>160</v>
      </c>
      <c r="K49" s="125">
        <v>78</v>
      </c>
      <c r="L49" s="125">
        <v>82</v>
      </c>
      <c r="M49" s="125">
        <f t="shared" si="5"/>
        <v>165</v>
      </c>
      <c r="N49" s="125">
        <v>83</v>
      </c>
      <c r="O49" s="125">
        <v>82</v>
      </c>
      <c r="P49" s="125">
        <f t="shared" si="1"/>
        <v>168</v>
      </c>
      <c r="Q49" s="125">
        <v>86</v>
      </c>
      <c r="R49" s="127">
        <v>82</v>
      </c>
      <c r="S49" s="143"/>
      <c r="T49" s="157" t="s">
        <v>81</v>
      </c>
      <c r="U49" s="170">
        <f t="shared" si="2"/>
        <v>150</v>
      </c>
      <c r="V49" s="171">
        <v>84</v>
      </c>
      <c r="W49" s="172">
        <v>66</v>
      </c>
      <c r="X49" s="125">
        <f t="shared" si="3"/>
        <v>187</v>
      </c>
      <c r="Y49" s="125">
        <v>97</v>
      </c>
      <c r="Z49" s="125">
        <v>90</v>
      </c>
      <c r="AA49" s="125">
        <f t="shared" si="4"/>
        <v>180</v>
      </c>
      <c r="AB49" s="125">
        <v>91</v>
      </c>
      <c r="AC49" s="125">
        <v>89</v>
      </c>
      <c r="AD49" s="125">
        <v>88</v>
      </c>
      <c r="AE49" s="125">
        <v>33</v>
      </c>
      <c r="AF49" s="125">
        <v>55</v>
      </c>
      <c r="AG49" s="125">
        <v>41</v>
      </c>
      <c r="AH49" s="125">
        <v>9</v>
      </c>
      <c r="AI49" s="127">
        <v>32</v>
      </c>
    </row>
    <row r="50" spans="1:35" ht="13.5" customHeight="1">
      <c r="A50" s="143"/>
      <c r="B50" s="157" t="s">
        <v>82</v>
      </c>
      <c r="C50" s="169">
        <v>9</v>
      </c>
      <c r="D50" s="125">
        <v>8</v>
      </c>
      <c r="E50" s="126">
        <v>1</v>
      </c>
      <c r="F50" s="125">
        <v>41</v>
      </c>
      <c r="G50" s="125">
        <v>601</v>
      </c>
      <c r="H50" s="125">
        <v>289</v>
      </c>
      <c r="I50" s="125">
        <v>312</v>
      </c>
      <c r="J50" s="125">
        <f t="shared" si="0"/>
        <v>104</v>
      </c>
      <c r="K50" s="125">
        <v>54</v>
      </c>
      <c r="L50" s="125">
        <v>50</v>
      </c>
      <c r="M50" s="125">
        <f t="shared" si="5"/>
        <v>101</v>
      </c>
      <c r="N50" s="125">
        <v>52</v>
      </c>
      <c r="O50" s="125">
        <v>49</v>
      </c>
      <c r="P50" s="125">
        <f t="shared" si="1"/>
        <v>91</v>
      </c>
      <c r="Q50" s="125">
        <v>46</v>
      </c>
      <c r="R50" s="127">
        <v>45</v>
      </c>
      <c r="S50" s="143"/>
      <c r="T50" s="157" t="s">
        <v>82</v>
      </c>
      <c r="U50" s="170">
        <f t="shared" si="2"/>
        <v>94</v>
      </c>
      <c r="V50" s="171">
        <v>43</v>
      </c>
      <c r="W50" s="172">
        <v>51</v>
      </c>
      <c r="X50" s="125">
        <f t="shared" si="3"/>
        <v>101</v>
      </c>
      <c r="Y50" s="125">
        <v>53</v>
      </c>
      <c r="Z50" s="125">
        <v>48</v>
      </c>
      <c r="AA50" s="125">
        <f t="shared" si="4"/>
        <v>110</v>
      </c>
      <c r="AB50" s="125">
        <v>41</v>
      </c>
      <c r="AC50" s="125">
        <v>69</v>
      </c>
      <c r="AD50" s="125">
        <v>71</v>
      </c>
      <c r="AE50" s="125">
        <v>29</v>
      </c>
      <c r="AF50" s="125">
        <v>42</v>
      </c>
      <c r="AG50" s="125">
        <v>15</v>
      </c>
      <c r="AH50" s="174">
        <v>0</v>
      </c>
      <c r="AI50" s="127">
        <v>15</v>
      </c>
    </row>
    <row r="51" spans="1:35" ht="13.5" customHeight="1">
      <c r="A51" s="143"/>
      <c r="B51" s="157" t="s">
        <v>83</v>
      </c>
      <c r="C51" s="169">
        <v>6</v>
      </c>
      <c r="D51" s="125">
        <v>6</v>
      </c>
      <c r="E51" s="173">
        <v>0</v>
      </c>
      <c r="F51" s="125">
        <v>48</v>
      </c>
      <c r="G51" s="125">
        <v>1058</v>
      </c>
      <c r="H51" s="125">
        <v>539</v>
      </c>
      <c r="I51" s="125">
        <v>519</v>
      </c>
      <c r="J51" s="125">
        <f t="shared" si="0"/>
        <v>162</v>
      </c>
      <c r="K51" s="125">
        <v>98</v>
      </c>
      <c r="L51" s="125">
        <v>64</v>
      </c>
      <c r="M51" s="125">
        <f t="shared" si="5"/>
        <v>174</v>
      </c>
      <c r="N51" s="125">
        <v>83</v>
      </c>
      <c r="O51" s="125">
        <v>91</v>
      </c>
      <c r="P51" s="125">
        <f t="shared" si="1"/>
        <v>158</v>
      </c>
      <c r="Q51" s="125">
        <v>80</v>
      </c>
      <c r="R51" s="127">
        <v>78</v>
      </c>
      <c r="S51" s="143"/>
      <c r="T51" s="157" t="s">
        <v>83</v>
      </c>
      <c r="U51" s="170">
        <f t="shared" si="2"/>
        <v>168</v>
      </c>
      <c r="V51" s="171">
        <v>86</v>
      </c>
      <c r="W51" s="172">
        <v>82</v>
      </c>
      <c r="X51" s="125">
        <f t="shared" si="3"/>
        <v>195</v>
      </c>
      <c r="Y51" s="125">
        <v>91</v>
      </c>
      <c r="Z51" s="125">
        <v>104</v>
      </c>
      <c r="AA51" s="125">
        <f t="shared" si="4"/>
        <v>201</v>
      </c>
      <c r="AB51" s="125">
        <v>101</v>
      </c>
      <c r="AC51" s="125">
        <v>100</v>
      </c>
      <c r="AD51" s="125">
        <v>79</v>
      </c>
      <c r="AE51" s="125">
        <v>35</v>
      </c>
      <c r="AF51" s="125">
        <v>44</v>
      </c>
      <c r="AG51" s="125">
        <v>16</v>
      </c>
      <c r="AH51" s="125">
        <v>6</v>
      </c>
      <c r="AI51" s="127">
        <v>10</v>
      </c>
    </row>
    <row r="52" spans="1:35" ht="13.5" customHeight="1">
      <c r="A52" s="143"/>
      <c r="B52" s="157" t="s">
        <v>84</v>
      </c>
      <c r="C52" s="169">
        <v>6</v>
      </c>
      <c r="D52" s="125">
        <v>5</v>
      </c>
      <c r="E52" s="126">
        <v>1</v>
      </c>
      <c r="F52" s="125">
        <v>31</v>
      </c>
      <c r="G52" s="125">
        <v>483</v>
      </c>
      <c r="H52" s="125">
        <v>249</v>
      </c>
      <c r="I52" s="125">
        <v>234</v>
      </c>
      <c r="J52" s="125">
        <f t="shared" si="0"/>
        <v>73</v>
      </c>
      <c r="K52" s="125">
        <v>38</v>
      </c>
      <c r="L52" s="125">
        <v>35</v>
      </c>
      <c r="M52" s="125">
        <f t="shared" si="5"/>
        <v>78</v>
      </c>
      <c r="N52" s="125">
        <v>43</v>
      </c>
      <c r="O52" s="125">
        <v>35</v>
      </c>
      <c r="P52" s="125">
        <f t="shared" si="1"/>
        <v>83</v>
      </c>
      <c r="Q52" s="125">
        <v>44</v>
      </c>
      <c r="R52" s="127">
        <v>39</v>
      </c>
      <c r="S52" s="143"/>
      <c r="T52" s="157" t="s">
        <v>84</v>
      </c>
      <c r="U52" s="170">
        <f t="shared" si="2"/>
        <v>83</v>
      </c>
      <c r="V52" s="171">
        <v>46</v>
      </c>
      <c r="W52" s="172">
        <v>37</v>
      </c>
      <c r="X52" s="125">
        <f t="shared" si="3"/>
        <v>93</v>
      </c>
      <c r="Y52" s="125">
        <v>45</v>
      </c>
      <c r="Z52" s="125">
        <v>48</v>
      </c>
      <c r="AA52" s="125">
        <f t="shared" si="4"/>
        <v>73</v>
      </c>
      <c r="AB52" s="125">
        <v>33</v>
      </c>
      <c r="AC52" s="125">
        <v>40</v>
      </c>
      <c r="AD52" s="125">
        <v>51</v>
      </c>
      <c r="AE52" s="125">
        <v>23</v>
      </c>
      <c r="AF52" s="125">
        <v>28</v>
      </c>
      <c r="AG52" s="125">
        <v>11</v>
      </c>
      <c r="AH52" s="125">
        <v>5</v>
      </c>
      <c r="AI52" s="127">
        <v>6</v>
      </c>
    </row>
    <row r="53" spans="1:35" ht="13.5" customHeight="1">
      <c r="A53" s="143"/>
      <c r="B53" s="157" t="s">
        <v>85</v>
      </c>
      <c r="C53" s="169">
        <v>3</v>
      </c>
      <c r="D53" s="125">
        <v>3</v>
      </c>
      <c r="E53" s="173">
        <v>0</v>
      </c>
      <c r="F53" s="125">
        <v>25</v>
      </c>
      <c r="G53" s="125">
        <v>396</v>
      </c>
      <c r="H53" s="125">
        <v>224</v>
      </c>
      <c r="I53" s="125">
        <v>172</v>
      </c>
      <c r="J53" s="125">
        <f t="shared" si="0"/>
        <v>72</v>
      </c>
      <c r="K53" s="125">
        <v>42</v>
      </c>
      <c r="L53" s="125">
        <v>30</v>
      </c>
      <c r="M53" s="125">
        <f t="shared" si="5"/>
        <v>63</v>
      </c>
      <c r="N53" s="125">
        <v>34</v>
      </c>
      <c r="O53" s="125">
        <v>29</v>
      </c>
      <c r="P53" s="125">
        <f t="shared" si="1"/>
        <v>65</v>
      </c>
      <c r="Q53" s="125">
        <v>33</v>
      </c>
      <c r="R53" s="127">
        <v>32</v>
      </c>
      <c r="S53" s="143"/>
      <c r="T53" s="157" t="s">
        <v>85</v>
      </c>
      <c r="U53" s="170">
        <f t="shared" si="2"/>
        <v>71</v>
      </c>
      <c r="V53" s="171">
        <v>49</v>
      </c>
      <c r="W53" s="172">
        <v>22</v>
      </c>
      <c r="X53" s="125">
        <f t="shared" si="3"/>
        <v>60</v>
      </c>
      <c r="Y53" s="125">
        <v>25</v>
      </c>
      <c r="Z53" s="125">
        <v>35</v>
      </c>
      <c r="AA53" s="125">
        <f t="shared" si="4"/>
        <v>65</v>
      </c>
      <c r="AB53" s="125">
        <v>41</v>
      </c>
      <c r="AC53" s="125">
        <v>24</v>
      </c>
      <c r="AD53" s="125">
        <v>40</v>
      </c>
      <c r="AE53" s="125">
        <v>18</v>
      </c>
      <c r="AF53" s="125">
        <v>22</v>
      </c>
      <c r="AG53" s="125">
        <v>6</v>
      </c>
      <c r="AH53" s="125">
        <v>3</v>
      </c>
      <c r="AI53" s="127">
        <v>3</v>
      </c>
    </row>
    <row r="54" spans="1:35" ht="13.5" customHeight="1">
      <c r="A54" s="143"/>
      <c r="B54" s="157" t="s">
        <v>86</v>
      </c>
      <c r="C54" s="169">
        <v>4</v>
      </c>
      <c r="D54" s="125">
        <v>4</v>
      </c>
      <c r="E54" s="173">
        <v>0</v>
      </c>
      <c r="F54" s="125">
        <v>49</v>
      </c>
      <c r="G54" s="125">
        <v>1144</v>
      </c>
      <c r="H54" s="125">
        <v>580</v>
      </c>
      <c r="I54" s="125">
        <v>564</v>
      </c>
      <c r="J54" s="125">
        <f t="shared" si="0"/>
        <v>184</v>
      </c>
      <c r="K54" s="125">
        <v>99</v>
      </c>
      <c r="L54" s="125">
        <v>85</v>
      </c>
      <c r="M54" s="125">
        <f t="shared" si="5"/>
        <v>206</v>
      </c>
      <c r="N54" s="125">
        <v>103</v>
      </c>
      <c r="O54" s="125">
        <v>103</v>
      </c>
      <c r="P54" s="125">
        <f t="shared" si="1"/>
        <v>170</v>
      </c>
      <c r="Q54" s="125">
        <v>88</v>
      </c>
      <c r="R54" s="127">
        <v>82</v>
      </c>
      <c r="S54" s="143"/>
      <c r="T54" s="157" t="s">
        <v>86</v>
      </c>
      <c r="U54" s="170">
        <f t="shared" si="2"/>
        <v>196</v>
      </c>
      <c r="V54" s="171">
        <v>90</v>
      </c>
      <c r="W54" s="172">
        <v>106</v>
      </c>
      <c r="X54" s="125">
        <f t="shared" si="3"/>
        <v>197</v>
      </c>
      <c r="Y54" s="125">
        <v>92</v>
      </c>
      <c r="Z54" s="125">
        <v>105</v>
      </c>
      <c r="AA54" s="125">
        <f t="shared" si="4"/>
        <v>191</v>
      </c>
      <c r="AB54" s="125">
        <v>108</v>
      </c>
      <c r="AC54" s="125">
        <v>83</v>
      </c>
      <c r="AD54" s="125">
        <v>69</v>
      </c>
      <c r="AE54" s="125">
        <v>24</v>
      </c>
      <c r="AF54" s="125">
        <v>45</v>
      </c>
      <c r="AG54" s="125">
        <v>24</v>
      </c>
      <c r="AH54" s="125">
        <v>6</v>
      </c>
      <c r="AI54" s="127">
        <v>18</v>
      </c>
    </row>
    <row r="55" spans="1:35" ht="13.5" customHeight="1">
      <c r="A55" s="143"/>
      <c r="B55" s="157" t="s">
        <v>87</v>
      </c>
      <c r="C55" s="169">
        <v>4</v>
      </c>
      <c r="D55" s="125">
        <v>4</v>
      </c>
      <c r="E55" s="173">
        <v>0</v>
      </c>
      <c r="F55" s="125">
        <v>33</v>
      </c>
      <c r="G55" s="125">
        <v>694</v>
      </c>
      <c r="H55" s="125">
        <v>332</v>
      </c>
      <c r="I55" s="125">
        <v>362</v>
      </c>
      <c r="J55" s="125">
        <f t="shared" si="0"/>
        <v>115</v>
      </c>
      <c r="K55" s="125">
        <v>51</v>
      </c>
      <c r="L55" s="125">
        <v>64</v>
      </c>
      <c r="M55" s="125">
        <f t="shared" si="5"/>
        <v>127</v>
      </c>
      <c r="N55" s="125">
        <v>62</v>
      </c>
      <c r="O55" s="125">
        <v>65</v>
      </c>
      <c r="P55" s="125">
        <f t="shared" si="1"/>
        <v>107</v>
      </c>
      <c r="Q55" s="125">
        <v>56</v>
      </c>
      <c r="R55" s="127">
        <v>51</v>
      </c>
      <c r="S55" s="143"/>
      <c r="T55" s="157" t="s">
        <v>87</v>
      </c>
      <c r="U55" s="170">
        <f t="shared" si="2"/>
        <v>101</v>
      </c>
      <c r="V55" s="171">
        <v>47</v>
      </c>
      <c r="W55" s="172">
        <v>54</v>
      </c>
      <c r="X55" s="125">
        <f t="shared" si="3"/>
        <v>135</v>
      </c>
      <c r="Y55" s="125">
        <v>65</v>
      </c>
      <c r="Z55" s="125">
        <v>70</v>
      </c>
      <c r="AA55" s="125">
        <f t="shared" si="4"/>
        <v>109</v>
      </c>
      <c r="AB55" s="125">
        <v>51</v>
      </c>
      <c r="AC55" s="125">
        <v>58</v>
      </c>
      <c r="AD55" s="125">
        <v>50</v>
      </c>
      <c r="AE55" s="125">
        <v>22</v>
      </c>
      <c r="AF55" s="125">
        <v>28</v>
      </c>
      <c r="AG55" s="125">
        <v>10</v>
      </c>
      <c r="AH55" s="125">
        <v>5</v>
      </c>
      <c r="AI55" s="127">
        <v>5</v>
      </c>
    </row>
    <row r="56" spans="1:35" ht="13.5" customHeight="1">
      <c r="A56" s="143"/>
      <c r="B56" s="157" t="s">
        <v>88</v>
      </c>
      <c r="C56" s="169">
        <v>4</v>
      </c>
      <c r="D56" s="125">
        <v>4</v>
      </c>
      <c r="E56" s="173">
        <v>0</v>
      </c>
      <c r="F56" s="125">
        <v>28</v>
      </c>
      <c r="G56" s="125">
        <v>575</v>
      </c>
      <c r="H56" s="125">
        <v>283</v>
      </c>
      <c r="I56" s="125">
        <v>292</v>
      </c>
      <c r="J56" s="125">
        <f t="shared" si="0"/>
        <v>88</v>
      </c>
      <c r="K56" s="125">
        <v>39</v>
      </c>
      <c r="L56" s="125">
        <v>49</v>
      </c>
      <c r="M56" s="125">
        <f t="shared" si="5"/>
        <v>93</v>
      </c>
      <c r="N56" s="125">
        <v>53</v>
      </c>
      <c r="O56" s="125">
        <v>40</v>
      </c>
      <c r="P56" s="125">
        <f t="shared" si="1"/>
        <v>98</v>
      </c>
      <c r="Q56" s="125">
        <v>46</v>
      </c>
      <c r="R56" s="127">
        <v>52</v>
      </c>
      <c r="S56" s="143"/>
      <c r="T56" s="157" t="s">
        <v>88</v>
      </c>
      <c r="U56" s="170">
        <f t="shared" si="2"/>
        <v>87</v>
      </c>
      <c r="V56" s="171">
        <v>40</v>
      </c>
      <c r="W56" s="172">
        <v>47</v>
      </c>
      <c r="X56" s="125">
        <f t="shared" si="3"/>
        <v>101</v>
      </c>
      <c r="Y56" s="125">
        <v>50</v>
      </c>
      <c r="Z56" s="125">
        <v>51</v>
      </c>
      <c r="AA56" s="125">
        <f t="shared" si="4"/>
        <v>108</v>
      </c>
      <c r="AB56" s="125">
        <v>55</v>
      </c>
      <c r="AC56" s="125">
        <v>53</v>
      </c>
      <c r="AD56" s="125">
        <v>45</v>
      </c>
      <c r="AE56" s="125">
        <v>18</v>
      </c>
      <c r="AF56" s="125">
        <v>27</v>
      </c>
      <c r="AG56" s="125">
        <v>23</v>
      </c>
      <c r="AH56" s="125">
        <v>4</v>
      </c>
      <c r="AI56" s="127">
        <v>19</v>
      </c>
    </row>
    <row r="57" spans="1:35" ht="13.5" customHeight="1">
      <c r="A57" s="143"/>
      <c r="B57" s="157" t="s">
        <v>89</v>
      </c>
      <c r="C57" s="169">
        <v>4</v>
      </c>
      <c r="D57" s="125">
        <v>3</v>
      </c>
      <c r="E57" s="126">
        <v>1</v>
      </c>
      <c r="F57" s="125">
        <v>29</v>
      </c>
      <c r="G57" s="125">
        <v>567</v>
      </c>
      <c r="H57" s="125">
        <v>300</v>
      </c>
      <c r="I57" s="125">
        <v>267</v>
      </c>
      <c r="J57" s="125">
        <f t="shared" si="0"/>
        <v>90</v>
      </c>
      <c r="K57" s="125">
        <v>39</v>
      </c>
      <c r="L57" s="125">
        <v>51</v>
      </c>
      <c r="M57" s="125">
        <f t="shared" si="5"/>
        <v>92</v>
      </c>
      <c r="N57" s="125">
        <v>52</v>
      </c>
      <c r="O57" s="125">
        <v>40</v>
      </c>
      <c r="P57" s="125">
        <f t="shared" si="1"/>
        <v>91</v>
      </c>
      <c r="Q57" s="125">
        <v>52</v>
      </c>
      <c r="R57" s="127">
        <v>39</v>
      </c>
      <c r="S57" s="143"/>
      <c r="T57" s="157" t="s">
        <v>89</v>
      </c>
      <c r="U57" s="170">
        <f t="shared" si="2"/>
        <v>94</v>
      </c>
      <c r="V57" s="171">
        <v>57</v>
      </c>
      <c r="W57" s="172">
        <v>37</v>
      </c>
      <c r="X57" s="125">
        <f t="shared" si="3"/>
        <v>100</v>
      </c>
      <c r="Y57" s="125">
        <v>48</v>
      </c>
      <c r="Z57" s="125">
        <v>52</v>
      </c>
      <c r="AA57" s="125">
        <f t="shared" si="4"/>
        <v>100</v>
      </c>
      <c r="AB57" s="125">
        <v>52</v>
      </c>
      <c r="AC57" s="125">
        <v>48</v>
      </c>
      <c r="AD57" s="125">
        <v>46</v>
      </c>
      <c r="AE57" s="125">
        <v>19</v>
      </c>
      <c r="AF57" s="125">
        <v>27</v>
      </c>
      <c r="AG57" s="125">
        <v>11</v>
      </c>
      <c r="AH57" s="125">
        <v>3</v>
      </c>
      <c r="AI57" s="127">
        <v>8</v>
      </c>
    </row>
    <row r="58" spans="1:35" ht="13.5" customHeight="1">
      <c r="A58" s="143"/>
      <c r="B58" s="157" t="s">
        <v>90</v>
      </c>
      <c r="C58" s="169">
        <v>3</v>
      </c>
      <c r="D58" s="125">
        <v>3</v>
      </c>
      <c r="E58" s="173">
        <v>0</v>
      </c>
      <c r="F58" s="125">
        <v>19</v>
      </c>
      <c r="G58" s="125">
        <v>477</v>
      </c>
      <c r="H58" s="125">
        <v>255</v>
      </c>
      <c r="I58" s="125">
        <v>222</v>
      </c>
      <c r="J58" s="125">
        <f t="shared" si="0"/>
        <v>73</v>
      </c>
      <c r="K58" s="125">
        <v>39</v>
      </c>
      <c r="L58" s="125">
        <v>34</v>
      </c>
      <c r="M58" s="125">
        <f t="shared" si="5"/>
        <v>73</v>
      </c>
      <c r="N58" s="125">
        <v>38</v>
      </c>
      <c r="O58" s="125">
        <v>35</v>
      </c>
      <c r="P58" s="125">
        <f t="shared" si="1"/>
        <v>80</v>
      </c>
      <c r="Q58" s="125">
        <v>43</v>
      </c>
      <c r="R58" s="127">
        <v>37</v>
      </c>
      <c r="S58" s="143"/>
      <c r="T58" s="157" t="s">
        <v>90</v>
      </c>
      <c r="U58" s="170">
        <f t="shared" si="2"/>
        <v>88</v>
      </c>
      <c r="V58" s="171">
        <v>51</v>
      </c>
      <c r="W58" s="172">
        <v>37</v>
      </c>
      <c r="X58" s="125">
        <f t="shared" si="3"/>
        <v>81</v>
      </c>
      <c r="Y58" s="125">
        <v>33</v>
      </c>
      <c r="Z58" s="125">
        <v>48</v>
      </c>
      <c r="AA58" s="125">
        <f t="shared" si="4"/>
        <v>82</v>
      </c>
      <c r="AB58" s="125">
        <v>51</v>
      </c>
      <c r="AC58" s="125">
        <v>31</v>
      </c>
      <c r="AD58" s="125">
        <v>34</v>
      </c>
      <c r="AE58" s="125">
        <v>13</v>
      </c>
      <c r="AF58" s="125">
        <v>21</v>
      </c>
      <c r="AG58" s="125">
        <v>20</v>
      </c>
      <c r="AH58" s="125">
        <v>3</v>
      </c>
      <c r="AI58" s="127">
        <v>17</v>
      </c>
    </row>
    <row r="59" spans="1:35" ht="13.5" customHeight="1">
      <c r="A59" s="143"/>
      <c r="B59" s="157" t="s">
        <v>91</v>
      </c>
      <c r="C59" s="169">
        <v>4</v>
      </c>
      <c r="D59" s="125">
        <v>3</v>
      </c>
      <c r="E59" s="126">
        <v>1</v>
      </c>
      <c r="F59" s="125">
        <v>25</v>
      </c>
      <c r="G59" s="125">
        <v>365</v>
      </c>
      <c r="H59" s="125">
        <v>183</v>
      </c>
      <c r="I59" s="125">
        <v>182</v>
      </c>
      <c r="J59" s="125">
        <f t="shared" si="0"/>
        <v>49</v>
      </c>
      <c r="K59" s="125">
        <v>26</v>
      </c>
      <c r="L59" s="125">
        <v>23</v>
      </c>
      <c r="M59" s="125">
        <f t="shared" si="5"/>
        <v>62</v>
      </c>
      <c r="N59" s="125">
        <v>27</v>
      </c>
      <c r="O59" s="125">
        <v>35</v>
      </c>
      <c r="P59" s="125">
        <f t="shared" si="1"/>
        <v>74</v>
      </c>
      <c r="Q59" s="125">
        <v>33</v>
      </c>
      <c r="R59" s="127">
        <v>41</v>
      </c>
      <c r="S59" s="143"/>
      <c r="T59" s="157" t="s">
        <v>91</v>
      </c>
      <c r="U59" s="170">
        <f t="shared" si="2"/>
        <v>50</v>
      </c>
      <c r="V59" s="171">
        <v>23</v>
      </c>
      <c r="W59" s="172">
        <v>27</v>
      </c>
      <c r="X59" s="125">
        <f t="shared" si="3"/>
        <v>58</v>
      </c>
      <c r="Y59" s="125">
        <v>36</v>
      </c>
      <c r="Z59" s="125">
        <v>22</v>
      </c>
      <c r="AA59" s="125">
        <f t="shared" si="4"/>
        <v>72</v>
      </c>
      <c r="AB59" s="125">
        <v>38</v>
      </c>
      <c r="AC59" s="125">
        <v>34</v>
      </c>
      <c r="AD59" s="125">
        <v>40</v>
      </c>
      <c r="AE59" s="125">
        <v>16</v>
      </c>
      <c r="AF59" s="125">
        <v>24</v>
      </c>
      <c r="AG59" s="125">
        <v>9</v>
      </c>
      <c r="AH59" s="125">
        <v>3</v>
      </c>
      <c r="AI59" s="127">
        <v>6</v>
      </c>
    </row>
    <row r="60" spans="1:35" ht="13.5" customHeight="1">
      <c r="A60" s="143"/>
      <c r="B60" s="157" t="s">
        <v>92</v>
      </c>
      <c r="C60" s="169">
        <v>5</v>
      </c>
      <c r="D60" s="125">
        <v>5</v>
      </c>
      <c r="E60" s="173">
        <v>0</v>
      </c>
      <c r="F60" s="125">
        <v>30</v>
      </c>
      <c r="G60" s="125">
        <v>570</v>
      </c>
      <c r="H60" s="125">
        <v>291</v>
      </c>
      <c r="I60" s="125">
        <v>279</v>
      </c>
      <c r="J60" s="125">
        <f t="shared" si="0"/>
        <v>93</v>
      </c>
      <c r="K60" s="125">
        <v>50</v>
      </c>
      <c r="L60" s="125">
        <v>43</v>
      </c>
      <c r="M60" s="125">
        <f t="shared" si="5"/>
        <v>98</v>
      </c>
      <c r="N60" s="125">
        <v>61</v>
      </c>
      <c r="O60" s="125">
        <v>37</v>
      </c>
      <c r="P60" s="125">
        <f t="shared" si="1"/>
        <v>87</v>
      </c>
      <c r="Q60" s="125">
        <v>50</v>
      </c>
      <c r="R60" s="127">
        <v>37</v>
      </c>
      <c r="S60" s="143"/>
      <c r="T60" s="157" t="s">
        <v>92</v>
      </c>
      <c r="U60" s="170">
        <f t="shared" si="2"/>
        <v>99</v>
      </c>
      <c r="V60" s="171">
        <v>46</v>
      </c>
      <c r="W60" s="172">
        <v>53</v>
      </c>
      <c r="X60" s="125">
        <f t="shared" si="3"/>
        <v>84</v>
      </c>
      <c r="Y60" s="125">
        <v>34</v>
      </c>
      <c r="Z60" s="125">
        <v>50</v>
      </c>
      <c r="AA60" s="125">
        <f t="shared" si="4"/>
        <v>109</v>
      </c>
      <c r="AB60" s="125">
        <v>50</v>
      </c>
      <c r="AC60" s="125">
        <v>59</v>
      </c>
      <c r="AD60" s="125">
        <v>51</v>
      </c>
      <c r="AE60" s="125">
        <v>26</v>
      </c>
      <c r="AF60" s="125">
        <v>25</v>
      </c>
      <c r="AG60" s="125">
        <v>12</v>
      </c>
      <c r="AH60" s="125">
        <v>3</v>
      </c>
      <c r="AI60" s="127">
        <v>9</v>
      </c>
    </row>
    <row r="61" spans="1:35" ht="13.5" customHeight="1">
      <c r="A61" s="143"/>
      <c r="B61" s="157" t="s">
        <v>93</v>
      </c>
      <c r="C61" s="169">
        <v>6</v>
      </c>
      <c r="D61" s="125">
        <v>6</v>
      </c>
      <c r="E61" s="173">
        <v>0</v>
      </c>
      <c r="F61" s="125">
        <v>43</v>
      </c>
      <c r="G61" s="125">
        <v>979</v>
      </c>
      <c r="H61" s="125">
        <v>484</v>
      </c>
      <c r="I61" s="125">
        <v>495</v>
      </c>
      <c r="J61" s="125">
        <f t="shared" si="0"/>
        <v>139</v>
      </c>
      <c r="K61" s="125">
        <v>68</v>
      </c>
      <c r="L61" s="125">
        <v>71</v>
      </c>
      <c r="M61" s="125">
        <f t="shared" si="5"/>
        <v>150</v>
      </c>
      <c r="N61" s="125">
        <v>75</v>
      </c>
      <c r="O61" s="125">
        <v>75</v>
      </c>
      <c r="P61" s="125">
        <f t="shared" si="1"/>
        <v>170</v>
      </c>
      <c r="Q61" s="125">
        <v>94</v>
      </c>
      <c r="R61" s="127">
        <v>76</v>
      </c>
      <c r="S61" s="143"/>
      <c r="T61" s="157" t="s">
        <v>93</v>
      </c>
      <c r="U61" s="170">
        <f t="shared" si="2"/>
        <v>155</v>
      </c>
      <c r="V61" s="171">
        <v>66</v>
      </c>
      <c r="W61" s="172">
        <v>89</v>
      </c>
      <c r="X61" s="125">
        <f t="shared" si="3"/>
        <v>185</v>
      </c>
      <c r="Y61" s="125">
        <v>81</v>
      </c>
      <c r="Z61" s="125">
        <v>104</v>
      </c>
      <c r="AA61" s="125">
        <f t="shared" si="4"/>
        <v>180</v>
      </c>
      <c r="AB61" s="125">
        <v>100</v>
      </c>
      <c r="AC61" s="125">
        <v>80</v>
      </c>
      <c r="AD61" s="125">
        <v>72</v>
      </c>
      <c r="AE61" s="125">
        <v>30</v>
      </c>
      <c r="AF61" s="125">
        <v>42</v>
      </c>
      <c r="AG61" s="125">
        <v>26</v>
      </c>
      <c r="AH61" s="125">
        <v>10</v>
      </c>
      <c r="AI61" s="127">
        <v>16</v>
      </c>
    </row>
    <row r="62" spans="1:35" ht="13.5" customHeight="1">
      <c r="A62" s="143"/>
      <c r="B62" s="157" t="s">
        <v>94</v>
      </c>
      <c r="C62" s="169">
        <v>4</v>
      </c>
      <c r="D62" s="125">
        <v>4</v>
      </c>
      <c r="E62" s="173">
        <v>0</v>
      </c>
      <c r="F62" s="125">
        <v>25</v>
      </c>
      <c r="G62" s="125">
        <v>437</v>
      </c>
      <c r="H62" s="125">
        <v>209</v>
      </c>
      <c r="I62" s="125">
        <v>228</v>
      </c>
      <c r="J62" s="125">
        <f t="shared" si="0"/>
        <v>62</v>
      </c>
      <c r="K62" s="125">
        <v>30</v>
      </c>
      <c r="L62" s="125">
        <v>32</v>
      </c>
      <c r="M62" s="125">
        <f t="shared" si="5"/>
        <v>73</v>
      </c>
      <c r="N62" s="125">
        <v>37</v>
      </c>
      <c r="O62" s="125">
        <v>36</v>
      </c>
      <c r="P62" s="125">
        <f t="shared" si="1"/>
        <v>73</v>
      </c>
      <c r="Q62" s="125">
        <v>44</v>
      </c>
      <c r="R62" s="127">
        <v>29</v>
      </c>
      <c r="S62" s="143"/>
      <c r="T62" s="157" t="s">
        <v>94</v>
      </c>
      <c r="U62" s="170">
        <f t="shared" si="2"/>
        <v>75</v>
      </c>
      <c r="V62" s="171">
        <v>28</v>
      </c>
      <c r="W62" s="172">
        <v>47</v>
      </c>
      <c r="X62" s="125">
        <f t="shared" si="3"/>
        <v>59</v>
      </c>
      <c r="Y62" s="125">
        <v>27</v>
      </c>
      <c r="Z62" s="125">
        <v>32</v>
      </c>
      <c r="AA62" s="125">
        <f t="shared" si="4"/>
        <v>95</v>
      </c>
      <c r="AB62" s="125">
        <v>43</v>
      </c>
      <c r="AC62" s="125">
        <v>52</v>
      </c>
      <c r="AD62" s="125">
        <v>42</v>
      </c>
      <c r="AE62" s="125">
        <v>16</v>
      </c>
      <c r="AF62" s="125">
        <v>26</v>
      </c>
      <c r="AG62" s="125">
        <v>15</v>
      </c>
      <c r="AH62" s="125">
        <v>4</v>
      </c>
      <c r="AI62" s="127">
        <v>11</v>
      </c>
    </row>
    <row r="63" spans="1:35" ht="13.5" customHeight="1">
      <c r="A63" s="143"/>
      <c r="B63" s="157" t="s">
        <v>95</v>
      </c>
      <c r="C63" s="169">
        <v>3</v>
      </c>
      <c r="D63" s="125">
        <v>3</v>
      </c>
      <c r="E63" s="173">
        <v>0</v>
      </c>
      <c r="F63" s="125">
        <v>20</v>
      </c>
      <c r="G63" s="125">
        <v>333</v>
      </c>
      <c r="H63" s="125">
        <v>163</v>
      </c>
      <c r="I63" s="125">
        <v>170</v>
      </c>
      <c r="J63" s="125">
        <f t="shared" si="0"/>
        <v>52</v>
      </c>
      <c r="K63" s="125">
        <v>18</v>
      </c>
      <c r="L63" s="125">
        <v>34</v>
      </c>
      <c r="M63" s="125">
        <f t="shared" si="5"/>
        <v>56</v>
      </c>
      <c r="N63" s="125">
        <v>26</v>
      </c>
      <c r="O63" s="125">
        <v>30</v>
      </c>
      <c r="P63" s="125">
        <f t="shared" si="1"/>
        <v>48</v>
      </c>
      <c r="Q63" s="125">
        <v>26</v>
      </c>
      <c r="R63" s="127">
        <v>22</v>
      </c>
      <c r="S63" s="143"/>
      <c r="T63" s="157" t="s">
        <v>95</v>
      </c>
      <c r="U63" s="170">
        <f t="shared" si="2"/>
        <v>46</v>
      </c>
      <c r="V63" s="171">
        <v>25</v>
      </c>
      <c r="W63" s="172">
        <v>21</v>
      </c>
      <c r="X63" s="125">
        <f t="shared" si="3"/>
        <v>64</v>
      </c>
      <c r="Y63" s="125">
        <v>29</v>
      </c>
      <c r="Z63" s="125">
        <v>35</v>
      </c>
      <c r="AA63" s="125">
        <f t="shared" si="4"/>
        <v>67</v>
      </c>
      <c r="AB63" s="125">
        <v>39</v>
      </c>
      <c r="AC63" s="125">
        <v>28</v>
      </c>
      <c r="AD63" s="125">
        <v>32</v>
      </c>
      <c r="AE63" s="125">
        <v>14</v>
      </c>
      <c r="AF63" s="125">
        <v>18</v>
      </c>
      <c r="AG63" s="125">
        <v>9</v>
      </c>
      <c r="AH63" s="125">
        <v>3</v>
      </c>
      <c r="AI63" s="127">
        <v>6</v>
      </c>
    </row>
    <row r="64" spans="1:35" ht="13.5" customHeight="1">
      <c r="A64" s="152"/>
      <c r="B64" s="175" t="s">
        <v>96</v>
      </c>
      <c r="C64" s="176">
        <v>3</v>
      </c>
      <c r="D64" s="128">
        <v>3</v>
      </c>
      <c r="E64" s="177">
        <v>0</v>
      </c>
      <c r="F64" s="128">
        <v>25</v>
      </c>
      <c r="G64" s="128">
        <v>431</v>
      </c>
      <c r="H64" s="128">
        <v>222</v>
      </c>
      <c r="I64" s="128">
        <v>209</v>
      </c>
      <c r="J64" s="128">
        <f t="shared" si="0"/>
        <v>79</v>
      </c>
      <c r="K64" s="128">
        <v>42</v>
      </c>
      <c r="L64" s="128">
        <v>37</v>
      </c>
      <c r="M64" s="128">
        <f t="shared" si="5"/>
        <v>69</v>
      </c>
      <c r="N64" s="128">
        <v>36</v>
      </c>
      <c r="O64" s="128">
        <v>33</v>
      </c>
      <c r="P64" s="128">
        <f t="shared" si="1"/>
        <v>59</v>
      </c>
      <c r="Q64" s="128">
        <v>34</v>
      </c>
      <c r="R64" s="129">
        <v>25</v>
      </c>
      <c r="S64" s="152"/>
      <c r="T64" s="175" t="s">
        <v>96</v>
      </c>
      <c r="U64" s="178">
        <f t="shared" si="2"/>
        <v>76</v>
      </c>
      <c r="V64" s="179">
        <v>28</v>
      </c>
      <c r="W64" s="180">
        <v>48</v>
      </c>
      <c r="X64" s="128">
        <f t="shared" si="3"/>
        <v>73</v>
      </c>
      <c r="Y64" s="128">
        <v>40</v>
      </c>
      <c r="Z64" s="128">
        <v>33</v>
      </c>
      <c r="AA64" s="128">
        <f t="shared" si="4"/>
        <v>75</v>
      </c>
      <c r="AB64" s="128">
        <v>42</v>
      </c>
      <c r="AC64" s="128">
        <v>33</v>
      </c>
      <c r="AD64" s="128">
        <v>38</v>
      </c>
      <c r="AE64" s="128">
        <v>15</v>
      </c>
      <c r="AF64" s="128">
        <v>23</v>
      </c>
      <c r="AG64" s="128">
        <v>6</v>
      </c>
      <c r="AH64" s="128">
        <v>3</v>
      </c>
      <c r="AI64" s="129">
        <v>3</v>
      </c>
    </row>
    <row r="65" spans="1:19" ht="12" customHeight="1">
      <c r="A65" s="181" t="s">
        <v>715</v>
      </c>
      <c r="F65" s="86"/>
      <c r="S65" s="181" t="s">
        <v>715</v>
      </c>
    </row>
    <row r="66" ht="12">
      <c r="F66" s="86"/>
    </row>
  </sheetData>
  <mergeCells count="8">
    <mergeCell ref="C3:E4"/>
    <mergeCell ref="F3:F5"/>
    <mergeCell ref="A7:B7"/>
    <mergeCell ref="A8:B8"/>
    <mergeCell ref="A9:B9"/>
    <mergeCell ref="S7:T7"/>
    <mergeCell ref="S8:T8"/>
    <mergeCell ref="S9:T9"/>
  </mergeCells>
  <printOptions/>
  <pageMargins left="0.75" right="0.75" top="1" bottom="1" header="0.512" footer="0.512"/>
  <pageSetup orientation="portrait" paperSize="9"/>
</worksheet>
</file>

<file path=xl/worksheets/sheet30.xml><?xml version="1.0" encoding="utf-8"?>
<worksheet xmlns="http://schemas.openxmlformats.org/spreadsheetml/2006/main" xmlns:r="http://schemas.openxmlformats.org/officeDocument/2006/relationships">
  <dimension ref="B2:I24"/>
  <sheetViews>
    <sheetView workbookViewId="0" topLeftCell="A1">
      <selection activeCell="A1" sqref="A1"/>
    </sheetView>
  </sheetViews>
  <sheetFormatPr defaultColWidth="9.00390625" defaultRowHeight="13.5"/>
  <cols>
    <col min="1" max="1" width="2.625" style="119" customWidth="1"/>
    <col min="2" max="2" width="23.625" style="783" customWidth="1"/>
    <col min="3" max="3" width="1.625" style="783" customWidth="1"/>
    <col min="4" max="4" width="9.875" style="783" customWidth="1"/>
    <col min="5" max="5" width="1.625" style="783" customWidth="1"/>
    <col min="6" max="6" width="13.625" style="783" customWidth="1"/>
    <col min="7" max="9" width="13.25390625" style="783" customWidth="1"/>
    <col min="10" max="10" width="9.00390625" style="119" customWidth="1"/>
    <col min="11" max="16384" width="9.00390625" style="783" customWidth="1"/>
  </cols>
  <sheetData>
    <row r="2" spans="2:3" ht="16.5" customHeight="1">
      <c r="B2" s="781" t="s">
        <v>563</v>
      </c>
      <c r="C2" s="782"/>
    </row>
    <row r="3" ht="16.5" customHeight="1">
      <c r="I3" s="784" t="s">
        <v>975</v>
      </c>
    </row>
    <row r="4" spans="2:9" ht="30" customHeight="1">
      <c r="B4" s="785" t="s">
        <v>564</v>
      </c>
      <c r="C4" s="786"/>
      <c r="D4" s="786" t="s">
        <v>565</v>
      </c>
      <c r="E4" s="787"/>
      <c r="F4" s="785" t="s">
        <v>566</v>
      </c>
      <c r="G4" s="785" t="s">
        <v>567</v>
      </c>
      <c r="H4" s="785" t="s">
        <v>568</v>
      </c>
      <c r="I4" s="786" t="s">
        <v>569</v>
      </c>
    </row>
    <row r="5" spans="2:9" ht="23.25" customHeight="1">
      <c r="B5" s="777" t="s">
        <v>570</v>
      </c>
      <c r="C5" s="778"/>
      <c r="D5" s="778" t="s">
        <v>53</v>
      </c>
      <c r="E5" s="779"/>
      <c r="F5" s="519">
        <v>1174</v>
      </c>
      <c r="G5" s="519">
        <v>295</v>
      </c>
      <c r="H5" s="519">
        <v>26880</v>
      </c>
      <c r="I5" s="119">
        <v>128375</v>
      </c>
    </row>
    <row r="6" spans="2:9" ht="23.25" customHeight="1">
      <c r="B6" s="777" t="s">
        <v>571</v>
      </c>
      <c r="C6" s="778"/>
      <c r="D6" s="778" t="s">
        <v>53</v>
      </c>
      <c r="E6" s="779"/>
      <c r="F6" s="519">
        <v>2382</v>
      </c>
      <c r="G6" s="519">
        <v>273</v>
      </c>
      <c r="H6" s="519">
        <v>122421</v>
      </c>
      <c r="I6" s="119">
        <v>1620</v>
      </c>
    </row>
    <row r="7" spans="2:9" ht="23.25" customHeight="1">
      <c r="B7" s="777" t="s">
        <v>572</v>
      </c>
      <c r="C7" s="778"/>
      <c r="D7" s="778" t="s">
        <v>54</v>
      </c>
      <c r="E7" s="779"/>
      <c r="F7" s="519">
        <v>1587</v>
      </c>
      <c r="G7" s="780">
        <v>158</v>
      </c>
      <c r="H7" s="780">
        <v>111098</v>
      </c>
      <c r="I7" s="119">
        <v>27999</v>
      </c>
    </row>
    <row r="8" spans="2:9" ht="23.25" customHeight="1">
      <c r="B8" s="777" t="s">
        <v>573</v>
      </c>
      <c r="C8" s="778"/>
      <c r="D8" s="778" t="s">
        <v>54</v>
      </c>
      <c r="E8" s="779"/>
      <c r="F8" s="519">
        <v>400</v>
      </c>
      <c r="G8" s="519">
        <v>259</v>
      </c>
      <c r="H8" s="519">
        <v>44422</v>
      </c>
      <c r="I8" s="119">
        <v>1002</v>
      </c>
    </row>
    <row r="9" spans="2:9" ht="23.25" customHeight="1">
      <c r="B9" s="777" t="s">
        <v>976</v>
      </c>
      <c r="C9" s="778"/>
      <c r="D9" s="778" t="s">
        <v>54</v>
      </c>
      <c r="E9" s="779"/>
      <c r="F9" s="519">
        <v>100</v>
      </c>
      <c r="G9" s="519">
        <v>307</v>
      </c>
      <c r="H9" s="519">
        <v>2785</v>
      </c>
      <c r="I9" s="119">
        <v>715</v>
      </c>
    </row>
    <row r="10" spans="2:9" ht="23.25" customHeight="1">
      <c r="B10" s="777" t="s">
        <v>574</v>
      </c>
      <c r="C10" s="778"/>
      <c r="D10" s="778" t="s">
        <v>55</v>
      </c>
      <c r="E10" s="779"/>
      <c r="F10" s="519">
        <v>1235</v>
      </c>
      <c r="G10" s="519">
        <v>360</v>
      </c>
      <c r="H10" s="519">
        <v>91236</v>
      </c>
      <c r="I10" s="119">
        <v>10735</v>
      </c>
    </row>
    <row r="11" spans="2:9" ht="23.25" customHeight="1">
      <c r="B11" s="777" t="s">
        <v>575</v>
      </c>
      <c r="C11" s="778"/>
      <c r="D11" s="778" t="s">
        <v>55</v>
      </c>
      <c r="E11" s="779"/>
      <c r="F11" s="519">
        <v>416</v>
      </c>
      <c r="G11" s="519">
        <v>365</v>
      </c>
      <c r="H11" s="519">
        <v>644</v>
      </c>
      <c r="I11" s="119">
        <v>2334</v>
      </c>
    </row>
    <row r="12" spans="2:9" ht="23.25" customHeight="1">
      <c r="B12" s="777" t="s">
        <v>576</v>
      </c>
      <c r="C12" s="778"/>
      <c r="D12" s="778" t="s">
        <v>56</v>
      </c>
      <c r="E12" s="779"/>
      <c r="F12" s="519">
        <v>439</v>
      </c>
      <c r="G12" s="519">
        <v>334</v>
      </c>
      <c r="H12" s="519">
        <v>57855</v>
      </c>
      <c r="I12" s="119">
        <v>4821</v>
      </c>
    </row>
    <row r="13" spans="2:9" ht="23.25" customHeight="1">
      <c r="B13" s="777" t="s">
        <v>577</v>
      </c>
      <c r="C13" s="778"/>
      <c r="D13" s="778" t="s">
        <v>59</v>
      </c>
      <c r="E13" s="779"/>
      <c r="F13" s="519">
        <v>761</v>
      </c>
      <c r="G13" s="519">
        <v>323</v>
      </c>
      <c r="H13" s="519">
        <v>4871</v>
      </c>
      <c r="I13" s="119">
        <v>1400</v>
      </c>
    </row>
    <row r="14" spans="2:9" ht="23.25" customHeight="1">
      <c r="B14" s="777" t="s">
        <v>578</v>
      </c>
      <c r="C14" s="778"/>
      <c r="D14" s="778" t="s">
        <v>59</v>
      </c>
      <c r="E14" s="779"/>
      <c r="F14" s="519">
        <v>366</v>
      </c>
      <c r="G14" s="519">
        <v>351</v>
      </c>
      <c r="H14" s="519">
        <v>33598</v>
      </c>
      <c r="I14" s="119">
        <v>6481</v>
      </c>
    </row>
    <row r="15" spans="2:9" ht="23.25" customHeight="1">
      <c r="B15" s="777" t="s">
        <v>579</v>
      </c>
      <c r="C15" s="778"/>
      <c r="D15" s="778" t="s">
        <v>62</v>
      </c>
      <c r="E15" s="779"/>
      <c r="F15" s="519">
        <v>727</v>
      </c>
      <c r="G15" s="519">
        <v>302</v>
      </c>
      <c r="H15" s="519">
        <v>10610</v>
      </c>
      <c r="I15" s="119">
        <v>3652</v>
      </c>
    </row>
    <row r="16" spans="2:9" ht="23.25" customHeight="1">
      <c r="B16" s="777" t="s">
        <v>580</v>
      </c>
      <c r="C16" s="778"/>
      <c r="D16" s="778" t="s">
        <v>62</v>
      </c>
      <c r="E16" s="779"/>
      <c r="F16" s="519">
        <v>800</v>
      </c>
      <c r="G16" s="519">
        <v>287</v>
      </c>
      <c r="H16" s="519">
        <v>25530</v>
      </c>
      <c r="I16" s="119">
        <v>467</v>
      </c>
    </row>
    <row r="17" spans="2:9" ht="23.25" customHeight="1">
      <c r="B17" s="777" t="s">
        <v>581</v>
      </c>
      <c r="C17" s="778"/>
      <c r="D17" s="778" t="s">
        <v>81</v>
      </c>
      <c r="E17" s="779"/>
      <c r="F17" s="519">
        <v>135</v>
      </c>
      <c r="G17" s="519">
        <v>181</v>
      </c>
      <c r="H17" s="519">
        <v>2297</v>
      </c>
      <c r="I17" s="119">
        <v>580</v>
      </c>
    </row>
    <row r="18" spans="2:9" ht="23.25" customHeight="1">
      <c r="B18" s="777" t="s">
        <v>582</v>
      </c>
      <c r="C18" s="778"/>
      <c r="D18" s="778" t="s">
        <v>88</v>
      </c>
      <c r="E18" s="779"/>
      <c r="F18" s="519">
        <v>468</v>
      </c>
      <c r="G18" s="519">
        <v>218</v>
      </c>
      <c r="H18" s="519">
        <v>24335</v>
      </c>
      <c r="I18" s="119">
        <v>1088</v>
      </c>
    </row>
    <row r="19" spans="2:9" ht="8.25" customHeight="1">
      <c r="B19" s="788"/>
      <c r="C19" s="789"/>
      <c r="D19" s="789"/>
      <c r="E19" s="790"/>
      <c r="F19" s="788"/>
      <c r="G19" s="788"/>
      <c r="H19" s="788"/>
      <c r="I19" s="789"/>
    </row>
    <row r="20" ht="15" customHeight="1">
      <c r="B20" s="791" t="s">
        <v>583</v>
      </c>
    </row>
    <row r="21" ht="15" customHeight="1">
      <c r="B21" s="791" t="s">
        <v>977</v>
      </c>
    </row>
    <row r="22" ht="15" customHeight="1">
      <c r="B22" s="791" t="s">
        <v>978</v>
      </c>
    </row>
    <row r="23" ht="15" customHeight="1">
      <c r="B23" s="791" t="s">
        <v>979</v>
      </c>
    </row>
    <row r="24" ht="15" customHeight="1">
      <c r="B24" s="791" t="s">
        <v>584</v>
      </c>
    </row>
  </sheetData>
  <printOptions/>
  <pageMargins left="0.75" right="0.75" top="1" bottom="1" header="0.512" footer="0.512"/>
  <pageSetup orientation="portrait" paperSize="9"/>
</worksheet>
</file>

<file path=xl/worksheets/sheet31.xml><?xml version="1.0" encoding="utf-8"?>
<worksheet xmlns="http://schemas.openxmlformats.org/spreadsheetml/2006/main" xmlns:r="http://schemas.openxmlformats.org/officeDocument/2006/relationships">
  <dimension ref="B2:H12"/>
  <sheetViews>
    <sheetView workbookViewId="0" topLeftCell="A1">
      <selection activeCell="A1" sqref="A1"/>
    </sheetView>
  </sheetViews>
  <sheetFormatPr defaultColWidth="9.00390625" defaultRowHeight="13.5"/>
  <cols>
    <col min="1" max="1" width="2.625" style="130" customWidth="1"/>
    <col min="2" max="2" width="17.625" style="130" customWidth="1"/>
    <col min="3" max="8" width="13.125" style="130" customWidth="1"/>
    <col min="9" max="16384" width="9.00390625" style="130" customWidth="1"/>
  </cols>
  <sheetData>
    <row r="2" ht="16.5" customHeight="1">
      <c r="B2" s="131" t="s">
        <v>585</v>
      </c>
    </row>
    <row r="3" ht="16.5" customHeight="1" thickBot="1">
      <c r="H3" s="792" t="s">
        <v>980</v>
      </c>
    </row>
    <row r="4" spans="2:8" ht="15" customHeight="1" thickTop="1">
      <c r="B4" s="793"/>
      <c r="C4" s="794"/>
      <c r="D4" s="795" t="s">
        <v>586</v>
      </c>
      <c r="E4" s="795"/>
      <c r="F4" s="796"/>
      <c r="G4" s="795" t="s">
        <v>587</v>
      </c>
      <c r="H4" s="797"/>
    </row>
    <row r="5" spans="2:8" ht="15" customHeight="1">
      <c r="B5" s="798"/>
      <c r="C5" s="154" t="s">
        <v>588</v>
      </c>
      <c r="D5" s="154" t="s">
        <v>589</v>
      </c>
      <c r="E5" s="154" t="s">
        <v>590</v>
      </c>
      <c r="F5" s="156" t="s">
        <v>591</v>
      </c>
      <c r="G5" s="154" t="s">
        <v>588</v>
      </c>
      <c r="H5" s="156" t="s">
        <v>592</v>
      </c>
    </row>
    <row r="6" spans="2:8" s="163" customFormat="1" ht="15" customHeight="1">
      <c r="B6" s="799" t="s">
        <v>593</v>
      </c>
      <c r="C6" s="124">
        <f aca="true" t="shared" si="0" ref="C6:H6">SUM(C7:C10)</f>
        <v>976</v>
      </c>
      <c r="D6" s="124">
        <f t="shared" si="0"/>
        <v>38</v>
      </c>
      <c r="E6" s="124">
        <f t="shared" si="0"/>
        <v>217</v>
      </c>
      <c r="F6" s="800">
        <f t="shared" si="0"/>
        <v>721</v>
      </c>
      <c r="G6" s="124">
        <f t="shared" si="0"/>
        <v>1863</v>
      </c>
      <c r="H6" s="800">
        <f t="shared" si="0"/>
        <v>898</v>
      </c>
    </row>
    <row r="7" spans="2:8" ht="15" customHeight="1">
      <c r="B7" s="801" t="s">
        <v>981</v>
      </c>
      <c r="C7" s="158">
        <f>SUM(D7:F7)</f>
        <v>443</v>
      </c>
      <c r="D7" s="158">
        <v>13</v>
      </c>
      <c r="E7" s="158">
        <v>103</v>
      </c>
      <c r="F7" s="159">
        <v>327</v>
      </c>
      <c r="G7" s="158">
        <v>947</v>
      </c>
      <c r="H7" s="159">
        <v>371</v>
      </c>
    </row>
    <row r="8" spans="2:8" ht="15" customHeight="1">
      <c r="B8" s="801" t="s">
        <v>982</v>
      </c>
      <c r="C8" s="158">
        <f>SUM(D8:F8)</f>
        <v>108</v>
      </c>
      <c r="D8" s="158">
        <v>7</v>
      </c>
      <c r="E8" s="158">
        <v>7</v>
      </c>
      <c r="F8" s="159">
        <v>94</v>
      </c>
      <c r="G8" s="158">
        <v>145</v>
      </c>
      <c r="H8" s="159">
        <v>108</v>
      </c>
    </row>
    <row r="9" spans="2:8" ht="15" customHeight="1">
      <c r="B9" s="801" t="s">
        <v>594</v>
      </c>
      <c r="C9" s="158">
        <f>SUM(D9:F9)</f>
        <v>316</v>
      </c>
      <c r="D9" s="158">
        <v>6</v>
      </c>
      <c r="E9" s="158">
        <v>52</v>
      </c>
      <c r="F9" s="159">
        <v>258</v>
      </c>
      <c r="G9" s="158">
        <v>482</v>
      </c>
      <c r="H9" s="159">
        <v>314</v>
      </c>
    </row>
    <row r="10" spans="2:8" ht="15" customHeight="1">
      <c r="B10" s="801" t="s">
        <v>595</v>
      </c>
      <c r="C10" s="158">
        <f>SUM(D10:F10)</f>
        <v>109</v>
      </c>
      <c r="D10" s="158">
        <v>12</v>
      </c>
      <c r="E10" s="158">
        <v>55</v>
      </c>
      <c r="F10" s="159">
        <v>42</v>
      </c>
      <c r="G10" s="158">
        <v>289</v>
      </c>
      <c r="H10" s="159">
        <v>105</v>
      </c>
    </row>
    <row r="11" spans="2:8" ht="8.25" customHeight="1">
      <c r="B11" s="802"/>
      <c r="C11" s="531"/>
      <c r="D11" s="531"/>
      <c r="E11" s="531"/>
      <c r="F11" s="242"/>
      <c r="G11" s="531"/>
      <c r="H11" s="242"/>
    </row>
    <row r="12" ht="15" customHeight="1">
      <c r="B12" s="181" t="s">
        <v>596</v>
      </c>
    </row>
    <row r="13" ht="15" customHeight="1"/>
  </sheetData>
  <printOptions/>
  <pageMargins left="0.75" right="0.75" top="1" bottom="1" header="0.512" footer="0.512"/>
  <pageSetup orientation="portrait" paperSize="9"/>
</worksheet>
</file>

<file path=xl/worksheets/sheet32.xml><?xml version="1.0" encoding="utf-8"?>
<worksheet xmlns="http://schemas.openxmlformats.org/spreadsheetml/2006/main" xmlns:r="http://schemas.openxmlformats.org/officeDocument/2006/relationships">
  <dimension ref="B2:H22"/>
  <sheetViews>
    <sheetView workbookViewId="0" topLeftCell="A1">
      <selection activeCell="A1" sqref="A1"/>
    </sheetView>
  </sheetViews>
  <sheetFormatPr defaultColWidth="9.00390625" defaultRowHeight="13.5"/>
  <cols>
    <col min="1" max="1" width="2.625" style="130" customWidth="1"/>
    <col min="2" max="2" width="25.50390625" style="130" customWidth="1"/>
    <col min="3" max="3" width="10.625" style="130" customWidth="1"/>
    <col min="4" max="4" width="12.625" style="130" customWidth="1"/>
    <col min="5" max="7" width="10.625" style="130" customWidth="1"/>
    <col min="8" max="8" width="9.75390625" style="130" customWidth="1"/>
    <col min="9" max="16384" width="9.00390625" style="130" customWidth="1"/>
  </cols>
  <sheetData>
    <row r="2" ht="20.25" customHeight="1">
      <c r="B2" s="131" t="s">
        <v>597</v>
      </c>
    </row>
    <row r="3" ht="20.25" customHeight="1" thickBot="1">
      <c r="G3" s="133" t="s">
        <v>983</v>
      </c>
    </row>
    <row r="4" spans="2:7" ht="15" customHeight="1" thickTop="1">
      <c r="B4" s="803" t="s">
        <v>598</v>
      </c>
      <c r="C4" s="804" t="s">
        <v>599</v>
      </c>
      <c r="D4" s="804" t="s">
        <v>600</v>
      </c>
      <c r="E4" s="804" t="s">
        <v>601</v>
      </c>
      <c r="F4" s="804" t="s">
        <v>602</v>
      </c>
      <c r="G4" s="805" t="s">
        <v>603</v>
      </c>
    </row>
    <row r="5" spans="2:7" ht="15" customHeight="1">
      <c r="B5" s="242"/>
      <c r="C5" s="642"/>
      <c r="D5" s="642" t="s">
        <v>599</v>
      </c>
      <c r="E5" s="642"/>
      <c r="F5" s="642"/>
      <c r="G5" s="806" t="s">
        <v>602</v>
      </c>
    </row>
    <row r="6" spans="2:7" ht="15" customHeight="1">
      <c r="B6" s="159"/>
      <c r="C6" s="678" t="s">
        <v>604</v>
      </c>
      <c r="D6" s="678" t="s">
        <v>604</v>
      </c>
      <c r="E6" s="678" t="s">
        <v>605</v>
      </c>
      <c r="F6" s="678" t="s">
        <v>605</v>
      </c>
      <c r="G6" s="679" t="s">
        <v>605</v>
      </c>
    </row>
    <row r="7" spans="2:7" s="163" customFormat="1" ht="15" customHeight="1">
      <c r="B7" s="524" t="s">
        <v>105</v>
      </c>
      <c r="C7" s="124">
        <f>C8+C9</f>
        <v>27</v>
      </c>
      <c r="D7" s="124">
        <v>12</v>
      </c>
      <c r="E7" s="124">
        <v>1848</v>
      </c>
      <c r="F7" s="124">
        <f>F8+F9</f>
        <v>101</v>
      </c>
      <c r="G7" s="807">
        <f>F7/C7</f>
        <v>3.740740740740741</v>
      </c>
    </row>
    <row r="8" spans="2:7" ht="15" customHeight="1">
      <c r="B8" s="257" t="s">
        <v>606</v>
      </c>
      <c r="C8" s="158">
        <v>20</v>
      </c>
      <c r="D8" s="158">
        <v>12</v>
      </c>
      <c r="E8" s="519">
        <v>1848</v>
      </c>
      <c r="F8" s="519">
        <v>83</v>
      </c>
      <c r="G8" s="808">
        <v>4.2</v>
      </c>
    </row>
    <row r="9" spans="2:7" ht="24.75" customHeight="1">
      <c r="B9" s="809" t="s">
        <v>607</v>
      </c>
      <c r="C9" s="158">
        <v>7</v>
      </c>
      <c r="D9" s="810" t="s">
        <v>240</v>
      </c>
      <c r="E9" s="810" t="s">
        <v>240</v>
      </c>
      <c r="F9" s="519">
        <v>18</v>
      </c>
      <c r="G9" s="808">
        <v>2.6</v>
      </c>
    </row>
    <row r="10" spans="2:7" ht="15" customHeight="1">
      <c r="B10" s="259"/>
      <c r="C10" s="531"/>
      <c r="D10" s="531"/>
      <c r="E10" s="788"/>
      <c r="F10" s="788"/>
      <c r="G10" s="811"/>
    </row>
    <row r="11" spans="2:8" ht="20.25" customHeight="1" thickBot="1">
      <c r="B11" s="812" t="s">
        <v>608</v>
      </c>
      <c r="C11" s="118"/>
      <c r="D11" s="118"/>
      <c r="E11" s="119"/>
      <c r="F11" s="119"/>
      <c r="G11" s="808"/>
      <c r="H11" s="813"/>
    </row>
    <row r="12" spans="2:8" ht="20.25" customHeight="1" thickTop="1">
      <c r="B12" s="814" t="s">
        <v>564</v>
      </c>
      <c r="C12" s="815" t="s">
        <v>609</v>
      </c>
      <c r="D12" s="816"/>
      <c r="E12" s="817" t="s">
        <v>601</v>
      </c>
      <c r="F12" s="817" t="s">
        <v>610</v>
      </c>
      <c r="G12" s="818" t="s">
        <v>611</v>
      </c>
      <c r="H12" s="819" t="s">
        <v>612</v>
      </c>
    </row>
    <row r="13" spans="2:8" ht="20.25" customHeight="1">
      <c r="B13" s="257"/>
      <c r="C13" s="820"/>
      <c r="D13" s="821"/>
      <c r="E13" s="780" t="s">
        <v>605</v>
      </c>
      <c r="F13" s="780" t="s">
        <v>605</v>
      </c>
      <c r="G13" s="822"/>
      <c r="H13" s="813" t="s">
        <v>613</v>
      </c>
    </row>
    <row r="14" spans="2:8" ht="20.25" customHeight="1">
      <c r="B14" s="257" t="s">
        <v>984</v>
      </c>
      <c r="C14" s="820" t="s">
        <v>614</v>
      </c>
      <c r="D14" s="821"/>
      <c r="E14" s="519">
        <v>214</v>
      </c>
      <c r="F14" s="519">
        <v>10</v>
      </c>
      <c r="G14" s="822" t="s">
        <v>615</v>
      </c>
      <c r="H14" s="119">
        <v>3687</v>
      </c>
    </row>
    <row r="15" spans="2:8" ht="20.25" customHeight="1">
      <c r="B15" s="257" t="s">
        <v>985</v>
      </c>
      <c r="C15" s="820" t="s">
        <v>616</v>
      </c>
      <c r="D15" s="821"/>
      <c r="E15" s="519">
        <v>210</v>
      </c>
      <c r="F15" s="519">
        <v>8</v>
      </c>
      <c r="G15" s="822" t="s">
        <v>617</v>
      </c>
      <c r="H15" s="119">
        <v>3818</v>
      </c>
    </row>
    <row r="16" spans="2:8" ht="20.25" customHeight="1">
      <c r="B16" s="257" t="s">
        <v>986</v>
      </c>
      <c r="C16" s="820" t="s">
        <v>618</v>
      </c>
      <c r="D16" s="821"/>
      <c r="E16" s="519">
        <v>200</v>
      </c>
      <c r="F16" s="519">
        <v>8</v>
      </c>
      <c r="G16" s="822" t="s">
        <v>619</v>
      </c>
      <c r="H16" s="119">
        <v>3720</v>
      </c>
    </row>
    <row r="17" spans="2:8" ht="20.25" customHeight="1">
      <c r="B17" s="257" t="s">
        <v>987</v>
      </c>
      <c r="C17" s="820" t="s">
        <v>620</v>
      </c>
      <c r="D17" s="821"/>
      <c r="E17" s="519">
        <v>200</v>
      </c>
      <c r="F17" s="519">
        <v>8</v>
      </c>
      <c r="G17" s="822" t="s">
        <v>621</v>
      </c>
      <c r="H17" s="119">
        <v>3940</v>
      </c>
    </row>
    <row r="18" spans="2:8" ht="20.25" customHeight="1">
      <c r="B18" s="257" t="s">
        <v>988</v>
      </c>
      <c r="C18" s="820" t="s">
        <v>622</v>
      </c>
      <c r="D18" s="821"/>
      <c r="E18" s="519">
        <v>200</v>
      </c>
      <c r="F18" s="519">
        <v>8</v>
      </c>
      <c r="G18" s="822" t="s">
        <v>623</v>
      </c>
      <c r="H18" s="119">
        <v>4181</v>
      </c>
    </row>
    <row r="19" spans="2:8" ht="20.25" customHeight="1">
      <c r="B19" s="257" t="s">
        <v>989</v>
      </c>
      <c r="C19" s="820" t="s">
        <v>624</v>
      </c>
      <c r="D19" s="821"/>
      <c r="E19" s="519">
        <v>200</v>
      </c>
      <c r="F19" s="519">
        <v>8</v>
      </c>
      <c r="G19" s="822" t="s">
        <v>625</v>
      </c>
      <c r="H19" s="119">
        <v>3819</v>
      </c>
    </row>
    <row r="20" spans="2:8" ht="9" customHeight="1">
      <c r="B20" s="242"/>
      <c r="C20" s="132"/>
      <c r="D20" s="242"/>
      <c r="E20" s="788"/>
      <c r="F20" s="788"/>
      <c r="G20" s="531"/>
      <c r="H20" s="789"/>
    </row>
    <row r="21" ht="12" customHeight="1">
      <c r="B21" s="130" t="s">
        <v>626</v>
      </c>
    </row>
    <row r="22" ht="12">
      <c r="B22" s="130" t="s">
        <v>990</v>
      </c>
    </row>
  </sheetData>
  <printOptions/>
  <pageMargins left="0.75" right="0.75" top="1" bottom="1" header="0.512" footer="0.512"/>
  <pageSetup orientation="portrait" paperSize="9"/>
</worksheet>
</file>

<file path=xl/worksheets/sheet33.xml><?xml version="1.0" encoding="utf-8"?>
<worksheet xmlns="http://schemas.openxmlformats.org/spreadsheetml/2006/main" xmlns:r="http://schemas.openxmlformats.org/officeDocument/2006/relationships">
  <dimension ref="A2:I77"/>
  <sheetViews>
    <sheetView workbookViewId="0" topLeftCell="A1">
      <selection activeCell="A1" sqref="A1"/>
    </sheetView>
  </sheetViews>
  <sheetFormatPr defaultColWidth="9.00390625" defaultRowHeight="13.5"/>
  <cols>
    <col min="1" max="1" width="2.625" style="728" customWidth="1"/>
    <col min="2" max="2" width="10.625" style="728" customWidth="1"/>
    <col min="3" max="4" width="16.625" style="728" customWidth="1"/>
    <col min="5" max="5" width="3.625" style="728" customWidth="1"/>
    <col min="6" max="6" width="9.625" style="728" customWidth="1"/>
    <col min="7" max="7" width="11.125" style="728" hidden="1" customWidth="1"/>
    <col min="8" max="9" width="16.625" style="728" customWidth="1"/>
    <col min="10" max="12" width="9.00390625" style="728" customWidth="1"/>
    <col min="13" max="13" width="13.50390625" style="728" customWidth="1"/>
    <col min="14" max="15" width="16.625" style="728" customWidth="1"/>
    <col min="16" max="16384" width="9.00390625" style="728" customWidth="1"/>
  </cols>
  <sheetData>
    <row r="2" spans="2:3" ht="14.25">
      <c r="B2" s="238" t="s">
        <v>991</v>
      </c>
      <c r="C2" s="238"/>
    </row>
    <row r="3" spans="2:6" ht="14.25">
      <c r="B3" s="238" t="s">
        <v>992</v>
      </c>
      <c r="F3" s="238" t="s">
        <v>993</v>
      </c>
    </row>
    <row r="4" spans="2:9" ht="13.5">
      <c r="B4" s="823"/>
      <c r="C4" s="824"/>
      <c r="D4" s="825" t="s">
        <v>994</v>
      </c>
      <c r="F4" s="823"/>
      <c r="G4" s="823"/>
      <c r="H4" s="824"/>
      <c r="I4" s="825" t="s">
        <v>994</v>
      </c>
    </row>
    <row r="5" spans="1:9" ht="14.25" customHeight="1">
      <c r="A5" s="826"/>
      <c r="B5" s="827" t="s">
        <v>627</v>
      </c>
      <c r="C5" s="149" t="s">
        <v>628</v>
      </c>
      <c r="D5" s="828" t="s">
        <v>629</v>
      </c>
      <c r="E5" s="159"/>
      <c r="F5" s="827" t="s">
        <v>258</v>
      </c>
      <c r="G5" s="829" t="s">
        <v>630</v>
      </c>
      <c r="H5" s="136" t="s">
        <v>628</v>
      </c>
      <c r="I5" s="830" t="s">
        <v>629</v>
      </c>
    </row>
    <row r="6" spans="1:9" ht="13.5">
      <c r="A6" s="826"/>
      <c r="B6" s="524" t="s">
        <v>105</v>
      </c>
      <c r="C6" s="831">
        <v>368028</v>
      </c>
      <c r="D6" s="831">
        <v>137838</v>
      </c>
      <c r="E6" s="826"/>
      <c r="F6" s="832" t="s">
        <v>105</v>
      </c>
      <c r="G6" s="831">
        <v>42926278</v>
      </c>
      <c r="H6" s="831">
        <v>37678546</v>
      </c>
      <c r="I6" s="833">
        <v>11164274</v>
      </c>
    </row>
    <row r="7" spans="1:9" ht="13.5">
      <c r="A7" s="826"/>
      <c r="B7" s="524"/>
      <c r="C7" s="831"/>
      <c r="D7" s="831"/>
      <c r="E7" s="826"/>
      <c r="F7" s="834"/>
      <c r="G7" s="835"/>
      <c r="H7" s="835"/>
      <c r="I7" s="826"/>
    </row>
    <row r="8" spans="1:9" ht="13.5">
      <c r="A8" s="826"/>
      <c r="B8" s="524" t="s">
        <v>631</v>
      </c>
      <c r="C8" s="831">
        <v>275608</v>
      </c>
      <c r="D8" s="831">
        <v>97638</v>
      </c>
      <c r="E8" s="826"/>
      <c r="F8" s="801" t="s">
        <v>264</v>
      </c>
      <c r="G8" s="835">
        <v>2287503</v>
      </c>
      <c r="H8" s="835">
        <v>1649057</v>
      </c>
      <c r="I8" s="826">
        <v>442475</v>
      </c>
    </row>
    <row r="9" spans="1:9" ht="13.5">
      <c r="A9" s="826"/>
      <c r="B9" s="524" t="s">
        <v>632</v>
      </c>
      <c r="C9" s="831">
        <v>92420</v>
      </c>
      <c r="D9" s="831">
        <v>40200</v>
      </c>
      <c r="E9" s="826"/>
      <c r="F9" s="801" t="s">
        <v>633</v>
      </c>
      <c r="G9" s="835"/>
      <c r="H9" s="835">
        <v>466860</v>
      </c>
      <c r="I9" s="826">
        <v>146389</v>
      </c>
    </row>
    <row r="10" spans="1:9" ht="13.5">
      <c r="A10" s="826"/>
      <c r="B10" s="257"/>
      <c r="C10" s="835"/>
      <c r="D10" s="835"/>
      <c r="E10" s="826"/>
      <c r="F10" s="801" t="s">
        <v>634</v>
      </c>
      <c r="G10" s="835">
        <v>512212</v>
      </c>
      <c r="H10" s="835">
        <v>440298</v>
      </c>
      <c r="I10" s="826">
        <v>170652</v>
      </c>
    </row>
    <row r="11" spans="1:9" ht="13.5">
      <c r="A11" s="826"/>
      <c r="B11" s="257" t="s">
        <v>53</v>
      </c>
      <c r="C11" s="835">
        <v>82380</v>
      </c>
      <c r="D11" s="835">
        <v>28630</v>
      </c>
      <c r="E11" s="826"/>
      <c r="F11" s="801" t="s">
        <v>635</v>
      </c>
      <c r="G11" s="835">
        <v>458388</v>
      </c>
      <c r="H11" s="835">
        <v>709048</v>
      </c>
      <c r="I11" s="826">
        <v>258786</v>
      </c>
    </row>
    <row r="12" spans="1:9" ht="13.5">
      <c r="A12" s="826"/>
      <c r="B12" s="257" t="s">
        <v>54</v>
      </c>
      <c r="C12" s="835">
        <v>28128</v>
      </c>
      <c r="D12" s="835">
        <v>8570</v>
      </c>
      <c r="E12" s="826"/>
      <c r="F12" s="801" t="s">
        <v>636</v>
      </c>
      <c r="G12" s="835">
        <v>772535</v>
      </c>
      <c r="H12" s="835">
        <v>383770</v>
      </c>
      <c r="I12" s="826">
        <v>159098</v>
      </c>
    </row>
    <row r="13" spans="1:9" ht="13.5">
      <c r="A13" s="826"/>
      <c r="B13" s="257" t="s">
        <v>55</v>
      </c>
      <c r="C13" s="835">
        <v>32845</v>
      </c>
      <c r="D13" s="835">
        <v>12860</v>
      </c>
      <c r="E13" s="826"/>
      <c r="F13" s="832" t="s">
        <v>637</v>
      </c>
      <c r="G13" s="831">
        <v>386613</v>
      </c>
      <c r="H13" s="831">
        <v>368028</v>
      </c>
      <c r="I13" s="833">
        <v>137838</v>
      </c>
    </row>
    <row r="14" spans="1:9" ht="13.5">
      <c r="A14" s="826"/>
      <c r="B14" s="257" t="s">
        <v>56</v>
      </c>
      <c r="C14" s="835">
        <v>32908</v>
      </c>
      <c r="D14" s="835">
        <v>11215</v>
      </c>
      <c r="E14" s="826"/>
      <c r="F14" s="801" t="s">
        <v>638</v>
      </c>
      <c r="G14" s="836">
        <v>362142</v>
      </c>
      <c r="H14" s="835">
        <v>613416</v>
      </c>
      <c r="I14" s="826">
        <v>199706</v>
      </c>
    </row>
    <row r="15" spans="1:9" ht="13.5">
      <c r="A15" s="826"/>
      <c r="B15" s="257" t="s">
        <v>57</v>
      </c>
      <c r="C15" s="835">
        <v>12736</v>
      </c>
      <c r="D15" s="835">
        <v>4563</v>
      </c>
      <c r="E15" s="826"/>
      <c r="F15" s="801" t="s">
        <v>639</v>
      </c>
      <c r="G15" s="835">
        <v>659711</v>
      </c>
      <c r="H15" s="835">
        <v>835628</v>
      </c>
      <c r="I15" s="826">
        <v>238303</v>
      </c>
    </row>
    <row r="16" spans="1:9" ht="13.5">
      <c r="A16" s="826"/>
      <c r="B16" s="257" t="s">
        <v>58</v>
      </c>
      <c r="C16" s="835">
        <v>11955</v>
      </c>
      <c r="D16" s="835">
        <v>4413</v>
      </c>
      <c r="E16" s="826"/>
      <c r="F16" s="801" t="s">
        <v>640</v>
      </c>
      <c r="G16" s="835"/>
      <c r="H16" s="835">
        <v>594418</v>
      </c>
      <c r="I16" s="826">
        <v>172577</v>
      </c>
    </row>
    <row r="17" spans="1:9" ht="13.5">
      <c r="A17" s="826"/>
      <c r="B17" s="257" t="s">
        <v>59</v>
      </c>
      <c r="C17" s="835">
        <v>10686</v>
      </c>
      <c r="D17" s="835">
        <v>4819</v>
      </c>
      <c r="E17" s="826"/>
      <c r="F17" s="801" t="s">
        <v>641</v>
      </c>
      <c r="G17" s="835">
        <v>936010</v>
      </c>
      <c r="H17" s="835">
        <v>617704</v>
      </c>
      <c r="I17" s="826">
        <v>161564</v>
      </c>
    </row>
    <row r="18" spans="1:9" ht="13.5">
      <c r="A18" s="826"/>
      <c r="B18" s="257" t="s">
        <v>60</v>
      </c>
      <c r="C18" s="835">
        <v>7990</v>
      </c>
      <c r="D18" s="835">
        <v>2976</v>
      </c>
      <c r="E18" s="826"/>
      <c r="F18" s="801" t="s">
        <v>642</v>
      </c>
      <c r="G18" s="835">
        <v>630163</v>
      </c>
      <c r="H18" s="835">
        <v>1955762</v>
      </c>
      <c r="I18" s="826">
        <v>520304</v>
      </c>
    </row>
    <row r="19" spans="1:9" ht="13.5">
      <c r="A19" s="826"/>
      <c r="B19" s="257" t="s">
        <v>61</v>
      </c>
      <c r="C19" s="835">
        <v>9229</v>
      </c>
      <c r="D19" s="835">
        <v>3438</v>
      </c>
      <c r="E19" s="826"/>
      <c r="F19" s="801" t="s">
        <v>643</v>
      </c>
      <c r="G19" s="835">
        <v>648404</v>
      </c>
      <c r="H19" s="835">
        <v>1676967</v>
      </c>
      <c r="I19" s="826">
        <v>474555</v>
      </c>
    </row>
    <row r="20" spans="1:9" ht="13.5">
      <c r="A20" s="826"/>
      <c r="B20" s="257" t="s">
        <v>62</v>
      </c>
      <c r="C20" s="835">
        <v>18416</v>
      </c>
      <c r="D20" s="835">
        <v>6702</v>
      </c>
      <c r="E20" s="826"/>
      <c r="F20" s="801" t="s">
        <v>644</v>
      </c>
      <c r="G20" s="835">
        <v>2321290</v>
      </c>
      <c r="H20" s="835">
        <v>3692719</v>
      </c>
      <c r="I20" s="826">
        <v>1063423</v>
      </c>
    </row>
    <row r="21" spans="1:9" ht="13.5">
      <c r="A21" s="826"/>
      <c r="B21" s="257" t="s">
        <v>63</v>
      </c>
      <c r="C21" s="835">
        <v>12469</v>
      </c>
      <c r="D21" s="835">
        <v>4372</v>
      </c>
      <c r="E21" s="826"/>
      <c r="F21" s="801" t="s">
        <v>645</v>
      </c>
      <c r="G21" s="835">
        <v>2058214</v>
      </c>
      <c r="H21" s="835">
        <v>2559723</v>
      </c>
      <c r="I21" s="826">
        <v>833306</v>
      </c>
    </row>
    <row r="22" spans="1:9" ht="13.5">
      <c r="A22" s="826"/>
      <c r="B22" s="257" t="s">
        <v>64</v>
      </c>
      <c r="C22" s="835">
        <v>6007</v>
      </c>
      <c r="D22" s="835">
        <v>2102</v>
      </c>
      <c r="E22" s="826"/>
      <c r="F22" s="801" t="s">
        <v>650</v>
      </c>
      <c r="G22" s="835">
        <v>5091774</v>
      </c>
      <c r="H22" s="835">
        <v>275515</v>
      </c>
      <c r="I22" s="826">
        <v>71179</v>
      </c>
    </row>
    <row r="23" spans="1:9" ht="13.5">
      <c r="A23" s="826"/>
      <c r="B23" s="257" t="s">
        <v>65</v>
      </c>
      <c r="C23" s="835">
        <v>9859</v>
      </c>
      <c r="D23" s="835">
        <v>2978</v>
      </c>
      <c r="E23" s="826"/>
      <c r="F23" s="801" t="s">
        <v>646</v>
      </c>
      <c r="G23" s="835">
        <v>3154421</v>
      </c>
      <c r="H23" s="835">
        <v>772124</v>
      </c>
      <c r="I23" s="826">
        <v>257142</v>
      </c>
    </row>
    <row r="24" spans="1:9" ht="13.5">
      <c r="A24" s="826"/>
      <c r="B24" s="257" t="s">
        <v>66</v>
      </c>
      <c r="C24" s="835">
        <v>4013</v>
      </c>
      <c r="D24" s="835">
        <v>1429</v>
      </c>
      <c r="E24" s="826"/>
      <c r="F24" s="801" t="s">
        <v>651</v>
      </c>
      <c r="G24" s="835"/>
      <c r="H24" s="835">
        <v>712518</v>
      </c>
      <c r="I24" s="826">
        <v>248919</v>
      </c>
    </row>
    <row r="25" spans="1:9" ht="13.5">
      <c r="A25" s="826"/>
      <c r="B25" s="257" t="s">
        <v>67</v>
      </c>
      <c r="C25" s="835">
        <v>3284</v>
      </c>
      <c r="D25" s="835">
        <v>1220</v>
      </c>
      <c r="E25" s="826"/>
      <c r="F25" s="801" t="s">
        <v>647</v>
      </c>
      <c r="G25" s="835">
        <v>748598</v>
      </c>
      <c r="H25" s="835">
        <v>343604</v>
      </c>
      <c r="I25" s="826">
        <v>144564</v>
      </c>
    </row>
    <row r="26" spans="1:9" ht="13.5">
      <c r="A26" s="826"/>
      <c r="B26" s="257" t="s">
        <v>68</v>
      </c>
      <c r="C26" s="835">
        <v>5697</v>
      </c>
      <c r="D26" s="835">
        <v>2076</v>
      </c>
      <c r="E26" s="826"/>
      <c r="F26" s="801" t="s">
        <v>648</v>
      </c>
      <c r="G26" s="835">
        <v>336642</v>
      </c>
      <c r="H26" s="835">
        <v>361627</v>
      </c>
      <c r="I26" s="826">
        <v>115598</v>
      </c>
    </row>
    <row r="27" spans="1:9" ht="13.5">
      <c r="A27" s="826"/>
      <c r="B27" s="257" t="s">
        <v>69</v>
      </c>
      <c r="C27" s="835">
        <v>2354</v>
      </c>
      <c r="D27" s="835">
        <v>1453</v>
      </c>
      <c r="E27" s="826"/>
      <c r="F27" s="801" t="s">
        <v>649</v>
      </c>
      <c r="G27" s="835">
        <v>379876</v>
      </c>
      <c r="H27" s="835">
        <v>239109</v>
      </c>
      <c r="I27" s="826">
        <v>105213</v>
      </c>
    </row>
    <row r="28" spans="1:9" ht="13.5">
      <c r="A28" s="826"/>
      <c r="B28" s="257" t="s">
        <v>70</v>
      </c>
      <c r="C28" s="835">
        <v>2626</v>
      </c>
      <c r="D28" s="835">
        <v>1002</v>
      </c>
      <c r="E28" s="826"/>
      <c r="F28" s="801" t="s">
        <v>652</v>
      </c>
      <c r="G28" s="835">
        <v>242165</v>
      </c>
      <c r="H28" s="835">
        <v>618464</v>
      </c>
      <c r="I28" s="826">
        <v>198781</v>
      </c>
    </row>
    <row r="29" spans="1:9" ht="13.5">
      <c r="A29" s="826"/>
      <c r="B29" s="257" t="s">
        <v>71</v>
      </c>
      <c r="C29" s="835">
        <v>2732</v>
      </c>
      <c r="D29" s="835">
        <v>1201</v>
      </c>
      <c r="E29" s="826"/>
      <c r="F29" s="801" t="s">
        <v>653</v>
      </c>
      <c r="G29" s="835">
        <v>290346</v>
      </c>
      <c r="H29" s="835">
        <v>1153166</v>
      </c>
      <c r="I29" s="826">
        <v>377633</v>
      </c>
    </row>
    <row r="30" spans="1:9" ht="13.5">
      <c r="A30" s="826"/>
      <c r="B30" s="257" t="s">
        <v>72</v>
      </c>
      <c r="C30" s="835">
        <v>2526</v>
      </c>
      <c r="D30" s="835">
        <v>1047</v>
      </c>
      <c r="E30" s="826"/>
      <c r="F30" s="801" t="s">
        <v>654</v>
      </c>
      <c r="G30" s="835">
        <v>706000</v>
      </c>
      <c r="H30" s="835">
        <v>2093832</v>
      </c>
      <c r="I30" s="826">
        <v>574808</v>
      </c>
    </row>
    <row r="31" spans="1:9" ht="13.5">
      <c r="A31" s="826"/>
      <c r="B31" s="257" t="s">
        <v>73</v>
      </c>
      <c r="C31" s="835">
        <v>1800</v>
      </c>
      <c r="D31" s="835">
        <v>830</v>
      </c>
      <c r="E31" s="826"/>
      <c r="F31" s="801" t="s">
        <v>655</v>
      </c>
      <c r="G31" s="835">
        <v>638775</v>
      </c>
      <c r="H31" s="835">
        <v>546893</v>
      </c>
      <c r="I31" s="826">
        <v>143205</v>
      </c>
    </row>
    <row r="32" spans="1:9" ht="13.5">
      <c r="A32" s="826"/>
      <c r="B32" s="257" t="s">
        <v>74</v>
      </c>
      <c r="C32" s="835">
        <v>3248</v>
      </c>
      <c r="D32" s="835">
        <v>2154</v>
      </c>
      <c r="E32" s="826"/>
      <c r="F32" s="801" t="s">
        <v>656</v>
      </c>
      <c r="G32" s="835">
        <v>1214868</v>
      </c>
      <c r="H32" s="835">
        <v>362543</v>
      </c>
      <c r="I32" s="826">
        <v>114060</v>
      </c>
    </row>
    <row r="33" spans="1:9" ht="13.5">
      <c r="A33" s="826"/>
      <c r="B33" s="257" t="s">
        <v>75</v>
      </c>
      <c r="C33" s="835">
        <v>1900</v>
      </c>
      <c r="D33" s="835">
        <v>1245</v>
      </c>
      <c r="E33" s="826"/>
      <c r="F33" s="801" t="s">
        <v>657</v>
      </c>
      <c r="G33" s="835">
        <v>2336562</v>
      </c>
      <c r="H33" s="835">
        <v>770401</v>
      </c>
      <c r="I33" s="826">
        <v>212106</v>
      </c>
    </row>
    <row r="34" spans="1:9" ht="13.5">
      <c r="A34" s="826"/>
      <c r="B34" s="257" t="s">
        <v>76</v>
      </c>
      <c r="C34" s="835">
        <v>2889</v>
      </c>
      <c r="D34" s="835">
        <v>1153</v>
      </c>
      <c r="E34" s="826"/>
      <c r="F34" s="801" t="s">
        <v>658</v>
      </c>
      <c r="G34" s="835">
        <v>607887</v>
      </c>
      <c r="H34" s="835">
        <v>2433503</v>
      </c>
      <c r="I34" s="826">
        <v>599482</v>
      </c>
    </row>
    <row r="35" spans="1:9" ht="13.5">
      <c r="A35" s="826"/>
      <c r="B35" s="257" t="s">
        <v>77</v>
      </c>
      <c r="C35" s="835">
        <v>1391</v>
      </c>
      <c r="D35" s="835">
        <v>699</v>
      </c>
      <c r="E35" s="826"/>
      <c r="F35" s="801" t="s">
        <v>659</v>
      </c>
      <c r="G35" s="835"/>
      <c r="H35" s="835">
        <v>1492383</v>
      </c>
      <c r="I35" s="826">
        <v>423257</v>
      </c>
    </row>
    <row r="36" spans="1:9" ht="13.5">
      <c r="A36" s="826"/>
      <c r="B36" s="257" t="s">
        <v>78</v>
      </c>
      <c r="C36" s="835">
        <v>1472</v>
      </c>
      <c r="D36" s="835">
        <v>602</v>
      </c>
      <c r="E36" s="826"/>
      <c r="F36" s="801" t="s">
        <v>660</v>
      </c>
      <c r="G36" s="835">
        <v>393789</v>
      </c>
      <c r="H36" s="835">
        <v>383457</v>
      </c>
      <c r="I36" s="826">
        <v>109738</v>
      </c>
    </row>
    <row r="37" spans="1:9" ht="13.5">
      <c r="A37" s="826"/>
      <c r="B37" s="257" t="s">
        <v>79</v>
      </c>
      <c r="C37" s="835">
        <v>1681</v>
      </c>
      <c r="D37" s="835">
        <v>733</v>
      </c>
      <c r="E37" s="826"/>
      <c r="F37" s="801" t="s">
        <v>661</v>
      </c>
      <c r="G37" s="835">
        <v>955877</v>
      </c>
      <c r="H37" s="835">
        <v>333706</v>
      </c>
      <c r="I37" s="826">
        <v>84160</v>
      </c>
    </row>
    <row r="38" spans="1:9" ht="13.5">
      <c r="A38" s="826"/>
      <c r="B38" s="257" t="s">
        <v>80</v>
      </c>
      <c r="C38" s="835">
        <v>6743</v>
      </c>
      <c r="D38" s="835">
        <v>1910</v>
      </c>
      <c r="E38" s="826"/>
      <c r="F38" s="801" t="s">
        <v>662</v>
      </c>
      <c r="G38" s="835">
        <v>3314273</v>
      </c>
      <c r="H38" s="835">
        <v>193829</v>
      </c>
      <c r="I38" s="826">
        <v>82277</v>
      </c>
    </row>
    <row r="39" spans="1:9" ht="13.5">
      <c r="A39" s="826"/>
      <c r="B39" s="257" t="s">
        <v>81</v>
      </c>
      <c r="C39" s="835">
        <v>4922</v>
      </c>
      <c r="D39" s="835">
        <v>1756</v>
      </c>
      <c r="E39" s="826"/>
      <c r="F39" s="801" t="s">
        <v>663</v>
      </c>
      <c r="G39" s="835">
        <v>1944522</v>
      </c>
      <c r="H39" s="835">
        <v>251209</v>
      </c>
      <c r="I39" s="826">
        <v>105510</v>
      </c>
    </row>
    <row r="40" spans="1:9" ht="13.5">
      <c r="A40" s="826"/>
      <c r="B40" s="257" t="s">
        <v>82</v>
      </c>
      <c r="C40" s="835">
        <v>3295</v>
      </c>
      <c r="D40" s="835">
        <v>1775</v>
      </c>
      <c r="E40" s="826"/>
      <c r="F40" s="801" t="s">
        <v>664</v>
      </c>
      <c r="G40" s="835">
        <v>476216</v>
      </c>
      <c r="H40" s="835">
        <v>592115</v>
      </c>
      <c r="I40" s="826">
        <v>167310</v>
      </c>
    </row>
    <row r="41" spans="1:9" ht="13.5">
      <c r="A41" s="826"/>
      <c r="B41" s="257" t="s">
        <v>83</v>
      </c>
      <c r="C41" s="835">
        <v>4618</v>
      </c>
      <c r="D41" s="835">
        <v>1769</v>
      </c>
      <c r="E41" s="826"/>
      <c r="F41" s="801" t="s">
        <v>665</v>
      </c>
      <c r="G41" s="835">
        <v>383028</v>
      </c>
      <c r="H41" s="835">
        <v>987344</v>
      </c>
      <c r="I41" s="826">
        <v>295551</v>
      </c>
    </row>
    <row r="42" spans="1:9" ht="13.5">
      <c r="A42" s="826"/>
      <c r="B42" s="257" t="s">
        <v>84</v>
      </c>
      <c r="C42" s="835">
        <v>2545</v>
      </c>
      <c r="D42" s="835">
        <v>826</v>
      </c>
      <c r="E42" s="826"/>
      <c r="F42" s="801" t="s">
        <v>666</v>
      </c>
      <c r="G42" s="835"/>
      <c r="H42" s="835">
        <v>531838</v>
      </c>
      <c r="I42" s="826">
        <v>178555</v>
      </c>
    </row>
    <row r="43" spans="1:9" ht="13.5">
      <c r="A43" s="826"/>
      <c r="B43" s="257" t="s">
        <v>85</v>
      </c>
      <c r="C43" s="835">
        <v>1939</v>
      </c>
      <c r="D43" s="835">
        <v>804</v>
      </c>
      <c r="E43" s="826"/>
      <c r="F43" s="801" t="s">
        <v>667</v>
      </c>
      <c r="G43" s="835">
        <v>198608</v>
      </c>
      <c r="H43" s="835">
        <v>232651</v>
      </c>
      <c r="I43" s="826">
        <v>71850</v>
      </c>
    </row>
    <row r="44" spans="1:9" ht="13.5">
      <c r="A44" s="826"/>
      <c r="B44" s="257" t="s">
        <v>86</v>
      </c>
      <c r="C44" s="835">
        <v>4850</v>
      </c>
      <c r="D44" s="835">
        <v>1866</v>
      </c>
      <c r="E44" s="826"/>
      <c r="F44" s="801" t="s">
        <v>668</v>
      </c>
      <c r="G44" s="835">
        <v>251549</v>
      </c>
      <c r="H44" s="835">
        <v>318877</v>
      </c>
      <c r="I44" s="826">
        <v>86023</v>
      </c>
    </row>
    <row r="45" spans="1:9" ht="13.5">
      <c r="A45" s="826"/>
      <c r="B45" s="257" t="s">
        <v>87</v>
      </c>
      <c r="C45" s="835">
        <v>3098</v>
      </c>
      <c r="D45" s="835">
        <v>1240</v>
      </c>
      <c r="E45" s="826"/>
      <c r="F45" s="801" t="s">
        <v>669</v>
      </c>
      <c r="G45" s="835">
        <v>672478</v>
      </c>
      <c r="H45" s="835">
        <v>474550</v>
      </c>
      <c r="I45" s="826">
        <v>141981</v>
      </c>
    </row>
    <row r="46" spans="1:9" ht="13.5">
      <c r="A46" s="826"/>
      <c r="B46" s="257" t="s">
        <v>88</v>
      </c>
      <c r="C46" s="835">
        <v>2426</v>
      </c>
      <c r="D46" s="835">
        <v>879</v>
      </c>
      <c r="E46" s="826"/>
      <c r="F46" s="801" t="s">
        <v>670</v>
      </c>
      <c r="G46" s="835">
        <v>1077610</v>
      </c>
      <c r="H46" s="835">
        <v>243421</v>
      </c>
      <c r="I46" s="826">
        <v>90619</v>
      </c>
    </row>
    <row r="47" spans="1:9" ht="13.5">
      <c r="A47" s="826"/>
      <c r="B47" s="257" t="s">
        <v>89</v>
      </c>
      <c r="C47" s="835">
        <v>2096</v>
      </c>
      <c r="D47" s="835">
        <v>1650</v>
      </c>
      <c r="E47" s="826"/>
      <c r="F47" s="801" t="s">
        <v>671</v>
      </c>
      <c r="G47" s="835">
        <v>581564</v>
      </c>
      <c r="H47" s="835">
        <v>1483696</v>
      </c>
      <c r="I47" s="826">
        <v>431623</v>
      </c>
    </row>
    <row r="48" spans="1:9" ht="13.5">
      <c r="A48" s="826"/>
      <c r="B48" s="257" t="s">
        <v>90</v>
      </c>
      <c r="C48" s="835">
        <v>2105</v>
      </c>
      <c r="D48" s="835">
        <v>744</v>
      </c>
      <c r="E48" s="826"/>
      <c r="F48" s="801" t="s">
        <v>672</v>
      </c>
      <c r="G48" s="835"/>
      <c r="H48" s="835">
        <v>247289</v>
      </c>
      <c r="I48" s="826">
        <v>58210</v>
      </c>
    </row>
    <row r="49" spans="1:9" ht="13.5">
      <c r="A49" s="826"/>
      <c r="B49" s="257" t="s">
        <v>91</v>
      </c>
      <c r="C49" s="835">
        <v>1570</v>
      </c>
      <c r="D49" s="835">
        <v>1105</v>
      </c>
      <c r="E49" s="826"/>
      <c r="F49" s="801" t="s">
        <v>673</v>
      </c>
      <c r="G49" s="835">
        <v>282601</v>
      </c>
      <c r="H49" s="835">
        <v>469784</v>
      </c>
      <c r="I49" s="826">
        <v>113332</v>
      </c>
    </row>
    <row r="50" spans="1:9" ht="13.5">
      <c r="A50" s="826"/>
      <c r="B50" s="257" t="s">
        <v>92</v>
      </c>
      <c r="C50" s="835">
        <v>3664</v>
      </c>
      <c r="D50" s="835">
        <v>2187</v>
      </c>
      <c r="E50" s="826"/>
      <c r="F50" s="801" t="s">
        <v>674</v>
      </c>
      <c r="G50" s="835">
        <v>358660</v>
      </c>
      <c r="H50" s="835">
        <v>554193</v>
      </c>
      <c r="I50" s="826">
        <v>141729</v>
      </c>
    </row>
    <row r="51" spans="1:9" ht="13.5">
      <c r="A51" s="826"/>
      <c r="B51" s="257" t="s">
        <v>93</v>
      </c>
      <c r="C51" s="835">
        <v>5112</v>
      </c>
      <c r="D51" s="835">
        <v>2001</v>
      </c>
      <c r="E51" s="826"/>
      <c r="F51" s="801" t="s">
        <v>675</v>
      </c>
      <c r="G51" s="835">
        <v>561052</v>
      </c>
      <c r="H51" s="835">
        <v>361702</v>
      </c>
      <c r="I51" s="826">
        <v>113811</v>
      </c>
    </row>
    <row r="52" spans="1:9" ht="13.5">
      <c r="A52" s="826"/>
      <c r="B52" s="257" t="s">
        <v>94</v>
      </c>
      <c r="C52" s="835">
        <v>2098</v>
      </c>
      <c r="D52" s="835">
        <v>1155</v>
      </c>
      <c r="E52" s="826"/>
      <c r="F52" s="801" t="s">
        <v>676</v>
      </c>
      <c r="G52" s="835">
        <v>321016</v>
      </c>
      <c r="H52" s="835">
        <v>352623</v>
      </c>
      <c r="I52" s="826">
        <v>121922</v>
      </c>
    </row>
    <row r="53" spans="1:9" ht="13.5">
      <c r="A53" s="826"/>
      <c r="B53" s="257" t="s">
        <v>95</v>
      </c>
      <c r="C53" s="835">
        <v>1602</v>
      </c>
      <c r="D53" s="835">
        <v>590</v>
      </c>
      <c r="E53" s="826"/>
      <c r="F53" s="801" t="s">
        <v>677</v>
      </c>
      <c r="G53" s="835"/>
      <c r="H53" s="835">
        <v>599973</v>
      </c>
      <c r="I53" s="826">
        <v>146621</v>
      </c>
    </row>
    <row r="54" spans="1:9" ht="13.5">
      <c r="A54" s="826"/>
      <c r="B54" s="259" t="s">
        <v>96</v>
      </c>
      <c r="C54" s="837">
        <v>2124</v>
      </c>
      <c r="D54" s="837">
        <v>1099</v>
      </c>
      <c r="E54" s="826"/>
      <c r="F54" s="798" t="s">
        <v>678</v>
      </c>
      <c r="G54" s="837">
        <v>1804777</v>
      </c>
      <c r="H54" s="837">
        <v>327209</v>
      </c>
      <c r="I54" s="838">
        <v>58529</v>
      </c>
    </row>
    <row r="55" spans="1:9" ht="13.5">
      <c r="A55" s="117"/>
      <c r="E55" s="117"/>
      <c r="F55" s="839"/>
      <c r="G55" s="839">
        <v>436337</v>
      </c>
      <c r="H55" s="839"/>
      <c r="I55" s="839"/>
    </row>
    <row r="56" spans="1:9" ht="13.5">
      <c r="A56" s="117"/>
      <c r="B56" s="116" t="s">
        <v>0</v>
      </c>
      <c r="C56" s="117"/>
      <c r="D56" s="117"/>
      <c r="E56" s="117"/>
      <c r="F56" s="117"/>
      <c r="G56" s="117">
        <v>708461</v>
      </c>
      <c r="H56" s="117"/>
      <c r="I56" s="117"/>
    </row>
    <row r="57" spans="1:9" ht="13.5">
      <c r="A57" s="117"/>
      <c r="C57" s="117"/>
      <c r="D57" s="117"/>
      <c r="E57" s="117"/>
      <c r="F57" s="117"/>
      <c r="G57" s="117">
        <v>422761</v>
      </c>
      <c r="H57" s="117"/>
      <c r="I57" s="117"/>
    </row>
    <row r="58" spans="1:9" ht="13.5">
      <c r="A58" s="117"/>
      <c r="C58" s="117"/>
      <c r="D58" s="117"/>
      <c r="E58" s="117"/>
      <c r="F58" s="117"/>
      <c r="G58" s="117"/>
      <c r="H58" s="117"/>
      <c r="I58" s="117"/>
    </row>
    <row r="59" spans="1:5" ht="13.5">
      <c r="A59" s="117"/>
      <c r="C59" s="116"/>
      <c r="D59" s="116"/>
      <c r="E59" s="117"/>
    </row>
    <row r="60" spans="1:4" ht="13.5">
      <c r="A60" s="117"/>
      <c r="B60" s="116"/>
      <c r="C60" s="116"/>
      <c r="D60" s="116"/>
    </row>
    <row r="61" spans="1:4" ht="13.5">
      <c r="A61" s="117"/>
      <c r="B61" s="116"/>
      <c r="C61" s="116"/>
      <c r="D61" s="116"/>
    </row>
    <row r="62" spans="1:9" ht="13.5">
      <c r="A62" s="117"/>
      <c r="B62" s="117"/>
      <c r="C62" s="117"/>
      <c r="D62" s="117"/>
      <c r="F62" s="117"/>
      <c r="G62" s="117"/>
      <c r="H62" s="117"/>
      <c r="I62" s="117"/>
    </row>
    <row r="63" spans="1:9" ht="13.5">
      <c r="A63" s="117"/>
      <c r="B63" s="117"/>
      <c r="E63" s="117"/>
      <c r="F63" s="117"/>
      <c r="G63" s="117"/>
      <c r="H63" s="117"/>
      <c r="I63" s="117"/>
    </row>
    <row r="64" spans="1:9" ht="13.5">
      <c r="A64" s="117"/>
      <c r="E64" s="117"/>
      <c r="F64" s="117"/>
      <c r="G64" s="117"/>
      <c r="H64" s="117"/>
      <c r="I64" s="117"/>
    </row>
    <row r="65" spans="1:9" ht="13.5">
      <c r="A65" s="117"/>
      <c r="E65" s="117"/>
      <c r="F65" s="117"/>
      <c r="G65" s="117"/>
      <c r="H65" s="117"/>
      <c r="I65" s="117"/>
    </row>
    <row r="66" spans="1:9" ht="13.5">
      <c r="A66" s="117"/>
      <c r="E66" s="117"/>
      <c r="F66" s="117"/>
      <c r="G66" s="117"/>
      <c r="H66" s="117"/>
      <c r="I66" s="117"/>
    </row>
    <row r="67" spans="1:9" ht="13.5">
      <c r="A67" s="117"/>
      <c r="E67" s="117"/>
      <c r="F67" s="117"/>
      <c r="G67" s="117"/>
      <c r="H67" s="117"/>
      <c r="I67" s="117"/>
    </row>
    <row r="68" spans="1:9" ht="13.5">
      <c r="A68" s="117"/>
      <c r="E68" s="117"/>
      <c r="F68" s="117"/>
      <c r="G68" s="117"/>
      <c r="H68" s="117"/>
      <c r="I68" s="117"/>
    </row>
    <row r="69" spans="1:9" ht="13.5">
      <c r="A69" s="117"/>
      <c r="E69" s="117"/>
      <c r="F69" s="117"/>
      <c r="G69" s="117"/>
      <c r="H69" s="117"/>
      <c r="I69" s="117"/>
    </row>
    <row r="70" spans="1:9" ht="13.5">
      <c r="A70" s="117"/>
      <c r="E70" s="117"/>
      <c r="F70" s="117"/>
      <c r="G70" s="117"/>
      <c r="H70" s="117"/>
      <c r="I70" s="117"/>
    </row>
    <row r="71" spans="1:9" ht="13.5">
      <c r="A71" s="117"/>
      <c r="E71" s="117"/>
      <c r="F71" s="117"/>
      <c r="G71" s="117"/>
      <c r="H71" s="117"/>
      <c r="I71" s="117"/>
    </row>
    <row r="72" spans="1:9" ht="13.5">
      <c r="A72" s="117"/>
      <c r="E72" s="117"/>
      <c r="F72" s="117"/>
      <c r="G72" s="117"/>
      <c r="H72" s="117"/>
      <c r="I72" s="117"/>
    </row>
    <row r="73" spans="1:9" ht="13.5">
      <c r="A73" s="117"/>
      <c r="E73" s="117"/>
      <c r="F73" s="117"/>
      <c r="G73" s="117"/>
      <c r="H73" s="117"/>
      <c r="I73" s="117"/>
    </row>
    <row r="74" spans="1:9" ht="13.5">
      <c r="A74" s="117"/>
      <c r="E74" s="117"/>
      <c r="F74" s="117"/>
      <c r="G74" s="117"/>
      <c r="H74" s="117"/>
      <c r="I74" s="117"/>
    </row>
    <row r="75" spans="1:9" ht="13.5">
      <c r="A75" s="117"/>
      <c r="E75" s="117"/>
      <c r="F75" s="117"/>
      <c r="G75" s="117"/>
      <c r="H75" s="117"/>
      <c r="I75" s="117"/>
    </row>
    <row r="76" spans="1:5" ht="13.5">
      <c r="A76" s="117"/>
      <c r="E76" s="117"/>
    </row>
    <row r="77" ht="13.5">
      <c r="A77" s="117"/>
    </row>
    <row r="79" ht="13.5" hidden="1"/>
    <row r="80" ht="13.5" hidden="1"/>
  </sheetData>
  <printOptions/>
  <pageMargins left="0.75" right="0.75" top="1" bottom="1" header="0.512" footer="0.512"/>
  <pageSetup orientation="portrait" paperSize="9"/>
</worksheet>
</file>

<file path=xl/worksheets/sheet34.xml><?xml version="1.0" encoding="utf-8"?>
<worksheet xmlns="http://schemas.openxmlformats.org/spreadsheetml/2006/main" xmlns:r="http://schemas.openxmlformats.org/officeDocument/2006/relationships">
  <dimension ref="A1:P61"/>
  <sheetViews>
    <sheetView workbookViewId="0" topLeftCell="A1">
      <selection activeCell="A1" sqref="A1"/>
    </sheetView>
  </sheetViews>
  <sheetFormatPr defaultColWidth="9.00390625" defaultRowHeight="12" customHeight="1"/>
  <cols>
    <col min="1" max="1" width="2.625" style="200" customWidth="1"/>
    <col min="2" max="2" width="9.00390625" style="1001" customWidth="1"/>
    <col min="3" max="3" width="0.74609375" style="1001" customWidth="1"/>
    <col min="4" max="4" width="9.00390625" style="1002" customWidth="1"/>
    <col min="5" max="5" width="6.625" style="1002" customWidth="1"/>
    <col min="6" max="6" width="4.125" style="1002" customWidth="1"/>
    <col min="7" max="7" width="6.625" style="1002" customWidth="1"/>
    <col min="8" max="8" width="6.75390625" style="1002" customWidth="1"/>
    <col min="9" max="9" width="4.125" style="1002" customWidth="1"/>
    <col min="10" max="12" width="6.625" style="1002" customWidth="1"/>
    <col min="13" max="13" width="4.125" style="1002" customWidth="1"/>
    <col min="14" max="15" width="6.625" style="1002" customWidth="1"/>
    <col min="16" max="16" width="0.6171875" style="980" customWidth="1"/>
    <col min="17" max="21" width="9.00390625" style="980" customWidth="1"/>
    <col min="22" max="22" width="1.00390625" style="980" customWidth="1"/>
    <col min="23" max="16384" width="9.00390625" style="980" customWidth="1"/>
  </cols>
  <sheetData>
    <row r="1" spans="1:15" s="721" customFormat="1" ht="15.75" customHeight="1">
      <c r="A1" s="935"/>
      <c r="B1" s="936" t="s">
        <v>1039</v>
      </c>
      <c r="C1" s="936"/>
      <c r="D1" s="937"/>
      <c r="E1" s="937"/>
      <c r="F1" s="937"/>
      <c r="G1" s="937"/>
      <c r="H1" s="937"/>
      <c r="I1" s="937"/>
      <c r="J1" s="937"/>
      <c r="K1" s="937"/>
      <c r="L1" s="937"/>
      <c r="M1" s="938"/>
      <c r="O1" s="939" t="s">
        <v>1040</v>
      </c>
    </row>
    <row r="2" spans="1:15" s="721" customFormat="1" ht="5.25" customHeight="1">
      <c r="A2" s="935"/>
      <c r="B2" s="940"/>
      <c r="C2" s="940"/>
      <c r="D2" s="941"/>
      <c r="E2" s="941"/>
      <c r="F2" s="941"/>
      <c r="G2" s="941"/>
      <c r="H2" s="941"/>
      <c r="I2" s="941"/>
      <c r="J2" s="941"/>
      <c r="K2" s="941"/>
      <c r="L2" s="941"/>
      <c r="M2" s="942"/>
      <c r="N2" s="942"/>
      <c r="O2" s="943"/>
    </row>
    <row r="3" spans="1:16" s="721" customFormat="1" ht="13.5" customHeight="1">
      <c r="A3" s="944"/>
      <c r="B3" s="945"/>
      <c r="C3" s="945"/>
      <c r="D3" s="946" t="s">
        <v>1041</v>
      </c>
      <c r="E3" s="1259" t="s">
        <v>1042</v>
      </c>
      <c r="F3" s="1260"/>
      <c r="G3" s="1261"/>
      <c r="H3" s="1259" t="s">
        <v>1043</v>
      </c>
      <c r="I3" s="1260"/>
      <c r="J3" s="1260"/>
      <c r="K3" s="1261"/>
      <c r="L3" s="1262" t="s">
        <v>1044</v>
      </c>
      <c r="M3" s="1263"/>
      <c r="N3" s="1263"/>
      <c r="O3" s="1263"/>
      <c r="P3" s="947"/>
    </row>
    <row r="4" spans="1:16" s="721" customFormat="1" ht="13.5" customHeight="1">
      <c r="A4" s="944"/>
      <c r="B4" s="945"/>
      <c r="C4" s="945"/>
      <c r="D4" s="946" t="s">
        <v>1045</v>
      </c>
      <c r="E4" s="1259"/>
      <c r="F4" s="1260"/>
      <c r="G4" s="1261"/>
      <c r="H4" s="1259"/>
      <c r="I4" s="1260"/>
      <c r="J4" s="1260"/>
      <c r="K4" s="1261"/>
      <c r="L4" s="1259"/>
      <c r="M4" s="1260"/>
      <c r="N4" s="1260"/>
      <c r="O4" s="1260"/>
      <c r="P4" s="947"/>
    </row>
    <row r="5" spans="1:16" s="721" customFormat="1" ht="13.5" customHeight="1">
      <c r="A5" s="944"/>
      <c r="B5" s="945" t="s">
        <v>1046</v>
      </c>
      <c r="C5" s="945"/>
      <c r="D5" s="946" t="s">
        <v>1047</v>
      </c>
      <c r="E5" s="948"/>
      <c r="F5" s="949"/>
      <c r="G5" s="950" t="s">
        <v>1048</v>
      </c>
      <c r="H5" s="952"/>
      <c r="I5" s="949"/>
      <c r="J5" s="1264" t="s">
        <v>1048</v>
      </c>
      <c r="K5" s="1265"/>
      <c r="L5" s="952"/>
      <c r="M5" s="949"/>
      <c r="N5" s="1264" t="s">
        <v>1048</v>
      </c>
      <c r="O5" s="1266"/>
      <c r="P5" s="947"/>
    </row>
    <row r="6" spans="1:16" s="721" customFormat="1" ht="13.5" customHeight="1">
      <c r="A6" s="944"/>
      <c r="B6" s="945"/>
      <c r="C6" s="945"/>
      <c r="D6" s="946"/>
      <c r="E6" s="948"/>
      <c r="F6" s="949"/>
      <c r="G6" s="953" t="s">
        <v>1049</v>
      </c>
      <c r="H6" s="952"/>
      <c r="I6" s="949"/>
      <c r="J6" s="1253" t="s">
        <v>1049</v>
      </c>
      <c r="K6" s="1254"/>
      <c r="L6" s="952"/>
      <c r="M6" s="949"/>
      <c r="N6" s="1253" t="s">
        <v>1049</v>
      </c>
      <c r="O6" s="1255"/>
      <c r="P6" s="947"/>
    </row>
    <row r="7" spans="1:16" s="721" customFormat="1" ht="13.5" customHeight="1">
      <c r="A7" s="944"/>
      <c r="B7" s="248"/>
      <c r="C7" s="248"/>
      <c r="D7" s="946"/>
      <c r="E7" s="948"/>
      <c r="F7" s="954" t="s">
        <v>1050</v>
      </c>
      <c r="G7" s="1256" t="s">
        <v>1051</v>
      </c>
      <c r="H7" s="952"/>
      <c r="I7" s="954" t="s">
        <v>1050</v>
      </c>
      <c r="J7" s="1258" t="s">
        <v>1052</v>
      </c>
      <c r="K7" s="1258" t="s">
        <v>1053</v>
      </c>
      <c r="L7" s="952"/>
      <c r="M7" s="954" t="s">
        <v>1050</v>
      </c>
      <c r="N7" s="955" t="s">
        <v>1054</v>
      </c>
      <c r="O7" s="956" t="s">
        <v>1055</v>
      </c>
      <c r="P7" s="947"/>
    </row>
    <row r="8" spans="1:16" s="721" customFormat="1" ht="13.5" customHeight="1">
      <c r="A8" s="944"/>
      <c r="B8" s="957"/>
      <c r="C8" s="957"/>
      <c r="D8" s="958"/>
      <c r="E8" s="959"/>
      <c r="F8" s="960" t="s">
        <v>1056</v>
      </c>
      <c r="G8" s="1257"/>
      <c r="H8" s="961"/>
      <c r="I8" s="960" t="s">
        <v>1056</v>
      </c>
      <c r="J8" s="1257"/>
      <c r="K8" s="1257"/>
      <c r="L8" s="961"/>
      <c r="M8" s="960" t="s">
        <v>1056</v>
      </c>
      <c r="N8" s="962" t="s">
        <v>1057</v>
      </c>
      <c r="O8" s="963" t="s">
        <v>1058</v>
      </c>
      <c r="P8" s="947"/>
    </row>
    <row r="9" spans="1:16" s="721" customFormat="1" ht="5.25" customHeight="1">
      <c r="A9" s="944"/>
      <c r="B9" s="964"/>
      <c r="C9" s="964"/>
      <c r="D9" s="965"/>
      <c r="E9" s="966"/>
      <c r="F9" s="967"/>
      <c r="G9" s="968"/>
      <c r="H9" s="969"/>
      <c r="I9" s="967"/>
      <c r="J9" s="970"/>
      <c r="K9" s="970"/>
      <c r="L9" s="969"/>
      <c r="M9" s="967"/>
      <c r="O9" s="971"/>
      <c r="P9" s="947"/>
    </row>
    <row r="10" spans="1:16" ht="12.75" customHeight="1">
      <c r="A10" s="972"/>
      <c r="B10" s="268" t="s">
        <v>422</v>
      </c>
      <c r="C10" s="268"/>
      <c r="D10" s="973">
        <v>113095</v>
      </c>
      <c r="E10" s="974">
        <v>10.36</v>
      </c>
      <c r="F10" s="976"/>
      <c r="G10" s="974">
        <v>7.45</v>
      </c>
      <c r="H10" s="977">
        <v>6.56</v>
      </c>
      <c r="I10" s="976"/>
      <c r="J10" s="978">
        <v>3.39</v>
      </c>
      <c r="K10" s="978">
        <v>1.25</v>
      </c>
      <c r="L10" s="977">
        <v>6.28</v>
      </c>
      <c r="M10" s="976"/>
      <c r="N10" s="978">
        <v>1.2</v>
      </c>
      <c r="O10" s="977">
        <v>0.42</v>
      </c>
      <c r="P10" s="979"/>
    </row>
    <row r="11" spans="1:16" ht="5.25" customHeight="1">
      <c r="A11" s="972"/>
      <c r="B11" s="268"/>
      <c r="C11" s="268"/>
      <c r="D11" s="981"/>
      <c r="E11" s="974"/>
      <c r="F11" s="976"/>
      <c r="G11" s="974"/>
      <c r="H11" s="977"/>
      <c r="I11" s="976"/>
      <c r="J11" s="978"/>
      <c r="K11" s="978"/>
      <c r="L11" s="977"/>
      <c r="M11" s="976"/>
      <c r="N11" s="978"/>
      <c r="O11" s="977"/>
      <c r="P11" s="979"/>
    </row>
    <row r="12" spans="1:16" ht="13.5" customHeight="1">
      <c r="A12" s="972"/>
      <c r="B12" s="268" t="s">
        <v>264</v>
      </c>
      <c r="C12" s="268"/>
      <c r="D12" s="973">
        <v>5026</v>
      </c>
      <c r="E12" s="974">
        <v>10.36</v>
      </c>
      <c r="F12" s="982">
        <v>27</v>
      </c>
      <c r="G12" s="974">
        <v>7.52</v>
      </c>
      <c r="H12" s="977">
        <v>6.34</v>
      </c>
      <c r="I12" s="982">
        <v>45</v>
      </c>
      <c r="J12" s="978">
        <v>3.35</v>
      </c>
      <c r="K12" s="978">
        <v>1.23</v>
      </c>
      <c r="L12" s="977">
        <v>6.51</v>
      </c>
      <c r="M12" s="982">
        <v>2</v>
      </c>
      <c r="N12" s="978">
        <v>1.27</v>
      </c>
      <c r="O12" s="977">
        <v>0.45</v>
      </c>
      <c r="P12" s="979"/>
    </row>
    <row r="13" spans="1:16" ht="13.5" customHeight="1">
      <c r="A13" s="972"/>
      <c r="B13" s="268" t="s">
        <v>265</v>
      </c>
      <c r="C13" s="268"/>
      <c r="D13" s="973">
        <v>1300</v>
      </c>
      <c r="E13" s="974">
        <v>10.48</v>
      </c>
      <c r="F13" s="982">
        <v>6</v>
      </c>
      <c r="G13" s="974">
        <v>8.01</v>
      </c>
      <c r="H13" s="977">
        <v>7.07</v>
      </c>
      <c r="I13" s="982">
        <v>7</v>
      </c>
      <c r="J13" s="978">
        <v>4.1</v>
      </c>
      <c r="K13" s="978">
        <v>1.17</v>
      </c>
      <c r="L13" s="977">
        <v>6.05</v>
      </c>
      <c r="M13" s="982">
        <v>47</v>
      </c>
      <c r="N13" s="983">
        <v>1.25</v>
      </c>
      <c r="O13" s="984">
        <v>0.35</v>
      </c>
      <c r="P13" s="979"/>
    </row>
    <row r="14" spans="1:16" ht="13.5" customHeight="1">
      <c r="A14" s="972"/>
      <c r="B14" s="268" t="s">
        <v>266</v>
      </c>
      <c r="C14" s="268"/>
      <c r="D14" s="973">
        <v>1252</v>
      </c>
      <c r="E14" s="974">
        <v>10.53</v>
      </c>
      <c r="F14" s="982">
        <v>2</v>
      </c>
      <c r="G14" s="974">
        <v>8.03</v>
      </c>
      <c r="H14" s="977">
        <v>6.56</v>
      </c>
      <c r="I14" s="982">
        <v>19</v>
      </c>
      <c r="J14" s="978">
        <v>3.59</v>
      </c>
      <c r="K14" s="978">
        <v>1.22</v>
      </c>
      <c r="L14" s="977">
        <v>6.11</v>
      </c>
      <c r="M14" s="982">
        <v>44</v>
      </c>
      <c r="N14" s="983">
        <v>1.23</v>
      </c>
      <c r="O14" s="984">
        <v>0.34</v>
      </c>
      <c r="P14" s="979"/>
    </row>
    <row r="15" spans="1:16" ht="13.5" customHeight="1">
      <c r="A15" s="972"/>
      <c r="B15" s="268" t="s">
        <v>267</v>
      </c>
      <c r="C15" s="268"/>
      <c r="D15" s="973">
        <v>2112</v>
      </c>
      <c r="E15" s="974">
        <v>10.41</v>
      </c>
      <c r="F15" s="982">
        <v>14</v>
      </c>
      <c r="G15" s="974">
        <v>7.53</v>
      </c>
      <c r="H15" s="977">
        <v>6.46</v>
      </c>
      <c r="I15" s="982">
        <v>34</v>
      </c>
      <c r="J15" s="978">
        <v>3.36</v>
      </c>
      <c r="K15" s="978">
        <v>1.21</v>
      </c>
      <c r="L15" s="977">
        <v>6.33</v>
      </c>
      <c r="M15" s="982">
        <v>14</v>
      </c>
      <c r="N15" s="983">
        <v>1.2</v>
      </c>
      <c r="O15" s="984">
        <v>0.43</v>
      </c>
      <c r="P15" s="979"/>
    </row>
    <row r="16" spans="1:16" ht="13.5" customHeight="1">
      <c r="A16" s="972"/>
      <c r="B16" s="268" t="s">
        <v>268</v>
      </c>
      <c r="C16" s="268"/>
      <c r="D16" s="973">
        <v>1057</v>
      </c>
      <c r="E16" s="974">
        <v>10.52</v>
      </c>
      <c r="F16" s="982">
        <v>3</v>
      </c>
      <c r="G16" s="974">
        <v>8.02</v>
      </c>
      <c r="H16" s="977">
        <v>6.53</v>
      </c>
      <c r="I16" s="982">
        <v>25</v>
      </c>
      <c r="J16" s="978">
        <v>3.46</v>
      </c>
      <c r="K16" s="978">
        <v>1.3</v>
      </c>
      <c r="L16" s="977">
        <v>6.15</v>
      </c>
      <c r="M16" s="982">
        <v>43</v>
      </c>
      <c r="N16" s="983">
        <v>1.29</v>
      </c>
      <c r="O16" s="984">
        <v>0.35</v>
      </c>
      <c r="P16" s="979"/>
    </row>
    <row r="17" spans="1:16" ht="13.5" customHeight="1">
      <c r="A17" s="972"/>
      <c r="B17" s="985" t="s">
        <v>269</v>
      </c>
      <c r="C17" s="985"/>
      <c r="D17" s="986">
        <v>1102</v>
      </c>
      <c r="E17" s="987">
        <v>10.48</v>
      </c>
      <c r="F17" s="988">
        <v>6</v>
      </c>
      <c r="G17" s="987">
        <v>8.02</v>
      </c>
      <c r="H17" s="989">
        <v>6.52</v>
      </c>
      <c r="I17" s="988">
        <v>26</v>
      </c>
      <c r="J17" s="990">
        <v>3.46</v>
      </c>
      <c r="K17" s="990">
        <v>1.21</v>
      </c>
      <c r="L17" s="989">
        <v>6.19</v>
      </c>
      <c r="M17" s="988">
        <v>39</v>
      </c>
      <c r="N17" s="991">
        <v>1.26</v>
      </c>
      <c r="O17" s="992">
        <v>0.37</v>
      </c>
      <c r="P17" s="979"/>
    </row>
    <row r="18" spans="1:16" ht="13.5" customHeight="1">
      <c r="A18" s="972"/>
      <c r="B18" s="268" t="s">
        <v>270</v>
      </c>
      <c r="C18" s="268"/>
      <c r="D18" s="973">
        <v>1875</v>
      </c>
      <c r="E18" s="974">
        <v>10.45</v>
      </c>
      <c r="F18" s="982">
        <v>11</v>
      </c>
      <c r="G18" s="974">
        <v>7.58</v>
      </c>
      <c r="H18" s="977">
        <v>6.43</v>
      </c>
      <c r="I18" s="982">
        <v>40</v>
      </c>
      <c r="J18" s="978">
        <v>3.46</v>
      </c>
      <c r="K18" s="978">
        <v>1.15</v>
      </c>
      <c r="L18" s="977">
        <v>6.32</v>
      </c>
      <c r="M18" s="982">
        <v>16</v>
      </c>
      <c r="N18" s="983">
        <v>1.25</v>
      </c>
      <c r="O18" s="984">
        <v>0.38</v>
      </c>
      <c r="P18" s="979"/>
    </row>
    <row r="19" spans="1:16" ht="13.5" customHeight="1">
      <c r="A19" s="972"/>
      <c r="B19" s="268" t="s">
        <v>271</v>
      </c>
      <c r="C19" s="268"/>
      <c r="D19" s="973">
        <v>2657</v>
      </c>
      <c r="E19" s="974">
        <v>10.42</v>
      </c>
      <c r="F19" s="982">
        <v>13</v>
      </c>
      <c r="G19" s="974">
        <v>7.48</v>
      </c>
      <c r="H19" s="977">
        <v>6.55</v>
      </c>
      <c r="I19" s="982">
        <v>22</v>
      </c>
      <c r="J19" s="978">
        <v>3.39</v>
      </c>
      <c r="K19" s="978">
        <v>1.23</v>
      </c>
      <c r="L19" s="977">
        <v>6.23</v>
      </c>
      <c r="M19" s="982">
        <v>29</v>
      </c>
      <c r="N19" s="983">
        <v>1.2</v>
      </c>
      <c r="O19" s="984">
        <v>0.37</v>
      </c>
      <c r="P19" s="979"/>
    </row>
    <row r="20" spans="1:16" ht="13.5" customHeight="1">
      <c r="A20" s="972"/>
      <c r="B20" s="268" t="s">
        <v>272</v>
      </c>
      <c r="C20" s="268"/>
      <c r="D20" s="973">
        <v>1785</v>
      </c>
      <c r="E20" s="974">
        <v>10.4</v>
      </c>
      <c r="F20" s="982">
        <v>18</v>
      </c>
      <c r="G20" s="974">
        <v>7.47</v>
      </c>
      <c r="H20" s="977">
        <v>6.56</v>
      </c>
      <c r="I20" s="982">
        <v>19</v>
      </c>
      <c r="J20" s="978">
        <v>3.44</v>
      </c>
      <c r="K20" s="978">
        <v>1.21</v>
      </c>
      <c r="L20" s="977">
        <v>6.24</v>
      </c>
      <c r="M20" s="982">
        <v>28</v>
      </c>
      <c r="N20" s="983">
        <v>1.17</v>
      </c>
      <c r="O20" s="984">
        <v>0.42</v>
      </c>
      <c r="P20" s="979"/>
    </row>
    <row r="21" spans="1:16" ht="13.5" customHeight="1">
      <c r="A21" s="972"/>
      <c r="B21" s="268" t="s">
        <v>273</v>
      </c>
      <c r="C21" s="268"/>
      <c r="D21" s="973">
        <v>1796</v>
      </c>
      <c r="E21" s="974">
        <v>10.39</v>
      </c>
      <c r="F21" s="982">
        <v>21</v>
      </c>
      <c r="G21" s="974">
        <v>7.49</v>
      </c>
      <c r="H21" s="977">
        <v>7.02</v>
      </c>
      <c r="I21" s="982">
        <v>12</v>
      </c>
      <c r="J21" s="978">
        <v>3.48</v>
      </c>
      <c r="K21" s="978">
        <v>1.24</v>
      </c>
      <c r="L21" s="977">
        <v>6.19</v>
      </c>
      <c r="M21" s="982">
        <v>39</v>
      </c>
      <c r="N21" s="983">
        <v>1.19</v>
      </c>
      <c r="O21" s="984">
        <v>0.41</v>
      </c>
      <c r="P21" s="979"/>
    </row>
    <row r="22" spans="1:16" ht="13.5" customHeight="1">
      <c r="A22" s="972"/>
      <c r="B22" s="268" t="s">
        <v>274</v>
      </c>
      <c r="C22" s="268"/>
      <c r="D22" s="973">
        <v>6225</v>
      </c>
      <c r="E22" s="974">
        <v>10.32</v>
      </c>
      <c r="F22" s="982">
        <v>39</v>
      </c>
      <c r="G22" s="974">
        <v>7.37</v>
      </c>
      <c r="H22" s="977">
        <v>7.06</v>
      </c>
      <c r="I22" s="982">
        <v>8</v>
      </c>
      <c r="J22" s="978">
        <v>3.36</v>
      </c>
      <c r="K22" s="978">
        <v>1.26</v>
      </c>
      <c r="L22" s="977">
        <v>6.22</v>
      </c>
      <c r="M22" s="982">
        <v>34</v>
      </c>
      <c r="N22" s="983">
        <v>1.17</v>
      </c>
      <c r="O22" s="984">
        <v>0.42</v>
      </c>
      <c r="P22" s="979"/>
    </row>
    <row r="23" spans="1:16" ht="13.5" customHeight="1">
      <c r="A23" s="972"/>
      <c r="B23" s="268" t="s">
        <v>275</v>
      </c>
      <c r="C23" s="268"/>
      <c r="D23" s="973">
        <v>5344</v>
      </c>
      <c r="E23" s="974">
        <v>10.33</v>
      </c>
      <c r="F23" s="982">
        <v>36</v>
      </c>
      <c r="G23" s="974">
        <v>7.38</v>
      </c>
      <c r="H23" s="977">
        <v>7.05</v>
      </c>
      <c r="I23" s="982">
        <v>9</v>
      </c>
      <c r="J23" s="978">
        <v>3.34</v>
      </c>
      <c r="K23" s="978">
        <v>1.27</v>
      </c>
      <c r="L23" s="977">
        <v>6.23</v>
      </c>
      <c r="M23" s="982">
        <v>29</v>
      </c>
      <c r="N23" s="983">
        <v>1.19</v>
      </c>
      <c r="O23" s="984">
        <v>0.45</v>
      </c>
      <c r="P23" s="979"/>
    </row>
    <row r="24" spans="1:16" ht="13.5" customHeight="1">
      <c r="A24" s="972"/>
      <c r="B24" s="268" t="s">
        <v>276</v>
      </c>
      <c r="C24" s="268"/>
      <c r="D24" s="973">
        <v>11026</v>
      </c>
      <c r="E24" s="974">
        <v>10.36</v>
      </c>
      <c r="F24" s="982">
        <v>27</v>
      </c>
      <c r="G24" s="974">
        <v>7.37</v>
      </c>
      <c r="H24" s="977">
        <v>6.58</v>
      </c>
      <c r="I24" s="982">
        <v>17</v>
      </c>
      <c r="J24" s="978">
        <v>3.41</v>
      </c>
      <c r="K24" s="978">
        <v>1.19</v>
      </c>
      <c r="L24" s="977">
        <v>6.26</v>
      </c>
      <c r="M24" s="982">
        <v>25</v>
      </c>
      <c r="N24" s="983">
        <v>1.17</v>
      </c>
      <c r="O24" s="984">
        <v>0.43</v>
      </c>
      <c r="P24" s="979"/>
    </row>
    <row r="25" spans="1:16" ht="13.5" customHeight="1">
      <c r="A25" s="972"/>
      <c r="B25" s="268" t="s">
        <v>277</v>
      </c>
      <c r="C25" s="268"/>
      <c r="D25" s="973">
        <v>7673</v>
      </c>
      <c r="E25" s="974">
        <v>10.32</v>
      </c>
      <c r="F25" s="982">
        <v>39</v>
      </c>
      <c r="G25" s="974">
        <v>7.38</v>
      </c>
      <c r="H25" s="977">
        <v>7.08</v>
      </c>
      <c r="I25" s="982">
        <v>6</v>
      </c>
      <c r="J25" s="978">
        <v>3.36</v>
      </c>
      <c r="K25" s="978">
        <v>1.27</v>
      </c>
      <c r="L25" s="977">
        <v>6.2</v>
      </c>
      <c r="M25" s="982">
        <v>37</v>
      </c>
      <c r="N25" s="983">
        <v>1.16</v>
      </c>
      <c r="O25" s="984">
        <v>0.46</v>
      </c>
      <c r="P25" s="979"/>
    </row>
    <row r="26" spans="1:16" ht="13.5" customHeight="1">
      <c r="A26" s="972"/>
      <c r="B26" s="268" t="s">
        <v>278</v>
      </c>
      <c r="C26" s="268"/>
      <c r="D26" s="973">
        <v>2202</v>
      </c>
      <c r="E26" s="974">
        <v>10.4</v>
      </c>
      <c r="F26" s="982">
        <v>18</v>
      </c>
      <c r="G26" s="974">
        <v>7.55</v>
      </c>
      <c r="H26" s="977">
        <v>6.4</v>
      </c>
      <c r="I26" s="982">
        <v>41</v>
      </c>
      <c r="J26" s="978">
        <v>3.41</v>
      </c>
      <c r="K26" s="978">
        <v>1.23</v>
      </c>
      <c r="L26" s="977">
        <v>6.41</v>
      </c>
      <c r="M26" s="982">
        <v>5</v>
      </c>
      <c r="N26" s="983">
        <v>1.29</v>
      </c>
      <c r="O26" s="984">
        <v>0.41</v>
      </c>
      <c r="P26" s="979"/>
    </row>
    <row r="27" spans="1:16" ht="13.5" customHeight="1">
      <c r="A27" s="972"/>
      <c r="B27" s="268" t="s">
        <v>279</v>
      </c>
      <c r="C27" s="268"/>
      <c r="D27" s="973">
        <v>995</v>
      </c>
      <c r="E27" s="974">
        <v>10.32</v>
      </c>
      <c r="F27" s="982">
        <v>39</v>
      </c>
      <c r="G27" s="974">
        <v>7.5</v>
      </c>
      <c r="H27" s="977">
        <v>7.09</v>
      </c>
      <c r="I27" s="982">
        <v>3</v>
      </c>
      <c r="J27" s="978">
        <v>3.56</v>
      </c>
      <c r="K27" s="978">
        <v>1.29</v>
      </c>
      <c r="L27" s="977">
        <v>6.19</v>
      </c>
      <c r="M27" s="982">
        <v>39</v>
      </c>
      <c r="N27" s="983">
        <v>1.23</v>
      </c>
      <c r="O27" s="984">
        <v>0.39</v>
      </c>
      <c r="P27" s="979"/>
    </row>
    <row r="28" spans="1:16" ht="13.5" customHeight="1">
      <c r="A28" s="972"/>
      <c r="B28" s="268" t="s">
        <v>280</v>
      </c>
      <c r="C28" s="268"/>
      <c r="D28" s="973">
        <v>1040</v>
      </c>
      <c r="E28" s="974">
        <v>10.29</v>
      </c>
      <c r="F28" s="982">
        <v>45</v>
      </c>
      <c r="G28" s="974">
        <v>7.48</v>
      </c>
      <c r="H28" s="977">
        <v>7.12</v>
      </c>
      <c r="I28" s="982">
        <v>2</v>
      </c>
      <c r="J28" s="978">
        <v>4.01</v>
      </c>
      <c r="K28" s="978">
        <v>1.27</v>
      </c>
      <c r="L28" s="977">
        <v>6.19</v>
      </c>
      <c r="M28" s="982">
        <v>39</v>
      </c>
      <c r="N28" s="983">
        <v>1.17</v>
      </c>
      <c r="O28" s="984">
        <v>0.4</v>
      </c>
      <c r="P28" s="979"/>
    </row>
    <row r="29" spans="1:16" ht="13.5" customHeight="1">
      <c r="A29" s="972"/>
      <c r="B29" s="268" t="s">
        <v>281</v>
      </c>
      <c r="C29" s="268"/>
      <c r="D29" s="973">
        <v>729</v>
      </c>
      <c r="E29" s="974">
        <v>10.38</v>
      </c>
      <c r="F29" s="982">
        <v>23</v>
      </c>
      <c r="G29" s="974">
        <v>7.51</v>
      </c>
      <c r="H29" s="977">
        <v>7.15</v>
      </c>
      <c r="I29" s="982">
        <v>1</v>
      </c>
      <c r="J29" s="978">
        <v>4.09</v>
      </c>
      <c r="K29" s="978">
        <v>1.24</v>
      </c>
      <c r="L29" s="977">
        <v>6.07</v>
      </c>
      <c r="M29" s="982">
        <v>45</v>
      </c>
      <c r="N29" s="983">
        <v>1.19</v>
      </c>
      <c r="O29" s="984">
        <v>0.38</v>
      </c>
      <c r="P29" s="979"/>
    </row>
    <row r="30" spans="1:16" ht="13.5" customHeight="1">
      <c r="A30" s="972"/>
      <c r="B30" s="268" t="s">
        <v>282</v>
      </c>
      <c r="C30" s="268"/>
      <c r="D30" s="973">
        <v>785</v>
      </c>
      <c r="E30" s="974">
        <v>10.52</v>
      </c>
      <c r="F30" s="982">
        <v>3</v>
      </c>
      <c r="G30" s="974">
        <v>7.52</v>
      </c>
      <c r="H30" s="977">
        <v>6.45</v>
      </c>
      <c r="I30" s="982">
        <v>36</v>
      </c>
      <c r="J30" s="978">
        <v>3.44</v>
      </c>
      <c r="K30" s="978">
        <v>1.23</v>
      </c>
      <c r="L30" s="977">
        <v>6.23</v>
      </c>
      <c r="M30" s="982">
        <v>29</v>
      </c>
      <c r="N30" s="983">
        <v>1.2</v>
      </c>
      <c r="O30" s="984">
        <v>0.38</v>
      </c>
      <c r="P30" s="979"/>
    </row>
    <row r="31" spans="1:16" ht="13.5" customHeight="1">
      <c r="A31" s="972"/>
      <c r="B31" s="268" t="s">
        <v>283</v>
      </c>
      <c r="C31" s="268"/>
      <c r="D31" s="973">
        <v>1970</v>
      </c>
      <c r="E31" s="974">
        <v>10.43</v>
      </c>
      <c r="F31" s="982">
        <v>12</v>
      </c>
      <c r="G31" s="974">
        <v>7.49</v>
      </c>
      <c r="H31" s="977">
        <v>7.09</v>
      </c>
      <c r="I31" s="982">
        <v>3</v>
      </c>
      <c r="J31" s="978">
        <v>3.56</v>
      </c>
      <c r="K31" s="978">
        <v>1.31</v>
      </c>
      <c r="L31" s="977">
        <v>6.07</v>
      </c>
      <c r="M31" s="982">
        <v>45</v>
      </c>
      <c r="N31" s="983">
        <v>1.22</v>
      </c>
      <c r="O31" s="984">
        <v>0.38</v>
      </c>
      <c r="P31" s="979"/>
    </row>
    <row r="32" spans="1:16" ht="13.5" customHeight="1">
      <c r="A32" s="972"/>
      <c r="B32" s="268" t="s">
        <v>284</v>
      </c>
      <c r="C32" s="268"/>
      <c r="D32" s="973">
        <v>1875</v>
      </c>
      <c r="E32" s="974">
        <v>10.27</v>
      </c>
      <c r="F32" s="982">
        <v>47</v>
      </c>
      <c r="G32" s="974">
        <v>7.46</v>
      </c>
      <c r="H32" s="977">
        <v>7.09</v>
      </c>
      <c r="I32" s="982">
        <v>3</v>
      </c>
      <c r="J32" s="978">
        <v>3.5</v>
      </c>
      <c r="K32" s="978">
        <v>1.31</v>
      </c>
      <c r="L32" s="977">
        <v>6.25</v>
      </c>
      <c r="M32" s="982">
        <v>27</v>
      </c>
      <c r="N32" s="983">
        <v>1.2</v>
      </c>
      <c r="O32" s="984">
        <v>0.41</v>
      </c>
      <c r="P32" s="979"/>
    </row>
    <row r="33" spans="1:16" ht="13.5" customHeight="1">
      <c r="A33" s="972"/>
      <c r="B33" s="268" t="s">
        <v>285</v>
      </c>
      <c r="C33" s="268"/>
      <c r="D33" s="973">
        <v>3362</v>
      </c>
      <c r="E33" s="974">
        <v>10.28</v>
      </c>
      <c r="F33" s="982">
        <v>46</v>
      </c>
      <c r="G33" s="974">
        <v>7.43</v>
      </c>
      <c r="H33" s="977">
        <v>6.54</v>
      </c>
      <c r="I33" s="982">
        <v>24</v>
      </c>
      <c r="J33" s="978">
        <v>3.42</v>
      </c>
      <c r="K33" s="978">
        <v>1.26</v>
      </c>
      <c r="L33" s="977">
        <v>6.37</v>
      </c>
      <c r="M33" s="982">
        <v>10</v>
      </c>
      <c r="N33" s="983">
        <v>1.18</v>
      </c>
      <c r="O33" s="984">
        <v>0.47</v>
      </c>
      <c r="P33" s="979"/>
    </row>
    <row r="34" spans="1:16" ht="13.5" customHeight="1">
      <c r="A34" s="972"/>
      <c r="B34" s="268" t="s">
        <v>286</v>
      </c>
      <c r="C34" s="268"/>
      <c r="D34" s="973">
        <v>6271</v>
      </c>
      <c r="E34" s="974">
        <v>10.3</v>
      </c>
      <c r="F34" s="982">
        <v>44</v>
      </c>
      <c r="G34" s="974">
        <v>7.44</v>
      </c>
      <c r="H34" s="977">
        <v>7.02</v>
      </c>
      <c r="I34" s="982">
        <v>12</v>
      </c>
      <c r="J34" s="978">
        <v>3.5</v>
      </c>
      <c r="K34" s="978">
        <v>1.23</v>
      </c>
      <c r="L34" s="977">
        <v>6.28</v>
      </c>
      <c r="M34" s="982">
        <v>19</v>
      </c>
      <c r="N34" s="983">
        <v>1.2</v>
      </c>
      <c r="O34" s="984">
        <v>0.43</v>
      </c>
      <c r="P34" s="979"/>
    </row>
    <row r="35" spans="1:16" ht="13.5" customHeight="1">
      <c r="A35" s="972"/>
      <c r="B35" s="268" t="s">
        <v>287</v>
      </c>
      <c r="C35" s="268"/>
      <c r="D35" s="973">
        <v>1649</v>
      </c>
      <c r="E35" s="974">
        <v>10.36</v>
      </c>
      <c r="F35" s="982">
        <v>27</v>
      </c>
      <c r="G35" s="974">
        <v>7.48</v>
      </c>
      <c r="H35" s="977">
        <v>6.57</v>
      </c>
      <c r="I35" s="982">
        <v>18</v>
      </c>
      <c r="J35" s="978">
        <v>3.38</v>
      </c>
      <c r="K35" s="978">
        <v>1.33</v>
      </c>
      <c r="L35" s="977">
        <v>6.27</v>
      </c>
      <c r="M35" s="982">
        <v>23</v>
      </c>
      <c r="N35" s="983">
        <v>1.22</v>
      </c>
      <c r="O35" s="984">
        <v>0.45</v>
      </c>
      <c r="P35" s="979"/>
    </row>
    <row r="36" spans="1:16" ht="13.5" customHeight="1">
      <c r="A36" s="972"/>
      <c r="B36" s="268" t="s">
        <v>288</v>
      </c>
      <c r="C36" s="268"/>
      <c r="D36" s="973">
        <v>1192</v>
      </c>
      <c r="E36" s="974">
        <v>10.34</v>
      </c>
      <c r="F36" s="982">
        <v>31</v>
      </c>
      <c r="G36" s="974">
        <v>7.44</v>
      </c>
      <c r="H36" s="977">
        <v>7.02</v>
      </c>
      <c r="I36" s="982">
        <v>12</v>
      </c>
      <c r="J36" s="978">
        <v>3.4</v>
      </c>
      <c r="K36" s="978">
        <v>1.25</v>
      </c>
      <c r="L36" s="977">
        <v>6.23</v>
      </c>
      <c r="M36" s="982">
        <v>29</v>
      </c>
      <c r="N36" s="983">
        <v>1.19</v>
      </c>
      <c r="O36" s="984">
        <v>0.44</v>
      </c>
      <c r="P36" s="979"/>
    </row>
    <row r="37" spans="1:16" ht="13.5" customHeight="1">
      <c r="A37" s="972"/>
      <c r="B37" s="268" t="s">
        <v>289</v>
      </c>
      <c r="C37" s="268"/>
      <c r="D37" s="973">
        <v>2362</v>
      </c>
      <c r="E37" s="974">
        <v>10.41</v>
      </c>
      <c r="F37" s="982">
        <v>14</v>
      </c>
      <c r="G37" s="974">
        <v>7.45</v>
      </c>
      <c r="H37" s="977">
        <v>6.51</v>
      </c>
      <c r="I37" s="982">
        <v>29</v>
      </c>
      <c r="J37" s="978">
        <v>3.27</v>
      </c>
      <c r="K37" s="978">
        <v>1.29</v>
      </c>
      <c r="L37" s="977">
        <v>6.28</v>
      </c>
      <c r="M37" s="982">
        <v>19</v>
      </c>
      <c r="N37" s="983">
        <v>1.19</v>
      </c>
      <c r="O37" s="984">
        <v>0.47</v>
      </c>
      <c r="P37" s="979"/>
    </row>
    <row r="38" spans="1:16" ht="13.5" customHeight="1">
      <c r="A38" s="972"/>
      <c r="B38" s="268" t="s">
        <v>290</v>
      </c>
      <c r="C38" s="268"/>
      <c r="D38" s="973">
        <v>7843</v>
      </c>
      <c r="E38" s="974">
        <v>10.34</v>
      </c>
      <c r="F38" s="982">
        <v>31</v>
      </c>
      <c r="G38" s="974">
        <v>7.4</v>
      </c>
      <c r="H38" s="977">
        <v>6.59</v>
      </c>
      <c r="I38" s="982">
        <v>15</v>
      </c>
      <c r="J38" s="978">
        <v>3.35</v>
      </c>
      <c r="K38" s="978">
        <v>1.27</v>
      </c>
      <c r="L38" s="977">
        <v>6.27</v>
      </c>
      <c r="M38" s="982">
        <v>23</v>
      </c>
      <c r="N38" s="983">
        <v>1.14</v>
      </c>
      <c r="O38" s="984">
        <v>0.43</v>
      </c>
      <c r="P38" s="979"/>
    </row>
    <row r="39" spans="1:16" ht="13.5" customHeight="1">
      <c r="A39" s="972"/>
      <c r="B39" s="268" t="s">
        <v>291</v>
      </c>
      <c r="C39" s="268"/>
      <c r="D39" s="973">
        <v>4946</v>
      </c>
      <c r="E39" s="974">
        <v>10.33</v>
      </c>
      <c r="F39" s="982">
        <v>36</v>
      </c>
      <c r="G39" s="974">
        <v>7.4</v>
      </c>
      <c r="H39" s="977">
        <v>6.59</v>
      </c>
      <c r="I39" s="982">
        <v>15</v>
      </c>
      <c r="J39" s="978">
        <v>3.38</v>
      </c>
      <c r="K39" s="978">
        <v>1.29</v>
      </c>
      <c r="L39" s="977">
        <v>6.28</v>
      </c>
      <c r="M39" s="982">
        <v>19</v>
      </c>
      <c r="N39" s="983">
        <v>1.19</v>
      </c>
      <c r="O39" s="984">
        <v>0.42</v>
      </c>
      <c r="P39" s="979"/>
    </row>
    <row r="40" spans="1:16" ht="13.5" customHeight="1">
      <c r="A40" s="972"/>
      <c r="B40" s="268" t="s">
        <v>292</v>
      </c>
      <c r="C40" s="268"/>
      <c r="D40" s="973">
        <v>1285</v>
      </c>
      <c r="E40" s="974">
        <v>10.35</v>
      </c>
      <c r="F40" s="982">
        <v>30</v>
      </c>
      <c r="G40" s="974">
        <v>7.43</v>
      </c>
      <c r="H40" s="977">
        <v>7.03</v>
      </c>
      <c r="I40" s="982">
        <v>11</v>
      </c>
      <c r="J40" s="978">
        <v>3.31</v>
      </c>
      <c r="K40" s="978">
        <v>1.31</v>
      </c>
      <c r="L40" s="977">
        <v>6.22</v>
      </c>
      <c r="M40" s="982">
        <v>34</v>
      </c>
      <c r="N40" s="983">
        <v>1.2</v>
      </c>
      <c r="O40" s="984">
        <v>0.4</v>
      </c>
      <c r="P40" s="979"/>
    </row>
    <row r="41" spans="1:16" ht="13.5" customHeight="1">
      <c r="A41" s="972"/>
      <c r="B41" s="268" t="s">
        <v>293</v>
      </c>
      <c r="C41" s="268"/>
      <c r="D41" s="973">
        <v>946</v>
      </c>
      <c r="E41" s="974">
        <v>10.39</v>
      </c>
      <c r="F41" s="982">
        <v>21</v>
      </c>
      <c r="G41" s="974">
        <v>7.54</v>
      </c>
      <c r="H41" s="977">
        <v>6.37</v>
      </c>
      <c r="I41" s="982">
        <v>42</v>
      </c>
      <c r="J41" s="978">
        <v>3.23</v>
      </c>
      <c r="K41" s="978">
        <v>1.32</v>
      </c>
      <c r="L41" s="977">
        <v>6.44</v>
      </c>
      <c r="M41" s="982">
        <v>4</v>
      </c>
      <c r="N41" s="983">
        <v>1.23</v>
      </c>
      <c r="O41" s="984">
        <v>0.43</v>
      </c>
      <c r="P41" s="979"/>
    </row>
    <row r="42" spans="1:16" ht="13.5" customHeight="1">
      <c r="A42" s="972"/>
      <c r="B42" s="268" t="s">
        <v>294</v>
      </c>
      <c r="C42" s="268"/>
      <c r="D42" s="973">
        <v>541</v>
      </c>
      <c r="E42" s="974">
        <v>10.41</v>
      </c>
      <c r="F42" s="982">
        <v>14</v>
      </c>
      <c r="G42" s="974">
        <v>7.53</v>
      </c>
      <c r="H42" s="977">
        <v>6.47</v>
      </c>
      <c r="I42" s="982">
        <v>33</v>
      </c>
      <c r="J42" s="978">
        <v>3.47</v>
      </c>
      <c r="K42" s="978">
        <v>1.22</v>
      </c>
      <c r="L42" s="977">
        <v>6.31</v>
      </c>
      <c r="M42" s="982">
        <v>17</v>
      </c>
      <c r="N42" s="983">
        <v>1.26</v>
      </c>
      <c r="O42" s="984">
        <v>0.37</v>
      </c>
      <c r="P42" s="979"/>
    </row>
    <row r="43" spans="1:16" ht="13.5" customHeight="1">
      <c r="A43" s="972"/>
      <c r="B43" s="268" t="s">
        <v>295</v>
      </c>
      <c r="C43" s="268"/>
      <c r="D43" s="973">
        <v>672</v>
      </c>
      <c r="E43" s="974">
        <v>10.48</v>
      </c>
      <c r="F43" s="982">
        <v>6</v>
      </c>
      <c r="G43" s="974">
        <v>7.57</v>
      </c>
      <c r="H43" s="977">
        <v>6.46</v>
      </c>
      <c r="I43" s="982">
        <v>34</v>
      </c>
      <c r="J43" s="978">
        <v>3.42</v>
      </c>
      <c r="K43" s="978">
        <v>1.29</v>
      </c>
      <c r="L43" s="977">
        <v>6.26</v>
      </c>
      <c r="M43" s="982">
        <v>25</v>
      </c>
      <c r="N43" s="983">
        <v>1.29</v>
      </c>
      <c r="O43" s="984">
        <v>0.38</v>
      </c>
      <c r="P43" s="979"/>
    </row>
    <row r="44" spans="1:16" ht="13.5" customHeight="1">
      <c r="A44" s="972"/>
      <c r="B44" s="268" t="s">
        <v>296</v>
      </c>
      <c r="C44" s="268"/>
      <c r="D44" s="973">
        <v>1722</v>
      </c>
      <c r="E44" s="974">
        <v>10.34</v>
      </c>
      <c r="F44" s="982">
        <v>31</v>
      </c>
      <c r="G44" s="974">
        <v>7.46</v>
      </c>
      <c r="H44" s="977">
        <v>6.55</v>
      </c>
      <c r="I44" s="982">
        <v>22</v>
      </c>
      <c r="J44" s="978">
        <v>3.42</v>
      </c>
      <c r="K44" s="978">
        <v>1.29</v>
      </c>
      <c r="L44" s="977">
        <v>6.31</v>
      </c>
      <c r="M44" s="982">
        <v>17</v>
      </c>
      <c r="N44" s="983">
        <v>1.2</v>
      </c>
      <c r="O44" s="984">
        <v>0.41</v>
      </c>
      <c r="P44" s="979"/>
    </row>
    <row r="45" spans="1:16" ht="13.5" customHeight="1">
      <c r="A45" s="972"/>
      <c r="B45" s="268" t="s">
        <v>297</v>
      </c>
      <c r="C45" s="268"/>
      <c r="D45" s="973">
        <v>2540</v>
      </c>
      <c r="E45" s="974">
        <v>10.33</v>
      </c>
      <c r="F45" s="982">
        <v>36</v>
      </c>
      <c r="G45" s="974">
        <v>7.42</v>
      </c>
      <c r="H45" s="977">
        <v>7.05</v>
      </c>
      <c r="I45" s="982">
        <v>9</v>
      </c>
      <c r="J45" s="978">
        <v>3.43</v>
      </c>
      <c r="K45" s="978">
        <v>1.3</v>
      </c>
      <c r="L45" s="977">
        <v>6.22</v>
      </c>
      <c r="M45" s="982">
        <v>34</v>
      </c>
      <c r="N45" s="983">
        <v>1.13</v>
      </c>
      <c r="O45" s="984">
        <v>0.42</v>
      </c>
      <c r="P45" s="979"/>
    </row>
    <row r="46" spans="1:16" ht="13.5" customHeight="1">
      <c r="A46" s="972"/>
      <c r="B46" s="268" t="s">
        <v>298</v>
      </c>
      <c r="C46" s="268"/>
      <c r="D46" s="973">
        <v>1347</v>
      </c>
      <c r="E46" s="974">
        <v>10.38</v>
      </c>
      <c r="F46" s="982">
        <v>23</v>
      </c>
      <c r="G46" s="974">
        <v>7.47</v>
      </c>
      <c r="H46" s="977">
        <v>6.37</v>
      </c>
      <c r="I46" s="982">
        <v>42</v>
      </c>
      <c r="J46" s="978">
        <v>3.2</v>
      </c>
      <c r="K46" s="978">
        <v>1.33</v>
      </c>
      <c r="L46" s="977">
        <v>6.45</v>
      </c>
      <c r="M46" s="982">
        <v>3</v>
      </c>
      <c r="N46" s="983">
        <v>1.22</v>
      </c>
      <c r="O46" s="984">
        <v>0.43</v>
      </c>
      <c r="P46" s="979"/>
    </row>
    <row r="47" spans="1:16" ht="13.5" customHeight="1">
      <c r="A47" s="972"/>
      <c r="B47" s="268" t="s">
        <v>299</v>
      </c>
      <c r="C47" s="268"/>
      <c r="D47" s="973">
        <v>726</v>
      </c>
      <c r="E47" s="974">
        <v>10.4</v>
      </c>
      <c r="F47" s="982">
        <v>18</v>
      </c>
      <c r="G47" s="974">
        <v>7.47</v>
      </c>
      <c r="H47" s="977">
        <v>6.52</v>
      </c>
      <c r="I47" s="982">
        <v>26</v>
      </c>
      <c r="J47" s="978">
        <v>3.42</v>
      </c>
      <c r="K47" s="978">
        <v>1.25</v>
      </c>
      <c r="L47" s="977">
        <v>6.28</v>
      </c>
      <c r="M47" s="982">
        <v>19</v>
      </c>
      <c r="N47" s="983">
        <v>1.26</v>
      </c>
      <c r="O47" s="984">
        <v>0.43</v>
      </c>
      <c r="P47" s="979"/>
    </row>
    <row r="48" spans="1:16" ht="13.5" customHeight="1">
      <c r="A48" s="972"/>
      <c r="B48" s="268" t="s">
        <v>300</v>
      </c>
      <c r="C48" s="268"/>
      <c r="D48" s="973">
        <v>904</v>
      </c>
      <c r="E48" s="974">
        <v>10.37</v>
      </c>
      <c r="F48" s="982">
        <v>25</v>
      </c>
      <c r="G48" s="974">
        <v>7.51</v>
      </c>
      <c r="H48" s="977">
        <v>6.45</v>
      </c>
      <c r="I48" s="982">
        <v>36</v>
      </c>
      <c r="J48" s="978">
        <v>3.4</v>
      </c>
      <c r="K48" s="978">
        <v>1.26</v>
      </c>
      <c r="L48" s="977">
        <v>6.37</v>
      </c>
      <c r="M48" s="982">
        <v>10</v>
      </c>
      <c r="N48" s="983">
        <v>1.23</v>
      </c>
      <c r="O48" s="984">
        <v>0.38</v>
      </c>
      <c r="P48" s="979"/>
    </row>
    <row r="49" spans="1:16" ht="13.5" customHeight="1">
      <c r="A49" s="972"/>
      <c r="B49" s="268" t="s">
        <v>301</v>
      </c>
      <c r="C49" s="268"/>
      <c r="D49" s="973">
        <v>1320</v>
      </c>
      <c r="E49" s="974">
        <v>10.41</v>
      </c>
      <c r="F49" s="982">
        <v>14</v>
      </c>
      <c r="G49" s="974">
        <v>7.54</v>
      </c>
      <c r="H49" s="977">
        <v>6.22</v>
      </c>
      <c r="I49" s="982">
        <v>47</v>
      </c>
      <c r="J49" s="978">
        <v>3.23</v>
      </c>
      <c r="K49" s="978">
        <v>1.27</v>
      </c>
      <c r="L49" s="977">
        <v>6.57</v>
      </c>
      <c r="M49" s="982">
        <v>1</v>
      </c>
      <c r="N49" s="983">
        <v>1.23</v>
      </c>
      <c r="O49" s="984">
        <v>0.56</v>
      </c>
      <c r="P49" s="979"/>
    </row>
    <row r="50" spans="1:16" ht="13.5" customHeight="1">
      <c r="A50" s="972"/>
      <c r="B50" s="268" t="s">
        <v>302</v>
      </c>
      <c r="C50" s="268"/>
      <c r="D50" s="973">
        <v>717</v>
      </c>
      <c r="E50" s="974">
        <v>10.54</v>
      </c>
      <c r="F50" s="982">
        <v>1</v>
      </c>
      <c r="G50" s="974">
        <v>8</v>
      </c>
      <c r="H50" s="977">
        <v>6.29</v>
      </c>
      <c r="I50" s="982">
        <v>46</v>
      </c>
      <c r="J50" s="978">
        <v>3.33</v>
      </c>
      <c r="K50" s="978">
        <v>1.2</v>
      </c>
      <c r="L50" s="977">
        <v>6.38</v>
      </c>
      <c r="M50" s="982">
        <v>9</v>
      </c>
      <c r="N50" s="983">
        <v>1.23</v>
      </c>
      <c r="O50" s="984">
        <v>0.4</v>
      </c>
      <c r="P50" s="979"/>
    </row>
    <row r="51" spans="1:16" ht="13.5" customHeight="1">
      <c r="A51" s="972"/>
      <c r="B51" s="268" t="s">
        <v>303</v>
      </c>
      <c r="C51" s="268"/>
      <c r="D51" s="973">
        <v>4436</v>
      </c>
      <c r="E51" s="974">
        <v>10.31</v>
      </c>
      <c r="F51" s="982">
        <v>43</v>
      </c>
      <c r="G51" s="974">
        <v>7.44</v>
      </c>
      <c r="H51" s="977">
        <v>6.5</v>
      </c>
      <c r="I51" s="982">
        <v>31</v>
      </c>
      <c r="J51" s="978">
        <v>3.27</v>
      </c>
      <c r="K51" s="978">
        <v>1.28</v>
      </c>
      <c r="L51" s="977">
        <v>6.39</v>
      </c>
      <c r="M51" s="982">
        <v>7</v>
      </c>
      <c r="N51" s="983">
        <v>1.2</v>
      </c>
      <c r="O51" s="984">
        <v>0.43</v>
      </c>
      <c r="P51" s="979"/>
    </row>
    <row r="52" spans="1:16" ht="13.5" customHeight="1">
      <c r="A52" s="972"/>
      <c r="B52" s="268" t="s">
        <v>304</v>
      </c>
      <c r="C52" s="268"/>
      <c r="D52" s="973">
        <v>762</v>
      </c>
      <c r="E52" s="974">
        <v>10.34</v>
      </c>
      <c r="F52" s="982">
        <v>31</v>
      </c>
      <c r="G52" s="974">
        <v>7.48</v>
      </c>
      <c r="H52" s="977">
        <v>6.49</v>
      </c>
      <c r="I52" s="982">
        <v>32</v>
      </c>
      <c r="J52" s="978">
        <v>3.37</v>
      </c>
      <c r="K52" s="978">
        <v>1.25</v>
      </c>
      <c r="L52" s="977">
        <v>6.37</v>
      </c>
      <c r="M52" s="982">
        <v>10</v>
      </c>
      <c r="N52" s="983">
        <v>1.24</v>
      </c>
      <c r="O52" s="984">
        <v>0.37</v>
      </c>
      <c r="P52" s="979"/>
    </row>
    <row r="53" spans="1:16" ht="13.5" customHeight="1">
      <c r="A53" s="972"/>
      <c r="B53" s="268" t="s">
        <v>305</v>
      </c>
      <c r="C53" s="268"/>
      <c r="D53" s="973">
        <v>1315</v>
      </c>
      <c r="E53" s="974">
        <v>10.34</v>
      </c>
      <c r="F53" s="982">
        <v>31</v>
      </c>
      <c r="G53" s="974">
        <v>7.49</v>
      </c>
      <c r="H53" s="977">
        <v>6.44</v>
      </c>
      <c r="I53" s="982">
        <v>38</v>
      </c>
      <c r="J53" s="978">
        <v>3.34</v>
      </c>
      <c r="K53" s="978">
        <v>1.26</v>
      </c>
      <c r="L53" s="977">
        <v>6.41</v>
      </c>
      <c r="M53" s="982">
        <v>5</v>
      </c>
      <c r="N53" s="983">
        <v>1.24</v>
      </c>
      <c r="O53" s="984">
        <v>0.37</v>
      </c>
      <c r="P53" s="979"/>
    </row>
    <row r="54" spans="1:16" ht="13.5" customHeight="1">
      <c r="A54" s="972"/>
      <c r="B54" s="268" t="s">
        <v>306</v>
      </c>
      <c r="C54" s="268"/>
      <c r="D54" s="973">
        <v>1627</v>
      </c>
      <c r="E54" s="974">
        <v>10.48</v>
      </c>
      <c r="F54" s="982">
        <v>6</v>
      </c>
      <c r="G54" s="974">
        <v>7.54</v>
      </c>
      <c r="H54" s="977">
        <v>6.52</v>
      </c>
      <c r="I54" s="982">
        <v>26</v>
      </c>
      <c r="J54" s="978">
        <v>3.45</v>
      </c>
      <c r="K54" s="978">
        <v>1.24</v>
      </c>
      <c r="L54" s="977">
        <v>6.2</v>
      </c>
      <c r="M54" s="982">
        <v>37</v>
      </c>
      <c r="N54" s="983">
        <v>1.28</v>
      </c>
      <c r="O54" s="984">
        <v>0.38</v>
      </c>
      <c r="P54" s="979"/>
    </row>
    <row r="55" spans="1:16" ht="13.5" customHeight="1">
      <c r="A55" s="972"/>
      <c r="B55" s="268" t="s">
        <v>307</v>
      </c>
      <c r="C55" s="268"/>
      <c r="D55" s="973">
        <v>1075</v>
      </c>
      <c r="E55" s="974">
        <v>10.37</v>
      </c>
      <c r="F55" s="982">
        <v>25</v>
      </c>
      <c r="G55" s="974">
        <v>7.48</v>
      </c>
      <c r="H55" s="977">
        <v>6.44</v>
      </c>
      <c r="I55" s="982">
        <v>38</v>
      </c>
      <c r="J55" s="978">
        <v>3.37</v>
      </c>
      <c r="K55" s="978">
        <v>1.28</v>
      </c>
      <c r="L55" s="977">
        <v>6.39</v>
      </c>
      <c r="M55" s="982">
        <v>7</v>
      </c>
      <c r="N55" s="983">
        <v>1.26</v>
      </c>
      <c r="O55" s="984">
        <v>0.38</v>
      </c>
      <c r="P55" s="979"/>
    </row>
    <row r="56" spans="1:16" ht="13.5" customHeight="1">
      <c r="A56" s="972"/>
      <c r="B56" s="268" t="s">
        <v>308</v>
      </c>
      <c r="C56" s="268"/>
      <c r="D56" s="973">
        <v>1022</v>
      </c>
      <c r="E56" s="974">
        <v>10.49</v>
      </c>
      <c r="F56" s="982">
        <v>5</v>
      </c>
      <c r="G56" s="974">
        <v>7.56</v>
      </c>
      <c r="H56" s="977">
        <v>6.35</v>
      </c>
      <c r="I56" s="982">
        <v>44</v>
      </c>
      <c r="J56" s="978">
        <v>3.28</v>
      </c>
      <c r="K56" s="978">
        <v>1.26</v>
      </c>
      <c r="L56" s="977">
        <v>6.37</v>
      </c>
      <c r="M56" s="982">
        <v>10</v>
      </c>
      <c r="N56" s="983">
        <v>1.33</v>
      </c>
      <c r="O56" s="984">
        <v>0.4</v>
      </c>
      <c r="P56" s="979"/>
    </row>
    <row r="57" spans="1:16" ht="13.5" customHeight="1">
      <c r="A57" s="972"/>
      <c r="B57" s="268" t="s">
        <v>309</v>
      </c>
      <c r="C57" s="268"/>
      <c r="D57" s="973">
        <v>1559</v>
      </c>
      <c r="E57" s="974">
        <v>10.46</v>
      </c>
      <c r="F57" s="982">
        <v>10</v>
      </c>
      <c r="G57" s="974">
        <v>7.54</v>
      </c>
      <c r="H57" s="977">
        <v>6.51</v>
      </c>
      <c r="I57" s="982">
        <v>29</v>
      </c>
      <c r="J57" s="978">
        <v>3.35</v>
      </c>
      <c r="K57" s="978">
        <v>1.28</v>
      </c>
      <c r="L57" s="977">
        <v>6.23</v>
      </c>
      <c r="M57" s="982">
        <v>29</v>
      </c>
      <c r="N57" s="983">
        <v>1.28</v>
      </c>
      <c r="O57" s="984">
        <v>0.36</v>
      </c>
      <c r="P57" s="979"/>
    </row>
    <row r="58" spans="1:16" ht="13.5" customHeight="1">
      <c r="A58" s="972"/>
      <c r="B58" s="268" t="s">
        <v>310</v>
      </c>
      <c r="C58" s="268"/>
      <c r="D58" s="973">
        <v>1128</v>
      </c>
      <c r="E58" s="974">
        <v>10.32</v>
      </c>
      <c r="F58" s="982">
        <v>39</v>
      </c>
      <c r="G58" s="974">
        <v>7.51</v>
      </c>
      <c r="H58" s="977">
        <v>6.56</v>
      </c>
      <c r="I58" s="982">
        <v>19</v>
      </c>
      <c r="J58" s="978">
        <v>3.23</v>
      </c>
      <c r="K58" s="978">
        <v>1.32</v>
      </c>
      <c r="L58" s="977">
        <v>6.33</v>
      </c>
      <c r="M58" s="982">
        <v>14</v>
      </c>
      <c r="N58" s="983">
        <v>1.19</v>
      </c>
      <c r="O58" s="984">
        <v>0.35</v>
      </c>
      <c r="P58" s="979"/>
    </row>
    <row r="59" spans="1:16" ht="5.25" customHeight="1">
      <c r="A59" s="993"/>
      <c r="B59" s="994"/>
      <c r="C59" s="994"/>
      <c r="D59" s="995"/>
      <c r="E59" s="996"/>
      <c r="F59" s="997"/>
      <c r="G59" s="998"/>
      <c r="H59" s="999"/>
      <c r="I59" s="997"/>
      <c r="J59" s="998"/>
      <c r="K59" s="1000"/>
      <c r="L59" s="999"/>
      <c r="M59" s="997"/>
      <c r="N59" s="998"/>
      <c r="O59" s="1000"/>
      <c r="P59" s="979"/>
    </row>
    <row r="60" ht="5.25" customHeight="1"/>
    <row r="61" ht="12" customHeight="1">
      <c r="B61" s="980" t="s">
        <v>1059</v>
      </c>
    </row>
  </sheetData>
  <mergeCells count="10">
    <mergeCell ref="E3:G4"/>
    <mergeCell ref="H3:K4"/>
    <mergeCell ref="L3:O4"/>
    <mergeCell ref="J5:K5"/>
    <mergeCell ref="N5:O5"/>
    <mergeCell ref="J6:K6"/>
    <mergeCell ref="N6:O6"/>
    <mergeCell ref="G7:G8"/>
    <mergeCell ref="J7:J8"/>
    <mergeCell ref="K7:K8"/>
  </mergeCells>
  <printOptions/>
  <pageMargins left="0.75" right="0.75" top="1" bottom="1" header="0.512" footer="0.512"/>
  <pageSetup orientation="portrait" paperSize="9"/>
</worksheet>
</file>

<file path=xl/worksheets/sheet35.xml><?xml version="1.0" encoding="utf-8"?>
<worksheet xmlns="http://schemas.openxmlformats.org/spreadsheetml/2006/main" xmlns:r="http://schemas.openxmlformats.org/officeDocument/2006/relationships">
  <dimension ref="B1:W58"/>
  <sheetViews>
    <sheetView workbookViewId="0" topLeftCell="A1">
      <selection activeCell="B1" sqref="B1"/>
    </sheetView>
  </sheetViews>
  <sheetFormatPr defaultColWidth="9.00390625" defaultRowHeight="12" customHeight="1"/>
  <cols>
    <col min="1" max="1" width="2.625" style="980" customWidth="1"/>
    <col min="2" max="2" width="9.00390625" style="980" customWidth="1"/>
    <col min="3" max="3" width="0.875" style="980" customWidth="1"/>
    <col min="4" max="4" width="9.00390625" style="980" customWidth="1"/>
    <col min="5" max="5" width="6.625" style="1078" customWidth="1"/>
    <col min="6" max="6" width="4.125" style="980" customWidth="1"/>
    <col min="7" max="7" width="6.125" style="1078" customWidth="1"/>
    <col min="8" max="8" width="4.125" style="980" customWidth="1"/>
    <col min="9" max="9" width="6.125" style="1078" customWidth="1"/>
    <col min="10" max="10" width="4.125" style="980" customWidth="1"/>
    <col min="11" max="11" width="6.125" style="1079" customWidth="1"/>
    <col min="12" max="12" width="4.125" style="980" customWidth="1"/>
    <col min="13" max="13" width="6.125" style="1079" customWidth="1"/>
    <col min="14" max="14" width="4.125" style="980" customWidth="1"/>
    <col min="15" max="15" width="6.125" style="1078" customWidth="1"/>
    <col min="16" max="16" width="4.125" style="980" customWidth="1"/>
    <col min="17" max="17" width="1.12109375" style="980" customWidth="1"/>
    <col min="18" max="18" width="8.125" style="980" customWidth="1"/>
    <col min="19" max="16384" width="8.625" style="980" customWidth="1"/>
  </cols>
  <sheetData>
    <row r="1" spans="2:23" s="1004" customFormat="1" ht="15.75" customHeight="1">
      <c r="B1" s="1005" t="s">
        <v>1061</v>
      </c>
      <c r="C1" s="1005"/>
      <c r="D1" s="1006"/>
      <c r="E1" s="1007"/>
      <c r="F1" s="1008"/>
      <c r="G1" s="1007"/>
      <c r="H1" s="1008"/>
      <c r="I1" s="1009"/>
      <c r="J1" s="1010"/>
      <c r="K1" s="1011"/>
      <c r="L1" s="1010"/>
      <c r="M1" s="1011"/>
      <c r="O1" s="1012"/>
      <c r="P1" s="1013" t="s">
        <v>1062</v>
      </c>
      <c r="Q1" s="1014"/>
      <c r="R1" s="1014"/>
      <c r="S1" s="1014"/>
      <c r="T1" s="1014"/>
      <c r="U1" s="1014"/>
      <c r="V1" s="1014"/>
      <c r="W1" s="1014"/>
    </row>
    <row r="2" spans="2:23" s="1015" customFormat="1" ht="5.25" customHeight="1">
      <c r="B2" s="272"/>
      <c r="C2" s="272"/>
      <c r="D2" s="1016"/>
      <c r="E2" s="1017"/>
      <c r="F2" s="972"/>
      <c r="G2" s="1017"/>
      <c r="H2" s="972"/>
      <c r="I2" s="1018"/>
      <c r="J2" s="1019"/>
      <c r="K2" s="1020"/>
      <c r="L2" s="1019"/>
      <c r="M2" s="1020"/>
      <c r="N2" s="1019"/>
      <c r="O2" s="1018"/>
      <c r="P2" s="1019"/>
      <c r="Q2" s="1021"/>
      <c r="R2" s="1021"/>
      <c r="S2" s="1021"/>
      <c r="T2" s="1021"/>
      <c r="U2" s="1021"/>
      <c r="V2" s="1021"/>
      <c r="W2" s="1021"/>
    </row>
    <row r="3" spans="2:16" s="1022" customFormat="1" ht="13.5" customHeight="1">
      <c r="B3" s="1023"/>
      <c r="C3" s="1023"/>
      <c r="D3" s="1024" t="s">
        <v>1041</v>
      </c>
      <c r="E3" s="1025" t="s">
        <v>1063</v>
      </c>
      <c r="F3" s="1026"/>
      <c r="G3" s="1027"/>
      <c r="H3" s="1028"/>
      <c r="I3" s="1029"/>
      <c r="J3" s="1030"/>
      <c r="K3" s="1031"/>
      <c r="L3" s="1030"/>
      <c r="M3" s="1031"/>
      <c r="N3" s="1030"/>
      <c r="O3" s="1032"/>
      <c r="P3" s="1033"/>
    </row>
    <row r="4" spans="2:16" s="1022" customFormat="1" ht="13.5" customHeight="1">
      <c r="B4" s="1034"/>
      <c r="C4" s="1034"/>
      <c r="D4" s="1024" t="s">
        <v>1064</v>
      </c>
      <c r="E4" s="1035" t="s">
        <v>1065</v>
      </c>
      <c r="F4" s="1036"/>
      <c r="G4" s="1035" t="s">
        <v>1066</v>
      </c>
      <c r="H4" s="1036"/>
      <c r="I4" s="1037" t="s">
        <v>1067</v>
      </c>
      <c r="J4" s="1038"/>
      <c r="K4" s="1039" t="s">
        <v>1068</v>
      </c>
      <c r="L4" s="1036"/>
      <c r="M4" s="1040" t="s">
        <v>1069</v>
      </c>
      <c r="N4" s="1038"/>
      <c r="O4" s="1035" t="s">
        <v>1070</v>
      </c>
      <c r="P4" s="1041"/>
    </row>
    <row r="5" spans="2:16" s="1022" customFormat="1" ht="13.5" customHeight="1">
      <c r="B5" s="1034"/>
      <c r="C5" s="1034"/>
      <c r="D5" s="1024"/>
      <c r="E5" s="1042"/>
      <c r="F5" s="1043" t="s">
        <v>1071</v>
      </c>
      <c r="G5" s="1044"/>
      <c r="H5" s="1045" t="s">
        <v>1071</v>
      </c>
      <c r="I5" s="1044"/>
      <c r="J5" s="1045" t="s">
        <v>1071</v>
      </c>
      <c r="K5" s="1046"/>
      <c r="L5" s="1045" t="s">
        <v>1071</v>
      </c>
      <c r="M5" s="1046"/>
      <c r="N5" s="1045" t="s">
        <v>1071</v>
      </c>
      <c r="O5" s="1044"/>
      <c r="P5" s="1045" t="s">
        <v>1071</v>
      </c>
    </row>
    <row r="6" spans="2:16" s="1015" customFormat="1" ht="5.25" customHeight="1">
      <c r="B6" s="264"/>
      <c r="C6" s="264"/>
      <c r="D6" s="1047"/>
      <c r="E6" s="1048"/>
      <c r="F6" s="1049"/>
      <c r="G6" s="1050"/>
      <c r="H6" s="373"/>
      <c r="I6" s="1051"/>
      <c r="J6" s="1052"/>
      <c r="K6" s="1053"/>
      <c r="L6" s="1052"/>
      <c r="M6" s="1053"/>
      <c r="N6" s="1052"/>
      <c r="O6" s="1051"/>
      <c r="P6" s="1052"/>
    </row>
    <row r="7" spans="2:16" s="1015" customFormat="1" ht="12" customHeight="1">
      <c r="B7" s="268" t="s">
        <v>422</v>
      </c>
      <c r="C7" s="268"/>
      <c r="D7" s="1054">
        <v>113095</v>
      </c>
      <c r="E7" s="1048">
        <v>46.4</v>
      </c>
      <c r="F7" s="1055"/>
      <c r="G7" s="1050">
        <v>36.2</v>
      </c>
      <c r="H7" s="1056"/>
      <c r="I7" s="1050">
        <v>72.2</v>
      </c>
      <c r="J7" s="1056"/>
      <c r="K7" s="1057">
        <v>85.9</v>
      </c>
      <c r="L7" s="1056"/>
      <c r="M7" s="1057">
        <v>28.9</v>
      </c>
      <c r="N7" s="1056"/>
      <c r="O7" s="1050">
        <v>80.9</v>
      </c>
      <c r="P7" s="1058"/>
    </row>
    <row r="8" spans="2:16" s="1015" customFormat="1" ht="5.25" customHeight="1">
      <c r="B8" s="268"/>
      <c r="C8" s="268"/>
      <c r="D8" s="1054"/>
      <c r="E8" s="1048"/>
      <c r="F8" s="1055"/>
      <c r="G8" s="1050"/>
      <c r="H8" s="1056"/>
      <c r="I8" s="1050"/>
      <c r="J8" s="1056"/>
      <c r="K8" s="1057"/>
      <c r="L8" s="1056"/>
      <c r="M8" s="1057"/>
      <c r="N8" s="1056"/>
      <c r="O8" s="1050"/>
      <c r="P8" s="1058"/>
    </row>
    <row r="9" spans="2:16" s="1015" customFormat="1" ht="14.25" customHeight="1">
      <c r="B9" s="1059" t="s">
        <v>264</v>
      </c>
      <c r="C9" s="1059"/>
      <c r="D9" s="1060">
        <v>5026</v>
      </c>
      <c r="E9" s="1048">
        <v>41.9</v>
      </c>
      <c r="F9" s="1055">
        <v>28</v>
      </c>
      <c r="G9" s="1050">
        <v>31.9</v>
      </c>
      <c r="H9" s="1056">
        <v>30</v>
      </c>
      <c r="I9" s="1050">
        <v>70.8</v>
      </c>
      <c r="J9" s="1056">
        <v>24</v>
      </c>
      <c r="K9" s="1057">
        <v>86.3</v>
      </c>
      <c r="L9" s="1056">
        <v>14</v>
      </c>
      <c r="M9" s="1057">
        <v>27.8</v>
      </c>
      <c r="N9" s="1056">
        <v>37</v>
      </c>
      <c r="O9" s="1050">
        <v>79.4</v>
      </c>
      <c r="P9" s="1056">
        <v>25</v>
      </c>
    </row>
    <row r="10" spans="2:16" s="1015" customFormat="1" ht="14.25" customHeight="1">
      <c r="B10" s="1059" t="s">
        <v>265</v>
      </c>
      <c r="C10" s="1059"/>
      <c r="D10" s="1060">
        <v>1300</v>
      </c>
      <c r="E10" s="1048">
        <v>31.5</v>
      </c>
      <c r="F10" s="1055">
        <v>47</v>
      </c>
      <c r="G10" s="1050">
        <v>22.2</v>
      </c>
      <c r="H10" s="1056">
        <v>47</v>
      </c>
      <c r="I10" s="1050">
        <v>60.1</v>
      </c>
      <c r="J10" s="1056">
        <v>47</v>
      </c>
      <c r="K10" s="1057">
        <v>77.2</v>
      </c>
      <c r="L10" s="1056">
        <v>47</v>
      </c>
      <c r="M10" s="1057">
        <v>26.1</v>
      </c>
      <c r="N10" s="1056">
        <v>42</v>
      </c>
      <c r="O10" s="1050">
        <v>67.7</v>
      </c>
      <c r="P10" s="1056">
        <v>46</v>
      </c>
    </row>
    <row r="11" spans="2:16" s="1015" customFormat="1" ht="14.25" customHeight="1">
      <c r="B11" s="1059" t="s">
        <v>266</v>
      </c>
      <c r="C11" s="1059"/>
      <c r="D11" s="1060">
        <v>1252</v>
      </c>
      <c r="E11" s="1048">
        <v>33.6</v>
      </c>
      <c r="F11" s="1055">
        <v>46</v>
      </c>
      <c r="G11" s="1050">
        <v>26.4</v>
      </c>
      <c r="H11" s="1056">
        <v>46</v>
      </c>
      <c r="I11" s="1050">
        <v>64.2</v>
      </c>
      <c r="J11" s="1056">
        <v>46</v>
      </c>
      <c r="K11" s="1057">
        <v>77.5</v>
      </c>
      <c r="L11" s="1056">
        <v>46</v>
      </c>
      <c r="M11" s="1057">
        <v>32.8</v>
      </c>
      <c r="N11" s="1056">
        <v>19</v>
      </c>
      <c r="O11" s="1050">
        <v>70.8</v>
      </c>
      <c r="P11" s="1056">
        <v>45</v>
      </c>
    </row>
    <row r="12" spans="2:16" s="1015" customFormat="1" ht="14.25" customHeight="1">
      <c r="B12" s="1059" t="s">
        <v>267</v>
      </c>
      <c r="C12" s="1059"/>
      <c r="D12" s="1060">
        <v>2112</v>
      </c>
      <c r="E12" s="1048">
        <v>44.2</v>
      </c>
      <c r="F12" s="1055">
        <v>18</v>
      </c>
      <c r="G12" s="1050">
        <v>34.8</v>
      </c>
      <c r="H12" s="1056">
        <v>17</v>
      </c>
      <c r="I12" s="1050">
        <v>69.3</v>
      </c>
      <c r="J12" s="1056">
        <v>30</v>
      </c>
      <c r="K12" s="1057">
        <v>85</v>
      </c>
      <c r="L12" s="1056">
        <v>18</v>
      </c>
      <c r="M12" s="1057">
        <v>33.8</v>
      </c>
      <c r="N12" s="1056">
        <v>15</v>
      </c>
      <c r="O12" s="1050">
        <v>79.8</v>
      </c>
      <c r="P12" s="1056">
        <v>22</v>
      </c>
    </row>
    <row r="13" spans="2:16" s="1015" customFormat="1" ht="14.25" customHeight="1">
      <c r="B13" s="1059" t="s">
        <v>268</v>
      </c>
      <c r="C13" s="1059"/>
      <c r="D13" s="1060">
        <v>1057</v>
      </c>
      <c r="E13" s="1048">
        <v>35.2</v>
      </c>
      <c r="F13" s="1055">
        <v>43</v>
      </c>
      <c r="G13" s="1050">
        <v>27</v>
      </c>
      <c r="H13" s="1056">
        <v>45</v>
      </c>
      <c r="I13" s="1050">
        <v>65.3</v>
      </c>
      <c r="J13" s="1056">
        <v>42</v>
      </c>
      <c r="K13" s="1057">
        <v>82.2</v>
      </c>
      <c r="L13" s="1056">
        <v>30</v>
      </c>
      <c r="M13" s="1057">
        <v>32</v>
      </c>
      <c r="N13" s="1056">
        <v>23</v>
      </c>
      <c r="O13" s="1050">
        <v>77.1</v>
      </c>
      <c r="P13" s="1056">
        <v>30</v>
      </c>
    </row>
    <row r="14" spans="2:16" s="1015" customFormat="1" ht="14.25" customHeight="1">
      <c r="B14" s="1061" t="s">
        <v>269</v>
      </c>
      <c r="C14" s="1061"/>
      <c r="D14" s="1062">
        <v>1102</v>
      </c>
      <c r="E14" s="1063">
        <v>35.2</v>
      </c>
      <c r="F14" s="1064">
        <v>43</v>
      </c>
      <c r="G14" s="1065">
        <v>30.7</v>
      </c>
      <c r="H14" s="1066">
        <v>38</v>
      </c>
      <c r="I14" s="1065">
        <v>64.4</v>
      </c>
      <c r="J14" s="1066">
        <v>45</v>
      </c>
      <c r="K14" s="1067">
        <v>80.8</v>
      </c>
      <c r="L14" s="1066">
        <v>40</v>
      </c>
      <c r="M14" s="1067">
        <v>36.1</v>
      </c>
      <c r="N14" s="1066">
        <v>10</v>
      </c>
      <c r="O14" s="1065">
        <v>77.6</v>
      </c>
      <c r="P14" s="1066">
        <v>28</v>
      </c>
    </row>
    <row r="15" spans="2:16" s="1015" customFormat="1" ht="14.25" customHeight="1">
      <c r="B15" s="1059" t="s">
        <v>270</v>
      </c>
      <c r="C15" s="1059"/>
      <c r="D15" s="1060">
        <v>1875</v>
      </c>
      <c r="E15" s="1048">
        <v>36.1</v>
      </c>
      <c r="F15" s="1055">
        <v>39</v>
      </c>
      <c r="G15" s="1050">
        <v>30.2</v>
      </c>
      <c r="H15" s="1056">
        <v>41</v>
      </c>
      <c r="I15" s="1050">
        <v>68.2</v>
      </c>
      <c r="J15" s="1056">
        <v>34</v>
      </c>
      <c r="K15" s="1057">
        <v>81.5</v>
      </c>
      <c r="L15" s="1056">
        <v>34</v>
      </c>
      <c r="M15" s="1057">
        <v>33.1</v>
      </c>
      <c r="N15" s="1056">
        <v>18</v>
      </c>
      <c r="O15" s="1050">
        <v>77.1</v>
      </c>
      <c r="P15" s="1056">
        <v>30</v>
      </c>
    </row>
    <row r="16" spans="2:16" s="1015" customFormat="1" ht="14.25" customHeight="1">
      <c r="B16" s="1059" t="s">
        <v>271</v>
      </c>
      <c r="C16" s="1059"/>
      <c r="D16" s="1060">
        <v>2657</v>
      </c>
      <c r="E16" s="1048">
        <v>45.7</v>
      </c>
      <c r="F16" s="1055">
        <v>13</v>
      </c>
      <c r="G16" s="1050">
        <v>33.8</v>
      </c>
      <c r="H16" s="1056">
        <v>22</v>
      </c>
      <c r="I16" s="1050">
        <v>70.1</v>
      </c>
      <c r="J16" s="1056">
        <v>26</v>
      </c>
      <c r="K16" s="1057">
        <v>84.1</v>
      </c>
      <c r="L16" s="1056">
        <v>25</v>
      </c>
      <c r="M16" s="1057">
        <v>28.3</v>
      </c>
      <c r="N16" s="1056">
        <v>34</v>
      </c>
      <c r="O16" s="1050">
        <v>80.3</v>
      </c>
      <c r="P16" s="1056">
        <v>21</v>
      </c>
    </row>
    <row r="17" spans="2:16" s="1015" customFormat="1" ht="14.25" customHeight="1">
      <c r="B17" s="1059" t="s">
        <v>272</v>
      </c>
      <c r="C17" s="1059"/>
      <c r="D17" s="1060">
        <v>1785</v>
      </c>
      <c r="E17" s="1048">
        <v>42.8</v>
      </c>
      <c r="F17" s="1055">
        <v>25</v>
      </c>
      <c r="G17" s="1050">
        <v>32.5</v>
      </c>
      <c r="H17" s="1056">
        <v>26</v>
      </c>
      <c r="I17" s="1050">
        <v>72.4</v>
      </c>
      <c r="J17" s="1056">
        <v>17</v>
      </c>
      <c r="K17" s="1057">
        <v>85.3</v>
      </c>
      <c r="L17" s="1056">
        <v>17</v>
      </c>
      <c r="M17" s="1057">
        <v>30.6</v>
      </c>
      <c r="N17" s="1056">
        <v>27</v>
      </c>
      <c r="O17" s="1050">
        <v>82.7</v>
      </c>
      <c r="P17" s="1056">
        <v>10</v>
      </c>
    </row>
    <row r="18" spans="2:16" s="1015" customFormat="1" ht="14.25" customHeight="1">
      <c r="B18" s="1059" t="s">
        <v>273</v>
      </c>
      <c r="C18" s="1059"/>
      <c r="D18" s="1060">
        <v>1796</v>
      </c>
      <c r="E18" s="1048">
        <v>44.1</v>
      </c>
      <c r="F18" s="1055">
        <v>19</v>
      </c>
      <c r="G18" s="1050">
        <v>33</v>
      </c>
      <c r="H18" s="1056">
        <v>24</v>
      </c>
      <c r="I18" s="1050">
        <v>71.8</v>
      </c>
      <c r="J18" s="1056">
        <v>18</v>
      </c>
      <c r="K18" s="1057">
        <v>85</v>
      </c>
      <c r="L18" s="1056">
        <v>18</v>
      </c>
      <c r="M18" s="1057">
        <v>32.7</v>
      </c>
      <c r="N18" s="1056">
        <v>20</v>
      </c>
      <c r="O18" s="1050">
        <v>82.4</v>
      </c>
      <c r="P18" s="1056">
        <v>13</v>
      </c>
    </row>
    <row r="19" spans="2:16" s="1015" customFormat="1" ht="14.25" customHeight="1">
      <c r="B19" s="1059" t="s">
        <v>274</v>
      </c>
      <c r="C19" s="1059"/>
      <c r="D19" s="1060">
        <v>6225</v>
      </c>
      <c r="E19" s="1048">
        <v>51.1</v>
      </c>
      <c r="F19" s="1055">
        <v>4</v>
      </c>
      <c r="G19" s="1050">
        <v>38.1</v>
      </c>
      <c r="H19" s="1056">
        <v>7</v>
      </c>
      <c r="I19" s="1050">
        <v>76.7</v>
      </c>
      <c r="J19" s="1056">
        <v>1</v>
      </c>
      <c r="K19" s="1057">
        <v>89.3</v>
      </c>
      <c r="L19" s="1056">
        <v>1</v>
      </c>
      <c r="M19" s="1057">
        <v>26.7</v>
      </c>
      <c r="N19" s="1056">
        <v>41</v>
      </c>
      <c r="O19" s="1050">
        <v>86.9</v>
      </c>
      <c r="P19" s="1056">
        <v>1</v>
      </c>
    </row>
    <row r="20" spans="2:16" s="1015" customFormat="1" ht="14.25" customHeight="1">
      <c r="B20" s="1059" t="s">
        <v>275</v>
      </c>
      <c r="C20" s="1059"/>
      <c r="D20" s="1060">
        <v>5344</v>
      </c>
      <c r="E20" s="1048">
        <v>51.9</v>
      </c>
      <c r="F20" s="1055">
        <v>3</v>
      </c>
      <c r="G20" s="1050">
        <v>41.4</v>
      </c>
      <c r="H20" s="1056">
        <v>3</v>
      </c>
      <c r="I20" s="1050">
        <v>74.9</v>
      </c>
      <c r="J20" s="1056">
        <v>4</v>
      </c>
      <c r="K20" s="1057">
        <v>88.4</v>
      </c>
      <c r="L20" s="1056">
        <v>5</v>
      </c>
      <c r="M20" s="1057">
        <v>25.7</v>
      </c>
      <c r="N20" s="1056">
        <v>44</v>
      </c>
      <c r="O20" s="1050">
        <v>82.5</v>
      </c>
      <c r="P20" s="1056">
        <v>12</v>
      </c>
    </row>
    <row r="21" spans="2:16" s="1015" customFormat="1" ht="14.25" customHeight="1">
      <c r="B21" s="1059" t="s">
        <v>276</v>
      </c>
      <c r="C21" s="1059"/>
      <c r="D21" s="1060">
        <v>11026</v>
      </c>
      <c r="E21" s="1048">
        <v>56.9</v>
      </c>
      <c r="F21" s="1055">
        <v>1</v>
      </c>
      <c r="G21" s="1050">
        <v>44.8</v>
      </c>
      <c r="H21" s="1056">
        <v>1</v>
      </c>
      <c r="I21" s="1050">
        <v>76</v>
      </c>
      <c r="J21" s="1056">
        <v>2</v>
      </c>
      <c r="K21" s="1057">
        <v>89.1</v>
      </c>
      <c r="L21" s="1056">
        <v>2</v>
      </c>
      <c r="M21" s="1057">
        <v>22.7</v>
      </c>
      <c r="N21" s="1056">
        <v>46</v>
      </c>
      <c r="O21" s="1050">
        <v>84.2</v>
      </c>
      <c r="P21" s="1056">
        <v>4</v>
      </c>
    </row>
    <row r="22" spans="2:16" s="1015" customFormat="1" ht="14.25" customHeight="1">
      <c r="B22" s="1059" t="s">
        <v>277</v>
      </c>
      <c r="C22" s="1059"/>
      <c r="D22" s="1060">
        <v>7673</v>
      </c>
      <c r="E22" s="1048">
        <v>55.4</v>
      </c>
      <c r="F22" s="1055">
        <v>2</v>
      </c>
      <c r="G22" s="1050">
        <v>43.3</v>
      </c>
      <c r="H22" s="1056">
        <v>2</v>
      </c>
      <c r="I22" s="1050">
        <v>74.6</v>
      </c>
      <c r="J22" s="1056">
        <v>5</v>
      </c>
      <c r="K22" s="1057">
        <v>88.9</v>
      </c>
      <c r="L22" s="1056">
        <v>3</v>
      </c>
      <c r="M22" s="1057">
        <v>23.3</v>
      </c>
      <c r="N22" s="1056">
        <v>45</v>
      </c>
      <c r="O22" s="1050">
        <v>84.7</v>
      </c>
      <c r="P22" s="1056">
        <v>2</v>
      </c>
    </row>
    <row r="23" spans="2:16" s="1015" customFormat="1" ht="14.25" customHeight="1">
      <c r="B23" s="1059" t="s">
        <v>278</v>
      </c>
      <c r="C23" s="1059"/>
      <c r="D23" s="1060">
        <v>2202</v>
      </c>
      <c r="E23" s="1048">
        <v>37.6</v>
      </c>
      <c r="F23" s="1055">
        <v>34</v>
      </c>
      <c r="G23" s="1050">
        <v>29.6</v>
      </c>
      <c r="H23" s="1056">
        <v>44</v>
      </c>
      <c r="I23" s="1050">
        <v>64.7</v>
      </c>
      <c r="J23" s="1056">
        <v>44</v>
      </c>
      <c r="K23" s="1057">
        <v>81.7</v>
      </c>
      <c r="L23" s="1056">
        <v>32</v>
      </c>
      <c r="M23" s="1057">
        <v>28.3</v>
      </c>
      <c r="N23" s="1056">
        <v>34</v>
      </c>
      <c r="O23" s="1050">
        <v>78.8</v>
      </c>
      <c r="P23" s="1056">
        <v>27</v>
      </c>
    </row>
    <row r="24" spans="2:16" s="1015" customFormat="1" ht="14.25" customHeight="1">
      <c r="B24" s="1059" t="s">
        <v>279</v>
      </c>
      <c r="C24" s="1059"/>
      <c r="D24" s="1060">
        <v>995</v>
      </c>
      <c r="E24" s="1048">
        <v>43</v>
      </c>
      <c r="F24" s="1055">
        <v>24</v>
      </c>
      <c r="G24" s="1050">
        <v>32.4</v>
      </c>
      <c r="H24" s="1056">
        <v>27</v>
      </c>
      <c r="I24" s="1050">
        <v>67.2</v>
      </c>
      <c r="J24" s="1056">
        <v>38</v>
      </c>
      <c r="K24" s="1057">
        <v>83.7</v>
      </c>
      <c r="L24" s="1056">
        <v>26</v>
      </c>
      <c r="M24" s="1057">
        <v>33.2</v>
      </c>
      <c r="N24" s="1056">
        <v>17</v>
      </c>
      <c r="O24" s="1050">
        <v>82.1</v>
      </c>
      <c r="P24" s="1056">
        <v>15</v>
      </c>
    </row>
    <row r="25" spans="2:16" s="1015" customFormat="1" ht="14.25" customHeight="1">
      <c r="B25" s="1059" t="s">
        <v>280</v>
      </c>
      <c r="C25" s="1059"/>
      <c r="D25" s="1060">
        <v>1040</v>
      </c>
      <c r="E25" s="1048">
        <v>47.3</v>
      </c>
      <c r="F25" s="1055">
        <v>10</v>
      </c>
      <c r="G25" s="1050">
        <v>36.1</v>
      </c>
      <c r="H25" s="1056">
        <v>12</v>
      </c>
      <c r="I25" s="1050">
        <v>69</v>
      </c>
      <c r="J25" s="1056">
        <v>31</v>
      </c>
      <c r="K25" s="1057">
        <v>84.9</v>
      </c>
      <c r="L25" s="1056">
        <v>20</v>
      </c>
      <c r="M25" s="1057">
        <v>36.1</v>
      </c>
      <c r="N25" s="1056">
        <v>10</v>
      </c>
      <c r="O25" s="1050">
        <v>79.5</v>
      </c>
      <c r="P25" s="1056">
        <v>24</v>
      </c>
    </row>
    <row r="26" spans="2:16" s="1015" customFormat="1" ht="14.25" customHeight="1">
      <c r="B26" s="1059" t="s">
        <v>281</v>
      </c>
      <c r="C26" s="1059"/>
      <c r="D26" s="1060">
        <v>729</v>
      </c>
      <c r="E26" s="1048">
        <v>43.1</v>
      </c>
      <c r="F26" s="1055">
        <v>23</v>
      </c>
      <c r="G26" s="1050">
        <v>34.2</v>
      </c>
      <c r="H26" s="1056">
        <v>20</v>
      </c>
      <c r="I26" s="1050">
        <v>66.8</v>
      </c>
      <c r="J26" s="1056">
        <v>40</v>
      </c>
      <c r="K26" s="1057">
        <v>82.6</v>
      </c>
      <c r="L26" s="1056">
        <v>29</v>
      </c>
      <c r="M26" s="1057">
        <v>36.7</v>
      </c>
      <c r="N26" s="1056">
        <v>7</v>
      </c>
      <c r="O26" s="1050">
        <v>80.8</v>
      </c>
      <c r="P26" s="1056">
        <v>20</v>
      </c>
    </row>
    <row r="27" spans="2:16" s="1015" customFormat="1" ht="14.25" customHeight="1">
      <c r="B27" s="1059" t="s">
        <v>282</v>
      </c>
      <c r="C27" s="1059"/>
      <c r="D27" s="1060">
        <v>785</v>
      </c>
      <c r="E27" s="1048">
        <v>44.5</v>
      </c>
      <c r="F27" s="1055">
        <v>17</v>
      </c>
      <c r="G27" s="1050">
        <v>36.2</v>
      </c>
      <c r="H27" s="1056">
        <v>11</v>
      </c>
      <c r="I27" s="1050">
        <v>71.6</v>
      </c>
      <c r="J27" s="1056">
        <v>20</v>
      </c>
      <c r="K27" s="1057">
        <v>84.8</v>
      </c>
      <c r="L27" s="1056">
        <v>21</v>
      </c>
      <c r="M27" s="1057">
        <v>39.6</v>
      </c>
      <c r="N27" s="1056">
        <v>2</v>
      </c>
      <c r="O27" s="1050">
        <v>81.9</v>
      </c>
      <c r="P27" s="1056">
        <v>16</v>
      </c>
    </row>
    <row r="28" spans="2:16" s="1015" customFormat="1" ht="14.25" customHeight="1">
      <c r="B28" s="1059" t="s">
        <v>283</v>
      </c>
      <c r="C28" s="1059"/>
      <c r="D28" s="1060">
        <v>1970</v>
      </c>
      <c r="E28" s="1048">
        <v>42.4</v>
      </c>
      <c r="F28" s="1055">
        <v>26</v>
      </c>
      <c r="G28" s="1050">
        <v>35.8</v>
      </c>
      <c r="H28" s="1056">
        <v>13</v>
      </c>
      <c r="I28" s="1050">
        <v>73.2</v>
      </c>
      <c r="J28" s="1056">
        <v>11</v>
      </c>
      <c r="K28" s="1057">
        <v>86</v>
      </c>
      <c r="L28" s="1056">
        <v>16</v>
      </c>
      <c r="M28" s="1057">
        <v>37.1</v>
      </c>
      <c r="N28" s="1056">
        <v>5</v>
      </c>
      <c r="O28" s="1050">
        <v>82.6</v>
      </c>
      <c r="P28" s="1056">
        <v>11</v>
      </c>
    </row>
    <row r="29" spans="2:16" s="1015" customFormat="1" ht="14.25" customHeight="1">
      <c r="B29" s="1059" t="s">
        <v>284</v>
      </c>
      <c r="C29" s="1059"/>
      <c r="D29" s="1060">
        <v>1875</v>
      </c>
      <c r="E29" s="1048">
        <v>43.6</v>
      </c>
      <c r="F29" s="1055">
        <v>21</v>
      </c>
      <c r="G29" s="1050">
        <v>34.7</v>
      </c>
      <c r="H29" s="1056">
        <v>18</v>
      </c>
      <c r="I29" s="1050">
        <v>73.2</v>
      </c>
      <c r="J29" s="1056">
        <v>11</v>
      </c>
      <c r="K29" s="1057">
        <v>87</v>
      </c>
      <c r="L29" s="1056">
        <v>11</v>
      </c>
      <c r="M29" s="1057">
        <v>38.5</v>
      </c>
      <c r="N29" s="1056">
        <v>4</v>
      </c>
      <c r="O29" s="1050">
        <v>83.8</v>
      </c>
      <c r="P29" s="1056">
        <v>6</v>
      </c>
    </row>
    <row r="30" spans="2:16" s="1015" customFormat="1" ht="14.25" customHeight="1">
      <c r="B30" s="1059" t="s">
        <v>285</v>
      </c>
      <c r="C30" s="1059"/>
      <c r="D30" s="1060">
        <v>3362</v>
      </c>
      <c r="E30" s="1048">
        <v>45.3</v>
      </c>
      <c r="F30" s="1055">
        <v>14</v>
      </c>
      <c r="G30" s="1050">
        <v>35.2</v>
      </c>
      <c r="H30" s="1056">
        <v>15</v>
      </c>
      <c r="I30" s="1050">
        <v>73.5</v>
      </c>
      <c r="J30" s="1056">
        <v>9</v>
      </c>
      <c r="K30" s="1057">
        <v>87.1</v>
      </c>
      <c r="L30" s="1056">
        <v>10</v>
      </c>
      <c r="M30" s="1057">
        <v>31.3</v>
      </c>
      <c r="N30" s="1056">
        <v>26</v>
      </c>
      <c r="O30" s="1050">
        <v>81.6</v>
      </c>
      <c r="P30" s="1056">
        <v>18</v>
      </c>
    </row>
    <row r="31" spans="2:16" s="1015" customFormat="1" ht="14.25" customHeight="1">
      <c r="B31" s="1059" t="s">
        <v>286</v>
      </c>
      <c r="C31" s="1059"/>
      <c r="D31" s="1060">
        <v>6271</v>
      </c>
      <c r="E31" s="1048">
        <v>47.3</v>
      </c>
      <c r="F31" s="1055">
        <v>10</v>
      </c>
      <c r="G31" s="1050">
        <v>34.7</v>
      </c>
      <c r="H31" s="1056">
        <v>18</v>
      </c>
      <c r="I31" s="1050">
        <v>73.1</v>
      </c>
      <c r="J31" s="1056">
        <v>13</v>
      </c>
      <c r="K31" s="1057">
        <v>87.6</v>
      </c>
      <c r="L31" s="1056">
        <v>7</v>
      </c>
      <c r="M31" s="1057">
        <v>27.4</v>
      </c>
      <c r="N31" s="1056">
        <v>40</v>
      </c>
      <c r="O31" s="1050">
        <v>83.9</v>
      </c>
      <c r="P31" s="1056">
        <v>5</v>
      </c>
    </row>
    <row r="32" spans="2:16" s="1015" customFormat="1" ht="14.25" customHeight="1">
      <c r="B32" s="1059" t="s">
        <v>287</v>
      </c>
      <c r="C32" s="1059"/>
      <c r="D32" s="1060">
        <v>1649</v>
      </c>
      <c r="E32" s="1048">
        <v>45.3</v>
      </c>
      <c r="F32" s="1055">
        <v>14</v>
      </c>
      <c r="G32" s="1050">
        <v>33.9</v>
      </c>
      <c r="H32" s="1056">
        <v>21</v>
      </c>
      <c r="I32" s="1050">
        <v>69.9</v>
      </c>
      <c r="J32" s="1056">
        <v>27</v>
      </c>
      <c r="K32" s="1057">
        <v>84.7</v>
      </c>
      <c r="L32" s="1056">
        <v>22</v>
      </c>
      <c r="M32" s="1057">
        <v>32.7</v>
      </c>
      <c r="N32" s="1056">
        <v>20</v>
      </c>
      <c r="O32" s="1050">
        <v>79.8</v>
      </c>
      <c r="P32" s="1056">
        <v>22</v>
      </c>
    </row>
    <row r="33" spans="2:16" s="1015" customFormat="1" ht="14.25" customHeight="1">
      <c r="B33" s="1059" t="s">
        <v>288</v>
      </c>
      <c r="C33" s="1059"/>
      <c r="D33" s="1060">
        <v>1192</v>
      </c>
      <c r="E33" s="1048">
        <v>50.5</v>
      </c>
      <c r="F33" s="1055">
        <v>6</v>
      </c>
      <c r="G33" s="1050">
        <v>39.3</v>
      </c>
      <c r="H33" s="1056">
        <v>6</v>
      </c>
      <c r="I33" s="1050">
        <v>75.1</v>
      </c>
      <c r="J33" s="1056">
        <v>3</v>
      </c>
      <c r="K33" s="1057">
        <v>88.5</v>
      </c>
      <c r="L33" s="1056">
        <v>4</v>
      </c>
      <c r="M33" s="1057">
        <v>39.3</v>
      </c>
      <c r="N33" s="1056">
        <v>3</v>
      </c>
      <c r="O33" s="1050">
        <v>83</v>
      </c>
      <c r="P33" s="1056">
        <v>8</v>
      </c>
    </row>
    <row r="34" spans="2:16" s="1015" customFormat="1" ht="14.25" customHeight="1">
      <c r="B34" s="1059" t="s">
        <v>289</v>
      </c>
      <c r="C34" s="1059"/>
      <c r="D34" s="1060">
        <v>2362</v>
      </c>
      <c r="E34" s="1048">
        <v>50.6</v>
      </c>
      <c r="F34" s="1055">
        <v>5</v>
      </c>
      <c r="G34" s="1050">
        <v>41</v>
      </c>
      <c r="H34" s="1056">
        <v>4</v>
      </c>
      <c r="I34" s="1050">
        <v>73</v>
      </c>
      <c r="J34" s="1056">
        <v>14</v>
      </c>
      <c r="K34" s="1057">
        <v>88.1</v>
      </c>
      <c r="L34" s="1056">
        <v>6</v>
      </c>
      <c r="M34" s="1057">
        <v>27.7</v>
      </c>
      <c r="N34" s="1056">
        <v>39</v>
      </c>
      <c r="O34" s="1050">
        <v>82.9</v>
      </c>
      <c r="P34" s="1056">
        <v>9</v>
      </c>
    </row>
    <row r="35" spans="2:16" s="1015" customFormat="1" ht="14.25" customHeight="1">
      <c r="B35" s="1059" t="s">
        <v>290</v>
      </c>
      <c r="C35" s="1059"/>
      <c r="D35" s="1060">
        <v>7843</v>
      </c>
      <c r="E35" s="1048">
        <v>49.9</v>
      </c>
      <c r="F35" s="1055">
        <v>7</v>
      </c>
      <c r="G35" s="1050">
        <v>36.7</v>
      </c>
      <c r="H35" s="1056">
        <v>10</v>
      </c>
      <c r="I35" s="1050">
        <v>73.5</v>
      </c>
      <c r="J35" s="1056">
        <v>9</v>
      </c>
      <c r="K35" s="1057">
        <v>87</v>
      </c>
      <c r="L35" s="1056">
        <v>11</v>
      </c>
      <c r="M35" s="1057">
        <v>21.7</v>
      </c>
      <c r="N35" s="1056">
        <v>47</v>
      </c>
      <c r="O35" s="1050">
        <v>81.1</v>
      </c>
      <c r="P35" s="1056">
        <v>19</v>
      </c>
    </row>
    <row r="36" spans="2:16" s="1015" customFormat="1" ht="14.25" customHeight="1">
      <c r="B36" s="1059" t="s">
        <v>291</v>
      </c>
      <c r="C36" s="1059"/>
      <c r="D36" s="1060">
        <v>4946</v>
      </c>
      <c r="E36" s="1048">
        <v>49.1</v>
      </c>
      <c r="F36" s="1055">
        <v>9</v>
      </c>
      <c r="G36" s="1050">
        <v>37.6</v>
      </c>
      <c r="H36" s="1056">
        <v>8</v>
      </c>
      <c r="I36" s="1050">
        <v>74.1</v>
      </c>
      <c r="J36" s="1056">
        <v>6</v>
      </c>
      <c r="K36" s="1057">
        <v>86.3</v>
      </c>
      <c r="L36" s="1056">
        <v>14</v>
      </c>
      <c r="M36" s="1057">
        <v>29.1</v>
      </c>
      <c r="N36" s="1056">
        <v>33</v>
      </c>
      <c r="O36" s="1050">
        <v>82.4</v>
      </c>
      <c r="P36" s="1056">
        <v>13</v>
      </c>
    </row>
    <row r="37" spans="2:16" s="1015" customFormat="1" ht="14.25" customHeight="1">
      <c r="B37" s="1059" t="s">
        <v>292</v>
      </c>
      <c r="C37" s="1059"/>
      <c r="D37" s="1060">
        <v>1285</v>
      </c>
      <c r="E37" s="1048">
        <v>49.6</v>
      </c>
      <c r="F37" s="1055">
        <v>8</v>
      </c>
      <c r="G37" s="1050">
        <v>41</v>
      </c>
      <c r="H37" s="1056">
        <v>4</v>
      </c>
      <c r="I37" s="1050">
        <v>72.9</v>
      </c>
      <c r="J37" s="1056">
        <v>15</v>
      </c>
      <c r="K37" s="1057">
        <v>87</v>
      </c>
      <c r="L37" s="1056">
        <v>11</v>
      </c>
      <c r="M37" s="1057">
        <v>32.2</v>
      </c>
      <c r="N37" s="1056">
        <v>22</v>
      </c>
      <c r="O37" s="1050">
        <v>84.3</v>
      </c>
      <c r="P37" s="1056">
        <v>3</v>
      </c>
    </row>
    <row r="38" spans="2:16" s="1015" customFormat="1" ht="14.25" customHeight="1">
      <c r="B38" s="1059" t="s">
        <v>293</v>
      </c>
      <c r="C38" s="1059"/>
      <c r="D38" s="1060">
        <v>946</v>
      </c>
      <c r="E38" s="1048">
        <v>37.9</v>
      </c>
      <c r="F38" s="1055">
        <v>32</v>
      </c>
      <c r="G38" s="1050">
        <v>30.1</v>
      </c>
      <c r="H38" s="1056">
        <v>42</v>
      </c>
      <c r="I38" s="1050">
        <v>67.1</v>
      </c>
      <c r="J38" s="1056">
        <v>39</v>
      </c>
      <c r="K38" s="1057">
        <v>81.5</v>
      </c>
      <c r="L38" s="1056">
        <v>34</v>
      </c>
      <c r="M38" s="1057">
        <v>27.8</v>
      </c>
      <c r="N38" s="1056">
        <v>37</v>
      </c>
      <c r="O38" s="1050">
        <v>72.6</v>
      </c>
      <c r="P38" s="1056">
        <v>41</v>
      </c>
    </row>
    <row r="39" spans="2:16" s="1015" customFormat="1" ht="14.25" customHeight="1">
      <c r="B39" s="1059" t="s">
        <v>294</v>
      </c>
      <c r="C39" s="1059"/>
      <c r="D39" s="1060">
        <v>541</v>
      </c>
      <c r="E39" s="1048">
        <v>38.6</v>
      </c>
      <c r="F39" s="1055">
        <v>31</v>
      </c>
      <c r="G39" s="1050">
        <v>31.7</v>
      </c>
      <c r="H39" s="1056">
        <v>32</v>
      </c>
      <c r="I39" s="1050">
        <v>67.7</v>
      </c>
      <c r="J39" s="1056">
        <v>35</v>
      </c>
      <c r="K39" s="1057">
        <v>81.3</v>
      </c>
      <c r="L39" s="1056">
        <v>38</v>
      </c>
      <c r="M39" s="1057">
        <v>36.5</v>
      </c>
      <c r="N39" s="1056">
        <v>9</v>
      </c>
      <c r="O39" s="1050">
        <v>75.1</v>
      </c>
      <c r="P39" s="1056">
        <v>37</v>
      </c>
    </row>
    <row r="40" spans="2:16" s="1015" customFormat="1" ht="14.25" customHeight="1">
      <c r="B40" s="1059" t="s">
        <v>295</v>
      </c>
      <c r="C40" s="1059"/>
      <c r="D40" s="1060">
        <v>672</v>
      </c>
      <c r="E40" s="1048">
        <v>36.5</v>
      </c>
      <c r="F40" s="1055">
        <v>38</v>
      </c>
      <c r="G40" s="1050">
        <v>31</v>
      </c>
      <c r="H40" s="1056">
        <v>34</v>
      </c>
      <c r="I40" s="1050">
        <v>68.4</v>
      </c>
      <c r="J40" s="1056">
        <v>33</v>
      </c>
      <c r="K40" s="1057">
        <v>80.8</v>
      </c>
      <c r="L40" s="1056">
        <v>40</v>
      </c>
      <c r="M40" s="1057">
        <v>36.8</v>
      </c>
      <c r="N40" s="1056">
        <v>6</v>
      </c>
      <c r="O40" s="1050">
        <v>75.8</v>
      </c>
      <c r="P40" s="1056">
        <v>35</v>
      </c>
    </row>
    <row r="41" spans="2:16" s="1015" customFormat="1" ht="14.25" customHeight="1">
      <c r="B41" s="1059" t="s">
        <v>296</v>
      </c>
      <c r="C41" s="1059"/>
      <c r="D41" s="1060">
        <v>1722</v>
      </c>
      <c r="E41" s="1048">
        <v>45.3</v>
      </c>
      <c r="F41" s="1055">
        <v>14</v>
      </c>
      <c r="G41" s="1050">
        <v>35.2</v>
      </c>
      <c r="H41" s="1056">
        <v>15</v>
      </c>
      <c r="I41" s="1050">
        <v>71.6</v>
      </c>
      <c r="J41" s="1056">
        <v>20</v>
      </c>
      <c r="K41" s="1057">
        <v>84.6</v>
      </c>
      <c r="L41" s="1056">
        <v>23</v>
      </c>
      <c r="M41" s="1057">
        <v>34.6</v>
      </c>
      <c r="N41" s="1056">
        <v>13</v>
      </c>
      <c r="O41" s="1050">
        <v>79.4</v>
      </c>
      <c r="P41" s="1056">
        <v>25</v>
      </c>
    </row>
    <row r="42" spans="2:16" s="1015" customFormat="1" ht="14.25" customHeight="1">
      <c r="B42" s="1059" t="s">
        <v>297</v>
      </c>
      <c r="C42" s="1059"/>
      <c r="D42" s="1060">
        <v>2540</v>
      </c>
      <c r="E42" s="1048">
        <v>46.4</v>
      </c>
      <c r="F42" s="1055">
        <v>12</v>
      </c>
      <c r="G42" s="1050">
        <v>37.1</v>
      </c>
      <c r="H42" s="1056">
        <v>9</v>
      </c>
      <c r="I42" s="1050">
        <v>73.6</v>
      </c>
      <c r="J42" s="1056">
        <v>8</v>
      </c>
      <c r="K42" s="1057">
        <v>87.5</v>
      </c>
      <c r="L42" s="1056">
        <v>8</v>
      </c>
      <c r="M42" s="1057">
        <v>31.9</v>
      </c>
      <c r="N42" s="1056">
        <v>25</v>
      </c>
      <c r="O42" s="1050">
        <v>83.4</v>
      </c>
      <c r="P42" s="1056">
        <v>7</v>
      </c>
    </row>
    <row r="43" spans="2:16" s="1015" customFormat="1" ht="14.25" customHeight="1">
      <c r="B43" s="1059" t="s">
        <v>298</v>
      </c>
      <c r="C43" s="1059"/>
      <c r="D43" s="1060">
        <v>1347</v>
      </c>
      <c r="E43" s="1048">
        <v>37.9</v>
      </c>
      <c r="F43" s="1055">
        <v>32</v>
      </c>
      <c r="G43" s="1050">
        <v>31</v>
      </c>
      <c r="H43" s="1056">
        <v>34</v>
      </c>
      <c r="I43" s="1050">
        <v>69</v>
      </c>
      <c r="J43" s="1056">
        <v>31</v>
      </c>
      <c r="K43" s="1057">
        <v>84.3</v>
      </c>
      <c r="L43" s="1056">
        <v>24</v>
      </c>
      <c r="M43" s="1057">
        <v>32</v>
      </c>
      <c r="N43" s="1056">
        <v>23</v>
      </c>
      <c r="O43" s="1050">
        <v>76</v>
      </c>
      <c r="P43" s="1056">
        <v>34</v>
      </c>
    </row>
    <row r="44" spans="2:16" s="1015" customFormat="1" ht="14.25" customHeight="1">
      <c r="B44" s="1059" t="s">
        <v>299</v>
      </c>
      <c r="C44" s="1059"/>
      <c r="D44" s="1060">
        <v>726</v>
      </c>
      <c r="E44" s="1048">
        <v>42.2</v>
      </c>
      <c r="F44" s="1055">
        <v>27</v>
      </c>
      <c r="G44" s="1050">
        <v>31.8</v>
      </c>
      <c r="H44" s="1056">
        <v>31</v>
      </c>
      <c r="I44" s="1050">
        <v>67.7</v>
      </c>
      <c r="J44" s="1056">
        <v>35</v>
      </c>
      <c r="K44" s="1057">
        <v>80.1</v>
      </c>
      <c r="L44" s="1056">
        <v>42</v>
      </c>
      <c r="M44" s="1057">
        <v>27.9</v>
      </c>
      <c r="N44" s="1056">
        <v>36</v>
      </c>
      <c r="O44" s="1050">
        <v>73.6</v>
      </c>
      <c r="P44" s="1056">
        <v>40</v>
      </c>
    </row>
    <row r="45" spans="2:16" s="1015" customFormat="1" ht="14.25" customHeight="1">
      <c r="B45" s="1059" t="s">
        <v>300</v>
      </c>
      <c r="C45" s="1059"/>
      <c r="D45" s="1060">
        <v>904</v>
      </c>
      <c r="E45" s="1048">
        <v>43.4</v>
      </c>
      <c r="F45" s="1055">
        <v>22</v>
      </c>
      <c r="G45" s="1050">
        <v>33.1</v>
      </c>
      <c r="H45" s="1056">
        <v>23</v>
      </c>
      <c r="I45" s="1050">
        <v>70.7</v>
      </c>
      <c r="J45" s="1056">
        <v>25</v>
      </c>
      <c r="K45" s="1057">
        <v>83.4</v>
      </c>
      <c r="L45" s="1056">
        <v>27</v>
      </c>
      <c r="M45" s="1057">
        <v>29.5</v>
      </c>
      <c r="N45" s="1056">
        <v>31</v>
      </c>
      <c r="O45" s="1050">
        <v>75.6</v>
      </c>
      <c r="P45" s="1056">
        <v>36</v>
      </c>
    </row>
    <row r="46" spans="2:16" s="1015" customFormat="1" ht="14.25" customHeight="1">
      <c r="B46" s="1059" t="s">
        <v>301</v>
      </c>
      <c r="C46" s="1059"/>
      <c r="D46" s="1060">
        <v>1320</v>
      </c>
      <c r="E46" s="1048">
        <v>39.4</v>
      </c>
      <c r="F46" s="1055">
        <v>29</v>
      </c>
      <c r="G46" s="1050">
        <v>30.3</v>
      </c>
      <c r="H46" s="1056">
        <v>40</v>
      </c>
      <c r="I46" s="1050">
        <v>67.4</v>
      </c>
      <c r="J46" s="1056">
        <v>37</v>
      </c>
      <c r="K46" s="1057">
        <v>81.5</v>
      </c>
      <c r="L46" s="1056">
        <v>34</v>
      </c>
      <c r="M46" s="1057">
        <v>30</v>
      </c>
      <c r="N46" s="1056">
        <v>30</v>
      </c>
      <c r="O46" s="1050">
        <v>74.4</v>
      </c>
      <c r="P46" s="1056">
        <v>39</v>
      </c>
    </row>
    <row r="47" spans="2:16" s="1015" customFormat="1" ht="14.25" customHeight="1">
      <c r="B47" s="1059" t="s">
        <v>302</v>
      </c>
      <c r="C47" s="1059"/>
      <c r="D47" s="1060">
        <v>717</v>
      </c>
      <c r="E47" s="1048">
        <v>37.1</v>
      </c>
      <c r="F47" s="1055">
        <v>37</v>
      </c>
      <c r="G47" s="1050">
        <v>30.7</v>
      </c>
      <c r="H47" s="1056">
        <v>38</v>
      </c>
      <c r="I47" s="1050">
        <v>66.7</v>
      </c>
      <c r="J47" s="1056">
        <v>41</v>
      </c>
      <c r="K47" s="1057">
        <v>78.7</v>
      </c>
      <c r="L47" s="1056">
        <v>45</v>
      </c>
      <c r="M47" s="1057">
        <v>29.2</v>
      </c>
      <c r="N47" s="1056">
        <v>32</v>
      </c>
      <c r="O47" s="1050">
        <v>71</v>
      </c>
      <c r="P47" s="1056">
        <v>43</v>
      </c>
    </row>
    <row r="48" spans="2:16" s="1015" customFormat="1" ht="14.25" customHeight="1">
      <c r="B48" s="1059" t="s">
        <v>303</v>
      </c>
      <c r="C48" s="1059"/>
      <c r="D48" s="1060">
        <v>4436</v>
      </c>
      <c r="E48" s="1048">
        <v>43.7</v>
      </c>
      <c r="F48" s="1055">
        <v>20</v>
      </c>
      <c r="G48" s="1050">
        <v>35.7</v>
      </c>
      <c r="H48" s="1056">
        <v>14</v>
      </c>
      <c r="I48" s="1050">
        <v>71.3</v>
      </c>
      <c r="J48" s="1056">
        <v>22</v>
      </c>
      <c r="K48" s="1057">
        <v>87.5</v>
      </c>
      <c r="L48" s="1056">
        <v>8</v>
      </c>
      <c r="M48" s="1057">
        <v>30.5</v>
      </c>
      <c r="N48" s="1056">
        <v>28</v>
      </c>
      <c r="O48" s="1050">
        <v>81.7</v>
      </c>
      <c r="P48" s="1056">
        <v>17</v>
      </c>
    </row>
    <row r="49" spans="2:16" s="1015" customFormat="1" ht="14.25" customHeight="1">
      <c r="B49" s="1059" t="s">
        <v>304</v>
      </c>
      <c r="C49" s="1059"/>
      <c r="D49" s="1060">
        <v>762</v>
      </c>
      <c r="E49" s="1048">
        <v>36.1</v>
      </c>
      <c r="F49" s="1055">
        <v>39</v>
      </c>
      <c r="G49" s="1050">
        <v>32.9</v>
      </c>
      <c r="H49" s="1056">
        <v>25</v>
      </c>
      <c r="I49" s="1050">
        <v>69.6</v>
      </c>
      <c r="J49" s="1056">
        <v>28</v>
      </c>
      <c r="K49" s="1057">
        <v>81.5</v>
      </c>
      <c r="L49" s="1056">
        <v>34</v>
      </c>
      <c r="M49" s="1057">
        <v>36.6</v>
      </c>
      <c r="N49" s="1056">
        <v>8</v>
      </c>
      <c r="O49" s="1050">
        <v>75</v>
      </c>
      <c r="P49" s="1056">
        <v>38</v>
      </c>
    </row>
    <row r="50" spans="2:16" s="1015" customFormat="1" ht="14.25" customHeight="1">
      <c r="B50" s="1059" t="s">
        <v>305</v>
      </c>
      <c r="C50" s="1059"/>
      <c r="D50" s="1060">
        <v>1315</v>
      </c>
      <c r="E50" s="1048">
        <v>35.3</v>
      </c>
      <c r="F50" s="1055">
        <v>42</v>
      </c>
      <c r="G50" s="1050">
        <v>31.1</v>
      </c>
      <c r="H50" s="1056">
        <v>33</v>
      </c>
      <c r="I50" s="1050">
        <v>64.9</v>
      </c>
      <c r="J50" s="1056">
        <v>43</v>
      </c>
      <c r="K50" s="1057">
        <v>79.4</v>
      </c>
      <c r="L50" s="1056">
        <v>44</v>
      </c>
      <c r="M50" s="1057">
        <v>30.4</v>
      </c>
      <c r="N50" s="1056">
        <v>29</v>
      </c>
      <c r="O50" s="1050">
        <v>70.9</v>
      </c>
      <c r="P50" s="1056">
        <v>44</v>
      </c>
    </row>
    <row r="51" spans="2:16" s="1015" customFormat="1" ht="14.25" customHeight="1">
      <c r="B51" s="1059" t="s">
        <v>306</v>
      </c>
      <c r="C51" s="1059"/>
      <c r="D51" s="1060">
        <v>1627</v>
      </c>
      <c r="E51" s="1048">
        <v>37.3</v>
      </c>
      <c r="F51" s="1055">
        <v>35</v>
      </c>
      <c r="G51" s="1050">
        <v>30.8</v>
      </c>
      <c r="H51" s="1056">
        <v>36</v>
      </c>
      <c r="I51" s="1050">
        <v>71.2</v>
      </c>
      <c r="J51" s="1056">
        <v>23</v>
      </c>
      <c r="K51" s="1057">
        <v>81.9</v>
      </c>
      <c r="L51" s="1056">
        <v>31</v>
      </c>
      <c r="M51" s="1057">
        <v>35.4</v>
      </c>
      <c r="N51" s="1056">
        <v>12</v>
      </c>
      <c r="O51" s="1050">
        <v>76.4</v>
      </c>
      <c r="P51" s="1056">
        <v>32</v>
      </c>
    </row>
    <row r="52" spans="2:16" s="1015" customFormat="1" ht="14.25" customHeight="1">
      <c r="B52" s="1059" t="s">
        <v>307</v>
      </c>
      <c r="C52" s="1059"/>
      <c r="D52" s="1060">
        <v>1075</v>
      </c>
      <c r="E52" s="1048">
        <v>38.9</v>
      </c>
      <c r="F52" s="1055">
        <v>30</v>
      </c>
      <c r="G52" s="1050">
        <v>32.1</v>
      </c>
      <c r="H52" s="1056">
        <v>28</v>
      </c>
      <c r="I52" s="1050">
        <v>69.4</v>
      </c>
      <c r="J52" s="1056">
        <v>29</v>
      </c>
      <c r="K52" s="1057">
        <v>81.3</v>
      </c>
      <c r="L52" s="1056">
        <v>38</v>
      </c>
      <c r="M52" s="1057">
        <v>34.2</v>
      </c>
      <c r="N52" s="1056">
        <v>14</v>
      </c>
      <c r="O52" s="1050">
        <v>77.2</v>
      </c>
      <c r="P52" s="1056">
        <v>29</v>
      </c>
    </row>
    <row r="53" spans="2:16" s="1015" customFormat="1" ht="14.25" customHeight="1">
      <c r="B53" s="1059" t="s">
        <v>308</v>
      </c>
      <c r="C53" s="1059"/>
      <c r="D53" s="1060">
        <v>1022</v>
      </c>
      <c r="E53" s="1048">
        <v>36.1</v>
      </c>
      <c r="F53" s="1055">
        <v>39</v>
      </c>
      <c r="G53" s="1050">
        <v>32.1</v>
      </c>
      <c r="H53" s="1056">
        <v>28</v>
      </c>
      <c r="I53" s="1050">
        <v>72.8</v>
      </c>
      <c r="J53" s="1056">
        <v>16</v>
      </c>
      <c r="K53" s="1057">
        <v>83.1</v>
      </c>
      <c r="L53" s="1056">
        <v>28</v>
      </c>
      <c r="M53" s="1057">
        <v>33.3</v>
      </c>
      <c r="N53" s="1056">
        <v>16</v>
      </c>
      <c r="O53" s="1050">
        <v>76.4</v>
      </c>
      <c r="P53" s="1056">
        <v>32</v>
      </c>
    </row>
    <row r="54" spans="2:16" s="1015" customFormat="1" ht="14.25" customHeight="1">
      <c r="B54" s="1059" t="s">
        <v>309</v>
      </c>
      <c r="C54" s="1059"/>
      <c r="D54" s="1060">
        <v>1559</v>
      </c>
      <c r="E54" s="1048">
        <v>34.8</v>
      </c>
      <c r="F54" s="1055">
        <v>45</v>
      </c>
      <c r="G54" s="1050">
        <v>29.7</v>
      </c>
      <c r="H54" s="1056">
        <v>43</v>
      </c>
      <c r="I54" s="1050">
        <v>71.7</v>
      </c>
      <c r="J54" s="1056">
        <v>19</v>
      </c>
      <c r="K54" s="1057">
        <v>79.5</v>
      </c>
      <c r="L54" s="1056">
        <v>43</v>
      </c>
      <c r="M54" s="1057">
        <v>40.1</v>
      </c>
      <c r="N54" s="1056">
        <v>1</v>
      </c>
      <c r="O54" s="1050">
        <v>71.5</v>
      </c>
      <c r="P54" s="1056">
        <v>42</v>
      </c>
    </row>
    <row r="55" spans="2:16" s="1015" customFormat="1" ht="14.25" customHeight="1">
      <c r="B55" s="1059" t="s">
        <v>310</v>
      </c>
      <c r="C55" s="1059"/>
      <c r="D55" s="1060">
        <v>1128</v>
      </c>
      <c r="E55" s="1048">
        <v>37.3</v>
      </c>
      <c r="F55" s="1055">
        <v>35</v>
      </c>
      <c r="G55" s="1050">
        <v>30.8</v>
      </c>
      <c r="H55" s="1056">
        <v>36</v>
      </c>
      <c r="I55" s="1050">
        <v>73.7</v>
      </c>
      <c r="J55" s="1056">
        <v>7</v>
      </c>
      <c r="K55" s="1057">
        <v>81.7</v>
      </c>
      <c r="L55" s="1056">
        <v>32</v>
      </c>
      <c r="M55" s="1057">
        <v>26</v>
      </c>
      <c r="N55" s="1056">
        <v>43</v>
      </c>
      <c r="O55" s="1050">
        <v>60.3</v>
      </c>
      <c r="P55" s="1056">
        <v>47</v>
      </c>
    </row>
    <row r="56" spans="2:16" s="1068" customFormat="1" ht="5.25" customHeight="1">
      <c r="B56" s="1069"/>
      <c r="C56" s="1069"/>
      <c r="D56" s="1070"/>
      <c r="E56" s="1071"/>
      <c r="F56" s="1072"/>
      <c r="G56" s="1073"/>
      <c r="H56" s="1074"/>
      <c r="I56" s="1075"/>
      <c r="J56" s="1076"/>
      <c r="K56" s="1077"/>
      <c r="L56" s="1076"/>
      <c r="M56" s="1077"/>
      <c r="N56" s="1076"/>
      <c r="O56" s="1075"/>
      <c r="P56" s="1076"/>
    </row>
    <row r="57" ht="5.25" customHeight="1"/>
    <row r="58" ht="12" customHeight="1">
      <c r="B58" s="980" t="s">
        <v>1059</v>
      </c>
    </row>
  </sheetData>
  <printOptions/>
  <pageMargins left="0.75" right="0.75" top="1" bottom="1" header="0.512" footer="0.512"/>
  <pageSetup orientation="portrait" paperSize="9"/>
</worksheet>
</file>

<file path=xl/worksheets/sheet4.xml><?xml version="1.0" encoding="utf-8"?>
<worksheet xmlns="http://schemas.openxmlformats.org/spreadsheetml/2006/main" xmlns:r="http://schemas.openxmlformats.org/officeDocument/2006/relationships">
  <dimension ref="A1:R63"/>
  <sheetViews>
    <sheetView workbookViewId="0" topLeftCell="A1">
      <selection activeCell="A1" sqref="A1"/>
    </sheetView>
  </sheetViews>
  <sheetFormatPr defaultColWidth="9.00390625" defaultRowHeight="13.5"/>
  <cols>
    <col min="1" max="1" width="9.125" style="205" customWidth="1"/>
    <col min="2" max="2" width="4.125" style="205" customWidth="1"/>
    <col min="3" max="3" width="3.625" style="205" customWidth="1"/>
    <col min="4" max="4" width="5.125" style="205" customWidth="1"/>
    <col min="5" max="8" width="5.625" style="205" customWidth="1"/>
    <col min="9" max="10" width="4.875" style="205" customWidth="1"/>
    <col min="11" max="11" width="5.625" style="205" customWidth="1"/>
    <col min="12" max="13" width="4.875" style="205" customWidth="1"/>
    <col min="14" max="14" width="5.625" style="205" customWidth="1"/>
    <col min="15" max="16" width="4.875" style="205" customWidth="1"/>
    <col min="17" max="18" width="6.125" style="205" customWidth="1"/>
    <col min="19" max="16384" width="9.00390625" style="205" customWidth="1"/>
  </cols>
  <sheetData>
    <row r="1" spans="1:12" s="181" customFormat="1" ht="14.25">
      <c r="A1" s="131" t="s">
        <v>716</v>
      </c>
      <c r="B1" s="200"/>
      <c r="K1" s="200"/>
      <c r="L1" s="170"/>
    </row>
    <row r="2" spans="1:18" s="181" customFormat="1" ht="11.25">
      <c r="A2" s="178"/>
      <c r="B2" s="178"/>
      <c r="C2" s="178"/>
      <c r="D2" s="178"/>
      <c r="E2" s="178"/>
      <c r="F2" s="178"/>
      <c r="G2" s="178"/>
      <c r="H2" s="178"/>
      <c r="I2" s="178"/>
      <c r="J2" s="178"/>
      <c r="K2" s="201"/>
      <c r="L2" s="178"/>
      <c r="M2" s="178"/>
      <c r="N2" s="178"/>
      <c r="O2" s="178"/>
      <c r="P2" s="178"/>
      <c r="Q2" s="201"/>
      <c r="R2" s="202" t="s">
        <v>717</v>
      </c>
    </row>
    <row r="3" spans="1:18" ht="13.5" customHeight="1">
      <c r="A3" s="187"/>
      <c r="B3" s="1097" t="s">
        <v>97</v>
      </c>
      <c r="C3" s="1098"/>
      <c r="D3" s="1101" t="s">
        <v>22</v>
      </c>
      <c r="E3" s="203" t="s">
        <v>98</v>
      </c>
      <c r="F3" s="203"/>
      <c r="G3" s="203"/>
      <c r="H3" s="203"/>
      <c r="I3" s="203"/>
      <c r="J3" s="203"/>
      <c r="K3" s="203"/>
      <c r="L3" s="203"/>
      <c r="M3" s="203"/>
      <c r="N3" s="203"/>
      <c r="O3" s="203"/>
      <c r="P3" s="204"/>
      <c r="Q3" s="1101" t="s">
        <v>99</v>
      </c>
      <c r="R3" s="975" t="s">
        <v>100</v>
      </c>
    </row>
    <row r="4" spans="1:18" ht="13.5" customHeight="1">
      <c r="A4" s="187"/>
      <c r="B4" s="1099"/>
      <c r="C4" s="1100"/>
      <c r="D4" s="1102"/>
      <c r="E4" s="203" t="s">
        <v>101</v>
      </c>
      <c r="F4" s="203"/>
      <c r="G4" s="204"/>
      <c r="H4" s="203" t="s">
        <v>718</v>
      </c>
      <c r="I4" s="203"/>
      <c r="J4" s="204"/>
      <c r="K4" s="203" t="s">
        <v>719</v>
      </c>
      <c r="L4" s="203"/>
      <c r="M4" s="204"/>
      <c r="N4" s="203" t="s">
        <v>720</v>
      </c>
      <c r="O4" s="203"/>
      <c r="P4" s="204"/>
      <c r="Q4" s="1102"/>
      <c r="R4" s="951"/>
    </row>
    <row r="5" spans="1:18" ht="13.5" customHeight="1">
      <c r="A5" s="206"/>
      <c r="B5" s="207" t="s">
        <v>43</v>
      </c>
      <c r="C5" s="207" t="s">
        <v>44</v>
      </c>
      <c r="D5" s="1103"/>
      <c r="E5" s="207" t="s">
        <v>42</v>
      </c>
      <c r="F5" s="207" t="s">
        <v>23</v>
      </c>
      <c r="G5" s="207" t="s">
        <v>24</v>
      </c>
      <c r="H5" s="207" t="s">
        <v>42</v>
      </c>
      <c r="I5" s="207" t="s">
        <v>23</v>
      </c>
      <c r="J5" s="207" t="s">
        <v>24</v>
      </c>
      <c r="K5" s="207" t="s">
        <v>42</v>
      </c>
      <c r="L5" s="207" t="s">
        <v>23</v>
      </c>
      <c r="M5" s="207" t="s">
        <v>24</v>
      </c>
      <c r="N5" s="207" t="s">
        <v>42</v>
      </c>
      <c r="O5" s="207" t="s">
        <v>23</v>
      </c>
      <c r="P5" s="207" t="s">
        <v>24</v>
      </c>
      <c r="Q5" s="208" t="s">
        <v>102</v>
      </c>
      <c r="R5" s="209" t="s">
        <v>102</v>
      </c>
    </row>
    <row r="6" spans="1:18" ht="11.25" hidden="1">
      <c r="A6" s="210" t="s">
        <v>45</v>
      </c>
      <c r="B6" s="185"/>
      <c r="C6" s="185"/>
      <c r="D6" s="185"/>
      <c r="E6" s="185"/>
      <c r="F6" s="185"/>
      <c r="G6" s="185"/>
      <c r="H6" s="185"/>
      <c r="I6" s="185"/>
      <c r="J6" s="185"/>
      <c r="K6" s="185"/>
      <c r="L6" s="185"/>
      <c r="M6" s="185"/>
      <c r="N6" s="185"/>
      <c r="O6" s="185"/>
      <c r="P6" s="185"/>
      <c r="Q6" s="185"/>
      <c r="R6" s="187"/>
    </row>
    <row r="7" spans="1:18" ht="15" customHeight="1">
      <c r="A7" s="210" t="s">
        <v>721</v>
      </c>
      <c r="B7" s="185">
        <v>135</v>
      </c>
      <c r="C7" s="186">
        <v>3</v>
      </c>
      <c r="D7" s="185">
        <v>1383</v>
      </c>
      <c r="E7" s="185">
        <v>43419</v>
      </c>
      <c r="F7" s="185">
        <v>22240</v>
      </c>
      <c r="G7" s="185">
        <v>21179</v>
      </c>
      <c r="H7" s="185">
        <f>I7+J7</f>
        <v>13954</v>
      </c>
      <c r="I7" s="185">
        <v>7133</v>
      </c>
      <c r="J7" s="185">
        <v>6821</v>
      </c>
      <c r="K7" s="185">
        <f>L7+M7</f>
        <v>14733</v>
      </c>
      <c r="L7" s="185">
        <v>7575</v>
      </c>
      <c r="M7" s="185">
        <v>7158</v>
      </c>
      <c r="N7" s="185">
        <f>O7+P7</f>
        <v>14732</v>
      </c>
      <c r="O7" s="185">
        <v>7532</v>
      </c>
      <c r="P7" s="185">
        <v>7200</v>
      </c>
      <c r="Q7" s="185">
        <v>2838</v>
      </c>
      <c r="R7" s="187">
        <v>380</v>
      </c>
    </row>
    <row r="8" spans="1:18" ht="15" customHeight="1">
      <c r="A8" s="210" t="s">
        <v>722</v>
      </c>
      <c r="B8" s="185">
        <v>135</v>
      </c>
      <c r="C8" s="186">
        <v>3</v>
      </c>
      <c r="D8" s="185">
        <v>1365</v>
      </c>
      <c r="E8" s="185">
        <v>42684</v>
      </c>
      <c r="F8" s="185">
        <v>21870</v>
      </c>
      <c r="G8" s="185">
        <v>20814</v>
      </c>
      <c r="H8" s="185">
        <f>I8+J8</f>
        <v>14012</v>
      </c>
      <c r="I8" s="185">
        <v>7169</v>
      </c>
      <c r="J8" s="185">
        <v>6843</v>
      </c>
      <c r="K8" s="185">
        <f>L8+M8</f>
        <v>13936</v>
      </c>
      <c r="L8" s="185">
        <v>7125</v>
      </c>
      <c r="M8" s="185">
        <v>6811</v>
      </c>
      <c r="N8" s="185">
        <f>O8+P8</f>
        <v>14736</v>
      </c>
      <c r="O8" s="185">
        <v>7576</v>
      </c>
      <c r="P8" s="185">
        <v>7160</v>
      </c>
      <c r="Q8" s="185">
        <v>2858</v>
      </c>
      <c r="R8" s="187">
        <v>385</v>
      </c>
    </row>
    <row r="9" spans="1:18" s="212" customFormat="1" ht="15" customHeight="1">
      <c r="A9" s="211" t="s">
        <v>723</v>
      </c>
      <c r="B9" s="182">
        <v>133</v>
      </c>
      <c r="C9" s="183">
        <v>2</v>
      </c>
      <c r="D9" s="182">
        <v>1330</v>
      </c>
      <c r="E9" s="182">
        <v>41061</v>
      </c>
      <c r="F9" s="182">
        <v>20932</v>
      </c>
      <c r="G9" s="182">
        <v>20129</v>
      </c>
      <c r="H9" s="182">
        <f>I9+J9</f>
        <v>13135</v>
      </c>
      <c r="I9" s="182">
        <v>6645</v>
      </c>
      <c r="J9" s="182">
        <v>6490</v>
      </c>
      <c r="K9" s="182">
        <f>L9+M9</f>
        <v>13996</v>
      </c>
      <c r="L9" s="182">
        <v>7164</v>
      </c>
      <c r="M9" s="182">
        <v>6832</v>
      </c>
      <c r="N9" s="182">
        <f>O9+P9</f>
        <v>13930</v>
      </c>
      <c r="O9" s="182">
        <v>7123</v>
      </c>
      <c r="P9" s="182">
        <v>6807</v>
      </c>
      <c r="Q9" s="182">
        <v>2859</v>
      </c>
      <c r="R9" s="184">
        <v>382</v>
      </c>
    </row>
    <row r="10" spans="1:18" ht="6" customHeight="1">
      <c r="A10" s="210"/>
      <c r="B10" s="185"/>
      <c r="C10" s="186"/>
      <c r="D10" s="185"/>
      <c r="E10" s="185"/>
      <c r="F10" s="185"/>
      <c r="G10" s="185"/>
      <c r="H10" s="185"/>
      <c r="I10" s="185"/>
      <c r="J10" s="185"/>
      <c r="K10" s="185"/>
      <c r="L10" s="185"/>
      <c r="M10" s="185"/>
      <c r="N10" s="185"/>
      <c r="O10" s="185"/>
      <c r="P10" s="185"/>
      <c r="Q10" s="185"/>
      <c r="R10" s="187"/>
    </row>
    <row r="11" spans="1:18" s="212" customFormat="1" ht="15" customHeight="1">
      <c r="A11" s="211" t="s">
        <v>46</v>
      </c>
      <c r="B11" s="182">
        <v>55</v>
      </c>
      <c r="C11" s="188" t="s">
        <v>724</v>
      </c>
      <c r="D11" s="182">
        <v>611</v>
      </c>
      <c r="E11" s="182">
        <v>19115</v>
      </c>
      <c r="F11" s="182">
        <v>9709</v>
      </c>
      <c r="G11" s="182">
        <v>9406</v>
      </c>
      <c r="H11" s="182">
        <f>I11+J11</f>
        <v>6161</v>
      </c>
      <c r="I11" s="182">
        <v>3114</v>
      </c>
      <c r="J11" s="182">
        <v>3047</v>
      </c>
      <c r="K11" s="182">
        <f>L11+M11</f>
        <v>6414</v>
      </c>
      <c r="L11" s="182">
        <v>3265</v>
      </c>
      <c r="M11" s="182">
        <v>3149</v>
      </c>
      <c r="N11" s="182">
        <f>O11+P11</f>
        <v>6540</v>
      </c>
      <c r="O11" s="182">
        <v>3330</v>
      </c>
      <c r="P11" s="182">
        <v>3210</v>
      </c>
      <c r="Q11" s="182">
        <v>1278</v>
      </c>
      <c r="R11" s="184">
        <v>144</v>
      </c>
    </row>
    <row r="12" spans="1:18" s="212" customFormat="1" ht="15" customHeight="1">
      <c r="A12" s="211" t="s">
        <v>47</v>
      </c>
      <c r="B12" s="182">
        <v>17</v>
      </c>
      <c r="C12" s="183">
        <v>0</v>
      </c>
      <c r="D12" s="182">
        <v>126</v>
      </c>
      <c r="E12" s="182">
        <v>3420</v>
      </c>
      <c r="F12" s="182">
        <v>1718</v>
      </c>
      <c r="G12" s="182">
        <v>1702</v>
      </c>
      <c r="H12" s="182">
        <f>I12+J12</f>
        <v>1094</v>
      </c>
      <c r="I12" s="182">
        <v>550</v>
      </c>
      <c r="J12" s="182">
        <v>544</v>
      </c>
      <c r="K12" s="182">
        <f>L12+M12</f>
        <v>1185</v>
      </c>
      <c r="L12" s="182">
        <v>589</v>
      </c>
      <c r="M12" s="182">
        <v>596</v>
      </c>
      <c r="N12" s="182">
        <f>O12+P12</f>
        <v>1141</v>
      </c>
      <c r="O12" s="182">
        <v>579</v>
      </c>
      <c r="P12" s="182">
        <v>562</v>
      </c>
      <c r="Q12" s="182">
        <v>299</v>
      </c>
      <c r="R12" s="184">
        <v>52</v>
      </c>
    </row>
    <row r="13" spans="1:18" s="212" customFormat="1" ht="15" customHeight="1">
      <c r="A13" s="211" t="s">
        <v>48</v>
      </c>
      <c r="B13" s="182">
        <v>34</v>
      </c>
      <c r="C13" s="183">
        <v>2</v>
      </c>
      <c r="D13" s="182">
        <v>272</v>
      </c>
      <c r="E13" s="182">
        <v>8037</v>
      </c>
      <c r="F13" s="182">
        <v>4070</v>
      </c>
      <c r="G13" s="182">
        <v>3967</v>
      </c>
      <c r="H13" s="182">
        <f>I13+J13</f>
        <v>2520</v>
      </c>
      <c r="I13" s="182">
        <v>1255</v>
      </c>
      <c r="J13" s="182">
        <v>1265</v>
      </c>
      <c r="K13" s="182">
        <f>L13+M13</f>
        <v>2823</v>
      </c>
      <c r="L13" s="182">
        <v>1446</v>
      </c>
      <c r="M13" s="182">
        <v>1377</v>
      </c>
      <c r="N13" s="182">
        <f>O13+P13</f>
        <v>2694</v>
      </c>
      <c r="O13" s="182">
        <v>1369</v>
      </c>
      <c r="P13" s="182">
        <v>1325</v>
      </c>
      <c r="Q13" s="182">
        <v>612</v>
      </c>
      <c r="R13" s="184">
        <v>75</v>
      </c>
    </row>
    <row r="14" spans="1:18" s="212" customFormat="1" ht="15" customHeight="1">
      <c r="A14" s="211" t="s">
        <v>49</v>
      </c>
      <c r="B14" s="182">
        <v>27</v>
      </c>
      <c r="C14" s="183">
        <v>0</v>
      </c>
      <c r="D14" s="182">
        <v>321</v>
      </c>
      <c r="E14" s="182">
        <v>10489</v>
      </c>
      <c r="F14" s="182">
        <v>5435</v>
      </c>
      <c r="G14" s="182">
        <v>5054</v>
      </c>
      <c r="H14" s="182">
        <f>I14+J14</f>
        <v>3360</v>
      </c>
      <c r="I14" s="182">
        <v>1726</v>
      </c>
      <c r="J14" s="182">
        <v>1634</v>
      </c>
      <c r="K14" s="182">
        <f>L14+M14</f>
        <v>3574</v>
      </c>
      <c r="L14" s="182">
        <v>1864</v>
      </c>
      <c r="M14" s="182">
        <v>1710</v>
      </c>
      <c r="N14" s="182">
        <f>O14+P14</f>
        <v>3555</v>
      </c>
      <c r="O14" s="182">
        <v>1845</v>
      </c>
      <c r="P14" s="182">
        <v>1710</v>
      </c>
      <c r="Q14" s="182">
        <v>670</v>
      </c>
      <c r="R14" s="184">
        <v>111</v>
      </c>
    </row>
    <row r="15" spans="1:18" ht="6" customHeight="1">
      <c r="A15" s="213"/>
      <c r="B15" s="185"/>
      <c r="C15" s="186"/>
      <c r="D15" s="185"/>
      <c r="E15" s="185"/>
      <c r="F15" s="185"/>
      <c r="G15" s="185"/>
      <c r="H15" s="185"/>
      <c r="I15" s="185"/>
      <c r="J15" s="185"/>
      <c r="K15" s="185"/>
      <c r="L15" s="185"/>
      <c r="M15" s="185"/>
      <c r="N15" s="185"/>
      <c r="O15" s="185"/>
      <c r="P15" s="185"/>
      <c r="Q15" s="185"/>
      <c r="R15" s="187"/>
    </row>
    <row r="16" spans="1:18" s="212" customFormat="1" ht="15" customHeight="1">
      <c r="A16" s="211" t="s">
        <v>50</v>
      </c>
      <c r="B16" s="182">
        <v>1</v>
      </c>
      <c r="C16" s="188">
        <v>0</v>
      </c>
      <c r="D16" s="182">
        <v>12</v>
      </c>
      <c r="E16" s="182">
        <v>475</v>
      </c>
      <c r="F16" s="182">
        <v>237</v>
      </c>
      <c r="G16" s="182">
        <v>238</v>
      </c>
      <c r="H16" s="182">
        <f aca="true" t="shared" si="0" ref="H16:H62">I16+J16</f>
        <v>160</v>
      </c>
      <c r="I16" s="182">
        <v>70</v>
      </c>
      <c r="J16" s="182">
        <v>90</v>
      </c>
      <c r="K16" s="182">
        <f aca="true" t="shared" si="1" ref="K16:K62">L16+M16</f>
        <v>158</v>
      </c>
      <c r="L16" s="182">
        <v>81</v>
      </c>
      <c r="M16" s="182">
        <v>77</v>
      </c>
      <c r="N16" s="182">
        <f aca="true" t="shared" si="2" ref="N16:N62">O16+P16</f>
        <v>157</v>
      </c>
      <c r="O16" s="182">
        <v>86</v>
      </c>
      <c r="P16" s="182">
        <v>71</v>
      </c>
      <c r="Q16" s="182">
        <v>23</v>
      </c>
      <c r="R16" s="184">
        <v>2</v>
      </c>
    </row>
    <row r="17" spans="1:18" s="212" customFormat="1" ht="15" customHeight="1">
      <c r="A17" s="211" t="s">
        <v>52</v>
      </c>
      <c r="B17" s="182">
        <v>131</v>
      </c>
      <c r="C17" s="183">
        <v>2</v>
      </c>
      <c r="D17" s="182">
        <v>1315</v>
      </c>
      <c r="E17" s="182">
        <v>40496</v>
      </c>
      <c r="F17" s="182">
        <v>20644</v>
      </c>
      <c r="G17" s="182">
        <v>19852</v>
      </c>
      <c r="H17" s="182">
        <f t="shared" si="0"/>
        <v>12943</v>
      </c>
      <c r="I17" s="182">
        <v>6562</v>
      </c>
      <c r="J17" s="182">
        <v>6381</v>
      </c>
      <c r="K17" s="182">
        <f t="shared" si="1"/>
        <v>13808</v>
      </c>
      <c r="L17" s="182">
        <v>7063</v>
      </c>
      <c r="M17" s="182">
        <v>6745</v>
      </c>
      <c r="N17" s="182">
        <f t="shared" si="2"/>
        <v>13745</v>
      </c>
      <c r="O17" s="182">
        <v>7019</v>
      </c>
      <c r="P17" s="182">
        <v>6726</v>
      </c>
      <c r="Q17" s="182">
        <v>2829</v>
      </c>
      <c r="R17" s="184">
        <v>380</v>
      </c>
    </row>
    <row r="18" spans="1:18" s="212" customFormat="1" ht="15" customHeight="1">
      <c r="A18" s="211" t="s">
        <v>103</v>
      </c>
      <c r="B18" s="182">
        <v>1</v>
      </c>
      <c r="C18" s="188">
        <v>0</v>
      </c>
      <c r="D18" s="182">
        <v>3</v>
      </c>
      <c r="E18" s="182">
        <v>90</v>
      </c>
      <c r="F18" s="182">
        <v>51</v>
      </c>
      <c r="G18" s="182">
        <v>39</v>
      </c>
      <c r="H18" s="182">
        <f t="shared" si="0"/>
        <v>32</v>
      </c>
      <c r="I18" s="182">
        <v>13</v>
      </c>
      <c r="J18" s="182">
        <v>19</v>
      </c>
      <c r="K18" s="182">
        <f t="shared" si="1"/>
        <v>30</v>
      </c>
      <c r="L18" s="182">
        <v>20</v>
      </c>
      <c r="M18" s="182">
        <v>10</v>
      </c>
      <c r="N18" s="182">
        <f t="shared" si="2"/>
        <v>28</v>
      </c>
      <c r="O18" s="182">
        <v>18</v>
      </c>
      <c r="P18" s="182">
        <v>10</v>
      </c>
      <c r="Q18" s="182">
        <v>7</v>
      </c>
      <c r="R18" s="214">
        <v>0</v>
      </c>
    </row>
    <row r="19" spans="1:18" ht="12" customHeight="1">
      <c r="A19" s="210" t="s">
        <v>53</v>
      </c>
      <c r="B19" s="189">
        <v>17</v>
      </c>
      <c r="C19" s="190">
        <v>0</v>
      </c>
      <c r="D19" s="191">
        <v>239</v>
      </c>
      <c r="E19" s="192">
        <v>8079</v>
      </c>
      <c r="F19" s="192">
        <v>4077</v>
      </c>
      <c r="G19" s="192">
        <v>4002</v>
      </c>
      <c r="H19" s="192">
        <f t="shared" si="0"/>
        <v>2633</v>
      </c>
      <c r="I19" s="192">
        <v>1302</v>
      </c>
      <c r="J19" s="192">
        <v>1331</v>
      </c>
      <c r="K19" s="192">
        <f t="shared" si="1"/>
        <v>2665</v>
      </c>
      <c r="L19" s="192">
        <v>1343</v>
      </c>
      <c r="M19" s="192">
        <v>1322</v>
      </c>
      <c r="N19" s="192">
        <f>O19+P19</f>
        <v>2781</v>
      </c>
      <c r="O19" s="192">
        <v>1432</v>
      </c>
      <c r="P19" s="192">
        <v>1349</v>
      </c>
      <c r="Q19" s="192">
        <v>478</v>
      </c>
      <c r="R19" s="193">
        <v>47</v>
      </c>
    </row>
    <row r="20" spans="1:18" ht="12" customHeight="1">
      <c r="A20" s="210" t="s">
        <v>54</v>
      </c>
      <c r="B20" s="189">
        <v>8</v>
      </c>
      <c r="C20" s="194">
        <v>2</v>
      </c>
      <c r="D20" s="192">
        <v>90</v>
      </c>
      <c r="E20" s="192">
        <v>2991</v>
      </c>
      <c r="F20" s="192">
        <v>1487</v>
      </c>
      <c r="G20" s="192">
        <v>1504</v>
      </c>
      <c r="H20" s="192">
        <f t="shared" si="0"/>
        <v>980</v>
      </c>
      <c r="I20" s="192">
        <v>475</v>
      </c>
      <c r="J20" s="192">
        <v>505</v>
      </c>
      <c r="K20" s="192">
        <f t="shared" si="1"/>
        <v>1039</v>
      </c>
      <c r="L20" s="192">
        <v>533</v>
      </c>
      <c r="M20" s="192">
        <v>506</v>
      </c>
      <c r="N20" s="192">
        <f t="shared" si="2"/>
        <v>972</v>
      </c>
      <c r="O20" s="192">
        <v>479</v>
      </c>
      <c r="P20" s="192">
        <v>493</v>
      </c>
      <c r="Q20" s="192">
        <v>187</v>
      </c>
      <c r="R20" s="193">
        <v>16</v>
      </c>
    </row>
    <row r="21" spans="1:18" ht="12" customHeight="1">
      <c r="A21" s="210" t="s">
        <v>55</v>
      </c>
      <c r="B21" s="189">
        <v>6</v>
      </c>
      <c r="C21" s="194">
        <v>0</v>
      </c>
      <c r="D21" s="192">
        <v>95</v>
      </c>
      <c r="E21" s="192">
        <v>3255</v>
      </c>
      <c r="F21" s="192">
        <v>1688</v>
      </c>
      <c r="G21" s="192">
        <v>1567</v>
      </c>
      <c r="H21" s="192">
        <f t="shared" si="0"/>
        <v>1051</v>
      </c>
      <c r="I21" s="192">
        <v>545</v>
      </c>
      <c r="J21" s="192">
        <v>506</v>
      </c>
      <c r="K21" s="192">
        <f t="shared" si="1"/>
        <v>1131</v>
      </c>
      <c r="L21" s="192">
        <v>586</v>
      </c>
      <c r="M21" s="192">
        <v>545</v>
      </c>
      <c r="N21" s="192">
        <f t="shared" si="2"/>
        <v>1073</v>
      </c>
      <c r="O21" s="192">
        <v>557</v>
      </c>
      <c r="P21" s="192">
        <v>516</v>
      </c>
      <c r="Q21" s="192">
        <v>191</v>
      </c>
      <c r="R21" s="193">
        <v>31</v>
      </c>
    </row>
    <row r="22" spans="1:18" ht="12" customHeight="1">
      <c r="A22" s="210" t="s">
        <v>56</v>
      </c>
      <c r="B22" s="189">
        <v>9</v>
      </c>
      <c r="C22" s="190">
        <v>0</v>
      </c>
      <c r="D22" s="191">
        <v>95</v>
      </c>
      <c r="E22" s="192">
        <v>3208</v>
      </c>
      <c r="F22" s="192">
        <v>1676</v>
      </c>
      <c r="G22" s="192">
        <v>1532</v>
      </c>
      <c r="H22" s="192">
        <f t="shared" si="0"/>
        <v>1031</v>
      </c>
      <c r="I22" s="192">
        <v>529</v>
      </c>
      <c r="J22" s="192">
        <v>502</v>
      </c>
      <c r="K22" s="192">
        <f t="shared" si="1"/>
        <v>1108</v>
      </c>
      <c r="L22" s="192">
        <v>590</v>
      </c>
      <c r="M22" s="192">
        <v>518</v>
      </c>
      <c r="N22" s="192">
        <f t="shared" si="2"/>
        <v>1069</v>
      </c>
      <c r="O22" s="192">
        <v>557</v>
      </c>
      <c r="P22" s="192">
        <v>512</v>
      </c>
      <c r="Q22" s="192">
        <v>195</v>
      </c>
      <c r="R22" s="193">
        <v>22</v>
      </c>
    </row>
    <row r="23" spans="1:18" ht="12" customHeight="1">
      <c r="A23" s="210" t="s">
        <v>57</v>
      </c>
      <c r="B23" s="189">
        <v>5</v>
      </c>
      <c r="C23" s="190">
        <v>0</v>
      </c>
      <c r="D23" s="191">
        <v>48</v>
      </c>
      <c r="E23" s="192">
        <v>1456</v>
      </c>
      <c r="F23" s="192">
        <v>742</v>
      </c>
      <c r="G23" s="192">
        <v>714</v>
      </c>
      <c r="H23" s="192">
        <f t="shared" si="0"/>
        <v>478</v>
      </c>
      <c r="I23" s="192">
        <v>244</v>
      </c>
      <c r="J23" s="192">
        <v>234</v>
      </c>
      <c r="K23" s="192">
        <f t="shared" si="1"/>
        <v>491</v>
      </c>
      <c r="L23" s="192">
        <v>237</v>
      </c>
      <c r="M23" s="192">
        <v>254</v>
      </c>
      <c r="N23" s="192">
        <f t="shared" si="2"/>
        <v>487</v>
      </c>
      <c r="O23" s="192">
        <v>261</v>
      </c>
      <c r="P23" s="192">
        <v>226</v>
      </c>
      <c r="Q23" s="192">
        <v>113</v>
      </c>
      <c r="R23" s="193">
        <v>10</v>
      </c>
    </row>
    <row r="24" spans="1:18" ht="12" customHeight="1">
      <c r="A24" s="210" t="s">
        <v>58</v>
      </c>
      <c r="B24" s="189">
        <v>3</v>
      </c>
      <c r="C24" s="190">
        <v>0</v>
      </c>
      <c r="D24" s="191">
        <v>48</v>
      </c>
      <c r="E24" s="192">
        <v>1582</v>
      </c>
      <c r="F24" s="192">
        <v>835</v>
      </c>
      <c r="G24" s="192">
        <v>747</v>
      </c>
      <c r="H24" s="192">
        <f t="shared" si="0"/>
        <v>493</v>
      </c>
      <c r="I24" s="192">
        <v>270</v>
      </c>
      <c r="J24" s="192">
        <v>223</v>
      </c>
      <c r="K24" s="192">
        <f t="shared" si="1"/>
        <v>580</v>
      </c>
      <c r="L24" s="192">
        <v>303</v>
      </c>
      <c r="M24" s="192">
        <v>277</v>
      </c>
      <c r="N24" s="192">
        <f t="shared" si="2"/>
        <v>509</v>
      </c>
      <c r="O24" s="192">
        <v>262</v>
      </c>
      <c r="P24" s="192">
        <v>247</v>
      </c>
      <c r="Q24" s="192">
        <v>102</v>
      </c>
      <c r="R24" s="193">
        <v>10</v>
      </c>
    </row>
    <row r="25" spans="1:18" ht="12" customHeight="1">
      <c r="A25" s="210" t="s">
        <v>59</v>
      </c>
      <c r="B25" s="189">
        <v>4</v>
      </c>
      <c r="C25" s="190">
        <v>0</v>
      </c>
      <c r="D25" s="191">
        <v>41</v>
      </c>
      <c r="E25" s="192">
        <v>1116</v>
      </c>
      <c r="F25" s="192">
        <v>557</v>
      </c>
      <c r="G25" s="192">
        <v>559</v>
      </c>
      <c r="H25" s="192">
        <f t="shared" si="0"/>
        <v>358</v>
      </c>
      <c r="I25" s="192">
        <v>185</v>
      </c>
      <c r="J25" s="192">
        <v>173</v>
      </c>
      <c r="K25" s="192">
        <f t="shared" si="1"/>
        <v>399</v>
      </c>
      <c r="L25" s="192">
        <v>199</v>
      </c>
      <c r="M25" s="192">
        <v>200</v>
      </c>
      <c r="N25" s="192">
        <f t="shared" si="2"/>
        <v>359</v>
      </c>
      <c r="O25" s="192">
        <v>173</v>
      </c>
      <c r="P25" s="192">
        <v>186</v>
      </c>
      <c r="Q25" s="192">
        <v>84</v>
      </c>
      <c r="R25" s="193">
        <v>12</v>
      </c>
    </row>
    <row r="26" spans="1:18" ht="12" customHeight="1">
      <c r="A26" s="210" t="s">
        <v>60</v>
      </c>
      <c r="B26" s="189">
        <v>6</v>
      </c>
      <c r="C26" s="190">
        <v>0</v>
      </c>
      <c r="D26" s="191">
        <v>37</v>
      </c>
      <c r="E26" s="192">
        <v>1006</v>
      </c>
      <c r="F26" s="192">
        <v>523</v>
      </c>
      <c r="G26" s="192">
        <v>483</v>
      </c>
      <c r="H26" s="192">
        <f t="shared" si="0"/>
        <v>299</v>
      </c>
      <c r="I26" s="192">
        <v>160</v>
      </c>
      <c r="J26" s="192">
        <v>139</v>
      </c>
      <c r="K26" s="192">
        <f t="shared" si="1"/>
        <v>360</v>
      </c>
      <c r="L26" s="192">
        <v>183</v>
      </c>
      <c r="M26" s="192">
        <v>177</v>
      </c>
      <c r="N26" s="192">
        <f t="shared" si="2"/>
        <v>347</v>
      </c>
      <c r="O26" s="192">
        <v>180</v>
      </c>
      <c r="P26" s="192">
        <v>167</v>
      </c>
      <c r="Q26" s="192">
        <v>86</v>
      </c>
      <c r="R26" s="193">
        <v>13</v>
      </c>
    </row>
    <row r="27" spans="1:18" ht="12" customHeight="1">
      <c r="A27" s="210" t="s">
        <v>61</v>
      </c>
      <c r="B27" s="189">
        <v>2</v>
      </c>
      <c r="C27" s="190">
        <v>0</v>
      </c>
      <c r="D27" s="191">
        <v>33</v>
      </c>
      <c r="E27" s="192">
        <v>1031</v>
      </c>
      <c r="F27" s="192">
        <v>513</v>
      </c>
      <c r="G27" s="192">
        <v>518</v>
      </c>
      <c r="H27" s="192">
        <f t="shared" si="0"/>
        <v>309</v>
      </c>
      <c r="I27" s="192">
        <v>158</v>
      </c>
      <c r="J27" s="192">
        <v>151</v>
      </c>
      <c r="K27" s="192">
        <f t="shared" si="1"/>
        <v>346</v>
      </c>
      <c r="L27" s="192">
        <v>174</v>
      </c>
      <c r="M27" s="192">
        <v>172</v>
      </c>
      <c r="N27" s="192">
        <f t="shared" si="2"/>
        <v>376</v>
      </c>
      <c r="O27" s="192">
        <v>181</v>
      </c>
      <c r="P27" s="192">
        <v>195</v>
      </c>
      <c r="Q27" s="192">
        <v>69</v>
      </c>
      <c r="R27" s="193">
        <v>14</v>
      </c>
    </row>
    <row r="28" spans="1:18" ht="12" customHeight="1">
      <c r="A28" s="210" t="s">
        <v>62</v>
      </c>
      <c r="B28" s="189">
        <v>4</v>
      </c>
      <c r="C28" s="190">
        <v>0</v>
      </c>
      <c r="D28" s="191">
        <v>62</v>
      </c>
      <c r="E28" s="192">
        <v>2044</v>
      </c>
      <c r="F28" s="192">
        <v>1047</v>
      </c>
      <c r="G28" s="192">
        <v>997</v>
      </c>
      <c r="H28" s="192">
        <f t="shared" si="0"/>
        <v>688</v>
      </c>
      <c r="I28" s="192">
        <v>353</v>
      </c>
      <c r="J28" s="192">
        <v>335</v>
      </c>
      <c r="K28" s="192">
        <f t="shared" si="1"/>
        <v>644</v>
      </c>
      <c r="L28" s="192">
        <v>332</v>
      </c>
      <c r="M28" s="192">
        <v>312</v>
      </c>
      <c r="N28" s="192">
        <f t="shared" si="2"/>
        <v>712</v>
      </c>
      <c r="O28" s="192">
        <v>362</v>
      </c>
      <c r="P28" s="192">
        <v>350</v>
      </c>
      <c r="Q28" s="192">
        <v>128</v>
      </c>
      <c r="R28" s="193">
        <v>12</v>
      </c>
    </row>
    <row r="29" spans="1:18" ht="12" customHeight="1">
      <c r="A29" s="210" t="s">
        <v>63</v>
      </c>
      <c r="B29" s="189">
        <v>5</v>
      </c>
      <c r="C29" s="190">
        <v>0</v>
      </c>
      <c r="D29" s="191">
        <v>54</v>
      </c>
      <c r="E29" s="192">
        <v>1516</v>
      </c>
      <c r="F29" s="192">
        <v>741</v>
      </c>
      <c r="G29" s="192">
        <v>775</v>
      </c>
      <c r="H29" s="192">
        <f t="shared" si="0"/>
        <v>507</v>
      </c>
      <c r="I29" s="192">
        <v>241</v>
      </c>
      <c r="J29" s="192">
        <v>266</v>
      </c>
      <c r="K29" s="192">
        <f t="shared" si="1"/>
        <v>505</v>
      </c>
      <c r="L29" s="192">
        <v>253</v>
      </c>
      <c r="M29" s="192">
        <v>252</v>
      </c>
      <c r="N29" s="192">
        <f t="shared" si="2"/>
        <v>504</v>
      </c>
      <c r="O29" s="192">
        <v>247</v>
      </c>
      <c r="P29" s="192">
        <v>257</v>
      </c>
      <c r="Q29" s="192">
        <v>115</v>
      </c>
      <c r="R29" s="193">
        <v>16</v>
      </c>
    </row>
    <row r="30" spans="1:18" ht="12" customHeight="1">
      <c r="A30" s="210" t="s">
        <v>64</v>
      </c>
      <c r="B30" s="189">
        <v>6</v>
      </c>
      <c r="C30" s="190">
        <v>0</v>
      </c>
      <c r="D30" s="191">
        <v>31</v>
      </c>
      <c r="E30" s="192">
        <v>734</v>
      </c>
      <c r="F30" s="192">
        <v>365</v>
      </c>
      <c r="G30" s="192">
        <v>369</v>
      </c>
      <c r="H30" s="192">
        <f t="shared" si="0"/>
        <v>237</v>
      </c>
      <c r="I30" s="192">
        <v>100</v>
      </c>
      <c r="J30" s="192">
        <v>137</v>
      </c>
      <c r="K30" s="192">
        <f t="shared" si="1"/>
        <v>255</v>
      </c>
      <c r="L30" s="192">
        <v>136</v>
      </c>
      <c r="M30" s="192">
        <v>119</v>
      </c>
      <c r="N30" s="192">
        <f t="shared" si="2"/>
        <v>242</v>
      </c>
      <c r="O30" s="192">
        <v>129</v>
      </c>
      <c r="P30" s="192">
        <v>113</v>
      </c>
      <c r="Q30" s="192">
        <v>75</v>
      </c>
      <c r="R30" s="193">
        <v>5</v>
      </c>
    </row>
    <row r="31" spans="1:18" ht="12" customHeight="1">
      <c r="A31" s="210" t="s">
        <v>65</v>
      </c>
      <c r="B31" s="189">
        <v>7</v>
      </c>
      <c r="C31" s="190">
        <v>0</v>
      </c>
      <c r="D31" s="191">
        <v>45</v>
      </c>
      <c r="E31" s="192">
        <v>1236</v>
      </c>
      <c r="F31" s="192">
        <v>661</v>
      </c>
      <c r="G31" s="192">
        <v>575</v>
      </c>
      <c r="H31" s="192">
        <f t="shared" si="0"/>
        <v>394</v>
      </c>
      <c r="I31" s="192">
        <v>207</v>
      </c>
      <c r="J31" s="192">
        <v>187</v>
      </c>
      <c r="K31" s="192">
        <f t="shared" si="1"/>
        <v>438</v>
      </c>
      <c r="L31" s="192">
        <v>242</v>
      </c>
      <c r="M31" s="192">
        <v>196</v>
      </c>
      <c r="N31" s="192">
        <f t="shared" si="2"/>
        <v>404</v>
      </c>
      <c r="O31" s="192">
        <v>212</v>
      </c>
      <c r="P31" s="192">
        <v>192</v>
      </c>
      <c r="Q31" s="192">
        <v>106</v>
      </c>
      <c r="R31" s="193">
        <v>17</v>
      </c>
    </row>
    <row r="32" spans="1:18" ht="12" customHeight="1">
      <c r="A32" s="210" t="s">
        <v>66</v>
      </c>
      <c r="B32" s="189">
        <v>3</v>
      </c>
      <c r="C32" s="190">
        <v>0</v>
      </c>
      <c r="D32" s="191">
        <v>23</v>
      </c>
      <c r="E32" s="192">
        <v>604</v>
      </c>
      <c r="F32" s="192">
        <v>305</v>
      </c>
      <c r="G32" s="192">
        <v>299</v>
      </c>
      <c r="H32" s="192">
        <f t="shared" si="0"/>
        <v>178</v>
      </c>
      <c r="I32" s="192">
        <v>88</v>
      </c>
      <c r="J32" s="192">
        <v>90</v>
      </c>
      <c r="K32" s="192">
        <f t="shared" si="1"/>
        <v>207</v>
      </c>
      <c r="L32" s="192">
        <v>105</v>
      </c>
      <c r="M32" s="192">
        <v>102</v>
      </c>
      <c r="N32" s="192">
        <f t="shared" si="2"/>
        <v>219</v>
      </c>
      <c r="O32" s="192">
        <v>112</v>
      </c>
      <c r="P32" s="192">
        <v>107</v>
      </c>
      <c r="Q32" s="192">
        <v>47</v>
      </c>
      <c r="R32" s="193">
        <v>3</v>
      </c>
    </row>
    <row r="33" spans="1:18" ht="12" customHeight="1">
      <c r="A33" s="210" t="s">
        <v>67</v>
      </c>
      <c r="B33" s="189">
        <v>1</v>
      </c>
      <c r="C33" s="190">
        <v>0</v>
      </c>
      <c r="D33" s="191">
        <v>16</v>
      </c>
      <c r="E33" s="192">
        <v>481</v>
      </c>
      <c r="F33" s="192">
        <v>241</v>
      </c>
      <c r="G33" s="192">
        <v>240</v>
      </c>
      <c r="H33" s="192">
        <f t="shared" si="0"/>
        <v>165</v>
      </c>
      <c r="I33" s="192">
        <v>90</v>
      </c>
      <c r="J33" s="192">
        <v>75</v>
      </c>
      <c r="K33" s="192">
        <f t="shared" si="1"/>
        <v>142</v>
      </c>
      <c r="L33" s="192">
        <v>72</v>
      </c>
      <c r="M33" s="192">
        <v>70</v>
      </c>
      <c r="N33" s="192">
        <f t="shared" si="2"/>
        <v>174</v>
      </c>
      <c r="O33" s="192">
        <v>79</v>
      </c>
      <c r="P33" s="192">
        <v>95</v>
      </c>
      <c r="Q33" s="192">
        <v>31</v>
      </c>
      <c r="R33" s="193">
        <v>4</v>
      </c>
    </row>
    <row r="34" spans="1:18" ht="12" customHeight="1">
      <c r="A34" s="210" t="s">
        <v>68</v>
      </c>
      <c r="B34" s="189">
        <v>1</v>
      </c>
      <c r="C34" s="190">
        <v>0</v>
      </c>
      <c r="D34" s="191">
        <v>22</v>
      </c>
      <c r="E34" s="192">
        <v>756</v>
      </c>
      <c r="F34" s="192">
        <v>397</v>
      </c>
      <c r="G34" s="192">
        <v>359</v>
      </c>
      <c r="H34" s="192">
        <f t="shared" si="0"/>
        <v>233</v>
      </c>
      <c r="I34" s="192">
        <v>125</v>
      </c>
      <c r="J34" s="192">
        <v>108</v>
      </c>
      <c r="K34" s="192">
        <f t="shared" si="1"/>
        <v>254</v>
      </c>
      <c r="L34" s="192">
        <v>124</v>
      </c>
      <c r="M34" s="192">
        <v>130</v>
      </c>
      <c r="N34" s="192">
        <f t="shared" si="2"/>
        <v>269</v>
      </c>
      <c r="O34" s="192">
        <v>148</v>
      </c>
      <c r="P34" s="192">
        <v>121</v>
      </c>
      <c r="Q34" s="192">
        <v>44</v>
      </c>
      <c r="R34" s="193">
        <v>5</v>
      </c>
    </row>
    <row r="35" spans="1:18" ht="12" customHeight="1">
      <c r="A35" s="210" t="s">
        <v>69</v>
      </c>
      <c r="B35" s="189">
        <v>1</v>
      </c>
      <c r="C35" s="190">
        <v>0</v>
      </c>
      <c r="D35" s="191">
        <v>7</v>
      </c>
      <c r="E35" s="192">
        <v>220</v>
      </c>
      <c r="F35" s="192">
        <v>119</v>
      </c>
      <c r="G35" s="192">
        <v>101</v>
      </c>
      <c r="H35" s="192">
        <f t="shared" si="0"/>
        <v>61</v>
      </c>
      <c r="I35" s="192">
        <v>37</v>
      </c>
      <c r="J35" s="192">
        <v>24</v>
      </c>
      <c r="K35" s="192">
        <f t="shared" si="1"/>
        <v>82</v>
      </c>
      <c r="L35" s="192">
        <v>49</v>
      </c>
      <c r="M35" s="192">
        <v>33</v>
      </c>
      <c r="N35" s="192">
        <f t="shared" si="2"/>
        <v>77</v>
      </c>
      <c r="O35" s="192">
        <v>33</v>
      </c>
      <c r="P35" s="192">
        <v>44</v>
      </c>
      <c r="Q35" s="192">
        <v>17</v>
      </c>
      <c r="R35" s="193">
        <v>2</v>
      </c>
    </row>
    <row r="36" spans="1:18" ht="12" customHeight="1">
      <c r="A36" s="210" t="s">
        <v>70</v>
      </c>
      <c r="B36" s="189">
        <v>1</v>
      </c>
      <c r="C36" s="190">
        <v>0</v>
      </c>
      <c r="D36" s="191">
        <v>9</v>
      </c>
      <c r="E36" s="192">
        <v>327</v>
      </c>
      <c r="F36" s="192">
        <v>179</v>
      </c>
      <c r="G36" s="192">
        <v>148</v>
      </c>
      <c r="H36" s="192">
        <f t="shared" si="0"/>
        <v>104</v>
      </c>
      <c r="I36" s="192">
        <v>61</v>
      </c>
      <c r="J36" s="192">
        <v>43</v>
      </c>
      <c r="K36" s="192">
        <f t="shared" si="1"/>
        <v>108</v>
      </c>
      <c r="L36" s="192">
        <v>58</v>
      </c>
      <c r="M36" s="192">
        <v>50</v>
      </c>
      <c r="N36" s="192">
        <f t="shared" si="2"/>
        <v>115</v>
      </c>
      <c r="O36" s="192">
        <v>60</v>
      </c>
      <c r="P36" s="192">
        <v>55</v>
      </c>
      <c r="Q36" s="192">
        <v>20</v>
      </c>
      <c r="R36" s="193">
        <v>4</v>
      </c>
    </row>
    <row r="37" spans="1:18" ht="12" customHeight="1">
      <c r="A37" s="210" t="s">
        <v>71</v>
      </c>
      <c r="B37" s="189">
        <v>1</v>
      </c>
      <c r="C37" s="190">
        <v>0</v>
      </c>
      <c r="D37" s="191">
        <v>11</v>
      </c>
      <c r="E37" s="192">
        <v>325</v>
      </c>
      <c r="F37" s="192">
        <v>177</v>
      </c>
      <c r="G37" s="192">
        <v>148</v>
      </c>
      <c r="H37" s="192">
        <f t="shared" si="0"/>
        <v>113</v>
      </c>
      <c r="I37" s="192">
        <v>56</v>
      </c>
      <c r="J37" s="192">
        <v>57</v>
      </c>
      <c r="K37" s="192">
        <f t="shared" si="1"/>
        <v>98</v>
      </c>
      <c r="L37" s="192">
        <v>60</v>
      </c>
      <c r="M37" s="192">
        <v>38</v>
      </c>
      <c r="N37" s="192">
        <f t="shared" si="2"/>
        <v>114</v>
      </c>
      <c r="O37" s="192">
        <v>61</v>
      </c>
      <c r="P37" s="192">
        <v>53</v>
      </c>
      <c r="Q37" s="192">
        <v>24</v>
      </c>
      <c r="R37" s="193">
        <v>4</v>
      </c>
    </row>
    <row r="38" spans="1:18" ht="12" customHeight="1">
      <c r="A38" s="210" t="s">
        <v>72</v>
      </c>
      <c r="B38" s="189">
        <v>2</v>
      </c>
      <c r="C38" s="190">
        <v>0</v>
      </c>
      <c r="D38" s="191">
        <v>11</v>
      </c>
      <c r="E38" s="192">
        <v>325</v>
      </c>
      <c r="F38" s="192">
        <v>146</v>
      </c>
      <c r="G38" s="192">
        <v>179</v>
      </c>
      <c r="H38" s="192">
        <f t="shared" si="0"/>
        <v>92</v>
      </c>
      <c r="I38" s="192">
        <v>46</v>
      </c>
      <c r="J38" s="192">
        <v>46</v>
      </c>
      <c r="K38" s="192">
        <f t="shared" si="1"/>
        <v>115</v>
      </c>
      <c r="L38" s="192">
        <v>48</v>
      </c>
      <c r="M38" s="192">
        <v>67</v>
      </c>
      <c r="N38" s="192">
        <f t="shared" si="2"/>
        <v>118</v>
      </c>
      <c r="O38" s="192">
        <v>52</v>
      </c>
      <c r="P38" s="192">
        <v>66</v>
      </c>
      <c r="Q38" s="192">
        <v>27</v>
      </c>
      <c r="R38" s="193">
        <v>7</v>
      </c>
    </row>
    <row r="39" spans="1:18" ht="12" customHeight="1">
      <c r="A39" s="210" t="s">
        <v>73</v>
      </c>
      <c r="B39" s="189">
        <v>1</v>
      </c>
      <c r="C39" s="190">
        <v>0</v>
      </c>
      <c r="D39" s="191">
        <v>9</v>
      </c>
      <c r="E39" s="192">
        <v>290</v>
      </c>
      <c r="F39" s="192">
        <v>146</v>
      </c>
      <c r="G39" s="192">
        <v>144</v>
      </c>
      <c r="H39" s="192">
        <f t="shared" si="0"/>
        <v>99</v>
      </c>
      <c r="I39" s="192">
        <v>47</v>
      </c>
      <c r="J39" s="192">
        <v>52</v>
      </c>
      <c r="K39" s="192">
        <f t="shared" si="1"/>
        <v>100</v>
      </c>
      <c r="L39" s="192">
        <v>52</v>
      </c>
      <c r="M39" s="192">
        <v>48</v>
      </c>
      <c r="N39" s="192">
        <f t="shared" si="2"/>
        <v>91</v>
      </c>
      <c r="O39" s="192">
        <v>47</v>
      </c>
      <c r="P39" s="192">
        <v>44</v>
      </c>
      <c r="Q39" s="192">
        <v>20</v>
      </c>
      <c r="R39" s="193">
        <v>3</v>
      </c>
    </row>
    <row r="40" spans="1:18" ht="12" customHeight="1">
      <c r="A40" s="210" t="s">
        <v>74</v>
      </c>
      <c r="B40" s="189">
        <v>1</v>
      </c>
      <c r="C40" s="190">
        <v>0</v>
      </c>
      <c r="D40" s="191">
        <v>14</v>
      </c>
      <c r="E40" s="192">
        <v>400</v>
      </c>
      <c r="F40" s="192">
        <v>199</v>
      </c>
      <c r="G40" s="192">
        <v>201</v>
      </c>
      <c r="H40" s="192">
        <f t="shared" si="0"/>
        <v>129</v>
      </c>
      <c r="I40" s="192">
        <v>60</v>
      </c>
      <c r="J40" s="192">
        <v>69</v>
      </c>
      <c r="K40" s="192">
        <f t="shared" si="1"/>
        <v>132</v>
      </c>
      <c r="L40" s="192">
        <v>63</v>
      </c>
      <c r="M40" s="192">
        <v>69</v>
      </c>
      <c r="N40" s="192">
        <f t="shared" si="2"/>
        <v>139</v>
      </c>
      <c r="O40" s="192">
        <v>76</v>
      </c>
      <c r="P40" s="192">
        <v>63</v>
      </c>
      <c r="Q40" s="192">
        <v>28</v>
      </c>
      <c r="R40" s="193">
        <v>4</v>
      </c>
    </row>
    <row r="41" spans="1:18" ht="12" customHeight="1">
      <c r="A41" s="210" t="s">
        <v>75</v>
      </c>
      <c r="B41" s="189">
        <v>1</v>
      </c>
      <c r="C41" s="190">
        <v>0</v>
      </c>
      <c r="D41" s="191">
        <v>9</v>
      </c>
      <c r="E41" s="192">
        <v>275</v>
      </c>
      <c r="F41" s="192">
        <v>142</v>
      </c>
      <c r="G41" s="192">
        <v>133</v>
      </c>
      <c r="H41" s="192">
        <f t="shared" si="0"/>
        <v>74</v>
      </c>
      <c r="I41" s="192">
        <v>38</v>
      </c>
      <c r="J41" s="192">
        <v>36</v>
      </c>
      <c r="K41" s="192">
        <f t="shared" si="1"/>
        <v>106</v>
      </c>
      <c r="L41" s="192">
        <v>56</v>
      </c>
      <c r="M41" s="192">
        <v>50</v>
      </c>
      <c r="N41" s="192">
        <f t="shared" si="2"/>
        <v>95</v>
      </c>
      <c r="O41" s="192">
        <v>48</v>
      </c>
      <c r="P41" s="192">
        <v>47</v>
      </c>
      <c r="Q41" s="192">
        <v>20</v>
      </c>
      <c r="R41" s="193">
        <v>7</v>
      </c>
    </row>
    <row r="42" spans="1:18" ht="12" customHeight="1">
      <c r="A42" s="210" t="s">
        <v>76</v>
      </c>
      <c r="B42" s="189">
        <v>2</v>
      </c>
      <c r="C42" s="190">
        <v>0</v>
      </c>
      <c r="D42" s="191">
        <v>13</v>
      </c>
      <c r="E42" s="192">
        <v>380</v>
      </c>
      <c r="F42" s="192">
        <v>191</v>
      </c>
      <c r="G42" s="192">
        <v>189</v>
      </c>
      <c r="H42" s="192">
        <f t="shared" si="0"/>
        <v>127</v>
      </c>
      <c r="I42" s="192">
        <v>66</v>
      </c>
      <c r="J42" s="192">
        <v>61</v>
      </c>
      <c r="K42" s="192">
        <f t="shared" si="1"/>
        <v>126</v>
      </c>
      <c r="L42" s="192">
        <v>68</v>
      </c>
      <c r="M42" s="192">
        <v>58</v>
      </c>
      <c r="N42" s="192">
        <f t="shared" si="2"/>
        <v>127</v>
      </c>
      <c r="O42" s="192">
        <v>57</v>
      </c>
      <c r="P42" s="192">
        <v>70</v>
      </c>
      <c r="Q42" s="192">
        <v>31</v>
      </c>
      <c r="R42" s="193">
        <v>4</v>
      </c>
    </row>
    <row r="43" spans="1:18" ht="12" customHeight="1">
      <c r="A43" s="210" t="s">
        <v>77</v>
      </c>
      <c r="B43" s="189">
        <v>3</v>
      </c>
      <c r="C43" s="190">
        <v>0</v>
      </c>
      <c r="D43" s="191">
        <v>13</v>
      </c>
      <c r="E43" s="192">
        <v>183</v>
      </c>
      <c r="F43" s="192">
        <v>87</v>
      </c>
      <c r="G43" s="192">
        <v>96</v>
      </c>
      <c r="H43" s="192">
        <f t="shared" si="0"/>
        <v>57</v>
      </c>
      <c r="I43" s="192">
        <v>26</v>
      </c>
      <c r="J43" s="192">
        <v>31</v>
      </c>
      <c r="K43" s="192">
        <f t="shared" si="1"/>
        <v>61</v>
      </c>
      <c r="L43" s="192">
        <v>29</v>
      </c>
      <c r="M43" s="192">
        <v>32</v>
      </c>
      <c r="N43" s="192">
        <f t="shared" si="2"/>
        <v>65</v>
      </c>
      <c r="O43" s="192">
        <v>32</v>
      </c>
      <c r="P43" s="192">
        <v>33</v>
      </c>
      <c r="Q43" s="192">
        <v>37</v>
      </c>
      <c r="R43" s="193">
        <v>7</v>
      </c>
    </row>
    <row r="44" spans="1:18" ht="12" customHeight="1">
      <c r="A44" s="210" t="s">
        <v>78</v>
      </c>
      <c r="B44" s="189">
        <v>2</v>
      </c>
      <c r="C44" s="190">
        <v>0</v>
      </c>
      <c r="D44" s="191">
        <v>10</v>
      </c>
      <c r="E44" s="192">
        <v>208</v>
      </c>
      <c r="F44" s="192">
        <v>99</v>
      </c>
      <c r="G44" s="192">
        <v>109</v>
      </c>
      <c r="H44" s="192">
        <f t="shared" si="0"/>
        <v>52</v>
      </c>
      <c r="I44" s="192">
        <v>29</v>
      </c>
      <c r="J44" s="192">
        <v>23</v>
      </c>
      <c r="K44" s="192">
        <f t="shared" si="1"/>
        <v>85</v>
      </c>
      <c r="L44" s="192">
        <v>42</v>
      </c>
      <c r="M44" s="192">
        <v>43</v>
      </c>
      <c r="N44" s="192">
        <f t="shared" si="2"/>
        <v>71</v>
      </c>
      <c r="O44" s="192">
        <v>28</v>
      </c>
      <c r="P44" s="192">
        <v>43</v>
      </c>
      <c r="Q44" s="192">
        <v>24</v>
      </c>
      <c r="R44" s="193">
        <v>10</v>
      </c>
    </row>
    <row r="45" spans="1:18" ht="12" customHeight="1">
      <c r="A45" s="210" t="s">
        <v>79</v>
      </c>
      <c r="B45" s="189">
        <v>2</v>
      </c>
      <c r="C45" s="190">
        <v>0</v>
      </c>
      <c r="D45" s="191">
        <v>10</v>
      </c>
      <c r="E45" s="192">
        <v>228</v>
      </c>
      <c r="F45" s="192">
        <v>112</v>
      </c>
      <c r="G45" s="192">
        <v>116</v>
      </c>
      <c r="H45" s="192">
        <f t="shared" si="0"/>
        <v>78</v>
      </c>
      <c r="I45" s="192">
        <v>40</v>
      </c>
      <c r="J45" s="192">
        <v>38</v>
      </c>
      <c r="K45" s="192">
        <f t="shared" si="1"/>
        <v>84</v>
      </c>
      <c r="L45" s="192">
        <v>42</v>
      </c>
      <c r="M45" s="192">
        <v>42</v>
      </c>
      <c r="N45" s="192">
        <f t="shared" si="2"/>
        <v>66</v>
      </c>
      <c r="O45" s="192">
        <v>30</v>
      </c>
      <c r="P45" s="192">
        <v>36</v>
      </c>
      <c r="Q45" s="192">
        <v>26</v>
      </c>
      <c r="R45" s="193">
        <v>7</v>
      </c>
    </row>
    <row r="46" spans="1:18" ht="12" customHeight="1">
      <c r="A46" s="210" t="s">
        <v>80</v>
      </c>
      <c r="B46" s="189">
        <v>4</v>
      </c>
      <c r="C46" s="190">
        <v>0</v>
      </c>
      <c r="D46" s="191">
        <v>31</v>
      </c>
      <c r="E46" s="192">
        <v>935</v>
      </c>
      <c r="F46" s="192">
        <v>479</v>
      </c>
      <c r="G46" s="192">
        <v>456</v>
      </c>
      <c r="H46" s="192">
        <f t="shared" si="0"/>
        <v>289</v>
      </c>
      <c r="I46" s="192">
        <v>141</v>
      </c>
      <c r="J46" s="192">
        <v>148</v>
      </c>
      <c r="K46" s="192">
        <f t="shared" si="1"/>
        <v>323</v>
      </c>
      <c r="L46" s="192">
        <v>159</v>
      </c>
      <c r="M46" s="192">
        <v>164</v>
      </c>
      <c r="N46" s="192">
        <f t="shared" si="2"/>
        <v>323</v>
      </c>
      <c r="O46" s="192">
        <v>179</v>
      </c>
      <c r="P46" s="192">
        <v>144</v>
      </c>
      <c r="Q46" s="192">
        <v>70</v>
      </c>
      <c r="R46" s="193">
        <v>8</v>
      </c>
    </row>
    <row r="47" spans="1:18" ht="12" customHeight="1">
      <c r="A47" s="210" t="s">
        <v>81</v>
      </c>
      <c r="B47" s="189">
        <v>3</v>
      </c>
      <c r="C47" s="190">
        <v>0</v>
      </c>
      <c r="D47" s="191">
        <v>23</v>
      </c>
      <c r="E47" s="192">
        <v>662</v>
      </c>
      <c r="F47" s="192">
        <v>318</v>
      </c>
      <c r="G47" s="192">
        <v>344</v>
      </c>
      <c r="H47" s="192">
        <f t="shared" si="0"/>
        <v>187</v>
      </c>
      <c r="I47" s="192">
        <v>81</v>
      </c>
      <c r="J47" s="192">
        <v>106</v>
      </c>
      <c r="K47" s="192">
        <f t="shared" si="1"/>
        <v>267</v>
      </c>
      <c r="L47" s="192">
        <v>137</v>
      </c>
      <c r="M47" s="192">
        <v>130</v>
      </c>
      <c r="N47" s="192">
        <f t="shared" si="2"/>
        <v>208</v>
      </c>
      <c r="O47" s="192">
        <v>100</v>
      </c>
      <c r="P47" s="192">
        <v>108</v>
      </c>
      <c r="Q47" s="192">
        <v>55</v>
      </c>
      <c r="R47" s="193">
        <v>6</v>
      </c>
    </row>
    <row r="48" spans="1:18" ht="12" customHeight="1">
      <c r="A48" s="210" t="s">
        <v>82</v>
      </c>
      <c r="B48" s="189">
        <v>6</v>
      </c>
      <c r="C48" s="190">
        <v>0</v>
      </c>
      <c r="D48" s="191">
        <v>18</v>
      </c>
      <c r="E48" s="192">
        <v>296</v>
      </c>
      <c r="F48" s="192">
        <v>146</v>
      </c>
      <c r="G48" s="192">
        <v>150</v>
      </c>
      <c r="H48" s="192">
        <f t="shared" si="0"/>
        <v>104</v>
      </c>
      <c r="I48" s="192">
        <v>54</v>
      </c>
      <c r="J48" s="192">
        <v>50</v>
      </c>
      <c r="K48" s="192">
        <f t="shared" si="1"/>
        <v>97</v>
      </c>
      <c r="L48" s="192">
        <v>47</v>
      </c>
      <c r="M48" s="192">
        <v>50</v>
      </c>
      <c r="N48" s="192">
        <f t="shared" si="2"/>
        <v>95</v>
      </c>
      <c r="O48" s="192">
        <v>45</v>
      </c>
      <c r="P48" s="192">
        <v>50</v>
      </c>
      <c r="Q48" s="192">
        <v>54</v>
      </c>
      <c r="R48" s="193">
        <v>2</v>
      </c>
    </row>
    <row r="49" spans="1:18" ht="12" customHeight="1">
      <c r="A49" s="210" t="s">
        <v>83</v>
      </c>
      <c r="B49" s="189">
        <v>2</v>
      </c>
      <c r="C49" s="190">
        <v>0</v>
      </c>
      <c r="D49" s="191">
        <v>19</v>
      </c>
      <c r="E49" s="192">
        <v>578</v>
      </c>
      <c r="F49" s="192">
        <v>318</v>
      </c>
      <c r="G49" s="192">
        <v>260</v>
      </c>
      <c r="H49" s="192">
        <f t="shared" si="0"/>
        <v>162</v>
      </c>
      <c r="I49" s="192">
        <v>89</v>
      </c>
      <c r="J49" s="192">
        <v>73</v>
      </c>
      <c r="K49" s="192">
        <f t="shared" si="1"/>
        <v>209</v>
      </c>
      <c r="L49" s="192">
        <v>105</v>
      </c>
      <c r="M49" s="192">
        <v>104</v>
      </c>
      <c r="N49" s="192">
        <f t="shared" si="2"/>
        <v>207</v>
      </c>
      <c r="O49" s="192">
        <v>124</v>
      </c>
      <c r="P49" s="192">
        <v>83</v>
      </c>
      <c r="Q49" s="192">
        <v>41</v>
      </c>
      <c r="R49" s="193">
        <v>8</v>
      </c>
    </row>
    <row r="50" spans="1:18" ht="12" customHeight="1">
      <c r="A50" s="210" t="s">
        <v>84</v>
      </c>
      <c r="B50" s="189">
        <v>2</v>
      </c>
      <c r="C50" s="190">
        <v>0</v>
      </c>
      <c r="D50" s="191">
        <v>13</v>
      </c>
      <c r="E50" s="192">
        <v>308</v>
      </c>
      <c r="F50" s="192">
        <v>148</v>
      </c>
      <c r="G50" s="192">
        <v>160</v>
      </c>
      <c r="H50" s="192">
        <f t="shared" si="0"/>
        <v>95</v>
      </c>
      <c r="I50" s="192">
        <v>50</v>
      </c>
      <c r="J50" s="192">
        <v>45</v>
      </c>
      <c r="K50" s="192">
        <f t="shared" si="1"/>
        <v>104</v>
      </c>
      <c r="L50" s="192">
        <v>49</v>
      </c>
      <c r="M50" s="192">
        <v>55</v>
      </c>
      <c r="N50" s="192">
        <f t="shared" si="2"/>
        <v>109</v>
      </c>
      <c r="O50" s="192">
        <v>49</v>
      </c>
      <c r="P50" s="192">
        <v>60</v>
      </c>
      <c r="Q50" s="192">
        <v>30</v>
      </c>
      <c r="R50" s="193">
        <v>4</v>
      </c>
    </row>
    <row r="51" spans="1:18" ht="12" customHeight="1">
      <c r="A51" s="210" t="s">
        <v>85</v>
      </c>
      <c r="B51" s="189">
        <v>1</v>
      </c>
      <c r="C51" s="190">
        <v>0</v>
      </c>
      <c r="D51" s="191">
        <v>8</v>
      </c>
      <c r="E51" s="192">
        <v>232</v>
      </c>
      <c r="F51" s="192">
        <v>133</v>
      </c>
      <c r="G51" s="192">
        <v>99</v>
      </c>
      <c r="H51" s="192">
        <f t="shared" si="0"/>
        <v>67</v>
      </c>
      <c r="I51" s="192">
        <v>33</v>
      </c>
      <c r="J51" s="192">
        <v>34</v>
      </c>
      <c r="K51" s="192">
        <f t="shared" si="1"/>
        <v>86</v>
      </c>
      <c r="L51" s="192">
        <v>50</v>
      </c>
      <c r="M51" s="192">
        <v>36</v>
      </c>
      <c r="N51" s="192">
        <f t="shared" si="2"/>
        <v>79</v>
      </c>
      <c r="O51" s="192">
        <v>50</v>
      </c>
      <c r="P51" s="192">
        <v>29</v>
      </c>
      <c r="Q51" s="192">
        <v>17</v>
      </c>
      <c r="R51" s="193">
        <v>1</v>
      </c>
    </row>
    <row r="52" spans="1:18" ht="12" customHeight="1">
      <c r="A52" s="210" t="s">
        <v>86</v>
      </c>
      <c r="B52" s="189">
        <v>1</v>
      </c>
      <c r="C52" s="190">
        <v>0</v>
      </c>
      <c r="D52" s="191">
        <v>18</v>
      </c>
      <c r="E52" s="192">
        <v>578</v>
      </c>
      <c r="F52" s="192">
        <v>286</v>
      </c>
      <c r="G52" s="192">
        <v>292</v>
      </c>
      <c r="H52" s="192">
        <f t="shared" si="0"/>
        <v>206</v>
      </c>
      <c r="I52" s="192">
        <v>86</v>
      </c>
      <c r="J52" s="192">
        <v>120</v>
      </c>
      <c r="K52" s="192">
        <f t="shared" si="1"/>
        <v>166</v>
      </c>
      <c r="L52" s="192">
        <v>93</v>
      </c>
      <c r="M52" s="192">
        <v>73</v>
      </c>
      <c r="N52" s="192">
        <f t="shared" si="2"/>
        <v>206</v>
      </c>
      <c r="O52" s="192">
        <v>107</v>
      </c>
      <c r="P52" s="192">
        <v>99</v>
      </c>
      <c r="Q52" s="192">
        <v>36</v>
      </c>
      <c r="R52" s="193">
        <v>5</v>
      </c>
    </row>
    <row r="53" spans="1:18" ht="12" customHeight="1">
      <c r="A53" s="210" t="s">
        <v>87</v>
      </c>
      <c r="B53" s="189">
        <v>1</v>
      </c>
      <c r="C53" s="190">
        <v>0</v>
      </c>
      <c r="D53" s="191">
        <v>13</v>
      </c>
      <c r="E53" s="192">
        <v>427</v>
      </c>
      <c r="F53" s="192">
        <v>217</v>
      </c>
      <c r="G53" s="192">
        <v>210</v>
      </c>
      <c r="H53" s="192">
        <f t="shared" si="0"/>
        <v>136</v>
      </c>
      <c r="I53" s="192">
        <v>72</v>
      </c>
      <c r="J53" s="192">
        <v>64</v>
      </c>
      <c r="K53" s="192">
        <f t="shared" si="1"/>
        <v>146</v>
      </c>
      <c r="L53" s="192">
        <v>75</v>
      </c>
      <c r="M53" s="192">
        <v>71</v>
      </c>
      <c r="N53" s="192">
        <f t="shared" si="2"/>
        <v>145</v>
      </c>
      <c r="O53" s="192">
        <v>70</v>
      </c>
      <c r="P53" s="192">
        <v>75</v>
      </c>
      <c r="Q53" s="192">
        <v>29</v>
      </c>
      <c r="R53" s="193">
        <v>5</v>
      </c>
    </row>
    <row r="54" spans="1:18" ht="12" customHeight="1">
      <c r="A54" s="210" t="s">
        <v>88</v>
      </c>
      <c r="B54" s="189">
        <v>1</v>
      </c>
      <c r="C54" s="190">
        <v>0</v>
      </c>
      <c r="D54" s="191">
        <v>12</v>
      </c>
      <c r="E54" s="192">
        <v>359</v>
      </c>
      <c r="F54" s="192">
        <v>178</v>
      </c>
      <c r="G54" s="192">
        <v>181</v>
      </c>
      <c r="H54" s="192">
        <f t="shared" si="0"/>
        <v>106</v>
      </c>
      <c r="I54" s="192">
        <v>54</v>
      </c>
      <c r="J54" s="192">
        <v>52</v>
      </c>
      <c r="K54" s="192">
        <f t="shared" si="1"/>
        <v>118</v>
      </c>
      <c r="L54" s="192">
        <v>51</v>
      </c>
      <c r="M54" s="192">
        <v>67</v>
      </c>
      <c r="N54" s="192">
        <f t="shared" si="2"/>
        <v>135</v>
      </c>
      <c r="O54" s="192">
        <v>73</v>
      </c>
      <c r="P54" s="192">
        <v>62</v>
      </c>
      <c r="Q54" s="192">
        <v>26</v>
      </c>
      <c r="R54" s="193">
        <v>9</v>
      </c>
    </row>
    <row r="55" spans="1:18" ht="12" customHeight="1">
      <c r="A55" s="210" t="s">
        <v>89</v>
      </c>
      <c r="B55" s="189">
        <v>1</v>
      </c>
      <c r="C55" s="190">
        <v>0</v>
      </c>
      <c r="D55" s="191">
        <v>10</v>
      </c>
      <c r="E55" s="192">
        <v>323</v>
      </c>
      <c r="F55" s="192">
        <v>174</v>
      </c>
      <c r="G55" s="192">
        <v>149</v>
      </c>
      <c r="H55" s="192">
        <f t="shared" si="0"/>
        <v>97</v>
      </c>
      <c r="I55" s="192">
        <v>52</v>
      </c>
      <c r="J55" s="192">
        <v>45</v>
      </c>
      <c r="K55" s="192">
        <f t="shared" si="1"/>
        <v>108</v>
      </c>
      <c r="L55" s="192">
        <v>61</v>
      </c>
      <c r="M55" s="192">
        <v>47</v>
      </c>
      <c r="N55" s="192">
        <f t="shared" si="2"/>
        <v>118</v>
      </c>
      <c r="O55" s="192">
        <v>61</v>
      </c>
      <c r="P55" s="192">
        <v>57</v>
      </c>
      <c r="Q55" s="192">
        <v>21</v>
      </c>
      <c r="R55" s="193">
        <v>3</v>
      </c>
    </row>
    <row r="56" spans="1:18" ht="12" customHeight="1">
      <c r="A56" s="210" t="s">
        <v>90</v>
      </c>
      <c r="B56" s="189">
        <v>1</v>
      </c>
      <c r="C56" s="190">
        <v>0</v>
      </c>
      <c r="D56" s="191">
        <v>8</v>
      </c>
      <c r="E56" s="192">
        <v>267</v>
      </c>
      <c r="F56" s="192">
        <v>145</v>
      </c>
      <c r="G56" s="192">
        <v>122</v>
      </c>
      <c r="H56" s="192">
        <f t="shared" si="0"/>
        <v>83</v>
      </c>
      <c r="I56" s="192">
        <v>50</v>
      </c>
      <c r="J56" s="192">
        <v>33</v>
      </c>
      <c r="K56" s="192">
        <f t="shared" si="1"/>
        <v>109</v>
      </c>
      <c r="L56" s="192">
        <v>55</v>
      </c>
      <c r="M56" s="192">
        <v>54</v>
      </c>
      <c r="N56" s="192">
        <f t="shared" si="2"/>
        <v>75</v>
      </c>
      <c r="O56" s="192">
        <v>40</v>
      </c>
      <c r="P56" s="192">
        <v>35</v>
      </c>
      <c r="Q56" s="192">
        <v>22</v>
      </c>
      <c r="R56" s="193">
        <v>6</v>
      </c>
    </row>
    <row r="57" spans="1:18" ht="12" customHeight="1">
      <c r="A57" s="210" t="s">
        <v>91</v>
      </c>
      <c r="B57" s="189">
        <v>1</v>
      </c>
      <c r="C57" s="190">
        <v>0</v>
      </c>
      <c r="D57" s="191">
        <v>8</v>
      </c>
      <c r="E57" s="192">
        <v>204</v>
      </c>
      <c r="F57" s="192">
        <v>100</v>
      </c>
      <c r="G57" s="192">
        <v>104</v>
      </c>
      <c r="H57" s="192">
        <f t="shared" si="0"/>
        <v>57</v>
      </c>
      <c r="I57" s="192">
        <v>30</v>
      </c>
      <c r="J57" s="192">
        <v>27</v>
      </c>
      <c r="K57" s="192">
        <f t="shared" si="1"/>
        <v>78</v>
      </c>
      <c r="L57" s="192">
        <v>35</v>
      </c>
      <c r="M57" s="192">
        <v>43</v>
      </c>
      <c r="N57" s="192">
        <f t="shared" si="2"/>
        <v>69</v>
      </c>
      <c r="O57" s="192">
        <v>35</v>
      </c>
      <c r="P57" s="192">
        <v>34</v>
      </c>
      <c r="Q57" s="192">
        <v>19</v>
      </c>
      <c r="R57" s="193">
        <v>2</v>
      </c>
    </row>
    <row r="58" spans="1:18" ht="12" customHeight="1">
      <c r="A58" s="210" t="s">
        <v>92</v>
      </c>
      <c r="B58" s="189">
        <v>1</v>
      </c>
      <c r="C58" s="190">
        <v>0</v>
      </c>
      <c r="D58" s="191">
        <v>12</v>
      </c>
      <c r="E58" s="192">
        <v>357</v>
      </c>
      <c r="F58" s="192">
        <v>164</v>
      </c>
      <c r="G58" s="192">
        <v>193</v>
      </c>
      <c r="H58" s="192">
        <f t="shared" si="0"/>
        <v>118</v>
      </c>
      <c r="I58" s="192">
        <v>49</v>
      </c>
      <c r="J58" s="192">
        <v>69</v>
      </c>
      <c r="K58" s="192">
        <f t="shared" si="1"/>
        <v>99</v>
      </c>
      <c r="L58" s="192">
        <v>45</v>
      </c>
      <c r="M58" s="192">
        <v>54</v>
      </c>
      <c r="N58" s="192">
        <f t="shared" si="2"/>
        <v>140</v>
      </c>
      <c r="O58" s="192">
        <v>70</v>
      </c>
      <c r="P58" s="192">
        <v>70</v>
      </c>
      <c r="Q58" s="192">
        <v>24</v>
      </c>
      <c r="R58" s="193">
        <v>3</v>
      </c>
    </row>
    <row r="59" spans="1:18" ht="12" customHeight="1">
      <c r="A59" s="210" t="s">
        <v>93</v>
      </c>
      <c r="B59" s="189">
        <v>1</v>
      </c>
      <c r="C59" s="190">
        <v>0</v>
      </c>
      <c r="D59" s="191">
        <v>16</v>
      </c>
      <c r="E59" s="192">
        <v>609</v>
      </c>
      <c r="F59" s="192">
        <v>316</v>
      </c>
      <c r="G59" s="192">
        <v>293</v>
      </c>
      <c r="H59" s="192">
        <f t="shared" si="0"/>
        <v>199</v>
      </c>
      <c r="I59" s="192">
        <v>110</v>
      </c>
      <c r="J59" s="192">
        <v>89</v>
      </c>
      <c r="K59" s="192">
        <f t="shared" si="1"/>
        <v>200</v>
      </c>
      <c r="L59" s="192">
        <v>105</v>
      </c>
      <c r="M59" s="192">
        <v>95</v>
      </c>
      <c r="N59" s="192">
        <f t="shared" si="2"/>
        <v>210</v>
      </c>
      <c r="O59" s="192">
        <v>101</v>
      </c>
      <c r="P59" s="192">
        <v>109</v>
      </c>
      <c r="Q59" s="192">
        <v>33</v>
      </c>
      <c r="R59" s="193">
        <v>13</v>
      </c>
    </row>
    <row r="60" spans="1:18" ht="12" customHeight="1">
      <c r="A60" s="210" t="s">
        <v>94</v>
      </c>
      <c r="B60" s="189">
        <v>1</v>
      </c>
      <c r="C60" s="190">
        <v>0</v>
      </c>
      <c r="D60" s="191">
        <v>11</v>
      </c>
      <c r="E60" s="192">
        <v>263</v>
      </c>
      <c r="F60" s="192">
        <v>141</v>
      </c>
      <c r="G60" s="192">
        <v>122</v>
      </c>
      <c r="H60" s="192">
        <f t="shared" si="0"/>
        <v>85</v>
      </c>
      <c r="I60" s="192">
        <v>55</v>
      </c>
      <c r="J60" s="192">
        <v>30</v>
      </c>
      <c r="K60" s="192">
        <f t="shared" si="1"/>
        <v>90</v>
      </c>
      <c r="L60" s="192">
        <v>45</v>
      </c>
      <c r="M60" s="192">
        <v>45</v>
      </c>
      <c r="N60" s="192">
        <f t="shared" si="2"/>
        <v>88</v>
      </c>
      <c r="O60" s="192">
        <v>41</v>
      </c>
      <c r="P60" s="192">
        <v>47</v>
      </c>
      <c r="Q60" s="192">
        <v>23</v>
      </c>
      <c r="R60" s="193">
        <v>5</v>
      </c>
    </row>
    <row r="61" spans="1:18" ht="12" customHeight="1">
      <c r="A61" s="210" t="s">
        <v>95</v>
      </c>
      <c r="B61" s="189">
        <v>1</v>
      </c>
      <c r="C61" s="190">
        <v>0</v>
      </c>
      <c r="D61" s="191">
        <v>6</v>
      </c>
      <c r="E61" s="192">
        <v>160</v>
      </c>
      <c r="F61" s="192">
        <v>77</v>
      </c>
      <c r="G61" s="192">
        <v>83</v>
      </c>
      <c r="H61" s="192">
        <f t="shared" si="0"/>
        <v>51</v>
      </c>
      <c r="I61" s="192">
        <v>18</v>
      </c>
      <c r="J61" s="192">
        <v>33</v>
      </c>
      <c r="K61" s="192">
        <f t="shared" si="1"/>
        <v>53</v>
      </c>
      <c r="L61" s="192">
        <v>33</v>
      </c>
      <c r="M61" s="192">
        <v>20</v>
      </c>
      <c r="N61" s="192">
        <f t="shared" si="2"/>
        <v>56</v>
      </c>
      <c r="O61" s="192">
        <v>26</v>
      </c>
      <c r="P61" s="192">
        <v>30</v>
      </c>
      <c r="Q61" s="192">
        <v>12</v>
      </c>
      <c r="R61" s="193">
        <v>4</v>
      </c>
    </row>
    <row r="62" spans="1:18" ht="12" customHeight="1">
      <c r="A62" s="215" t="s">
        <v>96</v>
      </c>
      <c r="B62" s="195">
        <v>1</v>
      </c>
      <c r="C62" s="196">
        <v>0</v>
      </c>
      <c r="D62" s="197">
        <v>9</v>
      </c>
      <c r="E62" s="198">
        <v>247</v>
      </c>
      <c r="F62" s="198">
        <v>140</v>
      </c>
      <c r="G62" s="198">
        <v>107</v>
      </c>
      <c r="H62" s="198">
        <f t="shared" si="0"/>
        <v>73</v>
      </c>
      <c r="I62" s="198">
        <v>43</v>
      </c>
      <c r="J62" s="198">
        <v>30</v>
      </c>
      <c r="K62" s="198">
        <f t="shared" si="1"/>
        <v>82</v>
      </c>
      <c r="L62" s="198">
        <v>40</v>
      </c>
      <c r="M62" s="198">
        <v>42</v>
      </c>
      <c r="N62" s="198">
        <f t="shared" si="2"/>
        <v>92</v>
      </c>
      <c r="O62" s="198">
        <v>57</v>
      </c>
      <c r="P62" s="198">
        <v>35</v>
      </c>
      <c r="Q62" s="198">
        <v>22</v>
      </c>
      <c r="R62" s="199">
        <v>2</v>
      </c>
    </row>
    <row r="63" ht="12" customHeight="1">
      <c r="A63" s="181" t="s">
        <v>725</v>
      </c>
    </row>
    <row r="64" ht="12" customHeight="1"/>
  </sheetData>
  <mergeCells count="4">
    <mergeCell ref="B3:C4"/>
    <mergeCell ref="D3:D5"/>
    <mergeCell ref="Q3:Q4"/>
    <mergeCell ref="R3:R4"/>
  </mergeCells>
  <printOptions/>
  <pageMargins left="0.75" right="0.75" top="1" bottom="1" header="0.512" footer="0.512"/>
  <pageSetup orientation="portrait" paperSize="9"/>
</worksheet>
</file>

<file path=xl/worksheets/sheet5.xml><?xml version="1.0" encoding="utf-8"?>
<worksheet xmlns="http://schemas.openxmlformats.org/spreadsheetml/2006/main" xmlns:r="http://schemas.openxmlformats.org/officeDocument/2006/relationships">
  <dimension ref="A2:J31"/>
  <sheetViews>
    <sheetView workbookViewId="0" topLeftCell="A1">
      <selection activeCell="A1" sqref="A1"/>
    </sheetView>
  </sheetViews>
  <sheetFormatPr defaultColWidth="9.00390625" defaultRowHeight="13.5"/>
  <cols>
    <col min="1" max="1" width="2.625" style="78" customWidth="1"/>
    <col min="2" max="10" width="10.625" style="78" customWidth="1"/>
    <col min="11" max="16384" width="9.00390625" style="78" customWidth="1"/>
  </cols>
  <sheetData>
    <row r="1" ht="12.75"/>
    <row r="2" ht="15">
      <c r="B2" s="79" t="s">
        <v>726</v>
      </c>
    </row>
    <row r="3" spans="2:10" ht="12">
      <c r="B3" s="81"/>
      <c r="C3" s="81"/>
      <c r="D3" s="81"/>
      <c r="E3" s="81"/>
      <c r="F3" s="81"/>
      <c r="G3" s="81"/>
      <c r="H3" s="81"/>
      <c r="I3" s="81"/>
      <c r="J3" s="82" t="s">
        <v>727</v>
      </c>
    </row>
    <row r="4" spans="1:10" ht="30" customHeight="1">
      <c r="A4" s="87"/>
      <c r="B4" s="216" t="s">
        <v>104</v>
      </c>
      <c r="C4" s="217" t="s">
        <v>105</v>
      </c>
      <c r="D4" s="217" t="s">
        <v>106</v>
      </c>
      <c r="E4" s="217" t="s">
        <v>107</v>
      </c>
      <c r="F4" s="217" t="s">
        <v>108</v>
      </c>
      <c r="G4" s="218" t="s">
        <v>109</v>
      </c>
      <c r="H4" s="219" t="s">
        <v>110</v>
      </c>
      <c r="I4" s="218" t="s">
        <v>111</v>
      </c>
      <c r="J4" s="220" t="s">
        <v>112</v>
      </c>
    </row>
    <row r="5" spans="1:10" s="225" customFormat="1" ht="12">
      <c r="A5" s="221"/>
      <c r="B5" s="222" t="s">
        <v>29</v>
      </c>
      <c r="C5" s="223">
        <v>4978</v>
      </c>
      <c r="D5" s="223">
        <v>326</v>
      </c>
      <c r="E5" s="223">
        <v>336</v>
      </c>
      <c r="F5" s="223">
        <v>3617</v>
      </c>
      <c r="G5" s="223">
        <v>52</v>
      </c>
      <c r="H5" s="223">
        <v>315</v>
      </c>
      <c r="I5" s="223">
        <v>40</v>
      </c>
      <c r="J5" s="224">
        <v>292</v>
      </c>
    </row>
    <row r="6" spans="1:10" ht="12">
      <c r="A6" s="87"/>
      <c r="B6" s="226" t="s">
        <v>23</v>
      </c>
      <c r="C6" s="6">
        <v>1959</v>
      </c>
      <c r="D6" s="7">
        <v>267</v>
      </c>
      <c r="E6" s="7">
        <v>250</v>
      </c>
      <c r="F6" s="7">
        <v>1362</v>
      </c>
      <c r="G6" s="7">
        <v>14</v>
      </c>
      <c r="H6" s="7">
        <v>0</v>
      </c>
      <c r="I6" s="7">
        <v>0</v>
      </c>
      <c r="J6" s="9">
        <v>66</v>
      </c>
    </row>
    <row r="7" spans="1:10" ht="12">
      <c r="A7" s="87"/>
      <c r="B7" s="226" t="s">
        <v>24</v>
      </c>
      <c r="C7" s="6">
        <v>3019</v>
      </c>
      <c r="D7" s="7">
        <v>59</v>
      </c>
      <c r="E7" s="7">
        <v>86</v>
      </c>
      <c r="F7" s="7">
        <v>2255</v>
      </c>
      <c r="G7" s="7">
        <v>38</v>
      </c>
      <c r="H7" s="7">
        <v>315</v>
      </c>
      <c r="I7" s="7">
        <v>40</v>
      </c>
      <c r="J7" s="9">
        <v>226</v>
      </c>
    </row>
    <row r="8" spans="1:10" s="225" customFormat="1" ht="12">
      <c r="A8" s="221"/>
      <c r="B8" s="222" t="s">
        <v>30</v>
      </c>
      <c r="C8" s="223">
        <v>2859</v>
      </c>
      <c r="D8" s="223">
        <v>129</v>
      </c>
      <c r="E8" s="223">
        <v>138</v>
      </c>
      <c r="F8" s="223">
        <v>2155</v>
      </c>
      <c r="G8" s="223">
        <v>14</v>
      </c>
      <c r="H8" s="223">
        <v>121</v>
      </c>
      <c r="I8" s="223">
        <v>10</v>
      </c>
      <c r="J8" s="224">
        <v>292</v>
      </c>
    </row>
    <row r="9" spans="1:10" ht="12">
      <c r="A9" s="87"/>
      <c r="B9" s="226" t="s">
        <v>23</v>
      </c>
      <c r="C9" s="6">
        <v>1629</v>
      </c>
      <c r="D9" s="7">
        <v>119</v>
      </c>
      <c r="E9" s="7">
        <v>124</v>
      </c>
      <c r="F9" s="7">
        <v>1280</v>
      </c>
      <c r="G9" s="7">
        <v>4</v>
      </c>
      <c r="H9" s="7">
        <v>0</v>
      </c>
      <c r="I9" s="7">
        <v>0</v>
      </c>
      <c r="J9" s="9">
        <v>102</v>
      </c>
    </row>
    <row r="10" spans="1:10" ht="12">
      <c r="A10" s="87"/>
      <c r="B10" s="226" t="s">
        <v>24</v>
      </c>
      <c r="C10" s="6">
        <v>1230</v>
      </c>
      <c r="D10" s="7">
        <v>10</v>
      </c>
      <c r="E10" s="7">
        <v>14</v>
      </c>
      <c r="F10" s="7">
        <v>875</v>
      </c>
      <c r="G10" s="7">
        <v>10</v>
      </c>
      <c r="H10" s="7">
        <v>121</v>
      </c>
      <c r="I10" s="7">
        <v>10</v>
      </c>
      <c r="J10" s="9">
        <v>190</v>
      </c>
    </row>
    <row r="11" spans="1:10" s="225" customFormat="1" ht="12">
      <c r="A11" s="221"/>
      <c r="B11" s="222" t="s">
        <v>31</v>
      </c>
      <c r="C11" s="223">
        <f>C12+C15</f>
        <v>3076</v>
      </c>
      <c r="D11" s="227">
        <f aca="true" t="shared" si="0" ref="D11:J11">D12+D15</f>
        <v>66</v>
      </c>
      <c r="E11" s="227">
        <f t="shared" si="0"/>
        <v>101</v>
      </c>
      <c r="F11" s="227">
        <f t="shared" si="0"/>
        <v>2500</v>
      </c>
      <c r="G11" s="227">
        <f t="shared" si="0"/>
        <v>23</v>
      </c>
      <c r="H11" s="227">
        <f t="shared" si="0"/>
        <v>65</v>
      </c>
      <c r="I11" s="227">
        <f t="shared" si="0"/>
        <v>11</v>
      </c>
      <c r="J11" s="228">
        <f t="shared" si="0"/>
        <v>310</v>
      </c>
    </row>
    <row r="12" spans="1:10" s="225" customFormat="1" ht="12">
      <c r="A12" s="221"/>
      <c r="B12" s="229" t="s">
        <v>113</v>
      </c>
      <c r="C12" s="223">
        <f>C13+C14</f>
        <v>2375</v>
      </c>
      <c r="D12" s="223">
        <f aca="true" t="shared" si="1" ref="D12:J12">D13+D14</f>
        <v>51</v>
      </c>
      <c r="E12" s="223">
        <f t="shared" si="1"/>
        <v>73</v>
      </c>
      <c r="F12" s="223">
        <f t="shared" si="1"/>
        <v>1960</v>
      </c>
      <c r="G12" s="223">
        <f t="shared" si="1"/>
        <v>3</v>
      </c>
      <c r="H12" s="223">
        <f t="shared" si="1"/>
        <v>54</v>
      </c>
      <c r="I12" s="223">
        <f t="shared" si="1"/>
        <v>8</v>
      </c>
      <c r="J12" s="230">
        <f t="shared" si="1"/>
        <v>226</v>
      </c>
    </row>
    <row r="13" spans="1:10" ht="12.75">
      <c r="A13" s="87"/>
      <c r="B13" s="226" t="s">
        <v>23</v>
      </c>
      <c r="C13" s="6">
        <f>C21+C24</f>
        <v>1675</v>
      </c>
      <c r="D13" s="7">
        <f aca="true" t="shared" si="2" ref="D13:J14">D21+D24</f>
        <v>50</v>
      </c>
      <c r="E13" s="7">
        <f t="shared" si="2"/>
        <v>71</v>
      </c>
      <c r="F13" s="7">
        <f t="shared" si="2"/>
        <v>1451</v>
      </c>
      <c r="G13" s="7">
        <f t="shared" si="2"/>
        <v>1</v>
      </c>
      <c r="H13" s="7">
        <f t="shared" si="2"/>
        <v>0</v>
      </c>
      <c r="I13" s="7">
        <f t="shared" si="2"/>
        <v>0</v>
      </c>
      <c r="J13" s="231">
        <f t="shared" si="2"/>
        <v>102</v>
      </c>
    </row>
    <row r="14" spans="1:10" ht="12.75">
      <c r="A14" s="87"/>
      <c r="B14" s="226" t="s">
        <v>24</v>
      </c>
      <c r="C14" s="6">
        <f>C22+C25</f>
        <v>700</v>
      </c>
      <c r="D14" s="7">
        <f t="shared" si="2"/>
        <v>1</v>
      </c>
      <c r="E14" s="7">
        <f t="shared" si="2"/>
        <v>2</v>
      </c>
      <c r="F14" s="7">
        <f t="shared" si="2"/>
        <v>509</v>
      </c>
      <c r="G14" s="7">
        <f t="shared" si="2"/>
        <v>2</v>
      </c>
      <c r="H14" s="7">
        <f t="shared" si="2"/>
        <v>54</v>
      </c>
      <c r="I14" s="7">
        <f t="shared" si="2"/>
        <v>8</v>
      </c>
      <c r="J14" s="231">
        <f t="shared" si="2"/>
        <v>124</v>
      </c>
    </row>
    <row r="15" spans="1:10" s="225" customFormat="1" ht="12">
      <c r="A15" s="221"/>
      <c r="B15" s="229" t="s">
        <v>114</v>
      </c>
      <c r="C15" s="223">
        <f>C16+C17</f>
        <v>701</v>
      </c>
      <c r="D15" s="223">
        <f aca="true" t="shared" si="3" ref="D15:J15">D16+D17</f>
        <v>15</v>
      </c>
      <c r="E15" s="223">
        <f t="shared" si="3"/>
        <v>28</v>
      </c>
      <c r="F15" s="223">
        <f t="shared" si="3"/>
        <v>540</v>
      </c>
      <c r="G15" s="223">
        <f t="shared" si="3"/>
        <v>20</v>
      </c>
      <c r="H15" s="223">
        <f t="shared" si="3"/>
        <v>11</v>
      </c>
      <c r="I15" s="223">
        <f t="shared" si="3"/>
        <v>3</v>
      </c>
      <c r="J15" s="230">
        <f t="shared" si="3"/>
        <v>84</v>
      </c>
    </row>
    <row r="16" spans="1:10" ht="12">
      <c r="A16" s="87"/>
      <c r="B16" s="226" t="s">
        <v>23</v>
      </c>
      <c r="C16" s="6">
        <v>538</v>
      </c>
      <c r="D16" s="7">
        <v>15</v>
      </c>
      <c r="E16" s="7">
        <v>27</v>
      </c>
      <c r="F16" s="7">
        <v>428</v>
      </c>
      <c r="G16" s="7">
        <v>11</v>
      </c>
      <c r="H16" s="7">
        <v>0</v>
      </c>
      <c r="I16" s="7">
        <v>0</v>
      </c>
      <c r="J16" s="231">
        <v>57</v>
      </c>
    </row>
    <row r="17" spans="1:10" ht="12">
      <c r="A17" s="87"/>
      <c r="B17" s="232" t="s">
        <v>24</v>
      </c>
      <c r="C17" s="233">
        <v>163</v>
      </c>
      <c r="D17" s="234">
        <v>0</v>
      </c>
      <c r="E17" s="234">
        <v>1</v>
      </c>
      <c r="F17" s="234">
        <v>112</v>
      </c>
      <c r="G17" s="234">
        <v>9</v>
      </c>
      <c r="H17" s="234">
        <v>11</v>
      </c>
      <c r="I17" s="234">
        <v>3</v>
      </c>
      <c r="J17" s="235">
        <v>27</v>
      </c>
    </row>
    <row r="18" ht="12">
      <c r="B18" s="78" t="s">
        <v>725</v>
      </c>
    </row>
    <row r="21" spans="2:10" ht="12">
      <c r="B21" s="236" t="s">
        <v>728</v>
      </c>
      <c r="C21" s="236">
        <v>1592</v>
      </c>
      <c r="D21" s="78">
        <v>49</v>
      </c>
      <c r="E21" s="78">
        <v>61</v>
      </c>
      <c r="F21" s="78">
        <v>1381</v>
      </c>
      <c r="G21" s="78">
        <v>1</v>
      </c>
      <c r="H21" s="78">
        <v>0</v>
      </c>
      <c r="I21" s="78">
        <v>0</v>
      </c>
      <c r="J21" s="78">
        <v>100</v>
      </c>
    </row>
    <row r="22" spans="2:10" ht="12">
      <c r="B22" s="236" t="s">
        <v>729</v>
      </c>
      <c r="C22" s="236">
        <v>686</v>
      </c>
      <c r="D22" s="78">
        <v>1</v>
      </c>
      <c r="E22" s="78">
        <v>2</v>
      </c>
      <c r="F22" s="78">
        <v>502</v>
      </c>
      <c r="G22" s="78">
        <v>2</v>
      </c>
      <c r="H22" s="78">
        <v>49</v>
      </c>
      <c r="I22" s="78">
        <v>7</v>
      </c>
      <c r="J22" s="78">
        <v>123</v>
      </c>
    </row>
    <row r="23" spans="2:3" ht="6" customHeight="1">
      <c r="B23" s="236"/>
      <c r="C23" s="236"/>
    </row>
    <row r="24" spans="2:10" ht="12">
      <c r="B24" s="236" t="s">
        <v>730</v>
      </c>
      <c r="C24" s="236">
        <v>83</v>
      </c>
      <c r="D24" s="78">
        <v>1</v>
      </c>
      <c r="E24" s="78">
        <v>10</v>
      </c>
      <c r="F24" s="78">
        <v>70</v>
      </c>
      <c r="G24" s="78">
        <v>0</v>
      </c>
      <c r="H24" s="78">
        <v>0</v>
      </c>
      <c r="I24" s="78">
        <v>0</v>
      </c>
      <c r="J24" s="78">
        <v>2</v>
      </c>
    </row>
    <row r="25" spans="2:10" ht="12">
      <c r="B25" s="236" t="s">
        <v>729</v>
      </c>
      <c r="C25" s="236">
        <v>14</v>
      </c>
      <c r="D25" s="78">
        <v>0</v>
      </c>
      <c r="E25" s="78">
        <v>0</v>
      </c>
      <c r="F25" s="78">
        <v>7</v>
      </c>
      <c r="G25" s="78">
        <v>0</v>
      </c>
      <c r="H25" s="78">
        <v>5</v>
      </c>
      <c r="I25" s="78">
        <v>1</v>
      </c>
      <c r="J25" s="78">
        <v>1</v>
      </c>
    </row>
    <row r="27" spans="2:10" ht="12">
      <c r="B27" s="236" t="s">
        <v>728</v>
      </c>
      <c r="C27" s="236">
        <v>538</v>
      </c>
      <c r="D27" s="78">
        <v>15</v>
      </c>
      <c r="E27" s="78">
        <v>27</v>
      </c>
      <c r="F27" s="78">
        <v>428</v>
      </c>
      <c r="G27" s="78">
        <v>11</v>
      </c>
      <c r="H27" s="78">
        <v>0</v>
      </c>
      <c r="I27" s="78">
        <v>0</v>
      </c>
      <c r="J27" s="78">
        <v>57</v>
      </c>
    </row>
    <row r="28" spans="2:10" ht="12">
      <c r="B28" s="236" t="s">
        <v>731</v>
      </c>
      <c r="C28" s="236">
        <v>163</v>
      </c>
      <c r="D28" s="78">
        <v>0</v>
      </c>
      <c r="E28" s="78">
        <v>1</v>
      </c>
      <c r="F28" s="78">
        <v>112</v>
      </c>
      <c r="G28" s="78">
        <v>9</v>
      </c>
      <c r="H28" s="78">
        <v>11</v>
      </c>
      <c r="I28" s="78">
        <v>3</v>
      </c>
      <c r="J28" s="78">
        <v>27</v>
      </c>
    </row>
    <row r="29" spans="2:3" ht="6" customHeight="1">
      <c r="B29" s="236"/>
      <c r="C29" s="236"/>
    </row>
    <row r="30" spans="2:10" ht="12">
      <c r="B30" s="236" t="s">
        <v>730</v>
      </c>
      <c r="C30" s="236">
        <v>0</v>
      </c>
      <c r="D30" s="78">
        <v>0</v>
      </c>
      <c r="E30" s="78">
        <v>0</v>
      </c>
      <c r="F30" s="78">
        <v>0</v>
      </c>
      <c r="G30" s="78">
        <v>0</v>
      </c>
      <c r="H30" s="78">
        <v>0</v>
      </c>
      <c r="I30" s="78">
        <v>0</v>
      </c>
      <c r="J30" s="78">
        <v>0</v>
      </c>
    </row>
    <row r="31" spans="2:10" ht="12">
      <c r="B31" s="236" t="s">
        <v>731</v>
      </c>
      <c r="C31" s="236">
        <v>0</v>
      </c>
      <c r="D31" s="78">
        <v>0</v>
      </c>
      <c r="E31" s="78">
        <v>0</v>
      </c>
      <c r="F31" s="78">
        <v>0</v>
      </c>
      <c r="G31" s="78">
        <v>0</v>
      </c>
      <c r="H31" s="78">
        <v>0</v>
      </c>
      <c r="I31" s="78">
        <v>0</v>
      </c>
      <c r="J31" s="78">
        <v>0</v>
      </c>
    </row>
  </sheetData>
  <printOptions/>
  <pageMargins left="0.75" right="0.75" top="1" bottom="1" header="0.512" footer="0.512"/>
  <pageSetup orientation="portrait" paperSize="9"/>
  <drawing r:id="rId1"/>
</worksheet>
</file>

<file path=xl/worksheets/sheet6.xml><?xml version="1.0" encoding="utf-8"?>
<worksheet xmlns="http://schemas.openxmlformats.org/spreadsheetml/2006/main" xmlns:r="http://schemas.openxmlformats.org/officeDocument/2006/relationships">
  <dimension ref="A2:U33"/>
  <sheetViews>
    <sheetView workbookViewId="0" topLeftCell="A1">
      <selection activeCell="A1" sqref="A1"/>
    </sheetView>
  </sheetViews>
  <sheetFormatPr defaultColWidth="9.00390625" defaultRowHeight="13.5"/>
  <cols>
    <col min="1" max="2" width="1.625" style="237" customWidth="1"/>
    <col min="3" max="3" width="6.75390625" style="237" customWidth="1"/>
    <col min="4" max="21" width="7.125" style="237" customWidth="1"/>
    <col min="22" max="16384" width="9.00390625" style="237" customWidth="1"/>
  </cols>
  <sheetData>
    <row r="2" spans="2:11" ht="14.25">
      <c r="B2" s="238" t="s">
        <v>732</v>
      </c>
      <c r="K2" s="78"/>
    </row>
    <row r="3" spans="1:21" ht="12">
      <c r="A3" s="239"/>
      <c r="B3" s="239"/>
      <c r="C3" s="239"/>
      <c r="D3" s="239"/>
      <c r="E3" s="239"/>
      <c r="F3" s="239"/>
      <c r="G3" s="239"/>
      <c r="H3" s="239"/>
      <c r="I3" s="239"/>
      <c r="J3" s="239"/>
      <c r="K3" s="239"/>
      <c r="L3" s="239"/>
      <c r="M3" s="239"/>
      <c r="N3" s="239"/>
      <c r="O3" s="239"/>
      <c r="P3" s="239"/>
      <c r="Q3" s="239"/>
      <c r="R3" s="239"/>
      <c r="S3" s="239"/>
      <c r="U3" s="240" t="s">
        <v>692</v>
      </c>
    </row>
    <row r="4" spans="1:21" s="130" customFormat="1" ht="13.5" customHeight="1">
      <c r="A4" s="241"/>
      <c r="B4" s="241"/>
      <c r="C4" s="142"/>
      <c r="D4" s="149" t="s">
        <v>733</v>
      </c>
      <c r="E4" s="149"/>
      <c r="F4" s="150"/>
      <c r="G4" s="149" t="s">
        <v>734</v>
      </c>
      <c r="H4" s="149"/>
      <c r="I4" s="150"/>
      <c r="J4" s="149" t="s">
        <v>735</v>
      </c>
      <c r="K4" s="149"/>
      <c r="L4" s="150"/>
      <c r="M4" s="149" t="s">
        <v>736</v>
      </c>
      <c r="N4" s="149"/>
      <c r="O4" s="150"/>
      <c r="P4" s="149" t="s">
        <v>737</v>
      </c>
      <c r="Q4" s="149"/>
      <c r="R4" s="150"/>
      <c r="S4" s="149" t="s">
        <v>738</v>
      </c>
      <c r="T4" s="136"/>
      <c r="U4" s="151"/>
    </row>
    <row r="5" spans="1:21" s="130" customFormat="1" ht="13.5" customHeight="1">
      <c r="A5" s="132"/>
      <c r="B5" s="132"/>
      <c r="C5" s="242"/>
      <c r="D5" s="154" t="s">
        <v>42</v>
      </c>
      <c r="E5" s="154" t="s">
        <v>23</v>
      </c>
      <c r="F5" s="154" t="s">
        <v>24</v>
      </c>
      <c r="G5" s="154" t="s">
        <v>42</v>
      </c>
      <c r="H5" s="154" t="s">
        <v>23</v>
      </c>
      <c r="I5" s="154" t="s">
        <v>24</v>
      </c>
      <c r="J5" s="154" t="s">
        <v>42</v>
      </c>
      <c r="K5" s="154" t="s">
        <v>23</v>
      </c>
      <c r="L5" s="154" t="s">
        <v>24</v>
      </c>
      <c r="M5" s="154" t="s">
        <v>42</v>
      </c>
      <c r="N5" s="154" t="s">
        <v>23</v>
      </c>
      <c r="O5" s="154" t="s">
        <v>24</v>
      </c>
      <c r="P5" s="154" t="s">
        <v>42</v>
      </c>
      <c r="Q5" s="154" t="s">
        <v>23</v>
      </c>
      <c r="R5" s="154" t="s">
        <v>24</v>
      </c>
      <c r="S5" s="154" t="s">
        <v>42</v>
      </c>
      <c r="T5" s="154" t="s">
        <v>23</v>
      </c>
      <c r="U5" s="156" t="s">
        <v>24</v>
      </c>
    </row>
    <row r="6" spans="1:21" s="130" customFormat="1" ht="13.5" customHeight="1">
      <c r="A6" s="934" t="s">
        <v>739</v>
      </c>
      <c r="B6" s="932"/>
      <c r="C6" s="933"/>
      <c r="D6" s="186">
        <v>43151</v>
      </c>
      <c r="E6" s="186">
        <v>21715</v>
      </c>
      <c r="F6" s="186">
        <v>21436</v>
      </c>
      <c r="G6" s="186">
        <v>14398</v>
      </c>
      <c r="H6" s="186">
        <v>7306</v>
      </c>
      <c r="I6" s="186">
        <v>7092</v>
      </c>
      <c r="J6" s="186">
        <v>14534</v>
      </c>
      <c r="K6" s="186">
        <v>7326</v>
      </c>
      <c r="L6" s="186">
        <v>7208</v>
      </c>
      <c r="M6" s="186">
        <v>14050</v>
      </c>
      <c r="N6" s="186">
        <v>7023</v>
      </c>
      <c r="O6" s="186">
        <v>7027</v>
      </c>
      <c r="P6" s="186">
        <v>66</v>
      </c>
      <c r="Q6" s="186">
        <v>37</v>
      </c>
      <c r="R6" s="186">
        <v>29</v>
      </c>
      <c r="S6" s="186">
        <v>103</v>
      </c>
      <c r="T6" s="186">
        <v>23</v>
      </c>
      <c r="U6" s="243">
        <v>80</v>
      </c>
    </row>
    <row r="7" spans="1:21" s="163" customFormat="1" ht="13.5" customHeight="1">
      <c r="A7" s="926" t="s">
        <v>740</v>
      </c>
      <c r="B7" s="927"/>
      <c r="C7" s="928"/>
      <c r="D7" s="244">
        <f aca="true" t="shared" si="0" ref="D7:U7">SUM(D9,D27)</f>
        <v>42672</v>
      </c>
      <c r="E7" s="245">
        <f t="shared" si="0"/>
        <v>21573</v>
      </c>
      <c r="F7" s="245">
        <f t="shared" si="0"/>
        <v>21099</v>
      </c>
      <c r="G7" s="245">
        <f t="shared" si="0"/>
        <v>14416</v>
      </c>
      <c r="H7" s="245">
        <f t="shared" si="0"/>
        <v>7371</v>
      </c>
      <c r="I7" s="245">
        <f t="shared" si="0"/>
        <v>7045</v>
      </c>
      <c r="J7" s="245">
        <f t="shared" si="0"/>
        <v>13955</v>
      </c>
      <c r="K7" s="245">
        <f t="shared" si="0"/>
        <v>7036</v>
      </c>
      <c r="L7" s="245">
        <f t="shared" si="0"/>
        <v>6919</v>
      </c>
      <c r="M7" s="245">
        <f t="shared" si="0"/>
        <v>14103</v>
      </c>
      <c r="N7" s="245">
        <f t="shared" si="0"/>
        <v>7087</v>
      </c>
      <c r="O7" s="245">
        <f t="shared" si="0"/>
        <v>7016</v>
      </c>
      <c r="P7" s="245">
        <f t="shared" si="0"/>
        <v>73</v>
      </c>
      <c r="Q7" s="245">
        <f t="shared" si="0"/>
        <v>39</v>
      </c>
      <c r="R7" s="245">
        <f t="shared" si="0"/>
        <v>34</v>
      </c>
      <c r="S7" s="245">
        <f t="shared" si="0"/>
        <v>125</v>
      </c>
      <c r="T7" s="245">
        <f t="shared" si="0"/>
        <v>40</v>
      </c>
      <c r="U7" s="246">
        <f t="shared" si="0"/>
        <v>85</v>
      </c>
    </row>
    <row r="8" spans="1:21" s="130" customFormat="1" ht="13.5" customHeight="1">
      <c r="A8" s="247"/>
      <c r="B8" s="248"/>
      <c r="C8" s="249"/>
      <c r="D8" s="250"/>
      <c r="E8" s="251"/>
      <c r="F8" s="251"/>
      <c r="G8" s="251"/>
      <c r="H8" s="251"/>
      <c r="I8" s="251"/>
      <c r="J8" s="251"/>
      <c r="K8" s="251"/>
      <c r="L8" s="251"/>
      <c r="M8" s="251"/>
      <c r="N8" s="251"/>
      <c r="O8" s="251"/>
      <c r="P8" s="251"/>
      <c r="Q8" s="251"/>
      <c r="R8" s="251"/>
      <c r="S8" s="251"/>
      <c r="T8" s="251"/>
      <c r="U8" s="252"/>
    </row>
    <row r="9" spans="1:21" s="130" customFormat="1" ht="13.5" customHeight="1">
      <c r="A9" s="118" t="s">
        <v>741</v>
      </c>
      <c r="B9" s="118"/>
      <c r="C9" s="253"/>
      <c r="D9" s="254">
        <v>30624</v>
      </c>
      <c r="E9" s="194">
        <v>14706</v>
      </c>
      <c r="F9" s="194">
        <v>15918</v>
      </c>
      <c r="G9" s="194">
        <v>10181</v>
      </c>
      <c r="H9" s="194">
        <v>4902</v>
      </c>
      <c r="I9" s="194">
        <v>5279</v>
      </c>
      <c r="J9" s="194">
        <v>10120</v>
      </c>
      <c r="K9" s="194">
        <v>4865</v>
      </c>
      <c r="L9" s="194">
        <v>5255</v>
      </c>
      <c r="M9" s="194">
        <v>10152</v>
      </c>
      <c r="N9" s="194">
        <v>4887</v>
      </c>
      <c r="O9" s="194">
        <v>5265</v>
      </c>
      <c r="P9" s="194">
        <v>73</v>
      </c>
      <c r="Q9" s="194">
        <v>39</v>
      </c>
      <c r="R9" s="194">
        <v>34</v>
      </c>
      <c r="S9" s="194">
        <v>98</v>
      </c>
      <c r="T9" s="194">
        <v>13</v>
      </c>
      <c r="U9" s="255">
        <v>85</v>
      </c>
    </row>
    <row r="10" spans="1:21" s="130" customFormat="1" ht="13.5" customHeight="1">
      <c r="A10" s="118"/>
      <c r="B10" s="170" t="s">
        <v>742</v>
      </c>
      <c r="C10" s="256"/>
      <c r="D10" s="254">
        <v>30074</v>
      </c>
      <c r="E10" s="194">
        <v>14385</v>
      </c>
      <c r="F10" s="194">
        <v>15689</v>
      </c>
      <c r="G10" s="194">
        <v>9972</v>
      </c>
      <c r="H10" s="194">
        <v>4786</v>
      </c>
      <c r="I10" s="194">
        <v>5186</v>
      </c>
      <c r="J10" s="194">
        <v>9938</v>
      </c>
      <c r="K10" s="194">
        <v>4747</v>
      </c>
      <c r="L10" s="194">
        <v>5191</v>
      </c>
      <c r="M10" s="194">
        <v>10066</v>
      </c>
      <c r="N10" s="194">
        <v>4839</v>
      </c>
      <c r="O10" s="194">
        <v>5227</v>
      </c>
      <c r="P10" s="194">
        <v>0</v>
      </c>
      <c r="Q10" s="194">
        <v>0</v>
      </c>
      <c r="R10" s="194">
        <v>0</v>
      </c>
      <c r="S10" s="194">
        <v>98</v>
      </c>
      <c r="T10" s="194">
        <v>13</v>
      </c>
      <c r="U10" s="255">
        <v>85</v>
      </c>
    </row>
    <row r="11" spans="1:21" s="130" customFormat="1" ht="13.5" customHeight="1">
      <c r="A11" s="118"/>
      <c r="B11" s="118"/>
      <c r="C11" s="257" t="s">
        <v>116</v>
      </c>
      <c r="D11" s="254">
        <v>16885</v>
      </c>
      <c r="E11" s="194">
        <v>6821</v>
      </c>
      <c r="F11" s="194">
        <v>10064</v>
      </c>
      <c r="G11" s="194">
        <v>5629</v>
      </c>
      <c r="H11" s="194">
        <v>2287</v>
      </c>
      <c r="I11" s="194">
        <v>3342</v>
      </c>
      <c r="J11" s="194">
        <v>5611</v>
      </c>
      <c r="K11" s="194">
        <v>2246</v>
      </c>
      <c r="L11" s="194">
        <v>3365</v>
      </c>
      <c r="M11" s="194">
        <v>5645</v>
      </c>
      <c r="N11" s="194">
        <v>2288</v>
      </c>
      <c r="O11" s="194">
        <v>3357</v>
      </c>
      <c r="P11" s="194">
        <v>0</v>
      </c>
      <c r="Q11" s="194">
        <v>0</v>
      </c>
      <c r="R11" s="194">
        <v>0</v>
      </c>
      <c r="S11" s="194">
        <v>0</v>
      </c>
      <c r="T11" s="194">
        <v>0</v>
      </c>
      <c r="U11" s="255">
        <v>0</v>
      </c>
    </row>
    <row r="12" spans="1:21" s="130" customFormat="1" ht="13.5" customHeight="1">
      <c r="A12" s="118"/>
      <c r="B12" s="118"/>
      <c r="C12" s="257" t="s">
        <v>117</v>
      </c>
      <c r="D12" s="254">
        <v>1922</v>
      </c>
      <c r="E12" s="194">
        <v>1069</v>
      </c>
      <c r="F12" s="194">
        <v>853</v>
      </c>
      <c r="G12" s="194">
        <v>637</v>
      </c>
      <c r="H12" s="194">
        <v>369</v>
      </c>
      <c r="I12" s="194">
        <v>268</v>
      </c>
      <c r="J12" s="194">
        <v>619</v>
      </c>
      <c r="K12" s="194">
        <v>345</v>
      </c>
      <c r="L12" s="194">
        <v>274</v>
      </c>
      <c r="M12" s="194">
        <v>648</v>
      </c>
      <c r="N12" s="194">
        <v>343</v>
      </c>
      <c r="O12" s="194">
        <v>305</v>
      </c>
      <c r="P12" s="194">
        <v>0</v>
      </c>
      <c r="Q12" s="194">
        <v>0</v>
      </c>
      <c r="R12" s="194">
        <v>0</v>
      </c>
      <c r="S12" s="194">
        <v>18</v>
      </c>
      <c r="T12" s="194">
        <v>12</v>
      </c>
      <c r="U12" s="255">
        <v>6</v>
      </c>
    </row>
    <row r="13" spans="1:21" s="130" customFormat="1" ht="13.5" customHeight="1">
      <c r="A13" s="118"/>
      <c r="B13" s="118"/>
      <c r="C13" s="257" t="s">
        <v>118</v>
      </c>
      <c r="D13" s="254">
        <v>5047</v>
      </c>
      <c r="E13" s="194">
        <v>4282</v>
      </c>
      <c r="F13" s="194">
        <v>765</v>
      </c>
      <c r="G13" s="194">
        <v>1639</v>
      </c>
      <c r="H13" s="194">
        <v>1394</v>
      </c>
      <c r="I13" s="194">
        <v>245</v>
      </c>
      <c r="J13" s="194">
        <v>1684</v>
      </c>
      <c r="K13" s="194">
        <v>1425</v>
      </c>
      <c r="L13" s="194">
        <v>259</v>
      </c>
      <c r="M13" s="194">
        <v>1724</v>
      </c>
      <c r="N13" s="194">
        <v>1463</v>
      </c>
      <c r="O13" s="194">
        <v>261</v>
      </c>
      <c r="P13" s="194">
        <v>0</v>
      </c>
      <c r="Q13" s="194">
        <v>0</v>
      </c>
      <c r="R13" s="194">
        <v>0</v>
      </c>
      <c r="S13" s="194">
        <v>0</v>
      </c>
      <c r="T13" s="194">
        <v>0</v>
      </c>
      <c r="U13" s="255">
        <v>0</v>
      </c>
    </row>
    <row r="14" spans="1:21" s="130" customFormat="1" ht="13.5" customHeight="1">
      <c r="A14" s="118"/>
      <c r="B14" s="118"/>
      <c r="C14" s="257" t="s">
        <v>119</v>
      </c>
      <c r="D14" s="254">
        <v>3120</v>
      </c>
      <c r="E14" s="194">
        <v>1124</v>
      </c>
      <c r="F14" s="194">
        <v>1996</v>
      </c>
      <c r="G14" s="194">
        <v>1021</v>
      </c>
      <c r="H14" s="194">
        <v>358</v>
      </c>
      <c r="I14" s="194">
        <v>663</v>
      </c>
      <c r="J14" s="194">
        <v>1031</v>
      </c>
      <c r="K14" s="194">
        <v>378</v>
      </c>
      <c r="L14" s="194">
        <v>653</v>
      </c>
      <c r="M14" s="194">
        <v>1068</v>
      </c>
      <c r="N14" s="194">
        <v>388</v>
      </c>
      <c r="O14" s="194">
        <v>680</v>
      </c>
      <c r="P14" s="194">
        <v>0</v>
      </c>
      <c r="Q14" s="194">
        <v>0</v>
      </c>
      <c r="R14" s="194">
        <v>0</v>
      </c>
      <c r="S14" s="194">
        <v>0</v>
      </c>
      <c r="T14" s="194">
        <v>0</v>
      </c>
      <c r="U14" s="255">
        <v>0</v>
      </c>
    </row>
    <row r="15" spans="1:21" s="130" customFormat="1" ht="13.5" customHeight="1">
      <c r="A15" s="118"/>
      <c r="B15" s="118"/>
      <c r="C15" s="257" t="s">
        <v>120</v>
      </c>
      <c r="D15" s="254">
        <v>219</v>
      </c>
      <c r="E15" s="194">
        <v>188</v>
      </c>
      <c r="F15" s="194">
        <v>31</v>
      </c>
      <c r="G15" s="194">
        <v>82</v>
      </c>
      <c r="H15" s="194">
        <v>67</v>
      </c>
      <c r="I15" s="194">
        <v>15</v>
      </c>
      <c r="J15" s="194">
        <v>74</v>
      </c>
      <c r="K15" s="194">
        <v>64</v>
      </c>
      <c r="L15" s="194">
        <v>10</v>
      </c>
      <c r="M15" s="194">
        <v>63</v>
      </c>
      <c r="N15" s="194">
        <v>57</v>
      </c>
      <c r="O15" s="194">
        <v>6</v>
      </c>
      <c r="P15" s="194">
        <v>0</v>
      </c>
      <c r="Q15" s="194">
        <v>0</v>
      </c>
      <c r="R15" s="194">
        <v>0</v>
      </c>
      <c r="S15" s="194">
        <v>0</v>
      </c>
      <c r="T15" s="194">
        <v>0</v>
      </c>
      <c r="U15" s="255">
        <v>0</v>
      </c>
    </row>
    <row r="16" spans="1:21" s="130" customFormat="1" ht="13.5" customHeight="1">
      <c r="A16" s="118"/>
      <c r="B16" s="118"/>
      <c r="C16" s="257" t="s">
        <v>121</v>
      </c>
      <c r="D16" s="254">
        <v>358</v>
      </c>
      <c r="E16" s="194">
        <v>5</v>
      </c>
      <c r="F16" s="194">
        <v>353</v>
      </c>
      <c r="G16" s="194">
        <v>120</v>
      </c>
      <c r="H16" s="194">
        <v>3</v>
      </c>
      <c r="I16" s="194">
        <v>117</v>
      </c>
      <c r="J16" s="194">
        <v>120</v>
      </c>
      <c r="K16" s="194">
        <v>1</v>
      </c>
      <c r="L16" s="194">
        <v>119</v>
      </c>
      <c r="M16" s="194">
        <v>118</v>
      </c>
      <c r="N16" s="194">
        <v>1</v>
      </c>
      <c r="O16" s="194">
        <v>117</v>
      </c>
      <c r="P16" s="194">
        <v>0</v>
      </c>
      <c r="Q16" s="194">
        <v>0</v>
      </c>
      <c r="R16" s="194">
        <v>0</v>
      </c>
      <c r="S16" s="194">
        <v>0</v>
      </c>
      <c r="T16" s="194">
        <v>0</v>
      </c>
      <c r="U16" s="255">
        <v>0</v>
      </c>
    </row>
    <row r="17" spans="1:21" s="130" customFormat="1" ht="13.5" customHeight="1">
      <c r="A17" s="118"/>
      <c r="B17" s="118"/>
      <c r="C17" s="257" t="s">
        <v>122</v>
      </c>
      <c r="D17" s="254">
        <v>200</v>
      </c>
      <c r="E17" s="194">
        <v>4</v>
      </c>
      <c r="F17" s="194">
        <v>196</v>
      </c>
      <c r="G17" s="194">
        <v>40</v>
      </c>
      <c r="H17" s="194">
        <v>1</v>
      </c>
      <c r="I17" s="194">
        <v>39</v>
      </c>
      <c r="J17" s="194">
        <v>41</v>
      </c>
      <c r="K17" s="194">
        <v>1</v>
      </c>
      <c r="L17" s="194">
        <v>40</v>
      </c>
      <c r="M17" s="194">
        <v>39</v>
      </c>
      <c r="N17" s="194">
        <v>1</v>
      </c>
      <c r="O17" s="194">
        <v>38</v>
      </c>
      <c r="P17" s="194">
        <v>0</v>
      </c>
      <c r="Q17" s="194">
        <v>0</v>
      </c>
      <c r="R17" s="194">
        <v>0</v>
      </c>
      <c r="S17" s="194">
        <v>80</v>
      </c>
      <c r="T17" s="194">
        <v>1</v>
      </c>
      <c r="U17" s="255">
        <v>79</v>
      </c>
    </row>
    <row r="18" spans="1:21" s="130" customFormat="1" ht="13.5" customHeight="1">
      <c r="A18" s="118"/>
      <c r="B18" s="118"/>
      <c r="C18" s="257" t="s">
        <v>123</v>
      </c>
      <c r="D18" s="254">
        <v>1538</v>
      </c>
      <c r="E18" s="194">
        <v>435</v>
      </c>
      <c r="F18" s="194">
        <v>1103</v>
      </c>
      <c r="G18" s="194">
        <v>522</v>
      </c>
      <c r="H18" s="194">
        <v>149</v>
      </c>
      <c r="I18" s="194">
        <v>373</v>
      </c>
      <c r="J18" s="194">
        <v>511</v>
      </c>
      <c r="K18" s="194">
        <v>139</v>
      </c>
      <c r="L18" s="194">
        <v>372</v>
      </c>
      <c r="M18" s="194">
        <v>505</v>
      </c>
      <c r="N18" s="194">
        <v>147</v>
      </c>
      <c r="O18" s="194">
        <v>358</v>
      </c>
      <c r="P18" s="194">
        <v>0</v>
      </c>
      <c r="Q18" s="194">
        <v>0</v>
      </c>
      <c r="R18" s="194">
        <v>0</v>
      </c>
      <c r="S18" s="194">
        <v>0</v>
      </c>
      <c r="T18" s="194">
        <v>0</v>
      </c>
      <c r="U18" s="255">
        <v>0</v>
      </c>
    </row>
    <row r="19" spans="1:21" s="130" customFormat="1" ht="13.5" customHeight="1">
      <c r="A19" s="118"/>
      <c r="B19" s="118"/>
      <c r="C19" s="258" t="s">
        <v>37</v>
      </c>
      <c r="D19" s="254">
        <v>785</v>
      </c>
      <c r="E19" s="194">
        <v>457</v>
      </c>
      <c r="F19" s="194">
        <v>328</v>
      </c>
      <c r="G19" s="194">
        <v>282</v>
      </c>
      <c r="H19" s="194">
        <v>158</v>
      </c>
      <c r="I19" s="194">
        <v>124</v>
      </c>
      <c r="J19" s="194">
        <v>247</v>
      </c>
      <c r="K19" s="194">
        <v>148</v>
      </c>
      <c r="L19" s="194">
        <v>99</v>
      </c>
      <c r="M19" s="194">
        <v>256</v>
      </c>
      <c r="N19" s="194">
        <v>151</v>
      </c>
      <c r="O19" s="194">
        <v>105</v>
      </c>
      <c r="P19" s="194">
        <v>0</v>
      </c>
      <c r="Q19" s="194">
        <v>0</v>
      </c>
      <c r="R19" s="194">
        <v>0</v>
      </c>
      <c r="S19" s="194">
        <v>0</v>
      </c>
      <c r="T19" s="194">
        <v>0</v>
      </c>
      <c r="U19" s="255">
        <v>0</v>
      </c>
    </row>
    <row r="20" spans="1:21" s="130" customFormat="1" ht="13.5" customHeight="1">
      <c r="A20" s="118"/>
      <c r="B20" s="170" t="s">
        <v>743</v>
      </c>
      <c r="C20" s="256"/>
      <c r="D20" s="254">
        <v>550</v>
      </c>
      <c r="E20" s="194">
        <v>321</v>
      </c>
      <c r="F20" s="194">
        <v>229</v>
      </c>
      <c r="G20" s="194">
        <v>209</v>
      </c>
      <c r="H20" s="194">
        <v>116</v>
      </c>
      <c r="I20" s="194">
        <v>93</v>
      </c>
      <c r="J20" s="194">
        <v>182</v>
      </c>
      <c r="K20" s="194">
        <v>118</v>
      </c>
      <c r="L20" s="194">
        <v>64</v>
      </c>
      <c r="M20" s="194">
        <v>86</v>
      </c>
      <c r="N20" s="194">
        <v>48</v>
      </c>
      <c r="O20" s="194">
        <v>38</v>
      </c>
      <c r="P20" s="194">
        <v>73</v>
      </c>
      <c r="Q20" s="194">
        <v>39</v>
      </c>
      <c r="R20" s="194">
        <v>34</v>
      </c>
      <c r="S20" s="194">
        <v>0</v>
      </c>
      <c r="T20" s="194">
        <v>0</v>
      </c>
      <c r="U20" s="255">
        <v>0</v>
      </c>
    </row>
    <row r="21" spans="1:21" s="130" customFormat="1" ht="13.5" customHeight="1">
      <c r="A21" s="118"/>
      <c r="B21" s="118"/>
      <c r="C21" s="257" t="s">
        <v>116</v>
      </c>
      <c r="D21" s="254">
        <v>419</v>
      </c>
      <c r="E21" s="194">
        <v>228</v>
      </c>
      <c r="F21" s="194">
        <v>191</v>
      </c>
      <c r="G21" s="194">
        <v>163</v>
      </c>
      <c r="H21" s="194">
        <v>92</v>
      </c>
      <c r="I21" s="194">
        <v>71</v>
      </c>
      <c r="J21" s="194">
        <v>143</v>
      </c>
      <c r="K21" s="194">
        <v>83</v>
      </c>
      <c r="L21" s="194">
        <v>60</v>
      </c>
      <c r="M21" s="194">
        <v>58</v>
      </c>
      <c r="N21" s="194">
        <v>29</v>
      </c>
      <c r="O21" s="194">
        <v>29</v>
      </c>
      <c r="P21" s="194">
        <v>55</v>
      </c>
      <c r="Q21" s="194">
        <v>24</v>
      </c>
      <c r="R21" s="194">
        <v>31</v>
      </c>
      <c r="S21" s="194">
        <v>0</v>
      </c>
      <c r="T21" s="194">
        <v>0</v>
      </c>
      <c r="U21" s="255">
        <v>0</v>
      </c>
    </row>
    <row r="22" spans="1:21" s="130" customFormat="1" ht="13.5" customHeight="1">
      <c r="A22" s="118"/>
      <c r="B22" s="118"/>
      <c r="C22" s="257" t="s">
        <v>118</v>
      </c>
      <c r="D22" s="254">
        <v>131</v>
      </c>
      <c r="E22" s="194">
        <v>93</v>
      </c>
      <c r="F22" s="194">
        <v>38</v>
      </c>
      <c r="G22" s="194">
        <v>46</v>
      </c>
      <c r="H22" s="194">
        <v>24</v>
      </c>
      <c r="I22" s="194">
        <v>22</v>
      </c>
      <c r="J22" s="194">
        <v>39</v>
      </c>
      <c r="K22" s="194">
        <v>35</v>
      </c>
      <c r="L22" s="194">
        <v>4</v>
      </c>
      <c r="M22" s="194">
        <v>28</v>
      </c>
      <c r="N22" s="194">
        <v>19</v>
      </c>
      <c r="O22" s="194">
        <v>9</v>
      </c>
      <c r="P22" s="194">
        <v>18</v>
      </c>
      <c r="Q22" s="194">
        <v>15</v>
      </c>
      <c r="R22" s="194">
        <v>3</v>
      </c>
      <c r="S22" s="194">
        <v>0</v>
      </c>
      <c r="T22" s="194">
        <v>0</v>
      </c>
      <c r="U22" s="255">
        <v>0</v>
      </c>
    </row>
    <row r="23" spans="1:21" s="130" customFormat="1" ht="13.5" customHeight="1">
      <c r="A23" s="118"/>
      <c r="B23" s="118"/>
      <c r="C23" s="257" t="s">
        <v>119</v>
      </c>
      <c r="D23" s="254">
        <v>0</v>
      </c>
      <c r="E23" s="194">
        <v>0</v>
      </c>
      <c r="F23" s="194">
        <v>0</v>
      </c>
      <c r="G23" s="194">
        <v>0</v>
      </c>
      <c r="H23" s="194">
        <v>0</v>
      </c>
      <c r="I23" s="194">
        <v>0</v>
      </c>
      <c r="J23" s="194">
        <v>0</v>
      </c>
      <c r="K23" s="194">
        <v>0</v>
      </c>
      <c r="L23" s="194">
        <v>0</v>
      </c>
      <c r="M23" s="194">
        <v>0</v>
      </c>
      <c r="N23" s="194">
        <v>0</v>
      </c>
      <c r="O23" s="194">
        <v>0</v>
      </c>
      <c r="P23" s="194">
        <v>0</v>
      </c>
      <c r="Q23" s="194">
        <v>0</v>
      </c>
      <c r="R23" s="194">
        <v>0</v>
      </c>
      <c r="S23" s="194">
        <v>0</v>
      </c>
      <c r="T23" s="194">
        <v>0</v>
      </c>
      <c r="U23" s="255">
        <v>0</v>
      </c>
    </row>
    <row r="24" spans="1:21" s="130" customFormat="1" ht="13.5" customHeight="1">
      <c r="A24" s="118"/>
      <c r="B24" s="118"/>
      <c r="C24" s="257" t="s">
        <v>122</v>
      </c>
      <c r="D24" s="254">
        <v>0</v>
      </c>
      <c r="E24" s="194">
        <v>0</v>
      </c>
      <c r="F24" s="194">
        <v>0</v>
      </c>
      <c r="G24" s="194">
        <v>0</v>
      </c>
      <c r="H24" s="194">
        <v>0</v>
      </c>
      <c r="I24" s="194">
        <v>0</v>
      </c>
      <c r="J24" s="194">
        <v>0</v>
      </c>
      <c r="K24" s="194">
        <v>0</v>
      </c>
      <c r="L24" s="194">
        <v>0</v>
      </c>
      <c r="M24" s="194">
        <v>0</v>
      </c>
      <c r="N24" s="194">
        <v>0</v>
      </c>
      <c r="O24" s="194">
        <v>0</v>
      </c>
      <c r="P24" s="194">
        <v>0</v>
      </c>
      <c r="Q24" s="194">
        <v>0</v>
      </c>
      <c r="R24" s="194">
        <v>0</v>
      </c>
      <c r="S24" s="194">
        <v>0</v>
      </c>
      <c r="T24" s="194">
        <v>0</v>
      </c>
      <c r="U24" s="255">
        <v>0</v>
      </c>
    </row>
    <row r="25" spans="1:21" s="130" customFormat="1" ht="9.75" customHeight="1">
      <c r="A25" s="118"/>
      <c r="B25" s="118"/>
      <c r="C25" s="159"/>
      <c r="D25" s="254"/>
      <c r="E25" s="194"/>
      <c r="F25" s="194"/>
      <c r="G25" s="194"/>
      <c r="H25" s="194"/>
      <c r="I25" s="194"/>
      <c r="J25" s="194"/>
      <c r="K25" s="194"/>
      <c r="L25" s="194"/>
      <c r="M25" s="194"/>
      <c r="N25" s="194"/>
      <c r="O25" s="194"/>
      <c r="P25" s="194"/>
      <c r="Q25" s="194"/>
      <c r="R25" s="194"/>
      <c r="S25" s="194"/>
      <c r="T25" s="194"/>
      <c r="U25" s="255"/>
    </row>
    <row r="26" spans="1:21" s="130" customFormat="1" ht="13.5" customHeight="1">
      <c r="A26" s="118" t="s">
        <v>744</v>
      </c>
      <c r="B26" s="118"/>
      <c r="C26" s="159"/>
      <c r="D26" s="254">
        <f>SUM(D27)</f>
        <v>12048</v>
      </c>
      <c r="E26" s="194">
        <f aca="true" t="shared" si="1" ref="E26:U26">SUM(E27)</f>
        <v>6867</v>
      </c>
      <c r="F26" s="194">
        <f t="shared" si="1"/>
        <v>5181</v>
      </c>
      <c r="G26" s="194">
        <f t="shared" si="1"/>
        <v>4235</v>
      </c>
      <c r="H26" s="194">
        <f t="shared" si="1"/>
        <v>2469</v>
      </c>
      <c r="I26" s="194">
        <f t="shared" si="1"/>
        <v>1766</v>
      </c>
      <c r="J26" s="194">
        <f t="shared" si="1"/>
        <v>3835</v>
      </c>
      <c r="K26" s="194">
        <f t="shared" si="1"/>
        <v>2171</v>
      </c>
      <c r="L26" s="194">
        <f t="shared" si="1"/>
        <v>1664</v>
      </c>
      <c r="M26" s="194">
        <f t="shared" si="1"/>
        <v>3951</v>
      </c>
      <c r="N26" s="194">
        <f t="shared" si="1"/>
        <v>2200</v>
      </c>
      <c r="O26" s="194">
        <f t="shared" si="1"/>
        <v>1751</v>
      </c>
      <c r="P26" s="194">
        <f t="shared" si="1"/>
        <v>0</v>
      </c>
      <c r="Q26" s="194">
        <f t="shared" si="1"/>
        <v>0</v>
      </c>
      <c r="R26" s="194">
        <f t="shared" si="1"/>
        <v>0</v>
      </c>
      <c r="S26" s="194">
        <f t="shared" si="1"/>
        <v>27</v>
      </c>
      <c r="T26" s="194">
        <f t="shared" si="1"/>
        <v>27</v>
      </c>
      <c r="U26" s="255">
        <f t="shared" si="1"/>
        <v>0</v>
      </c>
    </row>
    <row r="27" spans="1:21" s="130" customFormat="1" ht="13.5" customHeight="1">
      <c r="A27" s="118"/>
      <c r="B27" s="170" t="s">
        <v>742</v>
      </c>
      <c r="C27" s="257"/>
      <c r="D27" s="254">
        <f>SUM(E27:F27)</f>
        <v>12048</v>
      </c>
      <c r="E27" s="194">
        <f aca="true" t="shared" si="2" ref="E27:U27">SUM(E28:E32)</f>
        <v>6867</v>
      </c>
      <c r="F27" s="194">
        <f t="shared" si="2"/>
        <v>5181</v>
      </c>
      <c r="G27" s="194">
        <f t="shared" si="2"/>
        <v>4235</v>
      </c>
      <c r="H27" s="194">
        <f t="shared" si="2"/>
        <v>2469</v>
      </c>
      <c r="I27" s="194">
        <f t="shared" si="2"/>
        <v>1766</v>
      </c>
      <c r="J27" s="194">
        <f t="shared" si="2"/>
        <v>3835</v>
      </c>
      <c r="K27" s="194">
        <f t="shared" si="2"/>
        <v>2171</v>
      </c>
      <c r="L27" s="194">
        <f t="shared" si="2"/>
        <v>1664</v>
      </c>
      <c r="M27" s="194">
        <f t="shared" si="2"/>
        <v>3951</v>
      </c>
      <c r="N27" s="194">
        <f t="shared" si="2"/>
        <v>2200</v>
      </c>
      <c r="O27" s="194">
        <f t="shared" si="2"/>
        <v>1751</v>
      </c>
      <c r="P27" s="194">
        <f t="shared" si="2"/>
        <v>0</v>
      </c>
      <c r="Q27" s="194">
        <f t="shared" si="2"/>
        <v>0</v>
      </c>
      <c r="R27" s="194">
        <f t="shared" si="2"/>
        <v>0</v>
      </c>
      <c r="S27" s="194">
        <f t="shared" si="2"/>
        <v>27</v>
      </c>
      <c r="T27" s="194">
        <f t="shared" si="2"/>
        <v>27</v>
      </c>
      <c r="U27" s="255">
        <f t="shared" si="2"/>
        <v>0</v>
      </c>
    </row>
    <row r="28" spans="1:21" s="130" customFormat="1" ht="13.5" customHeight="1">
      <c r="A28" s="118"/>
      <c r="B28" s="118"/>
      <c r="C28" s="257" t="s">
        <v>116</v>
      </c>
      <c r="D28" s="254">
        <v>9170</v>
      </c>
      <c r="E28" s="194">
        <v>4861</v>
      </c>
      <c r="F28" s="194">
        <v>4309</v>
      </c>
      <c r="G28" s="194">
        <v>3254</v>
      </c>
      <c r="H28" s="194">
        <v>1763</v>
      </c>
      <c r="I28" s="194">
        <v>1491</v>
      </c>
      <c r="J28" s="194">
        <v>2918</v>
      </c>
      <c r="K28" s="194">
        <v>1555</v>
      </c>
      <c r="L28" s="194">
        <v>1363</v>
      </c>
      <c r="M28" s="194">
        <v>2998</v>
      </c>
      <c r="N28" s="194">
        <v>1543</v>
      </c>
      <c r="O28" s="194">
        <v>1455</v>
      </c>
      <c r="P28" s="194">
        <v>0</v>
      </c>
      <c r="Q28" s="194">
        <v>0</v>
      </c>
      <c r="R28" s="194">
        <v>0</v>
      </c>
      <c r="S28" s="194">
        <v>0</v>
      </c>
      <c r="T28" s="194">
        <v>0</v>
      </c>
      <c r="U28" s="255">
        <v>0</v>
      </c>
    </row>
    <row r="29" spans="1:21" s="130" customFormat="1" ht="13.5" customHeight="1">
      <c r="A29" s="118"/>
      <c r="B29" s="118"/>
      <c r="C29" s="257" t="s">
        <v>118</v>
      </c>
      <c r="D29" s="254">
        <v>1381</v>
      </c>
      <c r="E29" s="194">
        <v>1293</v>
      </c>
      <c r="F29" s="194">
        <v>88</v>
      </c>
      <c r="G29" s="194">
        <v>495</v>
      </c>
      <c r="H29" s="194">
        <v>458</v>
      </c>
      <c r="I29" s="194">
        <v>37</v>
      </c>
      <c r="J29" s="194">
        <v>403</v>
      </c>
      <c r="K29" s="194">
        <v>379</v>
      </c>
      <c r="L29" s="194">
        <v>24</v>
      </c>
      <c r="M29" s="194">
        <v>456</v>
      </c>
      <c r="N29" s="194">
        <v>429</v>
      </c>
      <c r="O29" s="194">
        <v>27</v>
      </c>
      <c r="P29" s="194">
        <v>0</v>
      </c>
      <c r="Q29" s="194">
        <v>0</v>
      </c>
      <c r="R29" s="194">
        <v>0</v>
      </c>
      <c r="S29" s="194">
        <v>27</v>
      </c>
      <c r="T29" s="194">
        <v>27</v>
      </c>
      <c r="U29" s="255">
        <v>0</v>
      </c>
    </row>
    <row r="30" spans="1:21" s="130" customFormat="1" ht="13.5" customHeight="1">
      <c r="A30" s="118"/>
      <c r="B30" s="118"/>
      <c r="C30" s="257" t="s">
        <v>119</v>
      </c>
      <c r="D30" s="254">
        <v>819</v>
      </c>
      <c r="E30" s="194">
        <v>502</v>
      </c>
      <c r="F30" s="194">
        <v>317</v>
      </c>
      <c r="G30" s="194">
        <v>241</v>
      </c>
      <c r="H30" s="194">
        <v>158</v>
      </c>
      <c r="I30" s="194">
        <v>83</v>
      </c>
      <c r="J30" s="194">
        <v>284</v>
      </c>
      <c r="K30" s="194">
        <v>173</v>
      </c>
      <c r="L30" s="194">
        <v>111</v>
      </c>
      <c r="M30" s="194">
        <v>294</v>
      </c>
      <c r="N30" s="194">
        <v>171</v>
      </c>
      <c r="O30" s="194">
        <v>123</v>
      </c>
      <c r="P30" s="194">
        <v>0</v>
      </c>
      <c r="Q30" s="194">
        <v>0</v>
      </c>
      <c r="R30" s="194">
        <v>0</v>
      </c>
      <c r="S30" s="194">
        <v>0</v>
      </c>
      <c r="T30" s="194">
        <v>0</v>
      </c>
      <c r="U30" s="255">
        <v>0</v>
      </c>
    </row>
    <row r="31" spans="1:21" s="130" customFormat="1" ht="13.5" customHeight="1">
      <c r="A31" s="118"/>
      <c r="B31" s="118"/>
      <c r="C31" s="257" t="s">
        <v>121</v>
      </c>
      <c r="D31" s="254">
        <v>646</v>
      </c>
      <c r="E31" s="194">
        <v>211</v>
      </c>
      <c r="F31" s="194">
        <v>435</v>
      </c>
      <c r="G31" s="194">
        <v>245</v>
      </c>
      <c r="H31" s="194">
        <v>90</v>
      </c>
      <c r="I31" s="194">
        <v>155</v>
      </c>
      <c r="J31" s="194">
        <v>208</v>
      </c>
      <c r="K31" s="194">
        <v>64</v>
      </c>
      <c r="L31" s="194">
        <v>144</v>
      </c>
      <c r="M31" s="194">
        <v>193</v>
      </c>
      <c r="N31" s="194">
        <v>57</v>
      </c>
      <c r="O31" s="194">
        <v>136</v>
      </c>
      <c r="P31" s="194">
        <v>0</v>
      </c>
      <c r="Q31" s="194">
        <v>0</v>
      </c>
      <c r="R31" s="194">
        <v>0</v>
      </c>
      <c r="S31" s="194">
        <v>0</v>
      </c>
      <c r="T31" s="194">
        <v>0</v>
      </c>
      <c r="U31" s="255">
        <v>0</v>
      </c>
    </row>
    <row r="32" spans="1:21" s="130" customFormat="1" ht="13.5" customHeight="1">
      <c r="A32" s="132"/>
      <c r="B32" s="132"/>
      <c r="C32" s="259" t="s">
        <v>122</v>
      </c>
      <c r="D32" s="260">
        <v>32</v>
      </c>
      <c r="E32" s="261">
        <v>0</v>
      </c>
      <c r="F32" s="261">
        <v>32</v>
      </c>
      <c r="G32" s="261">
        <v>0</v>
      </c>
      <c r="H32" s="261">
        <v>0</v>
      </c>
      <c r="I32" s="261">
        <v>0</v>
      </c>
      <c r="J32" s="261">
        <v>22</v>
      </c>
      <c r="K32" s="261">
        <v>0</v>
      </c>
      <c r="L32" s="261">
        <v>22</v>
      </c>
      <c r="M32" s="261">
        <v>10</v>
      </c>
      <c r="N32" s="261">
        <v>0</v>
      </c>
      <c r="O32" s="261">
        <v>10</v>
      </c>
      <c r="P32" s="261">
        <v>0</v>
      </c>
      <c r="Q32" s="261">
        <v>0</v>
      </c>
      <c r="R32" s="261">
        <v>0</v>
      </c>
      <c r="S32" s="261">
        <v>0</v>
      </c>
      <c r="T32" s="261">
        <v>0</v>
      </c>
      <c r="U32" s="262">
        <v>0</v>
      </c>
    </row>
    <row r="33" ht="12">
      <c r="B33" s="237" t="s">
        <v>725</v>
      </c>
    </row>
  </sheetData>
  <mergeCells count="2">
    <mergeCell ref="A6:C6"/>
    <mergeCell ref="A7:C7"/>
  </mergeCells>
  <printOptions/>
  <pageMargins left="0.75" right="0.75" top="1" bottom="1" header="0.512" footer="0.512"/>
  <pageSetup orientation="portrait" paperSize="9"/>
</worksheet>
</file>

<file path=xl/worksheets/sheet7.xml><?xml version="1.0" encoding="utf-8"?>
<worksheet xmlns="http://schemas.openxmlformats.org/spreadsheetml/2006/main" xmlns:r="http://schemas.openxmlformats.org/officeDocument/2006/relationships">
  <dimension ref="A2:Q21"/>
  <sheetViews>
    <sheetView workbookViewId="0" topLeftCell="A1">
      <selection activeCell="A1" sqref="A1"/>
    </sheetView>
  </sheetViews>
  <sheetFormatPr defaultColWidth="9.00390625" defaultRowHeight="13.5"/>
  <cols>
    <col min="1" max="2" width="2.625" style="78" customWidth="1"/>
    <col min="3" max="3" width="10.75390625" style="78" customWidth="1"/>
    <col min="4" max="5" width="6.625" style="78" customWidth="1"/>
    <col min="6" max="6" width="7.625" style="78" customWidth="1"/>
    <col min="7" max="7" width="6.625" style="78" customWidth="1"/>
    <col min="8" max="17" width="5.625" style="78" customWidth="1"/>
    <col min="18" max="16384" width="9.00390625" style="78" customWidth="1"/>
  </cols>
  <sheetData>
    <row r="2" spans="2:3" ht="14.25">
      <c r="B2" s="263" t="s">
        <v>2</v>
      </c>
      <c r="C2" s="263"/>
    </row>
    <row r="3" spans="2:17" ht="14.25">
      <c r="B3" s="79" t="s">
        <v>1</v>
      </c>
      <c r="C3" s="79"/>
      <c r="D3" s="112"/>
      <c r="I3" s="112"/>
      <c r="Q3" s="112"/>
    </row>
    <row r="4" spans="2:17" ht="12">
      <c r="B4" s="81"/>
      <c r="C4" s="81"/>
      <c r="D4" s="81"/>
      <c r="E4" s="81"/>
      <c r="F4" s="81"/>
      <c r="G4" s="81"/>
      <c r="H4" s="81"/>
      <c r="I4" s="81"/>
      <c r="J4" s="81"/>
      <c r="K4" s="81"/>
      <c r="L4" s="81"/>
      <c r="M4" s="81"/>
      <c r="N4" s="81"/>
      <c r="O4" s="81"/>
      <c r="P4" s="81"/>
      <c r="Q4" s="82" t="s">
        <v>745</v>
      </c>
    </row>
    <row r="5" spans="1:17" ht="13.5" customHeight="1">
      <c r="A5" s="112"/>
      <c r="B5" s="264"/>
      <c r="C5" s="265"/>
      <c r="D5" s="266"/>
      <c r="E5" s="266"/>
      <c r="F5" s="930" t="s">
        <v>746</v>
      </c>
      <c r="G5" s="267" t="s">
        <v>747</v>
      </c>
      <c r="H5" s="267"/>
      <c r="I5" s="267"/>
      <c r="J5" s="267"/>
      <c r="K5" s="267"/>
      <c r="L5" s="267"/>
      <c r="M5" s="267"/>
      <c r="N5" s="267"/>
      <c r="O5" s="267"/>
      <c r="P5" s="267"/>
      <c r="Q5" s="267"/>
    </row>
    <row r="6" spans="1:17" ht="15" customHeight="1">
      <c r="A6" s="112"/>
      <c r="B6" s="924" t="s">
        <v>125</v>
      </c>
      <c r="C6" s="925"/>
      <c r="D6" s="269" t="s">
        <v>748</v>
      </c>
      <c r="E6" s="269" t="s">
        <v>749</v>
      </c>
      <c r="F6" s="931"/>
      <c r="G6" s="270" t="s">
        <v>750</v>
      </c>
      <c r="H6" s="270"/>
      <c r="I6" s="271"/>
      <c r="J6" s="270" t="s">
        <v>126</v>
      </c>
      <c r="K6" s="271"/>
      <c r="L6" s="270" t="s">
        <v>127</v>
      </c>
      <c r="M6" s="271"/>
      <c r="N6" s="270" t="s">
        <v>128</v>
      </c>
      <c r="O6" s="271"/>
      <c r="P6" s="270" t="s">
        <v>129</v>
      </c>
      <c r="Q6" s="270"/>
    </row>
    <row r="7" spans="1:17" ht="13.5" customHeight="1">
      <c r="A7" s="112"/>
      <c r="B7" s="272"/>
      <c r="C7" s="273"/>
      <c r="D7" s="274"/>
      <c r="E7" s="274"/>
      <c r="F7" s="923"/>
      <c r="G7" s="275" t="s">
        <v>130</v>
      </c>
      <c r="H7" s="275" t="s">
        <v>23</v>
      </c>
      <c r="I7" s="275" t="s">
        <v>24</v>
      </c>
      <c r="J7" s="275" t="s">
        <v>23</v>
      </c>
      <c r="K7" s="275" t="s">
        <v>24</v>
      </c>
      <c r="L7" s="275" t="s">
        <v>23</v>
      </c>
      <c r="M7" s="275" t="s">
        <v>24</v>
      </c>
      <c r="N7" s="275" t="s">
        <v>23</v>
      </c>
      <c r="O7" s="275" t="s">
        <v>24</v>
      </c>
      <c r="P7" s="275" t="s">
        <v>23</v>
      </c>
      <c r="Q7" s="276" t="s">
        <v>24</v>
      </c>
    </row>
    <row r="8" spans="1:17" s="225" customFormat="1" ht="13.5">
      <c r="A8" s="277"/>
      <c r="B8" s="1104" t="s">
        <v>32</v>
      </c>
      <c r="C8" s="1105"/>
      <c r="D8" s="278"/>
      <c r="E8" s="278"/>
      <c r="F8" s="278"/>
      <c r="G8" s="278"/>
      <c r="H8" s="278"/>
      <c r="I8" s="278"/>
      <c r="J8" s="278"/>
      <c r="K8" s="278"/>
      <c r="L8" s="278"/>
      <c r="M8" s="278"/>
      <c r="N8" s="278"/>
      <c r="O8" s="278"/>
      <c r="P8" s="278"/>
      <c r="Q8" s="279"/>
    </row>
    <row r="9" spans="1:17" s="86" customFormat="1" ht="13.5" customHeight="1">
      <c r="A9" s="280"/>
      <c r="B9" s="281"/>
      <c r="C9" s="282" t="s">
        <v>751</v>
      </c>
      <c r="D9" s="21">
        <v>1</v>
      </c>
      <c r="E9" s="21">
        <v>22</v>
      </c>
      <c r="F9" s="21">
        <v>55</v>
      </c>
      <c r="G9" s="21">
        <v>45</v>
      </c>
      <c r="H9" s="21">
        <v>24</v>
      </c>
      <c r="I9" s="21">
        <v>21</v>
      </c>
      <c r="J9" s="21">
        <v>0</v>
      </c>
      <c r="K9" s="21">
        <v>2</v>
      </c>
      <c r="L9" s="21">
        <v>3</v>
      </c>
      <c r="M9" s="21">
        <v>5</v>
      </c>
      <c r="N9" s="21">
        <v>5</v>
      </c>
      <c r="O9" s="21">
        <v>0</v>
      </c>
      <c r="P9" s="21">
        <v>16</v>
      </c>
      <c r="Q9" s="283">
        <v>14</v>
      </c>
    </row>
    <row r="10" spans="1:17" s="288" customFormat="1" ht="13.5" customHeight="1">
      <c r="A10" s="279"/>
      <c r="B10" s="284"/>
      <c r="C10" s="222" t="s">
        <v>752</v>
      </c>
      <c r="D10" s="285">
        <v>1</v>
      </c>
      <c r="E10" s="285">
        <v>19</v>
      </c>
      <c r="F10" s="285">
        <v>52</v>
      </c>
      <c r="G10" s="285">
        <f>SUM(H10:I10)</f>
        <v>38</v>
      </c>
      <c r="H10" s="285">
        <f>SUM(J10,L10,N10,P10)</f>
        <v>21</v>
      </c>
      <c r="I10" s="285">
        <f>SUM(K10,M10,O10,Q10)</f>
        <v>17</v>
      </c>
      <c r="J10" s="286">
        <v>0</v>
      </c>
      <c r="K10" s="286">
        <v>1</v>
      </c>
      <c r="L10" s="286">
        <v>4</v>
      </c>
      <c r="M10" s="286">
        <v>6</v>
      </c>
      <c r="N10" s="286">
        <v>6</v>
      </c>
      <c r="O10" s="286">
        <v>0</v>
      </c>
      <c r="P10" s="286">
        <v>11</v>
      </c>
      <c r="Q10" s="287">
        <v>10</v>
      </c>
    </row>
    <row r="11" spans="1:17" ht="9" customHeight="1">
      <c r="A11" s="112"/>
      <c r="B11" s="280"/>
      <c r="C11" s="83"/>
      <c r="D11" s="21"/>
      <c r="E11" s="21"/>
      <c r="F11" s="21"/>
      <c r="G11" s="21"/>
      <c r="H11" s="21"/>
      <c r="I11" s="21"/>
      <c r="J11" s="21"/>
      <c r="K11" s="21"/>
      <c r="L11" s="21"/>
      <c r="M11" s="21"/>
      <c r="N11" s="21"/>
      <c r="O11" s="21"/>
      <c r="P11" s="21"/>
      <c r="Q11" s="283"/>
    </row>
    <row r="12" spans="1:17" s="225" customFormat="1" ht="13.5">
      <c r="A12" s="277"/>
      <c r="B12" s="929" t="s">
        <v>33</v>
      </c>
      <c r="C12" s="928"/>
      <c r="D12" s="285"/>
      <c r="E12" s="285"/>
      <c r="F12" s="285"/>
      <c r="G12" s="285"/>
      <c r="H12" s="285"/>
      <c r="I12" s="285"/>
      <c r="J12" s="285"/>
      <c r="K12" s="285"/>
      <c r="L12" s="285"/>
      <c r="M12" s="285"/>
      <c r="N12" s="285"/>
      <c r="O12" s="285"/>
      <c r="P12" s="285"/>
      <c r="Q12" s="289"/>
    </row>
    <row r="13" spans="1:17" ht="12">
      <c r="A13" s="112"/>
      <c r="B13" s="281"/>
      <c r="C13" s="282" t="s">
        <v>751</v>
      </c>
      <c r="D13" s="21">
        <v>2</v>
      </c>
      <c r="E13" s="21">
        <v>32</v>
      </c>
      <c r="F13" s="21">
        <v>79</v>
      </c>
      <c r="G13" s="21">
        <v>73</v>
      </c>
      <c r="H13" s="21">
        <v>42</v>
      </c>
      <c r="I13" s="21">
        <v>31</v>
      </c>
      <c r="J13" s="21">
        <v>8</v>
      </c>
      <c r="K13" s="21">
        <v>5</v>
      </c>
      <c r="L13" s="21">
        <v>21</v>
      </c>
      <c r="M13" s="21">
        <v>11</v>
      </c>
      <c r="N13" s="21">
        <v>8</v>
      </c>
      <c r="O13" s="21">
        <v>10</v>
      </c>
      <c r="P13" s="21">
        <v>5</v>
      </c>
      <c r="Q13" s="283">
        <v>5</v>
      </c>
    </row>
    <row r="14" spans="1:17" s="225" customFormat="1" ht="12">
      <c r="A14" s="277"/>
      <c r="B14" s="284"/>
      <c r="C14" s="222" t="s">
        <v>752</v>
      </c>
      <c r="D14" s="285">
        <v>2</v>
      </c>
      <c r="E14" s="285">
        <v>35</v>
      </c>
      <c r="F14" s="285">
        <v>82</v>
      </c>
      <c r="G14" s="285">
        <f>SUM(H14:I14)</f>
        <v>78</v>
      </c>
      <c r="H14" s="285">
        <f>SUM(J14,L14,N14,P14)</f>
        <v>42</v>
      </c>
      <c r="I14" s="285">
        <f>SUM(K14,M14,O14,Q14)</f>
        <v>36</v>
      </c>
      <c r="J14" s="285">
        <v>8</v>
      </c>
      <c r="K14" s="285">
        <v>10</v>
      </c>
      <c r="L14" s="285">
        <v>19</v>
      </c>
      <c r="M14" s="285">
        <v>11</v>
      </c>
      <c r="N14" s="285">
        <v>8</v>
      </c>
      <c r="O14" s="285">
        <v>9</v>
      </c>
      <c r="P14" s="285">
        <v>7</v>
      </c>
      <c r="Q14" s="289">
        <v>6</v>
      </c>
    </row>
    <row r="15" spans="1:17" ht="9" customHeight="1">
      <c r="A15" s="112"/>
      <c r="B15" s="280"/>
      <c r="C15" s="83"/>
      <c r="D15" s="21"/>
      <c r="E15" s="21"/>
      <c r="F15" s="21"/>
      <c r="G15" s="21"/>
      <c r="H15" s="21"/>
      <c r="I15" s="21"/>
      <c r="J15" s="21"/>
      <c r="K15" s="21"/>
      <c r="L15" s="21"/>
      <c r="M15" s="21"/>
      <c r="N15" s="21"/>
      <c r="O15" s="21"/>
      <c r="P15" s="21"/>
      <c r="Q15" s="283"/>
    </row>
    <row r="16" spans="1:17" s="225" customFormat="1" ht="13.5">
      <c r="A16" s="277"/>
      <c r="B16" s="929" t="s">
        <v>34</v>
      </c>
      <c r="C16" s="928"/>
      <c r="D16" s="285"/>
      <c r="E16" s="285"/>
      <c r="F16" s="285"/>
      <c r="G16" s="285"/>
      <c r="H16" s="285"/>
      <c r="I16" s="285"/>
      <c r="J16" s="285"/>
      <c r="K16" s="285"/>
      <c r="L16" s="285"/>
      <c r="M16" s="285"/>
      <c r="N16" s="285"/>
      <c r="O16" s="285"/>
      <c r="P16" s="285"/>
      <c r="Q16" s="289"/>
    </row>
    <row r="17" spans="1:17" ht="12">
      <c r="A17" s="112"/>
      <c r="B17" s="281"/>
      <c r="C17" s="282" t="s">
        <v>751</v>
      </c>
      <c r="D17" s="290">
        <v>8</v>
      </c>
      <c r="E17" s="21">
        <v>174</v>
      </c>
      <c r="F17" s="21">
        <v>403</v>
      </c>
      <c r="G17" s="21">
        <v>644</v>
      </c>
      <c r="H17" s="21">
        <v>397</v>
      </c>
      <c r="I17" s="21">
        <v>247</v>
      </c>
      <c r="J17" s="21">
        <v>2</v>
      </c>
      <c r="K17" s="21">
        <v>3</v>
      </c>
      <c r="L17" s="21">
        <v>118</v>
      </c>
      <c r="M17" s="21">
        <v>68</v>
      </c>
      <c r="N17" s="21">
        <v>96</v>
      </c>
      <c r="O17" s="21">
        <v>65</v>
      </c>
      <c r="P17" s="21">
        <v>181</v>
      </c>
      <c r="Q17" s="283">
        <v>111</v>
      </c>
    </row>
    <row r="18" spans="1:17" s="225" customFormat="1" ht="12">
      <c r="A18" s="277"/>
      <c r="B18" s="291"/>
      <c r="C18" s="292" t="s">
        <v>752</v>
      </c>
      <c r="D18" s="293">
        <v>8</v>
      </c>
      <c r="E18" s="293">
        <v>173</v>
      </c>
      <c r="F18" s="293">
        <v>407</v>
      </c>
      <c r="G18" s="293">
        <f>SUM(H18:I18)</f>
        <v>669</v>
      </c>
      <c r="H18" s="293">
        <f>SUM(J18,L18,N18,P18)</f>
        <v>412</v>
      </c>
      <c r="I18" s="293">
        <f>SUM(K18,M18,O18,Q18)</f>
        <v>257</v>
      </c>
      <c r="J18" s="293">
        <v>1</v>
      </c>
      <c r="K18" s="293">
        <v>3</v>
      </c>
      <c r="L18" s="293">
        <v>104</v>
      </c>
      <c r="M18" s="293">
        <v>67</v>
      </c>
      <c r="N18" s="293">
        <v>101</v>
      </c>
      <c r="O18" s="293">
        <v>63</v>
      </c>
      <c r="P18" s="293">
        <v>206</v>
      </c>
      <c r="Q18" s="294">
        <v>124</v>
      </c>
    </row>
    <row r="19" ht="12">
      <c r="B19" s="295" t="s">
        <v>131</v>
      </c>
    </row>
    <row r="20" ht="12">
      <c r="B20" s="295" t="s">
        <v>132</v>
      </c>
    </row>
    <row r="21" ht="12">
      <c r="B21" s="295" t="s">
        <v>753</v>
      </c>
    </row>
  </sheetData>
  <mergeCells count="5">
    <mergeCell ref="B16:C16"/>
    <mergeCell ref="F5:F7"/>
    <mergeCell ref="B6:C6"/>
    <mergeCell ref="B8:C8"/>
    <mergeCell ref="B12:C12"/>
  </mergeCells>
  <printOptions/>
  <pageMargins left="0.75" right="0.75" top="1" bottom="1" header="0.512" footer="0.512"/>
  <pageSetup orientation="portrait" paperSize="9"/>
</worksheet>
</file>

<file path=xl/worksheets/sheet8.xml><?xml version="1.0" encoding="utf-8"?>
<worksheet xmlns="http://schemas.openxmlformats.org/spreadsheetml/2006/main" xmlns:r="http://schemas.openxmlformats.org/officeDocument/2006/relationships">
  <dimension ref="A2:T13"/>
  <sheetViews>
    <sheetView workbookViewId="0" topLeftCell="A1">
      <selection activeCell="A1" sqref="A1"/>
    </sheetView>
  </sheetViews>
  <sheetFormatPr defaultColWidth="9.00390625" defaultRowHeight="13.5"/>
  <cols>
    <col min="1" max="1" width="2.00390625" style="78" customWidth="1"/>
    <col min="2" max="2" width="10.125" style="78" customWidth="1"/>
    <col min="3" max="4" width="3.625" style="78" customWidth="1"/>
    <col min="5" max="6" width="4.625" style="78" customWidth="1"/>
    <col min="7" max="7" width="5.625" style="78" customWidth="1"/>
    <col min="8" max="9" width="4.625" style="78" customWidth="1"/>
    <col min="10" max="10" width="5.625" style="78" customWidth="1"/>
    <col min="11" max="11" width="4.625" style="78" customWidth="1"/>
    <col min="12" max="14" width="5.625" style="78" customWidth="1"/>
    <col min="15" max="16" width="5.125" style="78" customWidth="1"/>
    <col min="17" max="18" width="4.625" style="78" customWidth="1"/>
    <col min="19" max="19" width="5.125" style="78" customWidth="1"/>
    <col min="20" max="20" width="4.625" style="78" customWidth="1"/>
    <col min="21" max="16384" width="9.00390625" style="78" customWidth="1"/>
  </cols>
  <sheetData>
    <row r="2" ht="14.25">
      <c r="B2" s="79" t="s">
        <v>754</v>
      </c>
    </row>
    <row r="3" spans="2:20" ht="12">
      <c r="B3" s="81" t="s">
        <v>755</v>
      </c>
      <c r="C3" s="81"/>
      <c r="D3" s="81"/>
      <c r="E3" s="81"/>
      <c r="F3" s="81"/>
      <c r="G3" s="81"/>
      <c r="H3" s="81"/>
      <c r="I3" s="81"/>
      <c r="J3" s="81"/>
      <c r="K3" s="81"/>
      <c r="L3" s="81"/>
      <c r="M3" s="81"/>
      <c r="N3" s="81"/>
      <c r="O3" s="81"/>
      <c r="P3" s="81"/>
      <c r="Q3" s="81"/>
      <c r="R3" s="81"/>
      <c r="T3" s="82" t="s">
        <v>756</v>
      </c>
    </row>
    <row r="4" spans="1:20" ht="13.5" customHeight="1">
      <c r="A4" s="87"/>
      <c r="B4" s="1110" t="s">
        <v>757</v>
      </c>
      <c r="C4" s="296" t="s">
        <v>758</v>
      </c>
      <c r="D4" s="296"/>
      <c r="E4" s="296"/>
      <c r="F4" s="296"/>
      <c r="G4" s="296"/>
      <c r="H4" s="296"/>
      <c r="I4" s="296"/>
      <c r="J4" s="296"/>
      <c r="K4" s="297"/>
      <c r="L4" s="296" t="s">
        <v>759</v>
      </c>
      <c r="M4" s="296"/>
      <c r="N4" s="296"/>
      <c r="O4" s="296"/>
      <c r="P4" s="296"/>
      <c r="Q4" s="296"/>
      <c r="R4" s="296"/>
      <c r="S4" s="298"/>
      <c r="T4" s="297"/>
    </row>
    <row r="5" spans="1:20" ht="12">
      <c r="A5" s="87"/>
      <c r="B5" s="1111"/>
      <c r="C5" s="1113" t="s">
        <v>133</v>
      </c>
      <c r="D5" s="300" t="s">
        <v>134</v>
      </c>
      <c r="E5" s="296" t="s">
        <v>135</v>
      </c>
      <c r="F5" s="296"/>
      <c r="G5" s="296"/>
      <c r="H5" s="296"/>
      <c r="I5" s="296"/>
      <c r="J5" s="296"/>
      <c r="K5" s="297"/>
      <c r="L5" s="1113" t="s">
        <v>133</v>
      </c>
      <c r="M5" s="300" t="s">
        <v>134</v>
      </c>
      <c r="N5" s="296" t="s">
        <v>135</v>
      </c>
      <c r="O5" s="296"/>
      <c r="P5" s="296"/>
      <c r="Q5" s="296"/>
      <c r="R5" s="296"/>
      <c r="S5" s="296"/>
      <c r="T5" s="297"/>
    </row>
    <row r="6" spans="1:20" ht="12">
      <c r="A6" s="87"/>
      <c r="B6" s="1111"/>
      <c r="C6" s="1114"/>
      <c r="D6" s="300" t="s">
        <v>136</v>
      </c>
      <c r="E6" s="1116" t="s">
        <v>137</v>
      </c>
      <c r="F6" s="301" t="s">
        <v>138</v>
      </c>
      <c r="G6" s="301" t="s">
        <v>139</v>
      </c>
      <c r="H6" s="301" t="s">
        <v>140</v>
      </c>
      <c r="I6" s="301" t="s">
        <v>141</v>
      </c>
      <c r="J6" s="301" t="s">
        <v>142</v>
      </c>
      <c r="K6" s="1118" t="s">
        <v>143</v>
      </c>
      <c r="L6" s="1114"/>
      <c r="M6" s="300" t="s">
        <v>136</v>
      </c>
      <c r="N6" s="1106" t="s">
        <v>137</v>
      </c>
      <c r="O6" s="301" t="s">
        <v>138</v>
      </c>
      <c r="P6" s="301" t="s">
        <v>139</v>
      </c>
      <c r="Q6" s="301" t="s">
        <v>140</v>
      </c>
      <c r="R6" s="301" t="s">
        <v>141</v>
      </c>
      <c r="S6" s="301" t="s">
        <v>142</v>
      </c>
      <c r="T6" s="1108" t="s">
        <v>143</v>
      </c>
    </row>
    <row r="7" spans="1:20" ht="12">
      <c r="A7" s="87"/>
      <c r="B7" s="1112"/>
      <c r="C7" s="1115"/>
      <c r="D7" s="303" t="s">
        <v>144</v>
      </c>
      <c r="E7" s="1117"/>
      <c r="F7" s="304" t="s">
        <v>145</v>
      </c>
      <c r="G7" s="304" t="s">
        <v>146</v>
      </c>
      <c r="H7" s="304" t="s">
        <v>145</v>
      </c>
      <c r="I7" s="304" t="s">
        <v>145</v>
      </c>
      <c r="J7" s="304" t="s">
        <v>147</v>
      </c>
      <c r="K7" s="1119"/>
      <c r="L7" s="1115"/>
      <c r="M7" s="303" t="s">
        <v>144</v>
      </c>
      <c r="N7" s="1107"/>
      <c r="O7" s="305" t="s">
        <v>145</v>
      </c>
      <c r="P7" s="305" t="s">
        <v>146</v>
      </c>
      <c r="Q7" s="305" t="s">
        <v>145</v>
      </c>
      <c r="R7" s="305" t="s">
        <v>145</v>
      </c>
      <c r="S7" s="305" t="s">
        <v>147</v>
      </c>
      <c r="T7" s="1109"/>
    </row>
    <row r="8" spans="1:20" ht="15" customHeight="1">
      <c r="A8" s="87"/>
      <c r="B8" s="306" t="s">
        <v>148</v>
      </c>
      <c r="C8" s="307">
        <v>27</v>
      </c>
      <c r="D8" s="307">
        <v>4</v>
      </c>
      <c r="E8" s="307">
        <v>23</v>
      </c>
      <c r="F8" s="307">
        <v>7</v>
      </c>
      <c r="G8" s="307">
        <v>7</v>
      </c>
      <c r="H8" s="307">
        <v>1</v>
      </c>
      <c r="I8" s="307">
        <v>2</v>
      </c>
      <c r="J8" s="307">
        <v>3</v>
      </c>
      <c r="K8" s="83">
        <v>3</v>
      </c>
      <c r="L8" s="158">
        <v>2347</v>
      </c>
      <c r="M8" s="158">
        <v>368</v>
      </c>
      <c r="N8" s="158">
        <v>1979</v>
      </c>
      <c r="O8" s="307">
        <v>684</v>
      </c>
      <c r="P8" s="307">
        <v>323</v>
      </c>
      <c r="Q8" s="307">
        <v>128</v>
      </c>
      <c r="R8" s="307">
        <v>284</v>
      </c>
      <c r="S8" s="307">
        <v>512</v>
      </c>
      <c r="T8" s="83">
        <v>48</v>
      </c>
    </row>
    <row r="9" spans="1:20" ht="15" customHeight="1">
      <c r="A9" s="87"/>
      <c r="B9" s="306" t="s">
        <v>149</v>
      </c>
      <c r="C9" s="307">
        <v>27</v>
      </c>
      <c r="D9" s="307">
        <v>4</v>
      </c>
      <c r="E9" s="307">
        <v>23</v>
      </c>
      <c r="F9" s="307">
        <v>7</v>
      </c>
      <c r="G9" s="307">
        <v>7</v>
      </c>
      <c r="H9" s="307">
        <v>1</v>
      </c>
      <c r="I9" s="307">
        <v>2</v>
      </c>
      <c r="J9" s="307">
        <v>3</v>
      </c>
      <c r="K9" s="83">
        <v>3</v>
      </c>
      <c r="L9" s="158">
        <v>2262</v>
      </c>
      <c r="M9" s="158">
        <v>298</v>
      </c>
      <c r="N9" s="158">
        <v>1964</v>
      </c>
      <c r="O9" s="307">
        <v>720</v>
      </c>
      <c r="P9" s="307">
        <v>308</v>
      </c>
      <c r="Q9" s="307">
        <v>124</v>
      </c>
      <c r="R9" s="307">
        <v>280</v>
      </c>
      <c r="S9" s="307">
        <v>490</v>
      </c>
      <c r="T9" s="83">
        <v>42</v>
      </c>
    </row>
    <row r="10" spans="1:20" ht="15" customHeight="1">
      <c r="A10" s="87"/>
      <c r="B10" s="306" t="s">
        <v>721</v>
      </c>
      <c r="C10" s="307">
        <v>26</v>
      </c>
      <c r="D10" s="307">
        <v>3</v>
      </c>
      <c r="E10" s="307">
        <v>23</v>
      </c>
      <c r="F10" s="307">
        <v>7</v>
      </c>
      <c r="G10" s="307">
        <v>7</v>
      </c>
      <c r="H10" s="307">
        <v>1</v>
      </c>
      <c r="I10" s="307">
        <v>2</v>
      </c>
      <c r="J10" s="307">
        <v>3</v>
      </c>
      <c r="K10" s="83">
        <v>3</v>
      </c>
      <c r="L10" s="158">
        <v>2275</v>
      </c>
      <c r="M10" s="158">
        <v>279</v>
      </c>
      <c r="N10" s="158">
        <v>1996</v>
      </c>
      <c r="O10" s="307">
        <v>719</v>
      </c>
      <c r="P10" s="307">
        <v>344</v>
      </c>
      <c r="Q10" s="307">
        <v>121</v>
      </c>
      <c r="R10" s="307">
        <v>282</v>
      </c>
      <c r="S10" s="307">
        <v>486</v>
      </c>
      <c r="T10" s="83">
        <v>44</v>
      </c>
    </row>
    <row r="11" spans="1:20" ht="15" customHeight="1">
      <c r="A11" s="87"/>
      <c r="B11" s="299" t="s">
        <v>722</v>
      </c>
      <c r="C11" s="307">
        <v>26</v>
      </c>
      <c r="D11" s="307">
        <v>3</v>
      </c>
      <c r="E11" s="307">
        <v>23</v>
      </c>
      <c r="F11" s="307">
        <v>8</v>
      </c>
      <c r="G11" s="307">
        <v>6</v>
      </c>
      <c r="H11" s="307">
        <v>1</v>
      </c>
      <c r="I11" s="307">
        <v>2</v>
      </c>
      <c r="J11" s="307">
        <v>3</v>
      </c>
      <c r="K11" s="83">
        <v>3</v>
      </c>
      <c r="L11" s="158">
        <v>2292</v>
      </c>
      <c r="M11" s="158">
        <v>286</v>
      </c>
      <c r="N11" s="158">
        <v>2006</v>
      </c>
      <c r="O11" s="307">
        <v>753</v>
      </c>
      <c r="P11" s="307">
        <v>315</v>
      </c>
      <c r="Q11" s="307">
        <v>113</v>
      </c>
      <c r="R11" s="307">
        <v>275</v>
      </c>
      <c r="S11" s="307">
        <v>504</v>
      </c>
      <c r="T11" s="83">
        <v>46</v>
      </c>
    </row>
    <row r="12" spans="1:20" s="225" customFormat="1" ht="15" customHeight="1">
      <c r="A12" s="221"/>
      <c r="B12" s="308" t="s">
        <v>723</v>
      </c>
      <c r="C12" s="309">
        <v>26</v>
      </c>
      <c r="D12" s="309">
        <v>3</v>
      </c>
      <c r="E12" s="309">
        <v>23</v>
      </c>
      <c r="F12" s="309">
        <v>8</v>
      </c>
      <c r="G12" s="309">
        <v>6</v>
      </c>
      <c r="H12" s="309">
        <v>1</v>
      </c>
      <c r="I12" s="309">
        <v>2</v>
      </c>
      <c r="J12" s="309">
        <v>3</v>
      </c>
      <c r="K12" s="310">
        <v>3</v>
      </c>
      <c r="L12" s="311">
        <v>2262</v>
      </c>
      <c r="M12" s="311">
        <v>284</v>
      </c>
      <c r="N12" s="311">
        <v>1978</v>
      </c>
      <c r="O12" s="309">
        <v>772</v>
      </c>
      <c r="P12" s="309">
        <v>295</v>
      </c>
      <c r="Q12" s="309">
        <v>120</v>
      </c>
      <c r="R12" s="309">
        <v>245</v>
      </c>
      <c r="S12" s="309">
        <v>511</v>
      </c>
      <c r="T12" s="310">
        <v>35</v>
      </c>
    </row>
    <row r="13" ht="12">
      <c r="B13" s="295" t="s">
        <v>753</v>
      </c>
    </row>
  </sheetData>
  <mergeCells count="7">
    <mergeCell ref="N6:N7"/>
    <mergeCell ref="T6:T7"/>
    <mergeCell ref="B4:B7"/>
    <mergeCell ref="C5:C7"/>
    <mergeCell ref="L5:L7"/>
    <mergeCell ref="E6:E7"/>
    <mergeCell ref="K6:K7"/>
  </mergeCells>
  <printOptions/>
  <pageMargins left="0.75" right="0.75" top="1" bottom="1" header="0.512" footer="0.512"/>
  <pageSetup orientation="portrait" paperSize="9"/>
</worksheet>
</file>

<file path=xl/worksheets/sheet9.xml><?xml version="1.0" encoding="utf-8"?>
<worksheet xmlns="http://schemas.openxmlformats.org/spreadsheetml/2006/main" xmlns:r="http://schemas.openxmlformats.org/officeDocument/2006/relationships">
  <dimension ref="A2:N38"/>
  <sheetViews>
    <sheetView workbookViewId="0" topLeftCell="A1">
      <selection activeCell="A1" sqref="A1"/>
    </sheetView>
  </sheetViews>
  <sheetFormatPr defaultColWidth="9.00390625" defaultRowHeight="13.5"/>
  <cols>
    <col min="1" max="2" width="2.625" style="78" customWidth="1"/>
    <col min="3" max="3" width="14.125" style="78" customWidth="1"/>
    <col min="4" max="6" width="6.625" style="78" customWidth="1"/>
    <col min="7" max="7" width="7.625" style="78" customWidth="1"/>
    <col min="8" max="8" width="7.125" style="78" customWidth="1"/>
    <col min="9" max="10" width="7.625" style="78" customWidth="1"/>
    <col min="11" max="11" width="7.125" style="78" customWidth="1"/>
    <col min="12" max="12" width="7.625" style="78" customWidth="1"/>
    <col min="13" max="14" width="7.125" style="78" customWidth="1"/>
    <col min="15" max="16384" width="9.00390625" style="78" customWidth="1"/>
  </cols>
  <sheetData>
    <row r="1" ht="13.5" customHeight="1"/>
    <row r="2" spans="2:14" ht="12">
      <c r="B2" s="81" t="s">
        <v>760</v>
      </c>
      <c r="C2" s="81"/>
      <c r="D2" s="81"/>
      <c r="E2" s="81"/>
      <c r="F2" s="81"/>
      <c r="G2" s="81"/>
      <c r="H2" s="81"/>
      <c r="I2" s="81"/>
      <c r="J2" s="81"/>
      <c r="K2" s="81"/>
      <c r="L2" s="81"/>
      <c r="N2" s="82" t="s">
        <v>692</v>
      </c>
    </row>
    <row r="3" spans="1:14" ht="12">
      <c r="A3" s="87"/>
      <c r="C3" s="312" t="s">
        <v>761</v>
      </c>
      <c r="D3" s="296" t="s">
        <v>762</v>
      </c>
      <c r="E3" s="296"/>
      <c r="F3" s="313"/>
      <c r="G3" s="314" t="s">
        <v>150</v>
      </c>
      <c r="H3" s="314"/>
      <c r="I3" s="315"/>
      <c r="J3" s="314"/>
      <c r="K3" s="315"/>
      <c r="L3" s="314" t="s">
        <v>763</v>
      </c>
      <c r="M3" s="298"/>
      <c r="N3" s="297"/>
    </row>
    <row r="4" spans="1:14" ht="12">
      <c r="A4" s="87"/>
      <c r="C4" s="87"/>
      <c r="D4" s="1122" t="s">
        <v>151</v>
      </c>
      <c r="E4" s="296" t="s">
        <v>152</v>
      </c>
      <c r="F4" s="313"/>
      <c r="G4" s="1124" t="s">
        <v>151</v>
      </c>
      <c r="H4" s="314" t="s">
        <v>153</v>
      </c>
      <c r="I4" s="315"/>
      <c r="J4" s="314" t="s">
        <v>152</v>
      </c>
      <c r="K4" s="315"/>
      <c r="L4" s="1124" t="s">
        <v>151</v>
      </c>
      <c r="M4" s="296" t="s">
        <v>153</v>
      </c>
      <c r="N4" s="297"/>
    </row>
    <row r="5" spans="1:14" ht="12">
      <c r="A5" s="87"/>
      <c r="B5" s="81" t="s">
        <v>154</v>
      </c>
      <c r="C5" s="316"/>
      <c r="D5" s="1123"/>
      <c r="E5" s="303" t="s">
        <v>155</v>
      </c>
      <c r="F5" s="303" t="s">
        <v>156</v>
      </c>
      <c r="G5" s="1125"/>
      <c r="H5" s="317" t="s">
        <v>23</v>
      </c>
      <c r="I5" s="317" t="s">
        <v>24</v>
      </c>
      <c r="J5" s="317" t="s">
        <v>155</v>
      </c>
      <c r="K5" s="317" t="s">
        <v>156</v>
      </c>
      <c r="L5" s="1125"/>
      <c r="M5" s="303" t="s">
        <v>23</v>
      </c>
      <c r="N5" s="232" t="s">
        <v>24</v>
      </c>
    </row>
    <row r="6" spans="1:14" ht="13.5" customHeight="1">
      <c r="A6" s="87"/>
      <c r="B6" s="1126" t="s">
        <v>764</v>
      </c>
      <c r="C6" s="1127"/>
      <c r="D6" s="318">
        <v>48</v>
      </c>
      <c r="E6" s="318">
        <v>48</v>
      </c>
      <c r="F6" s="318">
        <v>0</v>
      </c>
      <c r="G6" s="319">
        <v>2292</v>
      </c>
      <c r="H6" s="319">
        <v>509</v>
      </c>
      <c r="I6" s="319">
        <v>1783</v>
      </c>
      <c r="J6" s="319">
        <v>2292</v>
      </c>
      <c r="K6" s="319">
        <v>0</v>
      </c>
      <c r="L6" s="319">
        <v>901</v>
      </c>
      <c r="M6" s="318">
        <v>207</v>
      </c>
      <c r="N6" s="320">
        <v>694</v>
      </c>
    </row>
    <row r="7" spans="1:14" ht="13.5" customHeight="1">
      <c r="A7" s="87"/>
      <c r="B7" s="1120" t="s">
        <v>765</v>
      </c>
      <c r="C7" s="1121"/>
      <c r="D7" s="321">
        <f>SUM(E7:F7)</f>
        <v>42</v>
      </c>
      <c r="E7" s="321">
        <f>SUM(E9,E16)</f>
        <v>42</v>
      </c>
      <c r="F7" s="321">
        <f>SUM(F9,F16)</f>
        <v>0</v>
      </c>
      <c r="G7" s="321">
        <f>SUM(H7:I7)</f>
        <v>2262</v>
      </c>
      <c r="H7" s="321">
        <f>SUM(H9,H16)</f>
        <v>510</v>
      </c>
      <c r="I7" s="321">
        <f>SUM(I9,I16)</f>
        <v>1752</v>
      </c>
      <c r="J7" s="321">
        <f>SUM(J9,J16)</f>
        <v>2262</v>
      </c>
      <c r="K7" s="321">
        <f>SUM(K9,K16)</f>
        <v>0</v>
      </c>
      <c r="L7" s="321">
        <f>SUM(M7:N7)</f>
        <v>895</v>
      </c>
      <c r="M7" s="321">
        <f>SUM(M9,M16)</f>
        <v>205</v>
      </c>
      <c r="N7" s="322">
        <f>SUM(N9,N16)</f>
        <v>690</v>
      </c>
    </row>
    <row r="8" spans="1:14" ht="12">
      <c r="A8" s="87"/>
      <c r="B8" s="112"/>
      <c r="C8" s="87"/>
      <c r="D8" s="323"/>
      <c r="E8" s="323"/>
      <c r="F8" s="323"/>
      <c r="G8" s="6"/>
      <c r="H8" s="6"/>
      <c r="I8" s="6"/>
      <c r="J8" s="6"/>
      <c r="K8" s="6"/>
      <c r="L8" s="6"/>
      <c r="M8" s="323"/>
      <c r="N8" s="324"/>
    </row>
    <row r="9" spans="1:14" ht="12">
      <c r="A9" s="87"/>
      <c r="B9" s="112" t="s">
        <v>157</v>
      </c>
      <c r="C9" s="282"/>
      <c r="D9" s="323">
        <f aca="true" t="shared" si="0" ref="D9:D14">SUM(E9:F9)</f>
        <v>7</v>
      </c>
      <c r="E9" s="323">
        <f>SUM(E10:E14)</f>
        <v>7</v>
      </c>
      <c r="F9" s="323">
        <v>0</v>
      </c>
      <c r="G9" s="323">
        <f aca="true" t="shared" si="1" ref="G9:G14">SUM(H9:I9)</f>
        <v>253</v>
      </c>
      <c r="H9" s="323">
        <f>SUM(H10:H14)</f>
        <v>16</v>
      </c>
      <c r="I9" s="323">
        <f>SUM(I10:I14)</f>
        <v>237</v>
      </c>
      <c r="J9" s="323">
        <f>SUM(J10:J14)</f>
        <v>253</v>
      </c>
      <c r="K9" s="323">
        <v>0</v>
      </c>
      <c r="L9" s="323">
        <f aca="true" t="shared" si="2" ref="L9:L14">SUM(M9:N9)</f>
        <v>87</v>
      </c>
      <c r="M9" s="323">
        <f>SUM(M10:M14)</f>
        <v>7</v>
      </c>
      <c r="N9" s="324">
        <f>SUM(N10:N14)</f>
        <v>80</v>
      </c>
    </row>
    <row r="10" spans="1:14" ht="12">
      <c r="A10" s="87"/>
      <c r="B10" s="112"/>
      <c r="C10" s="282" t="s">
        <v>158</v>
      </c>
      <c r="D10" s="323">
        <f t="shared" si="0"/>
        <v>1</v>
      </c>
      <c r="E10" s="323">
        <v>1</v>
      </c>
      <c r="F10" s="323">
        <v>0</v>
      </c>
      <c r="G10" s="323">
        <f t="shared" si="1"/>
        <v>70</v>
      </c>
      <c r="H10" s="6">
        <v>15</v>
      </c>
      <c r="I10" s="6">
        <v>55</v>
      </c>
      <c r="J10" s="6">
        <v>70</v>
      </c>
      <c r="K10" s="6">
        <v>0</v>
      </c>
      <c r="L10" s="323">
        <f t="shared" si="2"/>
        <v>27</v>
      </c>
      <c r="M10" s="323">
        <v>5</v>
      </c>
      <c r="N10" s="324">
        <v>22</v>
      </c>
    </row>
    <row r="11" spans="1:14" ht="12">
      <c r="A11" s="87"/>
      <c r="B11" s="112"/>
      <c r="C11" s="282" t="s">
        <v>159</v>
      </c>
      <c r="D11" s="323">
        <f t="shared" si="0"/>
        <v>0</v>
      </c>
      <c r="E11" s="323">
        <v>0</v>
      </c>
      <c r="F11" s="323">
        <v>0</v>
      </c>
      <c r="G11" s="323">
        <f t="shared" si="1"/>
        <v>0</v>
      </c>
      <c r="H11" s="6">
        <v>0</v>
      </c>
      <c r="I11" s="6">
        <v>0</v>
      </c>
      <c r="J11" s="6">
        <v>0</v>
      </c>
      <c r="K11" s="6">
        <v>0</v>
      </c>
      <c r="L11" s="323">
        <f t="shared" si="2"/>
        <v>0</v>
      </c>
      <c r="M11" s="323">
        <v>0</v>
      </c>
      <c r="N11" s="324">
        <v>0</v>
      </c>
    </row>
    <row r="12" spans="1:14" ht="12">
      <c r="A12" s="87"/>
      <c r="B12" s="325"/>
      <c r="C12" s="282" t="s">
        <v>160</v>
      </c>
      <c r="D12" s="323">
        <f t="shared" si="0"/>
        <v>0</v>
      </c>
      <c r="E12" s="323">
        <v>0</v>
      </c>
      <c r="F12" s="323">
        <v>0</v>
      </c>
      <c r="G12" s="323">
        <f t="shared" si="1"/>
        <v>0</v>
      </c>
      <c r="H12" s="6">
        <v>0</v>
      </c>
      <c r="I12" s="6">
        <v>0</v>
      </c>
      <c r="J12" s="6">
        <v>0</v>
      </c>
      <c r="K12" s="6">
        <v>0</v>
      </c>
      <c r="L12" s="323">
        <f t="shared" si="2"/>
        <v>0</v>
      </c>
      <c r="M12" s="323">
        <v>0</v>
      </c>
      <c r="N12" s="324">
        <v>0</v>
      </c>
    </row>
    <row r="13" spans="1:14" ht="12">
      <c r="A13" s="87"/>
      <c r="B13" s="112"/>
      <c r="C13" s="282" t="s">
        <v>161</v>
      </c>
      <c r="D13" s="323">
        <f t="shared" si="0"/>
        <v>5</v>
      </c>
      <c r="E13" s="323">
        <v>5</v>
      </c>
      <c r="F13" s="323">
        <v>0</v>
      </c>
      <c r="G13" s="323">
        <f t="shared" si="1"/>
        <v>177</v>
      </c>
      <c r="H13" s="6">
        <v>0</v>
      </c>
      <c r="I13" s="6">
        <v>177</v>
      </c>
      <c r="J13" s="6">
        <v>177</v>
      </c>
      <c r="K13" s="6">
        <v>0</v>
      </c>
      <c r="L13" s="323">
        <f t="shared" si="2"/>
        <v>55</v>
      </c>
      <c r="M13" s="323">
        <v>0</v>
      </c>
      <c r="N13" s="324">
        <v>55</v>
      </c>
    </row>
    <row r="14" spans="1:14" ht="12">
      <c r="A14" s="87"/>
      <c r="B14" s="112"/>
      <c r="C14" s="282" t="s">
        <v>162</v>
      </c>
      <c r="D14" s="323">
        <f t="shared" si="0"/>
        <v>1</v>
      </c>
      <c r="E14" s="323">
        <v>1</v>
      </c>
      <c r="F14" s="323">
        <v>0</v>
      </c>
      <c r="G14" s="323">
        <f t="shared" si="1"/>
        <v>6</v>
      </c>
      <c r="H14" s="6">
        <v>1</v>
      </c>
      <c r="I14" s="6">
        <v>5</v>
      </c>
      <c r="J14" s="6">
        <v>6</v>
      </c>
      <c r="K14" s="6">
        <v>0</v>
      </c>
      <c r="L14" s="323">
        <f t="shared" si="2"/>
        <v>5</v>
      </c>
      <c r="M14" s="323">
        <v>2</v>
      </c>
      <c r="N14" s="324">
        <v>3</v>
      </c>
    </row>
    <row r="15" spans="1:14" ht="12">
      <c r="A15" s="87"/>
      <c r="B15" s="112"/>
      <c r="C15" s="87"/>
      <c r="D15" s="323"/>
      <c r="E15" s="323"/>
      <c r="F15" s="323"/>
      <c r="G15" s="6"/>
      <c r="H15" s="6"/>
      <c r="I15" s="6"/>
      <c r="J15" s="6"/>
      <c r="K15" s="6"/>
      <c r="L15" s="6"/>
      <c r="M15" s="323"/>
      <c r="N15" s="324"/>
    </row>
    <row r="16" spans="1:14" ht="12">
      <c r="A16" s="87"/>
      <c r="B16" s="112" t="s">
        <v>766</v>
      </c>
      <c r="C16" s="282"/>
      <c r="D16" s="323">
        <f aca="true" t="shared" si="3" ref="D16:D37">SUM(E16:F16)</f>
        <v>35</v>
      </c>
      <c r="E16" s="323">
        <f>SUM(E17:E33)</f>
        <v>35</v>
      </c>
      <c r="F16" s="323">
        <f>SUM(F17:F33)</f>
        <v>0</v>
      </c>
      <c r="G16" s="323">
        <f aca="true" t="shared" si="4" ref="G16:G37">SUM(H16:I16)</f>
        <v>2009</v>
      </c>
      <c r="H16" s="323">
        <f>SUM(H17:H33)</f>
        <v>494</v>
      </c>
      <c r="I16" s="323">
        <f>SUM(I17:I33)</f>
        <v>1515</v>
      </c>
      <c r="J16" s="323">
        <f>SUM(J17:J33)</f>
        <v>2009</v>
      </c>
      <c r="K16" s="323">
        <f>SUM(K17:K33)</f>
        <v>0</v>
      </c>
      <c r="L16" s="323">
        <f aca="true" t="shared" si="5" ref="L16:L37">SUM(M16:N16)</f>
        <v>808</v>
      </c>
      <c r="M16" s="323">
        <f>SUM(M17:M33)</f>
        <v>198</v>
      </c>
      <c r="N16" s="326">
        <f>SUM(N17:N33)</f>
        <v>610</v>
      </c>
    </row>
    <row r="17" spans="1:14" ht="12">
      <c r="A17" s="87"/>
      <c r="B17" s="112"/>
      <c r="C17" s="282" t="s">
        <v>163</v>
      </c>
      <c r="D17" s="323">
        <f t="shared" si="3"/>
        <v>0</v>
      </c>
      <c r="E17" s="323">
        <v>0</v>
      </c>
      <c r="F17" s="323">
        <v>0</v>
      </c>
      <c r="G17" s="323">
        <f t="shared" si="4"/>
        <v>0</v>
      </c>
      <c r="H17" s="6">
        <v>0</v>
      </c>
      <c r="I17" s="6">
        <v>0</v>
      </c>
      <c r="J17" s="6">
        <v>0</v>
      </c>
      <c r="K17" s="6">
        <v>0</v>
      </c>
      <c r="L17" s="323">
        <f t="shared" si="5"/>
        <v>0</v>
      </c>
      <c r="M17" s="323">
        <v>0</v>
      </c>
      <c r="N17" s="324">
        <v>0</v>
      </c>
    </row>
    <row r="18" spans="1:14" ht="12">
      <c r="A18" s="87"/>
      <c r="B18" s="112"/>
      <c r="C18" s="282" t="s">
        <v>164</v>
      </c>
      <c r="D18" s="323">
        <f t="shared" si="3"/>
        <v>0</v>
      </c>
      <c r="E18" s="323">
        <v>0</v>
      </c>
      <c r="F18" s="323">
        <v>0</v>
      </c>
      <c r="G18" s="323">
        <f t="shared" si="4"/>
        <v>0</v>
      </c>
      <c r="H18" s="6">
        <v>0</v>
      </c>
      <c r="I18" s="6">
        <v>0</v>
      </c>
      <c r="J18" s="6">
        <v>0</v>
      </c>
      <c r="K18" s="6">
        <v>0</v>
      </c>
      <c r="L18" s="323">
        <f t="shared" si="5"/>
        <v>0</v>
      </c>
      <c r="M18" s="323">
        <v>0</v>
      </c>
      <c r="N18" s="324">
        <v>0</v>
      </c>
    </row>
    <row r="19" spans="1:14" ht="12">
      <c r="A19" s="87"/>
      <c r="B19" s="112"/>
      <c r="C19" s="282" t="s">
        <v>165</v>
      </c>
      <c r="D19" s="323">
        <f t="shared" si="3"/>
        <v>7</v>
      </c>
      <c r="E19" s="323">
        <v>7</v>
      </c>
      <c r="F19" s="323">
        <v>0</v>
      </c>
      <c r="G19" s="323">
        <f t="shared" si="4"/>
        <v>205</v>
      </c>
      <c r="H19" s="6">
        <v>113</v>
      </c>
      <c r="I19" s="6">
        <v>92</v>
      </c>
      <c r="J19" s="6">
        <v>205</v>
      </c>
      <c r="K19" s="6">
        <v>0</v>
      </c>
      <c r="L19" s="323">
        <f t="shared" si="5"/>
        <v>88</v>
      </c>
      <c r="M19" s="323">
        <v>47</v>
      </c>
      <c r="N19" s="324">
        <v>41</v>
      </c>
    </row>
    <row r="20" spans="1:14" ht="12">
      <c r="A20" s="87"/>
      <c r="B20" s="112"/>
      <c r="C20" s="282" t="s">
        <v>122</v>
      </c>
      <c r="D20" s="323">
        <f t="shared" si="3"/>
        <v>7</v>
      </c>
      <c r="E20" s="323">
        <v>7</v>
      </c>
      <c r="F20" s="323">
        <v>0</v>
      </c>
      <c r="G20" s="323">
        <f t="shared" si="4"/>
        <v>831</v>
      </c>
      <c r="H20" s="6">
        <v>83</v>
      </c>
      <c r="I20" s="6">
        <v>748</v>
      </c>
      <c r="J20" s="6">
        <v>831</v>
      </c>
      <c r="K20" s="6">
        <v>0</v>
      </c>
      <c r="L20" s="323">
        <f t="shared" si="5"/>
        <v>255</v>
      </c>
      <c r="M20" s="323">
        <v>20</v>
      </c>
      <c r="N20" s="324">
        <v>235</v>
      </c>
    </row>
    <row r="21" spans="1:14" ht="12">
      <c r="A21" s="87"/>
      <c r="B21" s="112"/>
      <c r="C21" s="282" t="s">
        <v>166</v>
      </c>
      <c r="D21" s="323">
        <f t="shared" si="3"/>
        <v>1</v>
      </c>
      <c r="E21" s="323">
        <v>1</v>
      </c>
      <c r="F21" s="323">
        <v>0</v>
      </c>
      <c r="G21" s="323">
        <f t="shared" si="4"/>
        <v>84</v>
      </c>
      <c r="H21" s="6">
        <v>0</v>
      </c>
      <c r="I21" s="6">
        <v>84</v>
      </c>
      <c r="J21" s="6">
        <v>84</v>
      </c>
      <c r="K21" s="6">
        <v>0</v>
      </c>
      <c r="L21" s="323">
        <f t="shared" si="5"/>
        <v>59</v>
      </c>
      <c r="M21" s="323">
        <v>9</v>
      </c>
      <c r="N21" s="324">
        <v>50</v>
      </c>
    </row>
    <row r="22" spans="1:14" ht="12">
      <c r="A22" s="87"/>
      <c r="B22" s="112"/>
      <c r="C22" s="282" t="s">
        <v>167</v>
      </c>
      <c r="D22" s="323">
        <f t="shared" si="3"/>
        <v>0</v>
      </c>
      <c r="E22" s="323">
        <v>0</v>
      </c>
      <c r="F22" s="323">
        <v>0</v>
      </c>
      <c r="G22" s="323">
        <f t="shared" si="4"/>
        <v>0</v>
      </c>
      <c r="H22" s="6">
        <v>0</v>
      </c>
      <c r="I22" s="6">
        <v>0</v>
      </c>
      <c r="J22" s="6">
        <v>0</v>
      </c>
      <c r="K22" s="6">
        <v>0</v>
      </c>
      <c r="L22" s="323">
        <f t="shared" si="5"/>
        <v>0</v>
      </c>
      <c r="M22" s="323">
        <v>0</v>
      </c>
      <c r="N22" s="324">
        <v>0</v>
      </c>
    </row>
    <row r="23" spans="1:14" ht="12">
      <c r="A23" s="87"/>
      <c r="B23" s="112"/>
      <c r="C23" s="282" t="s">
        <v>168</v>
      </c>
      <c r="D23" s="323">
        <f t="shared" si="3"/>
        <v>2</v>
      </c>
      <c r="E23" s="323">
        <v>2</v>
      </c>
      <c r="F23" s="323">
        <v>0</v>
      </c>
      <c r="G23" s="323">
        <f t="shared" si="4"/>
        <v>362</v>
      </c>
      <c r="H23" s="6">
        <v>182</v>
      </c>
      <c r="I23" s="6">
        <v>180</v>
      </c>
      <c r="J23" s="6">
        <v>362</v>
      </c>
      <c r="K23" s="6">
        <v>0</v>
      </c>
      <c r="L23" s="323">
        <f t="shared" si="5"/>
        <v>69</v>
      </c>
      <c r="M23" s="323">
        <v>37</v>
      </c>
      <c r="N23" s="324">
        <v>32</v>
      </c>
    </row>
    <row r="24" spans="1:14" ht="12">
      <c r="A24" s="87"/>
      <c r="B24" s="112"/>
      <c r="C24" s="282" t="s">
        <v>159</v>
      </c>
      <c r="D24" s="323">
        <f t="shared" si="3"/>
        <v>3</v>
      </c>
      <c r="E24" s="323">
        <v>3</v>
      </c>
      <c r="F24" s="323">
        <v>0</v>
      </c>
      <c r="G24" s="323">
        <f t="shared" si="4"/>
        <v>213</v>
      </c>
      <c r="H24" s="6">
        <v>69</v>
      </c>
      <c r="I24" s="6">
        <v>144</v>
      </c>
      <c r="J24" s="6">
        <v>213</v>
      </c>
      <c r="K24" s="6">
        <v>0</v>
      </c>
      <c r="L24" s="323">
        <f t="shared" si="5"/>
        <v>183</v>
      </c>
      <c r="M24" s="323">
        <v>58</v>
      </c>
      <c r="N24" s="324">
        <v>125</v>
      </c>
    </row>
    <row r="25" spans="1:14" ht="12">
      <c r="A25" s="87"/>
      <c r="B25" s="325"/>
      <c r="C25" s="282" t="s">
        <v>160</v>
      </c>
      <c r="D25" s="323">
        <f t="shared" si="3"/>
        <v>1</v>
      </c>
      <c r="E25" s="323">
        <v>1</v>
      </c>
      <c r="F25" s="323">
        <v>0</v>
      </c>
      <c r="G25" s="323">
        <f t="shared" si="4"/>
        <v>175</v>
      </c>
      <c r="H25" s="6">
        <v>25</v>
      </c>
      <c r="I25" s="6">
        <v>150</v>
      </c>
      <c r="J25" s="6">
        <v>175</v>
      </c>
      <c r="K25" s="6">
        <v>0</v>
      </c>
      <c r="L25" s="323">
        <f t="shared" si="5"/>
        <v>81</v>
      </c>
      <c r="M25" s="323">
        <v>13</v>
      </c>
      <c r="N25" s="324">
        <v>68</v>
      </c>
    </row>
    <row r="26" spans="1:14" ht="12">
      <c r="A26" s="87"/>
      <c r="B26" s="112"/>
      <c r="C26" s="282" t="s">
        <v>169</v>
      </c>
      <c r="D26" s="323">
        <f t="shared" si="3"/>
        <v>0</v>
      </c>
      <c r="E26" s="323">
        <v>0</v>
      </c>
      <c r="F26" s="323">
        <v>0</v>
      </c>
      <c r="G26" s="323">
        <f t="shared" si="4"/>
        <v>0</v>
      </c>
      <c r="H26" s="6">
        <v>0</v>
      </c>
      <c r="I26" s="6">
        <v>0</v>
      </c>
      <c r="J26" s="6">
        <v>0</v>
      </c>
      <c r="K26" s="6">
        <v>0</v>
      </c>
      <c r="L26" s="323">
        <f t="shared" si="5"/>
        <v>0</v>
      </c>
      <c r="M26" s="323">
        <v>0</v>
      </c>
      <c r="N26" s="324">
        <v>0</v>
      </c>
    </row>
    <row r="27" spans="1:14" ht="12">
      <c r="A27" s="87"/>
      <c r="B27" s="112"/>
      <c r="C27" s="282" t="s">
        <v>119</v>
      </c>
      <c r="D27" s="323">
        <f t="shared" si="3"/>
        <v>0</v>
      </c>
      <c r="E27" s="323">
        <v>0</v>
      </c>
      <c r="F27" s="323">
        <v>0</v>
      </c>
      <c r="G27" s="323">
        <f t="shared" si="4"/>
        <v>0</v>
      </c>
      <c r="H27" s="6">
        <v>0</v>
      </c>
      <c r="I27" s="6">
        <v>0</v>
      </c>
      <c r="J27" s="6">
        <v>0</v>
      </c>
      <c r="K27" s="6">
        <v>0</v>
      </c>
      <c r="L27" s="323">
        <f t="shared" si="5"/>
        <v>0</v>
      </c>
      <c r="M27" s="323">
        <v>0</v>
      </c>
      <c r="N27" s="324">
        <v>0</v>
      </c>
    </row>
    <row r="28" spans="1:14" ht="12">
      <c r="A28" s="87"/>
      <c r="B28" s="112"/>
      <c r="C28" s="282" t="s">
        <v>170</v>
      </c>
      <c r="D28" s="323">
        <f t="shared" si="3"/>
        <v>0</v>
      </c>
      <c r="E28" s="323">
        <v>0</v>
      </c>
      <c r="F28" s="323">
        <v>0</v>
      </c>
      <c r="G28" s="323">
        <f t="shared" si="4"/>
        <v>0</v>
      </c>
      <c r="H28" s="6">
        <v>0</v>
      </c>
      <c r="I28" s="6">
        <v>0</v>
      </c>
      <c r="J28" s="6">
        <v>0</v>
      </c>
      <c r="K28" s="6">
        <v>0</v>
      </c>
      <c r="L28" s="323">
        <f t="shared" si="5"/>
        <v>0</v>
      </c>
      <c r="M28" s="323">
        <v>0</v>
      </c>
      <c r="N28" s="324">
        <v>0</v>
      </c>
    </row>
    <row r="29" spans="1:14" ht="12">
      <c r="A29" s="87"/>
      <c r="B29" s="112"/>
      <c r="C29" s="282" t="s">
        <v>171</v>
      </c>
      <c r="D29" s="323">
        <f t="shared" si="3"/>
        <v>0</v>
      </c>
      <c r="E29" s="323">
        <v>0</v>
      </c>
      <c r="F29" s="323">
        <v>0</v>
      </c>
      <c r="G29" s="323">
        <f t="shared" si="4"/>
        <v>0</v>
      </c>
      <c r="H29" s="6">
        <v>0</v>
      </c>
      <c r="I29" s="6">
        <v>0</v>
      </c>
      <c r="J29" s="6">
        <v>0</v>
      </c>
      <c r="K29" s="6">
        <v>0</v>
      </c>
      <c r="L29" s="323">
        <f t="shared" si="5"/>
        <v>0</v>
      </c>
      <c r="M29" s="323">
        <v>0</v>
      </c>
      <c r="N29" s="324">
        <v>0</v>
      </c>
    </row>
    <row r="30" spans="1:14" ht="12">
      <c r="A30" s="87"/>
      <c r="B30" s="112"/>
      <c r="C30" s="282" t="s">
        <v>121</v>
      </c>
      <c r="D30" s="323">
        <f t="shared" si="3"/>
        <v>0</v>
      </c>
      <c r="E30" s="323">
        <v>0</v>
      </c>
      <c r="F30" s="323">
        <v>0</v>
      </c>
      <c r="G30" s="323">
        <f t="shared" si="4"/>
        <v>0</v>
      </c>
      <c r="H30" s="6">
        <v>0</v>
      </c>
      <c r="I30" s="6">
        <v>0</v>
      </c>
      <c r="J30" s="6">
        <v>0</v>
      </c>
      <c r="K30" s="6">
        <v>0</v>
      </c>
      <c r="L30" s="323">
        <f t="shared" si="5"/>
        <v>0</v>
      </c>
      <c r="M30" s="323">
        <v>0</v>
      </c>
      <c r="N30" s="324">
        <v>0</v>
      </c>
    </row>
    <row r="31" spans="1:14" ht="12">
      <c r="A31" s="87"/>
      <c r="B31" s="112"/>
      <c r="C31" s="282" t="s">
        <v>161</v>
      </c>
      <c r="D31" s="323">
        <f t="shared" si="3"/>
        <v>12</v>
      </c>
      <c r="E31" s="323">
        <v>12</v>
      </c>
      <c r="F31" s="323">
        <v>0</v>
      </c>
      <c r="G31" s="323">
        <f t="shared" si="4"/>
        <v>83</v>
      </c>
      <c r="H31" s="6">
        <v>0</v>
      </c>
      <c r="I31" s="6">
        <v>83</v>
      </c>
      <c r="J31" s="6">
        <v>83</v>
      </c>
      <c r="K31" s="6">
        <v>0</v>
      </c>
      <c r="L31" s="323">
        <f t="shared" si="5"/>
        <v>44</v>
      </c>
      <c r="M31" s="323">
        <v>0</v>
      </c>
      <c r="N31" s="324">
        <v>44</v>
      </c>
    </row>
    <row r="32" spans="1:14" ht="12">
      <c r="A32" s="87"/>
      <c r="B32" s="112"/>
      <c r="C32" s="282" t="s">
        <v>162</v>
      </c>
      <c r="D32" s="323">
        <f t="shared" si="3"/>
        <v>2</v>
      </c>
      <c r="E32" s="323">
        <v>2</v>
      </c>
      <c r="F32" s="323">
        <v>0</v>
      </c>
      <c r="G32" s="323">
        <f t="shared" si="4"/>
        <v>56</v>
      </c>
      <c r="H32" s="6">
        <v>22</v>
      </c>
      <c r="I32" s="6">
        <v>34</v>
      </c>
      <c r="J32" s="6">
        <v>56</v>
      </c>
      <c r="K32" s="6">
        <v>0</v>
      </c>
      <c r="L32" s="323">
        <f t="shared" si="5"/>
        <v>29</v>
      </c>
      <c r="M32" s="323">
        <v>14</v>
      </c>
      <c r="N32" s="324">
        <v>15</v>
      </c>
    </row>
    <row r="33" spans="1:14" ht="12">
      <c r="A33" s="87"/>
      <c r="B33" s="112"/>
      <c r="C33" s="282" t="s">
        <v>172</v>
      </c>
      <c r="D33" s="323">
        <f t="shared" si="3"/>
        <v>0</v>
      </c>
      <c r="E33" s="323">
        <v>0</v>
      </c>
      <c r="F33" s="323">
        <v>0</v>
      </c>
      <c r="G33" s="323">
        <f t="shared" si="4"/>
        <v>0</v>
      </c>
      <c r="H33" s="6">
        <v>0</v>
      </c>
      <c r="I33" s="6">
        <v>0</v>
      </c>
      <c r="J33" s="6">
        <v>0</v>
      </c>
      <c r="K33" s="6">
        <v>0</v>
      </c>
      <c r="L33" s="323">
        <f t="shared" si="5"/>
        <v>0</v>
      </c>
      <c r="M33" s="323">
        <v>0</v>
      </c>
      <c r="N33" s="324">
        <v>0</v>
      </c>
    </row>
    <row r="34" spans="1:14" ht="12">
      <c r="A34" s="87"/>
      <c r="B34" s="112"/>
      <c r="C34" s="282"/>
      <c r="D34" s="323"/>
      <c r="E34" s="323"/>
      <c r="F34" s="323"/>
      <c r="G34" s="323"/>
      <c r="H34" s="6"/>
      <c r="I34" s="6"/>
      <c r="J34" s="6"/>
      <c r="K34" s="6"/>
      <c r="L34" s="323"/>
      <c r="M34" s="323"/>
      <c r="N34" s="324"/>
    </row>
    <row r="35" spans="1:14" ht="12">
      <c r="A35" s="87"/>
      <c r="B35" s="112" t="s">
        <v>173</v>
      </c>
      <c r="C35" s="282"/>
      <c r="D35" s="323">
        <f t="shared" si="3"/>
        <v>0</v>
      </c>
      <c r="E35" s="323">
        <v>0</v>
      </c>
      <c r="F35" s="323">
        <v>0</v>
      </c>
      <c r="G35" s="323">
        <f t="shared" si="4"/>
        <v>0</v>
      </c>
      <c r="H35" s="6">
        <v>0</v>
      </c>
      <c r="I35" s="6">
        <v>0</v>
      </c>
      <c r="J35" s="6">
        <v>0</v>
      </c>
      <c r="K35" s="6">
        <v>0</v>
      </c>
      <c r="L35" s="323">
        <f t="shared" si="5"/>
        <v>0</v>
      </c>
      <c r="M35" s="323">
        <v>0</v>
      </c>
      <c r="N35" s="324">
        <v>0</v>
      </c>
    </row>
    <row r="36" spans="1:14" ht="12">
      <c r="A36" s="87"/>
      <c r="B36" s="325"/>
      <c r="C36" s="282" t="s">
        <v>160</v>
      </c>
      <c r="D36" s="323">
        <f t="shared" si="3"/>
        <v>0</v>
      </c>
      <c r="E36" s="323">
        <v>0</v>
      </c>
      <c r="F36" s="323">
        <v>0</v>
      </c>
      <c r="G36" s="323">
        <f t="shared" si="4"/>
        <v>0</v>
      </c>
      <c r="H36" s="6">
        <v>0</v>
      </c>
      <c r="I36" s="6">
        <v>0</v>
      </c>
      <c r="J36" s="6">
        <v>0</v>
      </c>
      <c r="K36" s="6">
        <v>0</v>
      </c>
      <c r="L36" s="323">
        <f t="shared" si="5"/>
        <v>0</v>
      </c>
      <c r="M36" s="323">
        <v>0</v>
      </c>
      <c r="N36" s="324">
        <v>0</v>
      </c>
    </row>
    <row r="37" spans="1:14" ht="12">
      <c r="A37" s="87"/>
      <c r="B37" s="327"/>
      <c r="C37" s="328" t="s">
        <v>161</v>
      </c>
      <c r="D37" s="329">
        <f t="shared" si="3"/>
        <v>0</v>
      </c>
      <c r="E37" s="330">
        <v>0</v>
      </c>
      <c r="F37" s="330">
        <v>0</v>
      </c>
      <c r="G37" s="330">
        <f t="shared" si="4"/>
        <v>0</v>
      </c>
      <c r="H37" s="233">
        <v>0</v>
      </c>
      <c r="I37" s="233">
        <v>0</v>
      </c>
      <c r="J37" s="233">
        <v>0</v>
      </c>
      <c r="K37" s="233">
        <v>0</v>
      </c>
      <c r="L37" s="330">
        <f t="shared" si="5"/>
        <v>0</v>
      </c>
      <c r="M37" s="330">
        <v>0</v>
      </c>
      <c r="N37" s="331">
        <v>0</v>
      </c>
    </row>
    <row r="38" spans="1:14" ht="12">
      <c r="A38" s="112"/>
      <c r="B38" s="112" t="s">
        <v>753</v>
      </c>
      <c r="C38" s="112"/>
      <c r="D38" s="112"/>
      <c r="E38" s="112"/>
      <c r="F38" s="112"/>
      <c r="G38" s="112"/>
      <c r="H38" s="112"/>
      <c r="I38" s="112"/>
      <c r="J38" s="112"/>
      <c r="K38" s="112"/>
      <c r="L38" s="112"/>
      <c r="M38" s="112"/>
      <c r="N38" s="112"/>
    </row>
  </sheetData>
  <mergeCells count="5">
    <mergeCell ref="B7:C7"/>
    <mergeCell ref="D4:D5"/>
    <mergeCell ref="G4:G5"/>
    <mergeCell ref="L4:L5"/>
    <mergeCell ref="B6:C6"/>
  </mergeCells>
  <printOptions/>
  <pageMargins left="0.75" right="0.75" top="1" bottom="1" header="0.512" footer="0.512"/>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第18章（H13年山形県統計年鑑）</dc:title>
  <dc:subject/>
  <dc:creator>山形県</dc:creator>
  <cp:keywords/>
  <dc:description/>
  <cp:lastModifiedBy>工藤　裕子</cp:lastModifiedBy>
  <dcterms:created xsi:type="dcterms:W3CDTF">2004-10-29T08:07:02Z</dcterms:created>
  <dcterms:modified xsi:type="dcterms:W3CDTF">2008-10-09T02:33:52Z</dcterms:modified>
  <cp:category/>
  <cp:version/>
  <cp:contentType/>
  <cp:contentStatus/>
</cp:coreProperties>
</file>