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tabRatio="718" activeTab="0"/>
  </bookViews>
  <sheets>
    <sheet name="目次" sheetId="1" r:id="rId1"/>
    <sheet name="19-1" sheetId="2" r:id="rId2"/>
    <sheet name="19-2（1）" sheetId="3" r:id="rId3"/>
    <sheet name="19-2（2）" sheetId="4" r:id="rId4"/>
    <sheet name="19-2（3）" sheetId="5" r:id="rId5"/>
    <sheet name="19-2（4）" sheetId="6" r:id="rId6"/>
    <sheet name="19-2（5）" sheetId="7" r:id="rId7"/>
    <sheet name="19-2（6）" sheetId="8" r:id="rId8"/>
    <sheet name="19-2(7)" sheetId="9" r:id="rId9"/>
    <sheet name="19-2（8）" sheetId="10" r:id="rId10"/>
    <sheet name="19-3" sheetId="11" r:id="rId11"/>
  </sheets>
  <definedNames>
    <definedName name="_xlnm.Print_Area" localSheetId="8">'19-2(7)'!$A$1:$G$53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<sst xmlns="http://schemas.openxmlformats.org/spreadsheetml/2006/main" count="517" uniqueCount="337">
  <si>
    <t>第１９章</t>
  </si>
  <si>
    <t>１９－１．自然公園</t>
  </si>
  <si>
    <t>平成16年３月31日現在</t>
  </si>
  <si>
    <t>自 然 公 園 別</t>
  </si>
  <si>
    <t>指 定 年 月 日</t>
  </si>
  <si>
    <t>面　　　積 ( ｈａ ）</t>
  </si>
  <si>
    <t>関 係 市 町 村</t>
  </si>
  <si>
    <t>本県分のみ</t>
  </si>
  <si>
    <t>全面積</t>
  </si>
  <si>
    <t>総数</t>
  </si>
  <si>
    <t>-</t>
  </si>
  <si>
    <t>国立公園</t>
  </si>
  <si>
    <t>　磐　梯　朝　日</t>
  </si>
  <si>
    <t>昭和25. 9. 5</t>
  </si>
  <si>
    <t>米沢市、飯豊町、小国町         　　　朝日町、西川町、大江町、大蔵村    立川町、羽黒町、朝日村、櫛引町</t>
  </si>
  <si>
    <t>国定公園</t>
  </si>
  <si>
    <t>　鳥　　　　　海</t>
  </si>
  <si>
    <t>昭和38. 7.24</t>
  </si>
  <si>
    <t>酒田市、遊佐町、八幡町</t>
  </si>
  <si>
    <t>　蔵　　　　　王</t>
  </si>
  <si>
    <t>昭和38. 8. 8</t>
  </si>
  <si>
    <t>山形市、上山市</t>
  </si>
  <si>
    <t>　栗　　　　　駒</t>
  </si>
  <si>
    <t>昭和43. 7.22</t>
  </si>
  <si>
    <t>新庄市、金山町、最上町</t>
  </si>
  <si>
    <t>県立自然公園</t>
  </si>
  <si>
    <t>　庄　内　海　浜</t>
  </si>
  <si>
    <t>昭和23. 8. 5</t>
  </si>
  <si>
    <t>鶴岡市、酒田市、温海町</t>
  </si>
  <si>
    <t>　御　　所　　山</t>
  </si>
  <si>
    <t>昭和26. 3.20</t>
  </si>
  <si>
    <t>尾花沢市、東根市、最上町</t>
  </si>
  <si>
    <t>　県　　　　　南</t>
  </si>
  <si>
    <t>昭和36. 9. 1</t>
  </si>
  <si>
    <t>南陽市、高畠町</t>
  </si>
  <si>
    <t>　加　　無　　山</t>
  </si>
  <si>
    <t>昭和38.12. 6</t>
  </si>
  <si>
    <t>真室川町、金山町</t>
  </si>
  <si>
    <t>　天　童　高　原</t>
  </si>
  <si>
    <t>昭和42. 8.30</t>
  </si>
  <si>
    <t>天童市</t>
  </si>
  <si>
    <t>　最　　上　　川</t>
  </si>
  <si>
    <t>昭和46. 6. 2</t>
  </si>
  <si>
    <t>戸沢村、松山町、立川町</t>
  </si>
  <si>
    <t>資料：県環境保護課</t>
  </si>
  <si>
    <t>１９－２．観光者数（平成14、15年度）</t>
  </si>
  <si>
    <t>（１）市町村別観光者数(延数）</t>
  </si>
  <si>
    <t>単位：百人、％</t>
  </si>
  <si>
    <t>村　　山　　地　　域</t>
  </si>
  <si>
    <t>最　　上　　地　　域</t>
  </si>
  <si>
    <t>置　　賜　　地　　域</t>
  </si>
  <si>
    <t>庄　　内　　地　　域</t>
  </si>
  <si>
    <t>市町村名</t>
  </si>
  <si>
    <t>14年度</t>
  </si>
  <si>
    <t>15年度</t>
  </si>
  <si>
    <t>前年比</t>
  </si>
  <si>
    <t>計</t>
  </si>
  <si>
    <t>山形市</t>
  </si>
  <si>
    <t>新庄市</t>
  </si>
  <si>
    <t>米沢市</t>
  </si>
  <si>
    <t>鶴岡市</t>
  </si>
  <si>
    <t>寒河江市</t>
  </si>
  <si>
    <t>金山町</t>
  </si>
  <si>
    <t>長井市</t>
  </si>
  <si>
    <t>酒田市</t>
  </si>
  <si>
    <t>上山市</t>
  </si>
  <si>
    <t>最上町</t>
  </si>
  <si>
    <t>南陽市</t>
  </si>
  <si>
    <t>立川町</t>
  </si>
  <si>
    <t>村山市</t>
  </si>
  <si>
    <t>舟形町</t>
  </si>
  <si>
    <t>高畠町</t>
  </si>
  <si>
    <t>余目町</t>
  </si>
  <si>
    <t>真室川町</t>
  </si>
  <si>
    <t>川西町</t>
  </si>
  <si>
    <t>藤島町</t>
  </si>
  <si>
    <t>東根市</t>
  </si>
  <si>
    <t>大蔵村</t>
  </si>
  <si>
    <t>小国町</t>
  </si>
  <si>
    <t>羽黒町</t>
  </si>
  <si>
    <t>尾花沢市</t>
  </si>
  <si>
    <t>鮭川村</t>
  </si>
  <si>
    <t>白鷹町</t>
  </si>
  <si>
    <t>櫛引町</t>
  </si>
  <si>
    <t>山辺町</t>
  </si>
  <si>
    <t>戸沢村</t>
  </si>
  <si>
    <t>飯豊町</t>
  </si>
  <si>
    <t>三川町</t>
  </si>
  <si>
    <t>中山町</t>
  </si>
  <si>
    <t>朝日村</t>
  </si>
  <si>
    <t>河北町</t>
  </si>
  <si>
    <t>温海町</t>
  </si>
  <si>
    <t>西川町</t>
  </si>
  <si>
    <t>遊佐町</t>
  </si>
  <si>
    <t>朝日町</t>
  </si>
  <si>
    <t>八幡町</t>
  </si>
  <si>
    <t>大江町</t>
  </si>
  <si>
    <t>松山町</t>
  </si>
  <si>
    <t>大石田町</t>
  </si>
  <si>
    <t>平田町</t>
  </si>
  <si>
    <t>資料：県観光振興課「山形県観光者数調査」　（２）～（８）について同じ</t>
  </si>
  <si>
    <t>（２）観光地類型別の県内外別観光者数(延数）</t>
  </si>
  <si>
    <t>単位：百人</t>
  </si>
  <si>
    <t>観光地別</t>
  </si>
  <si>
    <t>総　　　　　数</t>
  </si>
  <si>
    <t>県　　内　　客</t>
  </si>
  <si>
    <t>県　　外　　客</t>
  </si>
  <si>
    <t>平成14年度</t>
  </si>
  <si>
    <t>平成15年度</t>
  </si>
  <si>
    <t>前年度比
（％）</t>
  </si>
  <si>
    <t>平成14年度</t>
  </si>
  <si>
    <t>山岳</t>
  </si>
  <si>
    <t>温泉</t>
  </si>
  <si>
    <t>スキー場</t>
  </si>
  <si>
    <t>海水浴場</t>
  </si>
  <si>
    <t>名所旧跡</t>
  </si>
  <si>
    <t>観光道路</t>
  </si>
  <si>
    <t>その他</t>
  </si>
  <si>
    <t>（３）海水浴場観光地別観光者数(延数）</t>
  </si>
  <si>
    <t xml:space="preserve">   単位：百人</t>
  </si>
  <si>
    <t>海水浴場別</t>
  </si>
  <si>
    <t>平成14年度</t>
  </si>
  <si>
    <t>平　成　15　年　度</t>
  </si>
  <si>
    <t>前年度比</t>
  </si>
  <si>
    <t>合計</t>
  </si>
  <si>
    <t>県内</t>
  </si>
  <si>
    <t>県外</t>
  </si>
  <si>
    <t>（％）</t>
  </si>
  <si>
    <t>湯野浜</t>
  </si>
  <si>
    <t>由良</t>
  </si>
  <si>
    <t>西浜</t>
  </si>
  <si>
    <t>マリンパーク　　　　　　　　　ねずがせき</t>
  </si>
  <si>
    <t>浜中</t>
  </si>
  <si>
    <t>小波渡</t>
  </si>
  <si>
    <t>加茂レインボービーチ</t>
  </si>
  <si>
    <t>宮海</t>
  </si>
  <si>
    <t>（４）山岳観光地別観光者数(延数）</t>
  </si>
  <si>
    <t>区　　　　分</t>
  </si>
  <si>
    <t>鳥海山</t>
  </si>
  <si>
    <t>月山</t>
  </si>
  <si>
    <t>蔵王連峰</t>
  </si>
  <si>
    <t>朝日連峰</t>
  </si>
  <si>
    <t>飯豊連峰</t>
  </si>
  <si>
    <t>神室連峰</t>
  </si>
  <si>
    <t>（５）スキー場観光地別観光者数(延数）</t>
  </si>
  <si>
    <t>区          分</t>
  </si>
  <si>
    <t>蔵王温泉スキー場</t>
  </si>
  <si>
    <t>月山スキー場</t>
  </si>
  <si>
    <t>黒伏高原スノーパークＪＪ</t>
  </si>
  <si>
    <t>米沢スキー場</t>
  </si>
  <si>
    <t>湯殿山スキー場</t>
  </si>
  <si>
    <t>天元台スキー場</t>
  </si>
  <si>
    <t>天童高原スキー場</t>
  </si>
  <si>
    <t>蔵王ライザワールド</t>
  </si>
  <si>
    <t>朝日自然観スキー場</t>
  </si>
  <si>
    <t>その他</t>
  </si>
  <si>
    <t>（６）名所旧跡観光地別観光者数(延数）</t>
  </si>
  <si>
    <t>総数</t>
  </si>
  <si>
    <t>松岬公園と上杉家御廟</t>
  </si>
  <si>
    <t>羽黒山</t>
  </si>
  <si>
    <t>亀岡文殊</t>
  </si>
  <si>
    <t>山寺</t>
  </si>
  <si>
    <t>最上公園</t>
  </si>
  <si>
    <t>熊野大社と双松公園</t>
  </si>
  <si>
    <t>あやめ公園</t>
  </si>
  <si>
    <t>東沢公園(バラ園)</t>
  </si>
  <si>
    <t>天童公園</t>
  </si>
  <si>
    <t>大滝峡公園</t>
  </si>
  <si>
    <t>烏帽子山公園と八幡神社</t>
  </si>
  <si>
    <t>白つつじ公園</t>
  </si>
  <si>
    <t>最上川舟下り</t>
  </si>
  <si>
    <t>小野川大黒天</t>
  </si>
  <si>
    <t>徳良湖</t>
  </si>
  <si>
    <t>寒河江公園</t>
  </si>
  <si>
    <t>白川ダム</t>
  </si>
  <si>
    <t>三崎公園</t>
  </si>
  <si>
    <t>蛭沢湖と観音岩</t>
  </si>
  <si>
    <t>善宝寺</t>
  </si>
  <si>
    <t>十六羅漢岩</t>
  </si>
  <si>
    <t>谷地八幡宮</t>
  </si>
  <si>
    <t>慈恩寺</t>
  </si>
  <si>
    <t>湯殿山神社</t>
  </si>
  <si>
    <t>久保桜</t>
  </si>
  <si>
    <t>山居倉庫</t>
  </si>
  <si>
    <t>眺海の森</t>
  </si>
  <si>
    <t>本間家旧本邸</t>
  </si>
  <si>
    <t>玉簾の滝</t>
  </si>
  <si>
    <t>水郷左沢</t>
  </si>
  <si>
    <t>置賜公園(ダリヤ園)</t>
  </si>
  <si>
    <t>（７）温泉観光地別観光者数(延数)</t>
  </si>
  <si>
    <t>蔵王</t>
  </si>
  <si>
    <t>蔵王温泉</t>
  </si>
  <si>
    <t>蔵王温泉</t>
  </si>
  <si>
    <t>上山</t>
  </si>
  <si>
    <t>上山温泉</t>
  </si>
  <si>
    <t>天童</t>
  </si>
  <si>
    <t>天童温泉</t>
  </si>
  <si>
    <t>湯野浜</t>
  </si>
  <si>
    <t>湯野浜温泉</t>
  </si>
  <si>
    <t>天童最上川温泉</t>
  </si>
  <si>
    <t>天童最上川温泉ゆぴあ</t>
  </si>
  <si>
    <t>テルメ柏稜</t>
  </si>
  <si>
    <t>べに花温泉ひなの湯</t>
  </si>
  <si>
    <t>温海</t>
  </si>
  <si>
    <t>温海温泉</t>
  </si>
  <si>
    <t>赤湯</t>
  </si>
  <si>
    <t>赤湯温泉</t>
  </si>
  <si>
    <t>東根</t>
  </si>
  <si>
    <t>東根温泉</t>
  </si>
  <si>
    <t>銀山</t>
  </si>
  <si>
    <t>銀山温泉</t>
  </si>
  <si>
    <t>ひまわり温泉ゆらら</t>
  </si>
  <si>
    <t>ひまわり温泉｢ゆ・ら・ら」</t>
  </si>
  <si>
    <t>やまぶし温泉 ゆぽか</t>
  </si>
  <si>
    <t>ぽっぽの湯</t>
  </si>
  <si>
    <t>八森温泉ゆりんこ</t>
  </si>
  <si>
    <t>大石田</t>
  </si>
  <si>
    <t>大石田温泉</t>
  </si>
  <si>
    <t>なの花温泉</t>
  </si>
  <si>
    <t>碁点</t>
  </si>
  <si>
    <t>碁点温泉</t>
  </si>
  <si>
    <t>くしびき温泉ゆ－ＴＯＷＮ</t>
  </si>
  <si>
    <t>鳥海</t>
  </si>
  <si>
    <t>鳥海温泉</t>
  </si>
  <si>
    <t>由良</t>
  </si>
  <si>
    <t>由良温泉</t>
  </si>
  <si>
    <t>小野川</t>
  </si>
  <si>
    <t>小野川温泉</t>
  </si>
  <si>
    <t>肘折</t>
  </si>
  <si>
    <t>肘折温泉</t>
  </si>
  <si>
    <t>若あゆ</t>
  </si>
  <si>
    <t>若あゆ温泉</t>
  </si>
  <si>
    <t>添川</t>
  </si>
  <si>
    <t>添川温泉しらさぎ荘</t>
  </si>
  <si>
    <t>白布</t>
  </si>
  <si>
    <t>白布温泉</t>
  </si>
  <si>
    <t>水沢</t>
  </si>
  <si>
    <t>水沢温泉</t>
  </si>
  <si>
    <t>太陽館</t>
  </si>
  <si>
    <t>太陽館（温泉）</t>
  </si>
  <si>
    <t>湯田川</t>
  </si>
  <si>
    <t>湯田川温泉</t>
  </si>
  <si>
    <t>鷹の湯</t>
  </si>
  <si>
    <t>鷹の湯温泉</t>
  </si>
  <si>
    <t>柳川</t>
  </si>
  <si>
    <t>柳川温泉</t>
  </si>
  <si>
    <t>瀬見</t>
  </si>
  <si>
    <t>瀬見温泉</t>
  </si>
  <si>
    <t xml:space="preserve">りんご  </t>
  </si>
  <si>
    <t xml:space="preserve">りんご温泉  </t>
  </si>
  <si>
    <t>かたくり</t>
  </si>
  <si>
    <t>かたくり温泉</t>
  </si>
  <si>
    <t>かんぽの郷酒田</t>
  </si>
  <si>
    <t>サンマリ－ナ玉庭</t>
  </si>
  <si>
    <t>サンマリ－ナ玉庭（温泉）</t>
  </si>
  <si>
    <t>奥羽金沢</t>
  </si>
  <si>
    <t>奥羽金沢温泉</t>
  </si>
  <si>
    <t>赤倉</t>
  </si>
  <si>
    <t>赤倉温泉</t>
  </si>
  <si>
    <t>寒河江</t>
  </si>
  <si>
    <t>寒河江温泉</t>
  </si>
  <si>
    <t>グリ－ンフォ－ト梅里苑</t>
  </si>
  <si>
    <t>川西</t>
  </si>
  <si>
    <t>川西温泉</t>
  </si>
  <si>
    <t>湯の台温泉</t>
  </si>
  <si>
    <t>野口温泉(ぽんぽ館)</t>
  </si>
  <si>
    <t>神室温泉(ホットハウスカムロ)</t>
  </si>
  <si>
    <t>大堀温泉</t>
  </si>
  <si>
    <t>飯豊温泉</t>
  </si>
  <si>
    <t>姥湯温泉</t>
  </si>
  <si>
    <t>古寺温泉</t>
  </si>
  <si>
    <t>羽根沢温泉</t>
  </si>
  <si>
    <t>筍沢温泉</t>
  </si>
  <si>
    <t>五色温泉</t>
  </si>
  <si>
    <t>新高湯温泉</t>
  </si>
  <si>
    <t>滑川温泉</t>
  </si>
  <si>
    <t>新庄温泉</t>
  </si>
  <si>
    <t>月の沢温泉</t>
  </si>
  <si>
    <t>草薙温泉</t>
  </si>
  <si>
    <t>大平温泉</t>
  </si>
  <si>
    <t>五百川温泉</t>
  </si>
  <si>
    <t>湯の田温泉</t>
  </si>
  <si>
    <t>泡の湯温泉</t>
  </si>
  <si>
    <t>松山温泉（観音湯）</t>
  </si>
  <si>
    <t>湯の沢温泉</t>
  </si>
  <si>
    <t>朝日鉱泉</t>
  </si>
  <si>
    <t>大滝温泉</t>
  </si>
  <si>
    <t>笠松温泉</t>
  </si>
  <si>
    <t>今神温泉</t>
  </si>
  <si>
    <t>（８）その他の観光地別観光者数(延数)</t>
  </si>
  <si>
    <t>ふらっと（道の駅）</t>
  </si>
  <si>
    <t>むらやま（道の駅）</t>
  </si>
  <si>
    <t>おおえ（道の駅）</t>
  </si>
  <si>
    <t>チェリ－ランド</t>
  </si>
  <si>
    <t>スワンパ－ク</t>
  </si>
  <si>
    <t>高麗館（道の駅）</t>
  </si>
  <si>
    <t>ぶな茶屋（道の駅）</t>
  </si>
  <si>
    <t>リナワールド</t>
  </si>
  <si>
    <t>…</t>
  </si>
  <si>
    <t>さくらんぼ観光果樹園</t>
  </si>
  <si>
    <t>しゃりん</t>
  </si>
  <si>
    <t xml:space="preserve">物産館(飯豊町) </t>
  </si>
  <si>
    <t>県民の森</t>
  </si>
  <si>
    <t>文翔館</t>
  </si>
  <si>
    <t>観光果樹園(南陽市)</t>
  </si>
  <si>
    <t>安久津八幡神社･郷土資料館</t>
  </si>
  <si>
    <t>たかはた（道の駅）</t>
  </si>
  <si>
    <t>田沢（道の駅）</t>
  </si>
  <si>
    <t>産直たわわ</t>
  </si>
  <si>
    <t>加茂水族館</t>
  </si>
  <si>
    <t>山形美術館</t>
  </si>
  <si>
    <t>観光果樹園(東根市)</t>
  </si>
  <si>
    <t>源流の森</t>
  </si>
  <si>
    <t>花笠高原</t>
  </si>
  <si>
    <t>観光やな場</t>
  </si>
  <si>
    <t>月山銘水館</t>
  </si>
  <si>
    <t>致道博物館</t>
  </si>
  <si>
    <t>朝日自然観</t>
  </si>
  <si>
    <t>観光果樹園（天童市）</t>
  </si>
  <si>
    <t>ふるさと森林公園</t>
  </si>
  <si>
    <t>面白山</t>
  </si>
  <si>
    <t>いろり火の里（道の駅）</t>
  </si>
  <si>
    <t>どんでん平ゆり園</t>
  </si>
  <si>
    <t>観光果樹園(上山市)</t>
  </si>
  <si>
    <t>風車村</t>
  </si>
  <si>
    <t>単位：件</t>
  </si>
  <si>
    <t>平 成 14 年</t>
  </si>
  <si>
    <t>平 成 15 年</t>
  </si>
  <si>
    <t>総</t>
  </si>
  <si>
    <t>数</t>
  </si>
  <si>
    <t>上 山 市</t>
  </si>
  <si>
    <t xml:space="preserve">朝日町 </t>
  </si>
  <si>
    <t>資料：県文化振興課</t>
  </si>
  <si>
    <t>観光</t>
  </si>
  <si>
    <t>１９－２．観光者数（平成14、15年度）</t>
  </si>
  <si>
    <t>１９－３．旅券申請件数(市町村別）(平成14、15年）</t>
  </si>
  <si>
    <t>１９－３．旅券申請件数(市町村別）(平成14、15年）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</si>
</sst>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38" fontId="2" fillId="0" borderId="0" xfId="17" applyFont="1" applyAlignment="1">
      <alignment vertical="center"/>
    </xf>
    <xf numFmtId="38" fontId="2" fillId="0" borderId="1" xfId="17" applyFont="1" applyBorder="1" applyAlignment="1">
      <alignment vertical="center"/>
    </xf>
    <xf numFmtId="38" fontId="2" fillId="0" borderId="2" xfId="17" applyFont="1" applyBorder="1" applyAlignment="1">
      <alignment vertical="center"/>
    </xf>
    <xf numFmtId="38" fontId="2" fillId="0" borderId="0" xfId="17" applyFont="1" applyBorder="1" applyAlignment="1">
      <alignment vertical="center"/>
    </xf>
    <xf numFmtId="38" fontId="2" fillId="0" borderId="1" xfId="17" applyFont="1" applyBorder="1" applyAlignment="1">
      <alignment horizontal="distributed" vertical="center"/>
    </xf>
    <xf numFmtId="38" fontId="2" fillId="0" borderId="3" xfId="17" applyFont="1" applyBorder="1" applyAlignment="1">
      <alignment horizontal="distributed" vertical="center"/>
    </xf>
    <xf numFmtId="38" fontId="2" fillId="0" borderId="2" xfId="17" applyFont="1" applyBorder="1" applyAlignment="1">
      <alignment horizontal="distributed" vertical="center"/>
    </xf>
    <xf numFmtId="38" fontId="2" fillId="0" borderId="4" xfId="17" applyFont="1" applyBorder="1" applyAlignment="1">
      <alignment vertical="center"/>
    </xf>
    <xf numFmtId="38" fontId="2" fillId="0" borderId="0" xfId="17" applyFont="1" applyBorder="1" applyAlignment="1">
      <alignment horizontal="right" vertical="center"/>
    </xf>
    <xf numFmtId="38" fontId="2" fillId="0" borderId="5" xfId="17" applyFont="1" applyBorder="1" applyAlignment="1">
      <alignment horizontal="distributed" vertical="center"/>
    </xf>
    <xf numFmtId="38" fontId="2" fillId="0" borderId="3" xfId="17" applyFont="1" applyBorder="1" applyAlignment="1">
      <alignment vertical="center"/>
    </xf>
    <xf numFmtId="38" fontId="2" fillId="0" borderId="5" xfId="17" applyFont="1" applyBorder="1" applyAlignment="1">
      <alignment vertical="center"/>
    </xf>
    <xf numFmtId="38" fontId="2" fillId="0" borderId="0" xfId="17" applyFont="1" applyFill="1" applyAlignment="1">
      <alignment vertical="center"/>
    </xf>
    <xf numFmtId="38" fontId="3" fillId="0" borderId="0" xfId="17" applyFont="1" applyFill="1" applyAlignment="1">
      <alignment vertical="center"/>
    </xf>
    <xf numFmtId="38" fontId="2" fillId="0" borderId="1" xfId="17" applyFont="1" applyFill="1" applyBorder="1" applyAlignment="1">
      <alignment vertical="center"/>
    </xf>
    <xf numFmtId="38" fontId="2" fillId="0" borderId="1" xfId="17" applyFont="1" applyFill="1" applyBorder="1" applyAlignment="1">
      <alignment horizontal="right" vertical="center"/>
    </xf>
    <xf numFmtId="38" fontId="2" fillId="0" borderId="2" xfId="17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38" fontId="2" fillId="0" borderId="6" xfId="17" applyFont="1" applyFill="1" applyBorder="1" applyAlignment="1">
      <alignment vertical="center"/>
    </xf>
    <xf numFmtId="38" fontId="2" fillId="0" borderId="7" xfId="17" applyFont="1" applyFill="1" applyBorder="1" applyAlignment="1">
      <alignment horizontal="centerContinuous" vertical="center"/>
    </xf>
    <xf numFmtId="38" fontId="2" fillId="0" borderId="8" xfId="17" applyFont="1" applyFill="1" applyBorder="1" applyAlignment="1">
      <alignment horizontal="centerContinuous"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3" xfId="17" applyFont="1" applyFill="1" applyBorder="1" applyAlignment="1">
      <alignment horizontal="distributed" vertical="center"/>
    </xf>
    <xf numFmtId="38" fontId="4" fillId="0" borderId="9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4" xfId="17" applyFont="1" applyFill="1" applyBorder="1" applyAlignment="1">
      <alignment horizontal="distributed" vertical="center"/>
    </xf>
    <xf numFmtId="38" fontId="4" fillId="0" borderId="4" xfId="17" applyFont="1" applyFill="1" applyBorder="1" applyAlignment="1">
      <alignment vertical="center"/>
    </xf>
    <xf numFmtId="38" fontId="4" fillId="0" borderId="4" xfId="17" applyFont="1" applyFill="1" applyBorder="1" applyAlignment="1">
      <alignment horizontal="right" vertical="center"/>
    </xf>
    <xf numFmtId="38" fontId="2" fillId="0" borderId="2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2" fillId="0" borderId="4" xfId="17" applyFont="1" applyFill="1" applyBorder="1" applyAlignment="1">
      <alignment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left" vertical="center"/>
    </xf>
    <xf numFmtId="38" fontId="2" fillId="0" borderId="4" xfId="17" applyFont="1" applyFill="1" applyBorder="1" applyAlignment="1">
      <alignment horizontal="left" vertical="center"/>
    </xf>
    <xf numFmtId="38" fontId="2" fillId="0" borderId="2" xfId="17" applyFont="1" applyFill="1" applyBorder="1" applyAlignment="1">
      <alignment vertical="center" wrapText="1"/>
    </xf>
    <xf numFmtId="38" fontId="2" fillId="0" borderId="4" xfId="17" applyFont="1" applyFill="1" applyBorder="1" applyAlignment="1">
      <alignment horizontal="right" vertical="center"/>
    </xf>
    <xf numFmtId="38" fontId="2" fillId="0" borderId="5" xfId="17" applyFont="1" applyFill="1" applyBorder="1" applyAlignment="1">
      <alignment horizontal="distributed" vertical="center"/>
    </xf>
    <xf numFmtId="38" fontId="2" fillId="0" borderId="3" xfId="17" applyFont="1" applyFill="1" applyBorder="1" applyAlignment="1">
      <alignment vertical="center"/>
    </xf>
    <xf numFmtId="38" fontId="2" fillId="0" borderId="5" xfId="17" applyFont="1" applyFill="1" applyBorder="1" applyAlignment="1">
      <alignment vertical="center"/>
    </xf>
    <xf numFmtId="38" fontId="8" fillId="0" borderId="4" xfId="17" applyFont="1" applyFill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38" fontId="7" fillId="0" borderId="10" xfId="17" applyFont="1" applyFill="1" applyBorder="1" applyAlignment="1">
      <alignment vertical="center"/>
    </xf>
    <xf numFmtId="38" fontId="7" fillId="0" borderId="0" xfId="17" applyFont="1" applyFill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7" fillId="0" borderId="1" xfId="17" applyFont="1" applyFill="1" applyBorder="1" applyAlignment="1">
      <alignment horizontal="right" vertical="center"/>
    </xf>
    <xf numFmtId="38" fontId="7" fillId="0" borderId="11" xfId="17" applyFont="1" applyFill="1" applyBorder="1" applyAlignment="1">
      <alignment horizontal="centerContinuous" vertical="center"/>
    </xf>
    <xf numFmtId="38" fontId="7" fillId="0" borderId="8" xfId="17" applyFont="1" applyFill="1" applyBorder="1" applyAlignment="1">
      <alignment horizontal="centerContinuous" vertical="center"/>
    </xf>
    <xf numFmtId="38" fontId="7" fillId="0" borderId="12" xfId="17" applyFont="1" applyFill="1" applyBorder="1" applyAlignment="1">
      <alignment horizontal="centerContinuous" vertical="center"/>
    </xf>
    <xf numFmtId="38" fontId="7" fillId="0" borderId="3" xfId="17" applyFont="1" applyFill="1" applyBorder="1" applyAlignment="1">
      <alignment horizontal="center" vertical="center"/>
    </xf>
    <xf numFmtId="38" fontId="7" fillId="0" borderId="13" xfId="17" applyFont="1" applyFill="1" applyBorder="1" applyAlignment="1">
      <alignment horizontal="center" vertical="center"/>
    </xf>
    <xf numFmtId="176" fontId="7" fillId="0" borderId="4" xfId="17" applyNumberFormat="1" applyFont="1" applyFill="1" applyBorder="1" applyAlignment="1">
      <alignment vertical="center"/>
    </xf>
    <xf numFmtId="38" fontId="7" fillId="0" borderId="2" xfId="17" applyFont="1" applyFill="1" applyBorder="1" applyAlignment="1">
      <alignment vertical="center"/>
    </xf>
    <xf numFmtId="38" fontId="8" fillId="0" borderId="4" xfId="17" applyFont="1" applyFill="1" applyBorder="1" applyAlignment="1">
      <alignment horizontal="center" vertical="center"/>
    </xf>
    <xf numFmtId="176" fontId="8" fillId="0" borderId="4" xfId="17" applyNumberFormat="1" applyFont="1" applyFill="1" applyBorder="1" applyAlignment="1">
      <alignment vertical="center"/>
    </xf>
    <xf numFmtId="176" fontId="8" fillId="0" borderId="2" xfId="17" applyNumberFormat="1" applyFont="1" applyFill="1" applyBorder="1" applyAlignment="1">
      <alignment vertical="center"/>
    </xf>
    <xf numFmtId="38" fontId="7" fillId="0" borderId="4" xfId="17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horizontal="distributed" vertical="center"/>
    </xf>
    <xf numFmtId="176" fontId="7" fillId="0" borderId="2" xfId="17" applyNumberFormat="1" applyFont="1" applyFill="1" applyBorder="1" applyAlignment="1">
      <alignment vertical="center"/>
    </xf>
    <xf numFmtId="38" fontId="7" fillId="0" borderId="14" xfId="17" applyFont="1" applyFill="1" applyBorder="1" applyAlignment="1">
      <alignment horizontal="distributed" vertical="center"/>
    </xf>
    <xf numFmtId="38" fontId="7" fillId="0" borderId="10" xfId="17" applyFont="1" applyFill="1" applyBorder="1" applyAlignment="1">
      <alignment horizontal="distributed" vertical="center"/>
    </xf>
    <xf numFmtId="176" fontId="7" fillId="0" borderId="15" xfId="17" applyNumberFormat="1" applyFont="1" applyFill="1" applyBorder="1" applyAlignment="1">
      <alignment vertical="center"/>
    </xf>
    <xf numFmtId="38" fontId="7" fillId="0" borderId="15" xfId="17" applyFont="1" applyFill="1" applyBorder="1" applyAlignment="1">
      <alignment horizontal="distributed" vertical="center"/>
    </xf>
    <xf numFmtId="176" fontId="7" fillId="0" borderId="16" xfId="17" applyNumberFormat="1" applyFont="1" applyFill="1" applyBorder="1" applyAlignment="1">
      <alignment vertical="center"/>
    </xf>
    <xf numFmtId="38" fontId="2" fillId="0" borderId="17" xfId="17" applyFont="1" applyBorder="1" applyAlignment="1">
      <alignment horizontal="centerContinuous" vertical="center"/>
    </xf>
    <xf numFmtId="38" fontId="2" fillId="0" borderId="18" xfId="17" applyFont="1" applyBorder="1" applyAlignment="1">
      <alignment horizontal="centerContinuous" vertical="center"/>
    </xf>
    <xf numFmtId="38" fontId="2" fillId="0" borderId="19" xfId="17" applyFont="1" applyBorder="1" applyAlignment="1">
      <alignment horizontal="centerContinuous" vertical="center"/>
    </xf>
    <xf numFmtId="38" fontId="9" fillId="0" borderId="0" xfId="17" applyFont="1" applyAlignment="1">
      <alignment vertical="center"/>
    </xf>
    <xf numFmtId="38" fontId="9" fillId="0" borderId="4" xfId="17" applyFont="1" applyBorder="1" applyAlignment="1">
      <alignment vertical="center"/>
    </xf>
    <xf numFmtId="176" fontId="2" fillId="0" borderId="2" xfId="17" applyNumberFormat="1" applyFont="1" applyBorder="1" applyAlignment="1">
      <alignment vertical="center"/>
    </xf>
    <xf numFmtId="38" fontId="2" fillId="0" borderId="0" xfId="17" applyFont="1" applyFill="1" applyAlignment="1">
      <alignment horizontal="right" vertical="center"/>
    </xf>
    <xf numFmtId="38" fontId="2" fillId="0" borderId="17" xfId="17" applyFont="1" applyFill="1" applyBorder="1" applyAlignment="1">
      <alignment horizontal="centerContinuous" vertical="center"/>
    </xf>
    <xf numFmtId="38" fontId="2" fillId="0" borderId="18" xfId="17" applyFont="1" applyFill="1" applyBorder="1" applyAlignment="1">
      <alignment horizontal="centerContinuous" vertical="center"/>
    </xf>
    <xf numFmtId="38" fontId="2" fillId="0" borderId="19" xfId="17" applyFont="1" applyFill="1" applyBorder="1" applyAlignment="1">
      <alignment horizontal="centerContinuous" vertical="center"/>
    </xf>
    <xf numFmtId="38" fontId="7" fillId="0" borderId="3" xfId="17" applyFont="1" applyFill="1" applyBorder="1" applyAlignment="1">
      <alignment horizontal="center" vertical="center" wrapText="1"/>
    </xf>
    <xf numFmtId="38" fontId="7" fillId="0" borderId="5" xfId="17" applyFont="1" applyFill="1" applyBorder="1" applyAlignment="1">
      <alignment horizontal="center" vertical="center" wrapText="1"/>
    </xf>
    <xf numFmtId="38" fontId="9" fillId="0" borderId="0" xfId="17" applyFont="1" applyFill="1" applyAlignment="1">
      <alignment vertical="center"/>
    </xf>
    <xf numFmtId="38" fontId="9" fillId="0" borderId="9" xfId="17" applyFont="1" applyFill="1" applyBorder="1" applyAlignment="1">
      <alignment horizontal="distributed" vertical="center"/>
    </xf>
    <xf numFmtId="38" fontId="9" fillId="0" borderId="4" xfId="17" applyFont="1" applyFill="1" applyBorder="1" applyAlignment="1">
      <alignment vertical="center"/>
    </xf>
    <xf numFmtId="177" fontId="9" fillId="0" borderId="4" xfId="15" applyNumberFormat="1" applyFont="1" applyFill="1" applyBorder="1" applyAlignment="1">
      <alignment vertical="center"/>
    </xf>
    <xf numFmtId="176" fontId="9" fillId="0" borderId="4" xfId="17" applyNumberFormat="1" applyFont="1" applyFill="1" applyBorder="1" applyAlignment="1">
      <alignment vertical="center"/>
    </xf>
    <xf numFmtId="176" fontId="9" fillId="0" borderId="2" xfId="17" applyNumberFormat="1" applyFont="1" applyFill="1" applyBorder="1" applyAlignment="1">
      <alignment vertical="center"/>
    </xf>
    <xf numFmtId="38" fontId="2" fillId="0" borderId="9" xfId="17" applyFont="1" applyFill="1" applyBorder="1" applyAlignment="1">
      <alignment horizontal="distributed" vertical="center"/>
    </xf>
    <xf numFmtId="177" fontId="2" fillId="0" borderId="4" xfId="15" applyNumberFormat="1" applyFont="1" applyFill="1" applyBorder="1" applyAlignment="1">
      <alignment vertical="center"/>
    </xf>
    <xf numFmtId="176" fontId="2" fillId="0" borderId="4" xfId="17" applyNumberFormat="1" applyFont="1" applyFill="1" applyBorder="1" applyAlignment="1">
      <alignment vertical="center"/>
    </xf>
    <xf numFmtId="176" fontId="2" fillId="0" borderId="2" xfId="17" applyNumberFormat="1" applyFont="1" applyFill="1" applyBorder="1" applyAlignment="1">
      <alignment vertical="center"/>
    </xf>
    <xf numFmtId="38" fontId="2" fillId="0" borderId="20" xfId="17" applyFont="1" applyFill="1" applyBorder="1" applyAlignment="1">
      <alignment horizontal="distributed" vertical="center"/>
    </xf>
    <xf numFmtId="38" fontId="2" fillId="0" borderId="21" xfId="17" applyFont="1" applyBorder="1" applyAlignment="1">
      <alignment horizontal="centerContinuous" vertical="center"/>
    </xf>
    <xf numFmtId="38" fontId="2" fillId="0" borderId="22" xfId="17" applyFont="1" applyBorder="1" applyAlignment="1">
      <alignment horizontal="centerContinuous"/>
    </xf>
    <xf numFmtId="38" fontId="2" fillId="0" borderId="23" xfId="17" applyFont="1" applyBorder="1" applyAlignment="1">
      <alignment horizontal="distributed" vertical="center"/>
    </xf>
    <xf numFmtId="38" fontId="2" fillId="0" borderId="5" xfId="17" applyFont="1" applyBorder="1" applyAlignment="1">
      <alignment horizontal="center" vertical="center"/>
    </xf>
    <xf numFmtId="38" fontId="2" fillId="0" borderId="9" xfId="17" applyFont="1" applyBorder="1" applyAlignment="1">
      <alignment vertical="center"/>
    </xf>
    <xf numFmtId="38" fontId="2" fillId="0" borderId="24" xfId="17" applyFont="1" applyBorder="1" applyAlignment="1">
      <alignment vertical="center"/>
    </xf>
    <xf numFmtId="38" fontId="9" fillId="0" borderId="2" xfId="17" applyFont="1" applyBorder="1" applyAlignment="1">
      <alignment vertical="center"/>
    </xf>
    <xf numFmtId="38" fontId="9" fillId="0" borderId="0" xfId="17" applyFont="1" applyBorder="1" applyAlignment="1">
      <alignment horizontal="distributed" vertical="center"/>
    </xf>
    <xf numFmtId="38" fontId="9" fillId="0" borderId="9" xfId="17" applyFont="1" applyFill="1" applyBorder="1" applyAlignment="1">
      <alignment vertical="center"/>
    </xf>
    <xf numFmtId="38" fontId="9" fillId="0" borderId="24" xfId="17" applyFont="1" applyBorder="1" applyAlignment="1">
      <alignment horizontal="right" vertical="center"/>
    </xf>
    <xf numFmtId="176" fontId="9" fillId="0" borderId="2" xfId="17" applyNumberFormat="1" applyFont="1" applyBorder="1" applyAlignment="1">
      <alignment vertical="center"/>
    </xf>
    <xf numFmtId="38" fontId="2" fillId="0" borderId="24" xfId="17" applyFont="1" applyBorder="1" applyAlignment="1">
      <alignment horizontal="right" vertical="center"/>
    </xf>
    <xf numFmtId="38" fontId="2" fillId="0" borderId="9" xfId="17" applyFont="1" applyFill="1" applyBorder="1" applyAlignment="1">
      <alignment horizontal="right" vertical="center"/>
    </xf>
    <xf numFmtId="38" fontId="2" fillId="0" borderId="9" xfId="17" applyFont="1" applyFill="1" applyBorder="1" applyAlignment="1">
      <alignment vertical="center"/>
    </xf>
    <xf numFmtId="38" fontId="2" fillId="0" borderId="20" xfId="17" applyFont="1" applyBorder="1" applyAlignment="1">
      <alignment vertical="center"/>
    </xf>
    <xf numFmtId="38" fontId="2" fillId="0" borderId="25" xfId="17" applyFont="1" applyBorder="1" applyAlignment="1">
      <alignment horizontal="distributed" vertical="center"/>
    </xf>
    <xf numFmtId="38" fontId="2" fillId="0" borderId="26" xfId="17" applyFont="1" applyBorder="1" applyAlignment="1">
      <alignment vertical="center"/>
    </xf>
    <xf numFmtId="38" fontId="9" fillId="0" borderId="2" xfId="17" applyFont="1" applyBorder="1" applyAlignment="1">
      <alignment horizontal="distributed" vertical="center"/>
    </xf>
    <xf numFmtId="38" fontId="9" fillId="0" borderId="27" xfId="17" applyFont="1" applyBorder="1" applyAlignment="1">
      <alignment horizontal="right" vertical="center"/>
    </xf>
    <xf numFmtId="38" fontId="9" fillId="0" borderId="14" xfId="17" applyFont="1" applyBorder="1" applyAlignment="1">
      <alignment vertical="center"/>
    </xf>
    <xf numFmtId="38" fontId="2" fillId="0" borderId="27" xfId="17" applyFont="1" applyBorder="1" applyAlignment="1">
      <alignment vertical="center"/>
    </xf>
    <xf numFmtId="38" fontId="2" fillId="0" borderId="14" xfId="17" applyFont="1" applyBorder="1" applyAlignment="1">
      <alignment vertical="center"/>
    </xf>
    <xf numFmtId="176" fontId="4" fillId="0" borderId="2" xfId="17" applyNumberFormat="1" applyFont="1" applyBorder="1" applyAlignment="1">
      <alignment vertical="center"/>
    </xf>
    <xf numFmtId="38" fontId="2" fillId="0" borderId="27" xfId="17" applyFont="1" applyBorder="1" applyAlignment="1">
      <alignment horizontal="right" vertical="center"/>
    </xf>
    <xf numFmtId="38" fontId="2" fillId="0" borderId="14" xfId="17" applyFont="1" applyBorder="1" applyAlignment="1">
      <alignment horizontal="right" vertical="center"/>
    </xf>
    <xf numFmtId="38" fontId="2" fillId="0" borderId="28" xfId="17" applyFont="1" applyBorder="1" applyAlignment="1">
      <alignment horizontal="distributed" vertical="center"/>
    </xf>
    <xf numFmtId="38" fontId="2" fillId="0" borderId="28" xfId="17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vertical="center"/>
    </xf>
    <xf numFmtId="38" fontId="2" fillId="0" borderId="29" xfId="17" applyFont="1" applyBorder="1" applyAlignment="1">
      <alignment horizontal="centerContinuous" vertical="center"/>
    </xf>
    <xf numFmtId="38" fontId="2" fillId="0" borderId="30" xfId="17" applyFont="1" applyBorder="1" applyAlignment="1">
      <alignment horizontal="centerContinuous" vertical="center"/>
    </xf>
    <xf numFmtId="38" fontId="2" fillId="0" borderId="31" xfId="17" applyFont="1" applyBorder="1" applyAlignment="1">
      <alignment horizontal="distributed" vertical="center"/>
    </xf>
    <xf numFmtId="38" fontId="2" fillId="0" borderId="32" xfId="17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9" fillId="0" borderId="2" xfId="0" applyFont="1" applyBorder="1" applyAlignment="1">
      <alignment horizontal="distributed" vertical="center"/>
    </xf>
    <xf numFmtId="38" fontId="9" fillId="0" borderId="14" xfId="17" applyFont="1" applyBorder="1" applyAlignment="1">
      <alignment horizontal="right" vertical="center"/>
    </xf>
    <xf numFmtId="176" fontId="9" fillId="0" borderId="33" xfId="17" applyNumberFormat="1" applyFont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3" fontId="2" fillId="0" borderId="14" xfId="0" applyNumberFormat="1" applyFont="1" applyFill="1" applyBorder="1" applyAlignment="1">
      <alignment horizontal="right" vertical="center"/>
    </xf>
    <xf numFmtId="38" fontId="2" fillId="0" borderId="14" xfId="17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right" vertical="center"/>
    </xf>
    <xf numFmtId="176" fontId="2" fillId="0" borderId="33" xfId="17" applyNumberFormat="1" applyFont="1" applyBorder="1" applyAlignment="1">
      <alignment vertical="center"/>
    </xf>
    <xf numFmtId="0" fontId="0" fillId="0" borderId="0" xfId="0" applyFill="1" applyAlignment="1">
      <alignment/>
    </xf>
    <xf numFmtId="38" fontId="2" fillId="0" borderId="14" xfId="17" applyFont="1" applyFill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38" fontId="2" fillId="0" borderId="28" xfId="17" applyFont="1" applyBorder="1" applyAlignment="1">
      <alignment horizontal="right" vertical="center"/>
    </xf>
    <xf numFmtId="38" fontId="2" fillId="0" borderId="3" xfId="17" applyFont="1" applyBorder="1" applyAlignment="1">
      <alignment horizontal="right" vertical="center"/>
    </xf>
    <xf numFmtId="176" fontId="2" fillId="0" borderId="32" xfId="17" applyNumberFormat="1" applyFont="1" applyBorder="1" applyAlignment="1">
      <alignment vertical="center"/>
    </xf>
    <xf numFmtId="38" fontId="0" fillId="0" borderId="0" xfId="0" applyNumberFormat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8" fontId="2" fillId="0" borderId="34" xfId="17" applyFont="1" applyBorder="1" applyAlignment="1">
      <alignment horizontal="centerContinuous" vertical="center"/>
    </xf>
    <xf numFmtId="38" fontId="2" fillId="0" borderId="28" xfId="17" applyFont="1" applyFill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9" fillId="0" borderId="9" xfId="0" applyFont="1" applyBorder="1" applyAlignment="1">
      <alignment horizontal="distributed" vertical="center"/>
    </xf>
    <xf numFmtId="3" fontId="9" fillId="0" borderId="24" xfId="0" applyNumberFormat="1" applyFont="1" applyBorder="1" applyAlignment="1">
      <alignment vertical="center"/>
    </xf>
    <xf numFmtId="38" fontId="9" fillId="0" borderId="14" xfId="17" applyFont="1" applyFill="1" applyBorder="1" applyAlignment="1" applyProtection="1">
      <alignment vertical="center"/>
      <protection/>
    </xf>
    <xf numFmtId="0" fontId="2" fillId="0" borderId="9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2" fillId="0" borderId="9" xfId="0" applyFont="1" applyFill="1" applyBorder="1" applyAlignment="1">
      <alignment horizontal="distributed" vertical="center"/>
    </xf>
    <xf numFmtId="38" fontId="2" fillId="0" borderId="24" xfId="17" applyFont="1" applyFill="1" applyBorder="1" applyAlignment="1">
      <alignment horizontal="right" vertical="center"/>
    </xf>
    <xf numFmtId="38" fontId="2" fillId="0" borderId="14" xfId="17" applyFont="1" applyFill="1" applyBorder="1" applyAlignment="1" applyProtection="1">
      <alignment vertical="center"/>
      <protection/>
    </xf>
    <xf numFmtId="38" fontId="2" fillId="0" borderId="14" xfId="17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38" fontId="8" fillId="0" borderId="28" xfId="17" applyFont="1" applyFill="1" applyBorder="1" applyAlignment="1" applyProtection="1">
      <alignment vertical="center"/>
      <protection/>
    </xf>
    <xf numFmtId="0" fontId="0" fillId="0" borderId="5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2" fillId="0" borderId="1" xfId="0" applyFont="1" applyBorder="1" applyAlignment="1">
      <alignment horizontal="right" vertical="center"/>
    </xf>
    <xf numFmtId="38" fontId="2" fillId="0" borderId="34" xfId="17" applyFont="1" applyBorder="1" applyAlignment="1">
      <alignment horizontal="centerContinuous"/>
    </xf>
    <xf numFmtId="38" fontId="2" fillId="0" borderId="36" xfId="17" applyFont="1" applyBorder="1" applyAlignment="1">
      <alignment horizontal="distributed" vertical="center"/>
    </xf>
    <xf numFmtId="41" fontId="9" fillId="0" borderId="14" xfId="17" applyNumberFormat="1" applyFont="1" applyBorder="1" applyAlignment="1">
      <alignment vertical="center"/>
    </xf>
    <xf numFmtId="41" fontId="2" fillId="0" borderId="14" xfId="17" applyNumberFormat="1" applyFont="1" applyBorder="1" applyAlignment="1">
      <alignment vertical="center"/>
    </xf>
    <xf numFmtId="178" fontId="2" fillId="0" borderId="14" xfId="17" applyNumberFormat="1" applyFont="1" applyBorder="1" applyAlignment="1">
      <alignment vertical="center"/>
    </xf>
    <xf numFmtId="41" fontId="0" fillId="0" borderId="0" xfId="0" applyNumberFormat="1" applyFill="1" applyAlignment="1">
      <alignment/>
    </xf>
    <xf numFmtId="0" fontId="2" fillId="0" borderId="20" xfId="0" applyFont="1" applyBorder="1" applyAlignment="1">
      <alignment horizontal="distributed" vertical="center"/>
    </xf>
    <xf numFmtId="38" fontId="2" fillId="0" borderId="25" xfId="17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28" xfId="17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1" fontId="2" fillId="0" borderId="14" xfId="17" applyNumberFormat="1" applyFont="1" applyBorder="1" applyAlignment="1">
      <alignment horizontal="right" vertical="center"/>
    </xf>
    <xf numFmtId="176" fontId="2" fillId="0" borderId="2" xfId="17" applyNumberFormat="1" applyFont="1" applyBorder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/>
    </xf>
    <xf numFmtId="41" fontId="2" fillId="0" borderId="25" xfId="17" applyNumberFormat="1" applyFont="1" applyBorder="1" applyAlignment="1">
      <alignment vertical="center"/>
    </xf>
    <xf numFmtId="41" fontId="2" fillId="0" borderId="28" xfId="17" applyNumberFormat="1" applyFont="1" applyBorder="1" applyAlignment="1">
      <alignment vertical="center"/>
    </xf>
    <xf numFmtId="176" fontId="2" fillId="0" borderId="37" xfId="17" applyNumberFormat="1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41" fontId="2" fillId="0" borderId="0" xfId="17" applyNumberFormat="1" applyFont="1" applyBorder="1" applyAlignment="1">
      <alignment vertical="center"/>
    </xf>
    <xf numFmtId="176" fontId="2" fillId="0" borderId="0" xfId="17" applyNumberFormat="1" applyFont="1" applyBorder="1" applyAlignment="1">
      <alignment vertical="center"/>
    </xf>
    <xf numFmtId="38" fontId="4" fillId="0" borderId="38" xfId="17" applyFont="1" applyFill="1" applyBorder="1" applyAlignment="1">
      <alignment vertical="center"/>
    </xf>
    <xf numFmtId="38" fontId="2" fillId="0" borderId="2" xfId="17" applyFont="1" applyFill="1" applyBorder="1" applyAlignment="1">
      <alignment/>
    </xf>
    <xf numFmtId="38" fontId="2" fillId="0" borderId="39" xfId="17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38" fontId="2" fillId="0" borderId="40" xfId="17" applyFont="1" applyFill="1" applyBorder="1" applyAlignment="1">
      <alignment horizontal="centerContinuous" vertical="center"/>
    </xf>
    <xf numFmtId="0" fontId="0" fillId="0" borderId="41" xfId="0" applyFont="1" applyFill="1" applyBorder="1" applyAlignment="1">
      <alignment horizontal="centerContinuous" vertical="center"/>
    </xf>
    <xf numFmtId="38" fontId="2" fillId="0" borderId="42" xfId="17" applyFont="1" applyFill="1" applyBorder="1" applyAlignment="1">
      <alignment horizontal="center" vertical="center"/>
    </xf>
    <xf numFmtId="38" fontId="2" fillId="0" borderId="41" xfId="17" applyFont="1" applyFill="1" applyBorder="1" applyAlignment="1">
      <alignment horizontal="center" vertical="center"/>
    </xf>
    <xf numFmtId="38" fontId="4" fillId="0" borderId="43" xfId="17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right" vertical="center"/>
    </xf>
    <xf numFmtId="38" fontId="4" fillId="0" borderId="9" xfId="17" applyFont="1" applyFill="1" applyBorder="1" applyAlignment="1">
      <alignment vertical="center"/>
    </xf>
    <xf numFmtId="38" fontId="4" fillId="0" borderId="6" xfId="17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38" fontId="2" fillId="0" borderId="27" xfId="17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38" fontId="2" fillId="0" borderId="25" xfId="17" applyFont="1" applyFill="1" applyBorder="1" applyAlignment="1">
      <alignment vertical="center"/>
    </xf>
    <xf numFmtId="38" fontId="2" fillId="0" borderId="45" xfId="17" applyFont="1" applyFill="1" applyBorder="1" applyAlignment="1">
      <alignment vertical="center"/>
    </xf>
    <xf numFmtId="0" fontId="2" fillId="0" borderId="1" xfId="0" applyFont="1" applyFill="1" applyBorder="1" applyAlignment="1">
      <alignment/>
    </xf>
    <xf numFmtId="0" fontId="12" fillId="0" borderId="0" xfId="0" applyFont="1" applyAlignment="1">
      <alignment/>
    </xf>
    <xf numFmtId="38" fontId="12" fillId="0" borderId="0" xfId="17" applyFont="1" applyAlignment="1">
      <alignment vertical="center"/>
    </xf>
    <xf numFmtId="38" fontId="12" fillId="0" borderId="0" xfId="17" applyFont="1" applyFill="1" applyAlignment="1">
      <alignment vertical="center"/>
    </xf>
    <xf numFmtId="38" fontId="2" fillId="0" borderId="35" xfId="17" applyFont="1" applyBorder="1" applyAlignment="1">
      <alignment horizontal="centerContinuous" vertical="center"/>
    </xf>
    <xf numFmtId="38" fontId="2" fillId="0" borderId="46" xfId="17" applyFont="1" applyFill="1" applyBorder="1" applyAlignment="1">
      <alignment horizontal="center" vertical="center"/>
    </xf>
    <xf numFmtId="38" fontId="2" fillId="0" borderId="20" xfId="17" applyFont="1" applyFill="1" applyBorder="1" applyAlignment="1">
      <alignment horizontal="center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horizontal="center" vertical="center"/>
    </xf>
    <xf numFmtId="38" fontId="2" fillId="0" borderId="22" xfId="17" applyFont="1" applyFill="1" applyBorder="1" applyAlignment="1">
      <alignment horizontal="center" vertical="center"/>
    </xf>
    <xf numFmtId="38" fontId="2" fillId="0" borderId="37" xfId="17" applyFont="1" applyFill="1" applyBorder="1" applyAlignment="1">
      <alignment horizontal="center" vertical="center"/>
    </xf>
    <xf numFmtId="38" fontId="2" fillId="0" borderId="43" xfId="17" applyFont="1" applyBorder="1" applyAlignment="1">
      <alignment horizontal="center" vertical="center"/>
    </xf>
    <xf numFmtId="38" fontId="2" fillId="0" borderId="44" xfId="17" applyFont="1" applyBorder="1" applyAlignment="1">
      <alignment horizontal="center" vertical="center"/>
    </xf>
    <xf numFmtId="38" fontId="2" fillId="0" borderId="46" xfId="17" applyFont="1" applyBorder="1" applyAlignment="1">
      <alignment horizontal="center" vertical="center"/>
    </xf>
    <xf numFmtId="38" fontId="2" fillId="0" borderId="20" xfId="17" applyFont="1" applyBorder="1" applyAlignment="1">
      <alignment horizontal="center" vertical="center"/>
    </xf>
    <xf numFmtId="38" fontId="2" fillId="0" borderId="35" xfId="17" applyFont="1" applyBorder="1" applyAlignment="1">
      <alignment horizontal="center" vertical="center"/>
    </xf>
    <xf numFmtId="38" fontId="2" fillId="0" borderId="25" xfId="17" applyFont="1" applyBorder="1" applyAlignment="1">
      <alignment horizontal="center" vertical="center"/>
    </xf>
    <xf numFmtId="38" fontId="2" fillId="0" borderId="34" xfId="17" applyFont="1" applyBorder="1" applyAlignment="1">
      <alignment horizontal="center" vertical="center"/>
    </xf>
    <xf numFmtId="38" fontId="2" fillId="0" borderId="5" xfId="17" applyFont="1" applyBorder="1" applyAlignment="1">
      <alignment horizontal="center" vertical="center"/>
    </xf>
    <xf numFmtId="38" fontId="2" fillId="0" borderId="26" xfId="17" applyFont="1" applyBorder="1" applyAlignment="1">
      <alignment horizontal="center" vertical="center"/>
    </xf>
    <xf numFmtId="38" fontId="2" fillId="0" borderId="28" xfId="17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211" customWidth="1"/>
  </cols>
  <sheetData>
    <row r="1" spans="1:2" ht="13.5">
      <c r="A1" s="211" t="s">
        <v>0</v>
      </c>
      <c r="B1" s="211" t="s">
        <v>333</v>
      </c>
    </row>
    <row r="4" ht="13.5">
      <c r="A4" s="212" t="s">
        <v>1</v>
      </c>
    </row>
    <row r="5" ht="13.5">
      <c r="A5" s="213" t="s">
        <v>334</v>
      </c>
    </row>
    <row r="6" ht="13.5">
      <c r="A6" s="213" t="s">
        <v>335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44"/>
  <sheetViews>
    <sheetView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23.625" style="0" customWidth="1"/>
    <col min="3" max="3" width="10.25390625" style="0" bestFit="1" customWidth="1"/>
    <col min="4" max="6" width="10.25390625" style="0" customWidth="1"/>
    <col min="7" max="7" width="8.50390625" style="0" bestFit="1" customWidth="1"/>
  </cols>
  <sheetData>
    <row r="1" spans="2:7" ht="13.5">
      <c r="B1" s="115" t="s">
        <v>289</v>
      </c>
      <c r="C1" s="115"/>
      <c r="D1" s="115"/>
      <c r="E1" s="116"/>
      <c r="F1" s="116"/>
      <c r="G1" s="116"/>
    </row>
    <row r="2" spans="2:7" ht="13.5">
      <c r="B2" s="118"/>
      <c r="C2" s="118"/>
      <c r="D2" s="118"/>
      <c r="E2" s="118"/>
      <c r="F2" s="231" t="s">
        <v>102</v>
      </c>
      <c r="G2" s="231"/>
    </row>
    <row r="3" spans="2:7" ht="13.5">
      <c r="B3" s="223" t="s">
        <v>137</v>
      </c>
      <c r="C3" s="225" t="s">
        <v>121</v>
      </c>
      <c r="D3" s="66" t="s">
        <v>122</v>
      </c>
      <c r="E3" s="121"/>
      <c r="F3" s="121"/>
      <c r="G3" s="171" t="s">
        <v>123</v>
      </c>
    </row>
    <row r="4" spans="2:7" ht="13.5">
      <c r="B4" s="224"/>
      <c r="C4" s="226"/>
      <c r="D4" s="172" t="s">
        <v>124</v>
      </c>
      <c r="E4" s="123" t="s">
        <v>125</v>
      </c>
      <c r="F4" s="6" t="s">
        <v>126</v>
      </c>
      <c r="G4" s="91" t="s">
        <v>127</v>
      </c>
    </row>
    <row r="5" spans="2:7" ht="13.5">
      <c r="B5" s="153" t="s">
        <v>9</v>
      </c>
      <c r="C5" s="173">
        <v>97586</v>
      </c>
      <c r="D5" s="173">
        <f>SUM(E5:F5)</f>
        <v>102523</v>
      </c>
      <c r="E5" s="173">
        <f>SUM(E7:E41)</f>
        <v>52238</v>
      </c>
      <c r="F5" s="173">
        <f>SUM(F7:F41)</f>
        <v>50285</v>
      </c>
      <c r="G5" s="98">
        <f>D5/C5*100</f>
        <v>105.05912733383886</v>
      </c>
    </row>
    <row r="6" spans="2:7" ht="7.5" customHeight="1">
      <c r="B6" s="156"/>
      <c r="C6" s="173"/>
      <c r="D6" s="173"/>
      <c r="E6" s="173"/>
      <c r="F6" s="173"/>
      <c r="G6" s="98"/>
    </row>
    <row r="7" spans="2:7" s="137" customFormat="1" ht="13.5">
      <c r="B7" s="160" t="s">
        <v>290</v>
      </c>
      <c r="C7" s="174">
        <v>20109</v>
      </c>
      <c r="D7" s="174">
        <v>20652</v>
      </c>
      <c r="E7" s="174">
        <v>6195</v>
      </c>
      <c r="F7" s="174">
        <v>14457</v>
      </c>
      <c r="G7" s="70">
        <f aca="true" t="shared" si="0" ref="G7:G40">D7/C7*100</f>
        <v>102.70028345516933</v>
      </c>
    </row>
    <row r="8" spans="2:7" s="137" customFormat="1" ht="13.5">
      <c r="B8" s="160" t="s">
        <v>291</v>
      </c>
      <c r="C8" s="174">
        <v>7814</v>
      </c>
      <c r="D8" s="174">
        <v>8366</v>
      </c>
      <c r="E8" s="174">
        <v>2548</v>
      </c>
      <c r="F8" s="174">
        <v>5818</v>
      </c>
      <c r="G8" s="70">
        <f t="shared" si="0"/>
        <v>107.06424366521628</v>
      </c>
    </row>
    <row r="9" spans="2:7" s="137" customFormat="1" ht="13.5">
      <c r="B9" s="160" t="s">
        <v>292</v>
      </c>
      <c r="C9" s="174">
        <v>5333</v>
      </c>
      <c r="D9" s="174">
        <v>5335</v>
      </c>
      <c r="E9" s="174">
        <v>4268</v>
      </c>
      <c r="F9" s="174">
        <v>1067</v>
      </c>
      <c r="G9" s="70">
        <f t="shared" si="0"/>
        <v>100.0375023438965</v>
      </c>
    </row>
    <row r="10" spans="2:7" s="137" customFormat="1" ht="13.5">
      <c r="B10" s="160" t="s">
        <v>293</v>
      </c>
      <c r="C10" s="174">
        <v>4840</v>
      </c>
      <c r="D10" s="174">
        <v>4650</v>
      </c>
      <c r="E10" s="174">
        <v>2671</v>
      </c>
      <c r="F10" s="174">
        <v>1979</v>
      </c>
      <c r="G10" s="70">
        <f t="shared" si="0"/>
        <v>96.07438016528926</v>
      </c>
    </row>
    <row r="11" spans="2:7" s="137" customFormat="1" ht="13.5">
      <c r="B11" s="160" t="s">
        <v>294</v>
      </c>
      <c r="C11" s="174">
        <v>5096</v>
      </c>
      <c r="D11" s="174">
        <v>4521</v>
      </c>
      <c r="E11" s="174">
        <v>4070</v>
      </c>
      <c r="F11" s="174">
        <v>451</v>
      </c>
      <c r="G11" s="70">
        <f t="shared" si="0"/>
        <v>88.71664050235479</v>
      </c>
    </row>
    <row r="12" spans="2:7" s="137" customFormat="1" ht="13.5">
      <c r="B12" s="160" t="s">
        <v>295</v>
      </c>
      <c r="C12" s="174">
        <v>4183</v>
      </c>
      <c r="D12" s="174">
        <v>4102</v>
      </c>
      <c r="E12" s="174">
        <v>2845</v>
      </c>
      <c r="F12" s="174">
        <v>1257</v>
      </c>
      <c r="G12" s="70">
        <f t="shared" si="0"/>
        <v>98.06359072436051</v>
      </c>
    </row>
    <row r="13" spans="2:7" s="137" customFormat="1" ht="13.5">
      <c r="B13" s="160" t="s">
        <v>296</v>
      </c>
      <c r="C13" s="174">
        <v>2900</v>
      </c>
      <c r="D13" s="174">
        <v>3497</v>
      </c>
      <c r="E13" s="174">
        <v>1044</v>
      </c>
      <c r="F13" s="174">
        <v>2453</v>
      </c>
      <c r="G13" s="70">
        <f t="shared" si="0"/>
        <v>120.58620689655173</v>
      </c>
    </row>
    <row r="14" spans="2:7" s="137" customFormat="1" ht="13.5">
      <c r="B14" s="160" t="s">
        <v>297</v>
      </c>
      <c r="C14" s="182" t="s">
        <v>298</v>
      </c>
      <c r="D14" s="174">
        <v>3258</v>
      </c>
      <c r="E14" s="174">
        <v>1955</v>
      </c>
      <c r="F14" s="174">
        <v>1303</v>
      </c>
      <c r="G14" s="183" t="s">
        <v>298</v>
      </c>
    </row>
    <row r="15" spans="2:7" s="137" customFormat="1" ht="13.5">
      <c r="B15" s="160" t="s">
        <v>299</v>
      </c>
      <c r="C15" s="174">
        <v>2300</v>
      </c>
      <c r="D15" s="174">
        <v>2150</v>
      </c>
      <c r="E15" s="174">
        <v>460</v>
      </c>
      <c r="F15" s="174">
        <v>1690</v>
      </c>
      <c r="G15" s="70">
        <f t="shared" si="0"/>
        <v>93.47826086956522</v>
      </c>
    </row>
    <row r="16" spans="2:7" s="137" customFormat="1" ht="13.5">
      <c r="B16" s="160" t="s">
        <v>300</v>
      </c>
      <c r="C16" s="174">
        <v>1810</v>
      </c>
      <c r="D16" s="174">
        <v>1855</v>
      </c>
      <c r="E16" s="174">
        <v>648</v>
      </c>
      <c r="F16" s="174">
        <v>1207</v>
      </c>
      <c r="G16" s="70">
        <f t="shared" si="0"/>
        <v>102.48618784530387</v>
      </c>
    </row>
    <row r="17" spans="2:7" s="137" customFormat="1" ht="13.5">
      <c r="B17" s="160" t="s">
        <v>301</v>
      </c>
      <c r="C17" s="174">
        <v>1776</v>
      </c>
      <c r="D17" s="174">
        <v>1773</v>
      </c>
      <c r="E17" s="174">
        <v>1064</v>
      </c>
      <c r="F17" s="174">
        <v>709</v>
      </c>
      <c r="G17" s="70">
        <f t="shared" si="0"/>
        <v>99.83108108108108</v>
      </c>
    </row>
    <row r="18" spans="2:7" s="137" customFormat="1" ht="13.5">
      <c r="B18" s="160" t="s">
        <v>302</v>
      </c>
      <c r="C18" s="174">
        <v>1542</v>
      </c>
      <c r="D18" s="174">
        <v>1722</v>
      </c>
      <c r="E18" s="174">
        <v>1722</v>
      </c>
      <c r="F18" s="175">
        <v>0</v>
      </c>
      <c r="G18" s="70">
        <f t="shared" si="0"/>
        <v>111.67315175097276</v>
      </c>
    </row>
    <row r="19" spans="2:7" s="137" customFormat="1" ht="13.5">
      <c r="B19" s="160" t="s">
        <v>303</v>
      </c>
      <c r="C19" s="174">
        <v>1598</v>
      </c>
      <c r="D19" s="174">
        <v>1656</v>
      </c>
      <c r="E19" s="174">
        <v>1169</v>
      </c>
      <c r="F19" s="174">
        <v>487</v>
      </c>
      <c r="G19" s="70">
        <f t="shared" si="0"/>
        <v>103.62953692115144</v>
      </c>
    </row>
    <row r="20" spans="2:7" s="137" customFormat="1" ht="13.5">
      <c r="B20" s="160" t="s">
        <v>304</v>
      </c>
      <c r="C20" s="174">
        <v>1522</v>
      </c>
      <c r="D20" s="174">
        <v>1644</v>
      </c>
      <c r="E20" s="174">
        <v>511</v>
      </c>
      <c r="F20" s="174">
        <v>1133</v>
      </c>
      <c r="G20" s="70">
        <f t="shared" si="0"/>
        <v>108.01576872536135</v>
      </c>
    </row>
    <row r="21" spans="2:7" s="137" customFormat="1" ht="13.5">
      <c r="B21" s="160" t="s">
        <v>305</v>
      </c>
      <c r="C21" s="174">
        <v>1394</v>
      </c>
      <c r="D21" s="174">
        <v>1499</v>
      </c>
      <c r="E21" s="174">
        <v>446</v>
      </c>
      <c r="F21" s="174">
        <v>1053</v>
      </c>
      <c r="G21" s="70">
        <f t="shared" si="0"/>
        <v>107.532281205165</v>
      </c>
    </row>
    <row r="22" spans="2:7" s="137" customFormat="1" ht="13.5">
      <c r="B22" s="160" t="s">
        <v>306</v>
      </c>
      <c r="C22" s="174">
        <v>1392</v>
      </c>
      <c r="D22" s="174">
        <v>1423</v>
      </c>
      <c r="E22" s="174">
        <v>1137</v>
      </c>
      <c r="F22" s="174">
        <v>286</v>
      </c>
      <c r="G22" s="70">
        <f t="shared" si="0"/>
        <v>102.22701149425288</v>
      </c>
    </row>
    <row r="23" spans="2:7" s="137" customFormat="1" ht="13.5">
      <c r="B23" s="160" t="s">
        <v>307</v>
      </c>
      <c r="C23" s="174">
        <v>1389</v>
      </c>
      <c r="D23" s="174">
        <v>1416</v>
      </c>
      <c r="E23" s="174">
        <v>424</v>
      </c>
      <c r="F23" s="174">
        <v>992</v>
      </c>
      <c r="G23" s="70">
        <f t="shared" si="0"/>
        <v>101.9438444924406</v>
      </c>
    </row>
    <row r="24" spans="2:7" s="137" customFormat="1" ht="13.5">
      <c r="B24" s="160" t="s">
        <v>308</v>
      </c>
      <c r="C24" s="174">
        <v>1318</v>
      </c>
      <c r="D24" s="174">
        <v>1380</v>
      </c>
      <c r="E24" s="174">
        <v>1380</v>
      </c>
      <c r="F24" s="175">
        <v>0</v>
      </c>
      <c r="G24" s="70">
        <f t="shared" si="0"/>
        <v>104.7040971168437</v>
      </c>
    </row>
    <row r="25" spans="2:7" s="137" customFormat="1" ht="13.5">
      <c r="B25" s="160" t="s">
        <v>309</v>
      </c>
      <c r="C25" s="174">
        <v>1309</v>
      </c>
      <c r="D25" s="174">
        <v>1321</v>
      </c>
      <c r="E25" s="174">
        <v>922</v>
      </c>
      <c r="F25" s="174">
        <v>399</v>
      </c>
      <c r="G25" s="70">
        <f t="shared" si="0"/>
        <v>100.91673032849503</v>
      </c>
    </row>
    <row r="26" spans="2:7" s="137" customFormat="1" ht="13.5">
      <c r="B26" s="160" t="s">
        <v>310</v>
      </c>
      <c r="C26" s="174">
        <v>1052</v>
      </c>
      <c r="D26" s="174">
        <v>1225</v>
      </c>
      <c r="E26" s="174">
        <v>893</v>
      </c>
      <c r="F26" s="174">
        <v>332</v>
      </c>
      <c r="G26" s="70">
        <f t="shared" si="0"/>
        <v>116.4448669201521</v>
      </c>
    </row>
    <row r="27" spans="2:7" s="137" customFormat="1" ht="13.5">
      <c r="B27" s="160" t="s">
        <v>311</v>
      </c>
      <c r="C27" s="174">
        <v>1032</v>
      </c>
      <c r="D27" s="174">
        <v>1154</v>
      </c>
      <c r="E27" s="174">
        <v>197</v>
      </c>
      <c r="F27" s="174">
        <v>957</v>
      </c>
      <c r="G27" s="70">
        <f t="shared" si="0"/>
        <v>111.82170542635659</v>
      </c>
    </row>
    <row r="28" spans="2:7" s="137" customFormat="1" ht="13.5">
      <c r="B28" s="160" t="s">
        <v>312</v>
      </c>
      <c r="C28" s="174">
        <v>1034</v>
      </c>
      <c r="D28" s="174">
        <v>1066</v>
      </c>
      <c r="E28" s="174">
        <v>640</v>
      </c>
      <c r="F28" s="174">
        <v>426</v>
      </c>
      <c r="G28" s="70">
        <f t="shared" si="0"/>
        <v>103.09477756286267</v>
      </c>
    </row>
    <row r="29" spans="2:7" s="137" customFormat="1" ht="13.5">
      <c r="B29" s="160" t="s">
        <v>313</v>
      </c>
      <c r="C29" s="174">
        <v>972</v>
      </c>
      <c r="D29" s="174">
        <v>1012</v>
      </c>
      <c r="E29" s="174">
        <v>627</v>
      </c>
      <c r="F29" s="174">
        <v>385</v>
      </c>
      <c r="G29" s="70">
        <f t="shared" si="0"/>
        <v>104.11522633744856</v>
      </c>
    </row>
    <row r="30" spans="2:7" s="137" customFormat="1" ht="13.5">
      <c r="B30" s="160" t="s">
        <v>314</v>
      </c>
      <c r="C30" s="174">
        <v>1023</v>
      </c>
      <c r="D30" s="174">
        <v>938</v>
      </c>
      <c r="E30" s="174">
        <v>735</v>
      </c>
      <c r="F30" s="174">
        <v>203</v>
      </c>
      <c r="G30" s="70">
        <f t="shared" si="0"/>
        <v>91.6911045943304</v>
      </c>
    </row>
    <row r="31" spans="2:7" s="137" customFormat="1" ht="13.5">
      <c r="B31" s="160" t="s">
        <v>315</v>
      </c>
      <c r="C31" s="174">
        <v>926</v>
      </c>
      <c r="D31" s="174">
        <v>865</v>
      </c>
      <c r="E31" s="174">
        <v>363</v>
      </c>
      <c r="F31" s="174">
        <v>502</v>
      </c>
      <c r="G31" s="70">
        <f t="shared" si="0"/>
        <v>93.41252699784017</v>
      </c>
    </row>
    <row r="32" spans="2:7" s="137" customFormat="1" ht="13.5">
      <c r="B32" s="160" t="s">
        <v>316</v>
      </c>
      <c r="C32" s="174">
        <v>869</v>
      </c>
      <c r="D32" s="174">
        <v>858</v>
      </c>
      <c r="E32" s="174">
        <v>367</v>
      </c>
      <c r="F32" s="174">
        <v>491</v>
      </c>
      <c r="G32" s="70">
        <f t="shared" si="0"/>
        <v>98.73417721518987</v>
      </c>
    </row>
    <row r="33" spans="2:7" s="137" customFormat="1" ht="13.5">
      <c r="B33" s="160" t="s">
        <v>317</v>
      </c>
      <c r="C33" s="174">
        <v>689</v>
      </c>
      <c r="D33" s="174">
        <v>854</v>
      </c>
      <c r="E33" s="174">
        <v>592</v>
      </c>
      <c r="F33" s="174">
        <v>262</v>
      </c>
      <c r="G33" s="70">
        <f t="shared" si="0"/>
        <v>123.94775036284472</v>
      </c>
    </row>
    <row r="34" spans="2:7" s="137" customFormat="1" ht="13.5">
      <c r="B34" s="160" t="s">
        <v>318</v>
      </c>
      <c r="C34" s="174">
        <v>856</v>
      </c>
      <c r="D34" s="174">
        <v>844</v>
      </c>
      <c r="E34" s="174">
        <v>170</v>
      </c>
      <c r="F34" s="174">
        <v>674</v>
      </c>
      <c r="G34" s="70">
        <f t="shared" si="0"/>
        <v>98.5981308411215</v>
      </c>
    </row>
    <row r="35" spans="2:7" s="137" customFormat="1" ht="13.5">
      <c r="B35" s="160" t="s">
        <v>319</v>
      </c>
      <c r="C35" s="174">
        <v>683</v>
      </c>
      <c r="D35" s="174">
        <v>780</v>
      </c>
      <c r="E35" s="174">
        <v>634</v>
      </c>
      <c r="F35" s="174">
        <v>146</v>
      </c>
      <c r="G35" s="70">
        <f t="shared" si="0"/>
        <v>114.20204978038066</v>
      </c>
    </row>
    <row r="36" spans="2:7" s="137" customFormat="1" ht="13.5">
      <c r="B36" s="160" t="s">
        <v>320</v>
      </c>
      <c r="C36" s="174">
        <v>670</v>
      </c>
      <c r="D36" s="174">
        <v>770</v>
      </c>
      <c r="E36" s="174">
        <v>343</v>
      </c>
      <c r="F36" s="174">
        <v>427</v>
      </c>
      <c r="G36" s="70">
        <f t="shared" si="0"/>
        <v>114.92537313432835</v>
      </c>
    </row>
    <row r="37" spans="2:7" s="137" customFormat="1" ht="13.5">
      <c r="B37" s="160" t="s">
        <v>321</v>
      </c>
      <c r="C37" s="174">
        <v>786</v>
      </c>
      <c r="D37" s="174">
        <v>758</v>
      </c>
      <c r="E37" s="174">
        <v>724</v>
      </c>
      <c r="F37" s="174">
        <v>34</v>
      </c>
      <c r="G37" s="70">
        <f t="shared" si="0"/>
        <v>96.43765903307889</v>
      </c>
    </row>
    <row r="38" spans="2:7" s="137" customFormat="1" ht="13.5">
      <c r="B38" s="160" t="s">
        <v>322</v>
      </c>
      <c r="C38" s="174">
        <v>131</v>
      </c>
      <c r="D38" s="174">
        <v>753</v>
      </c>
      <c r="E38" s="174">
        <v>452</v>
      </c>
      <c r="F38" s="174">
        <v>301</v>
      </c>
      <c r="G38" s="70">
        <f t="shared" si="0"/>
        <v>574.8091603053435</v>
      </c>
    </row>
    <row r="39" spans="2:7" s="137" customFormat="1" ht="13.5">
      <c r="B39" s="160" t="s">
        <v>323</v>
      </c>
      <c r="C39" s="174">
        <v>596</v>
      </c>
      <c r="D39" s="174">
        <v>705</v>
      </c>
      <c r="E39" s="174">
        <v>47</v>
      </c>
      <c r="F39" s="174">
        <v>658</v>
      </c>
      <c r="G39" s="70">
        <f t="shared" si="0"/>
        <v>118.28859060402685</v>
      </c>
    </row>
    <row r="40" spans="2:7" s="137" customFormat="1" ht="13.5">
      <c r="B40" s="160" t="s">
        <v>324</v>
      </c>
      <c r="C40" s="174">
        <v>682</v>
      </c>
      <c r="D40" s="174">
        <v>649</v>
      </c>
      <c r="E40" s="174">
        <v>569</v>
      </c>
      <c r="F40" s="174">
        <v>80</v>
      </c>
      <c r="G40" s="70">
        <f t="shared" si="0"/>
        <v>95.16129032258065</v>
      </c>
    </row>
    <row r="41" spans="2:7" s="137" customFormat="1" ht="13.5">
      <c r="B41" s="184" t="s">
        <v>117</v>
      </c>
      <c r="C41" s="185">
        <v>17960</v>
      </c>
      <c r="D41" s="186">
        <f>SUM(E41:F41)</f>
        <v>17072</v>
      </c>
      <c r="E41" s="186">
        <v>9406</v>
      </c>
      <c r="F41" s="186">
        <v>7666</v>
      </c>
      <c r="G41" s="187">
        <f>D41/C41*100</f>
        <v>95.05567928730511</v>
      </c>
    </row>
    <row r="42" s="137" customFormat="1" ht="13.5"/>
    <row r="43" spans="2:7" s="137" customFormat="1" ht="13.5">
      <c r="B43" s="188"/>
      <c r="C43" s="189"/>
      <c r="D43" s="189"/>
      <c r="E43" s="189"/>
      <c r="F43" s="189"/>
      <c r="G43" s="190"/>
    </row>
    <row r="44" spans="3:6" ht="13.5">
      <c r="C44" s="168"/>
      <c r="D44" s="168"/>
      <c r="E44" s="168"/>
      <c r="F44" s="168"/>
    </row>
  </sheetData>
  <mergeCells count="3">
    <mergeCell ref="F2:G2"/>
    <mergeCell ref="B3:B4"/>
    <mergeCell ref="C3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9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13" customWidth="1"/>
    <col min="2" max="2" width="3.625" style="13" customWidth="1"/>
    <col min="3" max="3" width="11.625" style="13" customWidth="1"/>
    <col min="4" max="4" width="12.75390625" style="13" customWidth="1"/>
    <col min="5" max="5" width="12.625" style="13" customWidth="1"/>
    <col min="6" max="6" width="3.625" style="13" customWidth="1"/>
    <col min="7" max="7" width="11.625" style="13" customWidth="1"/>
    <col min="8" max="9" width="12.625" style="13" customWidth="1"/>
    <col min="10" max="16384" width="9.00390625" style="13" customWidth="1"/>
  </cols>
  <sheetData>
    <row r="2" spans="2:4" ht="15" customHeight="1">
      <c r="B2" s="14" t="s">
        <v>336</v>
      </c>
      <c r="D2" s="195"/>
    </row>
    <row r="3" ht="15" customHeight="1">
      <c r="I3" s="71" t="s">
        <v>325</v>
      </c>
    </row>
    <row r="4" spans="2:9" ht="15" customHeight="1">
      <c r="B4" s="196" t="s">
        <v>52</v>
      </c>
      <c r="C4" s="197"/>
      <c r="D4" s="198" t="s">
        <v>326</v>
      </c>
      <c r="E4" s="198" t="s">
        <v>327</v>
      </c>
      <c r="F4" s="196" t="s">
        <v>52</v>
      </c>
      <c r="G4" s="197"/>
      <c r="H4" s="199" t="s">
        <v>326</v>
      </c>
      <c r="I4" s="198" t="s">
        <v>327</v>
      </c>
    </row>
    <row r="5" spans="2:9" ht="15" customHeight="1">
      <c r="B5" s="200" t="s">
        <v>328</v>
      </c>
      <c r="C5" s="201" t="s">
        <v>329</v>
      </c>
      <c r="D5" s="202">
        <v>25405</v>
      </c>
      <c r="E5" s="191">
        <v>16969</v>
      </c>
      <c r="F5" s="203"/>
      <c r="G5" s="204" t="s">
        <v>70</v>
      </c>
      <c r="H5" s="17">
        <v>116</v>
      </c>
      <c r="I5" s="192">
        <v>73</v>
      </c>
    </row>
    <row r="6" spans="2:9" ht="15" customHeight="1">
      <c r="B6" s="205"/>
      <c r="C6" s="30" t="s">
        <v>57</v>
      </c>
      <c r="D6" s="101">
        <v>7071</v>
      </c>
      <c r="E6" s="193">
        <v>4558</v>
      </c>
      <c r="F6" s="26"/>
      <c r="G6" s="30" t="s">
        <v>73</v>
      </c>
      <c r="H6" s="17">
        <v>120</v>
      </c>
      <c r="I6" s="194">
        <v>68</v>
      </c>
    </row>
    <row r="7" spans="2:9" ht="15" customHeight="1">
      <c r="B7" s="205"/>
      <c r="C7" s="30" t="s">
        <v>59</v>
      </c>
      <c r="D7" s="101">
        <v>1849</v>
      </c>
      <c r="E7" s="193">
        <v>1312</v>
      </c>
      <c r="F7" s="26"/>
      <c r="G7" s="30" t="s">
        <v>77</v>
      </c>
      <c r="H7" s="17">
        <v>78</v>
      </c>
      <c r="I7" s="194">
        <v>42</v>
      </c>
    </row>
    <row r="8" spans="2:9" ht="15" customHeight="1">
      <c r="B8" s="205"/>
      <c r="C8" s="30" t="s">
        <v>60</v>
      </c>
      <c r="D8" s="101">
        <v>1896</v>
      </c>
      <c r="E8" s="193">
        <v>1355</v>
      </c>
      <c r="F8" s="26"/>
      <c r="G8" s="30" t="s">
        <v>81</v>
      </c>
      <c r="H8" s="17">
        <v>90</v>
      </c>
      <c r="I8" s="194">
        <v>54</v>
      </c>
    </row>
    <row r="9" spans="2:9" ht="15" customHeight="1">
      <c r="B9" s="205"/>
      <c r="C9" s="30" t="s">
        <v>64</v>
      </c>
      <c r="D9" s="101">
        <v>1780</v>
      </c>
      <c r="E9" s="193">
        <v>1314</v>
      </c>
      <c r="F9" s="26"/>
      <c r="G9" s="30" t="s">
        <v>85</v>
      </c>
      <c r="H9" s="17">
        <v>112</v>
      </c>
      <c r="I9" s="194">
        <v>47</v>
      </c>
    </row>
    <row r="10" spans="2:9" ht="15" customHeight="1">
      <c r="B10" s="205"/>
      <c r="C10" s="30" t="s">
        <v>58</v>
      </c>
      <c r="D10" s="101">
        <v>762</v>
      </c>
      <c r="E10" s="193">
        <v>465</v>
      </c>
      <c r="F10" s="26"/>
      <c r="G10" s="30" t="s">
        <v>71</v>
      </c>
      <c r="H10" s="17">
        <v>442</v>
      </c>
      <c r="I10" s="194">
        <v>309</v>
      </c>
    </row>
    <row r="11" spans="2:9" ht="15" customHeight="1">
      <c r="B11" s="205"/>
      <c r="C11" s="30" t="s">
        <v>61</v>
      </c>
      <c r="D11" s="101">
        <v>1027</v>
      </c>
      <c r="E11" s="193">
        <v>620</v>
      </c>
      <c r="F11" s="26"/>
      <c r="G11" s="30" t="s">
        <v>74</v>
      </c>
      <c r="H11" s="17">
        <v>298</v>
      </c>
      <c r="I11" s="194">
        <v>110</v>
      </c>
    </row>
    <row r="12" spans="2:9" ht="15" customHeight="1">
      <c r="B12" s="205"/>
      <c r="C12" s="30" t="s">
        <v>330</v>
      </c>
      <c r="D12" s="101">
        <v>676</v>
      </c>
      <c r="E12" s="193">
        <v>466</v>
      </c>
      <c r="F12" s="26"/>
      <c r="G12" s="30" t="s">
        <v>78</v>
      </c>
      <c r="H12" s="17">
        <v>272</v>
      </c>
      <c r="I12" s="194">
        <v>171</v>
      </c>
    </row>
    <row r="13" spans="2:9" ht="15" customHeight="1">
      <c r="B13" s="205"/>
      <c r="C13" s="30" t="s">
        <v>69</v>
      </c>
      <c r="D13" s="101">
        <v>592</v>
      </c>
      <c r="E13" s="193">
        <v>362</v>
      </c>
      <c r="F13" s="26"/>
      <c r="G13" s="30" t="s">
        <v>82</v>
      </c>
      <c r="H13" s="17">
        <v>212</v>
      </c>
      <c r="I13" s="194">
        <v>161</v>
      </c>
    </row>
    <row r="14" spans="2:9" ht="15" customHeight="1">
      <c r="B14" s="205"/>
      <c r="C14" s="30" t="s">
        <v>63</v>
      </c>
      <c r="D14" s="101">
        <v>426</v>
      </c>
      <c r="E14" s="193">
        <v>308</v>
      </c>
      <c r="F14" s="26"/>
      <c r="G14" s="30" t="s">
        <v>86</v>
      </c>
      <c r="H14" s="17">
        <v>154</v>
      </c>
      <c r="I14" s="194">
        <v>69</v>
      </c>
    </row>
    <row r="15" spans="2:9" ht="15" customHeight="1">
      <c r="B15" s="205"/>
      <c r="C15" s="30" t="s">
        <v>40</v>
      </c>
      <c r="D15" s="101">
        <v>1544</v>
      </c>
      <c r="E15" s="193">
        <v>1047</v>
      </c>
      <c r="F15" s="26"/>
      <c r="G15" s="30" t="s">
        <v>68</v>
      </c>
      <c r="H15" s="17">
        <v>144</v>
      </c>
      <c r="I15" s="194">
        <v>86</v>
      </c>
    </row>
    <row r="16" spans="2:9" ht="15" customHeight="1">
      <c r="B16" s="205"/>
      <c r="C16" s="30" t="s">
        <v>76</v>
      </c>
      <c r="D16" s="101">
        <v>896</v>
      </c>
      <c r="E16" s="193">
        <v>659</v>
      </c>
      <c r="F16" s="26"/>
      <c r="G16" s="30" t="s">
        <v>72</v>
      </c>
      <c r="H16" s="17">
        <v>308</v>
      </c>
      <c r="I16" s="194">
        <v>256</v>
      </c>
    </row>
    <row r="17" spans="2:9" ht="15" customHeight="1">
      <c r="B17" s="205"/>
      <c r="C17" s="30" t="s">
        <v>80</v>
      </c>
      <c r="D17" s="101">
        <v>354</v>
      </c>
      <c r="E17" s="193">
        <v>207</v>
      </c>
      <c r="F17" s="26"/>
      <c r="G17" s="30" t="s">
        <v>75</v>
      </c>
      <c r="H17" s="17">
        <v>217</v>
      </c>
      <c r="I17" s="194">
        <v>151</v>
      </c>
    </row>
    <row r="18" spans="2:9" ht="15" customHeight="1">
      <c r="B18" s="205"/>
      <c r="C18" s="30" t="s">
        <v>67</v>
      </c>
      <c r="D18" s="101">
        <v>544</v>
      </c>
      <c r="E18" s="193">
        <v>378</v>
      </c>
      <c r="F18" s="26"/>
      <c r="G18" s="30" t="s">
        <v>79</v>
      </c>
      <c r="H18" s="17">
        <v>216</v>
      </c>
      <c r="I18" s="194">
        <v>160</v>
      </c>
    </row>
    <row r="19" spans="2:9" ht="15" customHeight="1">
      <c r="B19" s="205"/>
      <c r="C19" s="30" t="s">
        <v>84</v>
      </c>
      <c r="D19" s="101">
        <v>304</v>
      </c>
      <c r="E19" s="193">
        <v>176</v>
      </c>
      <c r="F19" s="26"/>
      <c r="G19" s="30" t="s">
        <v>83</v>
      </c>
      <c r="H19" s="17">
        <v>144</v>
      </c>
      <c r="I19" s="194">
        <v>107</v>
      </c>
    </row>
    <row r="20" spans="2:9" ht="15" customHeight="1">
      <c r="B20" s="205"/>
      <c r="C20" s="30" t="s">
        <v>88</v>
      </c>
      <c r="D20" s="101">
        <v>269</v>
      </c>
      <c r="E20" s="193">
        <v>165</v>
      </c>
      <c r="F20" s="26"/>
      <c r="G20" s="30" t="s">
        <v>87</v>
      </c>
      <c r="H20" s="17">
        <v>125</v>
      </c>
      <c r="I20" s="194">
        <v>109</v>
      </c>
    </row>
    <row r="21" spans="2:9" ht="15" customHeight="1">
      <c r="B21" s="205"/>
      <c r="C21" s="30" t="s">
        <v>90</v>
      </c>
      <c r="D21" s="101">
        <v>424</v>
      </c>
      <c r="E21" s="193">
        <v>266</v>
      </c>
      <c r="F21" s="26"/>
      <c r="G21" s="30" t="s">
        <v>89</v>
      </c>
      <c r="H21" s="17">
        <v>107</v>
      </c>
      <c r="I21" s="194">
        <v>68</v>
      </c>
    </row>
    <row r="22" spans="2:9" ht="15" customHeight="1">
      <c r="B22" s="205"/>
      <c r="C22" s="30" t="s">
        <v>92</v>
      </c>
      <c r="D22" s="101">
        <v>182</v>
      </c>
      <c r="E22" s="193">
        <v>69</v>
      </c>
      <c r="F22" s="26"/>
      <c r="G22" s="30" t="s">
        <v>91</v>
      </c>
      <c r="H22" s="17">
        <v>142</v>
      </c>
      <c r="I22" s="194">
        <v>108</v>
      </c>
    </row>
    <row r="23" spans="2:9" ht="15" customHeight="1">
      <c r="B23" s="205"/>
      <c r="C23" s="30" t="s">
        <v>331</v>
      </c>
      <c r="D23" s="101">
        <v>159</v>
      </c>
      <c r="E23" s="193">
        <v>85</v>
      </c>
      <c r="F23" s="26"/>
      <c r="G23" s="30" t="s">
        <v>93</v>
      </c>
      <c r="H23" s="17">
        <v>224</v>
      </c>
      <c r="I23" s="194">
        <v>166</v>
      </c>
    </row>
    <row r="24" spans="2:9" ht="15" customHeight="1">
      <c r="B24" s="205"/>
      <c r="C24" s="30" t="s">
        <v>96</v>
      </c>
      <c r="D24" s="101">
        <v>166</v>
      </c>
      <c r="E24" s="193">
        <v>134</v>
      </c>
      <c r="F24" s="26"/>
      <c r="G24" s="30" t="s">
        <v>95</v>
      </c>
      <c r="H24" s="17">
        <v>103</v>
      </c>
      <c r="I24" s="194">
        <v>73</v>
      </c>
    </row>
    <row r="25" spans="2:9" ht="15" customHeight="1">
      <c r="B25" s="205"/>
      <c r="C25" s="30" t="s">
        <v>98</v>
      </c>
      <c r="D25" s="101">
        <v>211</v>
      </c>
      <c r="E25" s="193">
        <v>137</v>
      </c>
      <c r="F25" s="26"/>
      <c r="G25" s="30" t="s">
        <v>97</v>
      </c>
      <c r="H25" s="17">
        <v>71</v>
      </c>
      <c r="I25" s="194">
        <v>61</v>
      </c>
    </row>
    <row r="26" spans="2:9" ht="15" customHeight="1">
      <c r="B26" s="205"/>
      <c r="C26" s="30" t="s">
        <v>62</v>
      </c>
      <c r="D26" s="101">
        <v>168</v>
      </c>
      <c r="E26" s="193">
        <v>111</v>
      </c>
      <c r="F26" s="26"/>
      <c r="G26" s="30" t="s">
        <v>99</v>
      </c>
      <c r="H26" s="17">
        <v>101</v>
      </c>
      <c r="I26" s="194">
        <v>93</v>
      </c>
    </row>
    <row r="27" spans="2:9" ht="15" customHeight="1">
      <c r="B27" s="205"/>
      <c r="C27" s="30" t="s">
        <v>66</v>
      </c>
      <c r="D27" s="101">
        <v>163</v>
      </c>
      <c r="E27" s="193">
        <v>104</v>
      </c>
      <c r="F27" s="26"/>
      <c r="G27" s="30" t="s">
        <v>117</v>
      </c>
      <c r="H27" s="17">
        <v>146</v>
      </c>
      <c r="I27" s="194">
        <v>129</v>
      </c>
    </row>
    <row r="28" spans="2:9" ht="6" customHeight="1">
      <c r="B28" s="206"/>
      <c r="C28" s="207"/>
      <c r="D28" s="208"/>
      <c r="E28" s="209"/>
      <c r="F28" s="210"/>
      <c r="G28" s="207"/>
      <c r="H28" s="208"/>
      <c r="I28" s="40"/>
    </row>
    <row r="29" spans="2:7" ht="15" customHeight="1">
      <c r="B29" s="13" t="s">
        <v>332</v>
      </c>
      <c r="C29" s="195"/>
      <c r="F29" s="195"/>
      <c r="G29" s="19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9.00390625" defaultRowHeight="13.5"/>
  <cols>
    <col min="1" max="1" width="2.625" style="13" customWidth="1"/>
    <col min="2" max="2" width="18.125" style="13" customWidth="1"/>
    <col min="3" max="3" width="2.125" style="13" customWidth="1"/>
    <col min="4" max="4" width="13.125" style="13" customWidth="1"/>
    <col min="5" max="5" width="1.625" style="13" customWidth="1"/>
    <col min="6" max="7" width="15.625" style="13" customWidth="1"/>
    <col min="8" max="8" width="27.875" style="13" customWidth="1"/>
    <col min="9" max="16384" width="9.00390625" style="13" customWidth="1"/>
  </cols>
  <sheetData>
    <row r="2" spans="2:3" ht="17.25" customHeight="1">
      <c r="B2" s="14" t="s">
        <v>1</v>
      </c>
      <c r="C2" s="14"/>
    </row>
    <row r="3" spans="2:8" ht="13.5" customHeight="1">
      <c r="B3" s="15"/>
      <c r="C3" s="15"/>
      <c r="D3" s="15"/>
      <c r="E3" s="15"/>
      <c r="F3" s="15"/>
      <c r="G3" s="15"/>
      <c r="H3" s="16" t="s">
        <v>2</v>
      </c>
    </row>
    <row r="4" spans="1:8" ht="17.25" customHeight="1">
      <c r="A4" s="17"/>
      <c r="B4" s="215" t="s">
        <v>3</v>
      </c>
      <c r="C4" s="18"/>
      <c r="D4" s="217" t="s">
        <v>4</v>
      </c>
      <c r="E4" s="19"/>
      <c r="F4" s="20" t="s">
        <v>5</v>
      </c>
      <c r="G4" s="21"/>
      <c r="H4" s="219" t="s">
        <v>6</v>
      </c>
    </row>
    <row r="5" spans="1:8" ht="18.75" customHeight="1">
      <c r="A5" s="17"/>
      <c r="B5" s="216"/>
      <c r="C5" s="22"/>
      <c r="D5" s="218"/>
      <c r="E5" s="23"/>
      <c r="F5" s="23" t="s">
        <v>7</v>
      </c>
      <c r="G5" s="23" t="s">
        <v>8</v>
      </c>
      <c r="H5" s="220"/>
    </row>
    <row r="6" spans="1:8" ht="18.75" customHeight="1">
      <c r="A6" s="17"/>
      <c r="B6" s="24" t="s">
        <v>9</v>
      </c>
      <c r="C6" s="25"/>
      <c r="D6" s="26"/>
      <c r="E6" s="27"/>
      <c r="F6" s="28">
        <v>157838</v>
      </c>
      <c r="G6" s="29" t="s">
        <v>10</v>
      </c>
      <c r="H6" s="30"/>
    </row>
    <row r="7" spans="1:8" ht="18.75" customHeight="1">
      <c r="A7" s="17"/>
      <c r="B7" s="31"/>
      <c r="C7" s="25"/>
      <c r="D7" s="26"/>
      <c r="E7" s="27"/>
      <c r="F7" s="32"/>
      <c r="G7" s="27"/>
      <c r="H7" s="30"/>
    </row>
    <row r="8" spans="1:8" ht="18" customHeight="1">
      <c r="A8" s="17"/>
      <c r="B8" s="30" t="s">
        <v>11</v>
      </c>
      <c r="C8" s="26"/>
      <c r="D8" s="18"/>
      <c r="E8" s="32"/>
      <c r="F8" s="32">
        <v>71115</v>
      </c>
      <c r="G8" s="32">
        <v>186404</v>
      </c>
      <c r="H8" s="17"/>
    </row>
    <row r="9" spans="1:8" ht="9" customHeight="1">
      <c r="A9" s="17"/>
      <c r="B9" s="30"/>
      <c r="C9" s="26"/>
      <c r="D9" s="18"/>
      <c r="E9" s="32"/>
      <c r="F9" s="32"/>
      <c r="G9" s="32"/>
      <c r="H9" s="17"/>
    </row>
    <row r="10" spans="1:8" ht="39.75" customHeight="1">
      <c r="A10" s="17"/>
      <c r="B10" s="17" t="s">
        <v>12</v>
      </c>
      <c r="C10" s="33"/>
      <c r="D10" s="34" t="s">
        <v>13</v>
      </c>
      <c r="E10" s="35"/>
      <c r="F10" s="32">
        <v>71115</v>
      </c>
      <c r="G10" s="32">
        <v>186404</v>
      </c>
      <c r="H10" s="36" t="s">
        <v>14</v>
      </c>
    </row>
    <row r="11" spans="1:8" ht="18" customHeight="1">
      <c r="A11" s="17"/>
      <c r="B11" s="30"/>
      <c r="C11" s="26"/>
      <c r="D11" s="34"/>
      <c r="E11" s="27"/>
      <c r="F11" s="32"/>
      <c r="G11" s="32"/>
      <c r="H11" s="36"/>
    </row>
    <row r="12" spans="1:8" ht="18" customHeight="1">
      <c r="A12" s="17"/>
      <c r="B12" s="30" t="s">
        <v>15</v>
      </c>
      <c r="C12" s="26"/>
      <c r="D12" s="34"/>
      <c r="E12" s="32"/>
      <c r="F12" s="32">
        <v>44283</v>
      </c>
      <c r="G12" s="32">
        <v>145130</v>
      </c>
      <c r="H12" s="17"/>
    </row>
    <row r="13" spans="1:8" ht="18" customHeight="1">
      <c r="A13" s="17"/>
      <c r="B13" s="30"/>
      <c r="C13" s="26"/>
      <c r="D13" s="34"/>
      <c r="E13" s="27"/>
      <c r="F13" s="32"/>
      <c r="G13" s="32"/>
      <c r="H13" s="17"/>
    </row>
    <row r="14" spans="1:8" ht="18.75" customHeight="1">
      <c r="A14" s="17"/>
      <c r="B14" s="17" t="s">
        <v>16</v>
      </c>
      <c r="C14" s="33"/>
      <c r="D14" s="34" t="s">
        <v>17</v>
      </c>
      <c r="E14" s="27"/>
      <c r="F14" s="32">
        <v>15581</v>
      </c>
      <c r="G14" s="32">
        <v>28373</v>
      </c>
      <c r="H14" s="17" t="s">
        <v>18</v>
      </c>
    </row>
    <row r="15" spans="1:8" ht="18.75" customHeight="1">
      <c r="A15" s="17"/>
      <c r="B15" s="17" t="s">
        <v>19</v>
      </c>
      <c r="C15" s="33"/>
      <c r="D15" s="34" t="s">
        <v>20</v>
      </c>
      <c r="E15" s="27"/>
      <c r="F15" s="32">
        <v>18878</v>
      </c>
      <c r="G15" s="32">
        <v>39635</v>
      </c>
      <c r="H15" s="17" t="s">
        <v>21</v>
      </c>
    </row>
    <row r="16" spans="1:8" ht="18.75" customHeight="1">
      <c r="A16" s="17"/>
      <c r="B16" s="17" t="s">
        <v>22</v>
      </c>
      <c r="C16" s="33"/>
      <c r="D16" s="34" t="s">
        <v>23</v>
      </c>
      <c r="E16" s="27"/>
      <c r="F16" s="32">
        <v>9824</v>
      </c>
      <c r="G16" s="32">
        <v>77122</v>
      </c>
      <c r="H16" s="17" t="s">
        <v>24</v>
      </c>
    </row>
    <row r="17" spans="1:8" ht="18.75" customHeight="1">
      <c r="A17" s="17"/>
      <c r="B17" s="30"/>
      <c r="C17" s="26"/>
      <c r="D17" s="34"/>
      <c r="E17" s="27"/>
      <c r="F17" s="32"/>
      <c r="G17" s="32"/>
      <c r="H17" s="17"/>
    </row>
    <row r="18" spans="1:8" ht="18.75" customHeight="1">
      <c r="A18" s="17"/>
      <c r="B18" s="30" t="s">
        <v>25</v>
      </c>
      <c r="C18" s="26"/>
      <c r="D18" s="34"/>
      <c r="E18" s="32"/>
      <c r="F18" s="32">
        <v>42440</v>
      </c>
      <c r="G18" s="37" t="s">
        <v>10</v>
      </c>
      <c r="H18" s="17"/>
    </row>
    <row r="19" spans="1:8" ht="18.75" customHeight="1">
      <c r="A19" s="17"/>
      <c r="B19" s="30"/>
      <c r="C19" s="26"/>
      <c r="D19" s="34"/>
      <c r="E19" s="27"/>
      <c r="F19" s="32"/>
      <c r="G19" s="32"/>
      <c r="H19" s="17"/>
    </row>
    <row r="20" spans="1:8" ht="18.75" customHeight="1">
      <c r="A20" s="17"/>
      <c r="B20" s="17" t="s">
        <v>26</v>
      </c>
      <c r="C20" s="33"/>
      <c r="D20" s="34" t="s">
        <v>27</v>
      </c>
      <c r="E20" s="27"/>
      <c r="F20" s="32">
        <v>6568</v>
      </c>
      <c r="G20" s="37" t="s">
        <v>10</v>
      </c>
      <c r="H20" s="17" t="s">
        <v>28</v>
      </c>
    </row>
    <row r="21" spans="1:8" ht="18.75" customHeight="1">
      <c r="A21" s="17"/>
      <c r="B21" s="17" t="s">
        <v>29</v>
      </c>
      <c r="C21" s="33"/>
      <c r="D21" s="34" t="s">
        <v>30</v>
      </c>
      <c r="E21" s="27"/>
      <c r="F21" s="32">
        <v>13515</v>
      </c>
      <c r="G21" s="37" t="s">
        <v>10</v>
      </c>
      <c r="H21" s="17" t="s">
        <v>31</v>
      </c>
    </row>
    <row r="22" spans="1:8" ht="18.75" customHeight="1">
      <c r="A22" s="17"/>
      <c r="B22" s="17" t="s">
        <v>32</v>
      </c>
      <c r="C22" s="33"/>
      <c r="D22" s="34" t="s">
        <v>33</v>
      </c>
      <c r="E22" s="27"/>
      <c r="F22" s="32">
        <v>10124</v>
      </c>
      <c r="G22" s="37" t="s">
        <v>10</v>
      </c>
      <c r="H22" s="17" t="s">
        <v>34</v>
      </c>
    </row>
    <row r="23" spans="1:8" ht="18.75" customHeight="1">
      <c r="A23" s="17"/>
      <c r="B23" s="17" t="s">
        <v>35</v>
      </c>
      <c r="C23" s="33"/>
      <c r="D23" s="34" t="s">
        <v>36</v>
      </c>
      <c r="E23" s="27"/>
      <c r="F23" s="32">
        <v>8502</v>
      </c>
      <c r="G23" s="37" t="s">
        <v>10</v>
      </c>
      <c r="H23" s="17" t="s">
        <v>37</v>
      </c>
    </row>
    <row r="24" spans="1:8" ht="18.75" customHeight="1">
      <c r="A24" s="17"/>
      <c r="B24" s="17" t="s">
        <v>38</v>
      </c>
      <c r="C24" s="33"/>
      <c r="D24" s="34" t="s">
        <v>39</v>
      </c>
      <c r="E24" s="27"/>
      <c r="F24" s="32">
        <v>1883</v>
      </c>
      <c r="G24" s="37" t="s">
        <v>10</v>
      </c>
      <c r="H24" s="17" t="s">
        <v>40</v>
      </c>
    </row>
    <row r="25" spans="1:8" ht="18.75" customHeight="1">
      <c r="A25" s="17"/>
      <c r="B25" s="17" t="s">
        <v>41</v>
      </c>
      <c r="C25" s="33"/>
      <c r="D25" s="34" t="s">
        <v>42</v>
      </c>
      <c r="E25" s="27"/>
      <c r="F25" s="32">
        <v>1848</v>
      </c>
      <c r="G25" s="37" t="s">
        <v>10</v>
      </c>
      <c r="H25" s="17" t="s">
        <v>43</v>
      </c>
    </row>
    <row r="26" spans="1:8" ht="9.75" customHeight="1">
      <c r="A26" s="17"/>
      <c r="B26" s="38"/>
      <c r="C26" s="22"/>
      <c r="D26" s="22"/>
      <c r="E26" s="23"/>
      <c r="F26" s="23"/>
      <c r="G26" s="39"/>
      <c r="H26" s="40"/>
    </row>
    <row r="27" ht="14.25" customHeight="1">
      <c r="B27" s="13" t="s">
        <v>44</v>
      </c>
    </row>
    <row r="28" ht="16.5" customHeight="1"/>
  </sheetData>
  <mergeCells count="3">
    <mergeCell ref="B4:B5"/>
    <mergeCell ref="D4:D5"/>
    <mergeCell ref="H4:H5"/>
  </mergeCells>
  <printOptions/>
  <pageMargins left="0.22" right="0.16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"/>
  <sheetViews>
    <sheetView workbookViewId="0" topLeftCell="A1">
      <selection activeCell="A1" sqref="A1"/>
    </sheetView>
  </sheetViews>
  <sheetFormatPr defaultColWidth="9.00390625" defaultRowHeight="13.5"/>
  <cols>
    <col min="1" max="1" width="7.125" style="44" customWidth="1"/>
    <col min="2" max="3" width="7.875" style="44" bestFit="1" customWidth="1"/>
    <col min="4" max="4" width="5.625" style="44" customWidth="1"/>
    <col min="5" max="5" width="7.125" style="44" customWidth="1"/>
    <col min="6" max="7" width="6.125" style="44" customWidth="1"/>
    <col min="8" max="8" width="5.625" style="44" customWidth="1"/>
    <col min="9" max="9" width="6.625" style="44" customWidth="1"/>
    <col min="10" max="12" width="5.625" style="44" customWidth="1"/>
    <col min="13" max="13" width="6.625" style="44" customWidth="1"/>
    <col min="14" max="14" width="6.125" style="44" customWidth="1"/>
    <col min="15" max="15" width="6.75390625" style="44" bestFit="1" customWidth="1"/>
    <col min="16" max="16" width="6.75390625" style="44" customWidth="1"/>
    <col min="17" max="16384" width="9.00390625" style="44" customWidth="1"/>
  </cols>
  <sheetData>
    <row r="2" ht="14.25">
      <c r="A2" s="14" t="s">
        <v>45</v>
      </c>
    </row>
    <row r="4" spans="1:16" ht="11.25">
      <c r="A4" s="45" t="s">
        <v>46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 t="s">
        <v>47</v>
      </c>
    </row>
    <row r="5" spans="1:16" ht="17.25" customHeight="1">
      <c r="A5" s="47" t="s">
        <v>48</v>
      </c>
      <c r="B5" s="47"/>
      <c r="C5" s="47"/>
      <c r="D5" s="48"/>
      <c r="E5" s="47" t="s">
        <v>49</v>
      </c>
      <c r="F5" s="47"/>
      <c r="G5" s="47"/>
      <c r="H5" s="48"/>
      <c r="I5" s="47" t="s">
        <v>50</v>
      </c>
      <c r="J5" s="47"/>
      <c r="K5" s="47"/>
      <c r="L5" s="48"/>
      <c r="M5" s="47" t="s">
        <v>51</v>
      </c>
      <c r="N5" s="47"/>
      <c r="O5" s="47"/>
      <c r="P5" s="49"/>
    </row>
    <row r="6" spans="1:16" ht="17.25" customHeight="1">
      <c r="A6" s="50" t="s">
        <v>52</v>
      </c>
      <c r="B6" s="50" t="s">
        <v>53</v>
      </c>
      <c r="C6" s="50" t="s">
        <v>54</v>
      </c>
      <c r="D6" s="50" t="s">
        <v>55</v>
      </c>
      <c r="E6" s="50" t="s">
        <v>52</v>
      </c>
      <c r="F6" s="50" t="s">
        <v>53</v>
      </c>
      <c r="G6" s="50" t="s">
        <v>54</v>
      </c>
      <c r="H6" s="50" t="s">
        <v>55</v>
      </c>
      <c r="I6" s="50" t="s">
        <v>52</v>
      </c>
      <c r="J6" s="50" t="s">
        <v>53</v>
      </c>
      <c r="K6" s="50" t="s">
        <v>54</v>
      </c>
      <c r="L6" s="50" t="s">
        <v>55</v>
      </c>
      <c r="M6" s="50" t="s">
        <v>52</v>
      </c>
      <c r="N6" s="50" t="s">
        <v>53</v>
      </c>
      <c r="O6" s="50" t="s">
        <v>54</v>
      </c>
      <c r="P6" s="51" t="s">
        <v>55</v>
      </c>
    </row>
    <row r="7" spans="1:16" ht="17.25" customHeight="1">
      <c r="A7" s="42"/>
      <c r="B7" s="42"/>
      <c r="C7" s="42"/>
      <c r="D7" s="42"/>
      <c r="E7" s="42"/>
      <c r="F7" s="42"/>
      <c r="G7" s="42"/>
      <c r="H7" s="52"/>
      <c r="I7" s="42"/>
      <c r="J7" s="42"/>
      <c r="K7" s="42"/>
      <c r="L7" s="42"/>
      <c r="M7" s="42"/>
      <c r="N7" s="42"/>
      <c r="O7" s="42"/>
      <c r="P7" s="53"/>
    </row>
    <row r="8" spans="1:16" ht="17.25" customHeight="1">
      <c r="A8" s="54" t="s">
        <v>56</v>
      </c>
      <c r="B8" s="41">
        <v>165884</v>
      </c>
      <c r="C8" s="41">
        <f>SUM(C10:C23)</f>
        <v>178421.5</v>
      </c>
      <c r="D8" s="55">
        <f>C8/B8*100</f>
        <v>107.55799233199103</v>
      </c>
      <c r="E8" s="54" t="s">
        <v>56</v>
      </c>
      <c r="F8" s="41">
        <v>26411</v>
      </c>
      <c r="G8" s="41">
        <f>SUM(G10:G17)</f>
        <v>25943</v>
      </c>
      <c r="H8" s="55">
        <f>G8/F8*100</f>
        <v>98.2280110559994</v>
      </c>
      <c r="I8" s="54" t="s">
        <v>56</v>
      </c>
      <c r="J8" s="41">
        <v>88223</v>
      </c>
      <c r="K8" s="41">
        <f>SUM(K10:K17)</f>
        <v>89604</v>
      </c>
      <c r="L8" s="55">
        <f>K8/J8*100</f>
        <v>101.56535143896717</v>
      </c>
      <c r="M8" s="54" t="s">
        <v>56</v>
      </c>
      <c r="N8" s="41">
        <v>96127</v>
      </c>
      <c r="O8" s="41">
        <f>SUM(O10:O23)</f>
        <v>112761</v>
      </c>
      <c r="P8" s="56">
        <f>O8/N8*100</f>
        <v>117.30419133021938</v>
      </c>
    </row>
    <row r="9" spans="1:16" ht="17.25" customHeight="1">
      <c r="A9" s="57"/>
      <c r="B9" s="42"/>
      <c r="C9" s="42"/>
      <c r="D9" s="52"/>
      <c r="E9" s="57"/>
      <c r="F9" s="42"/>
      <c r="G9" s="42"/>
      <c r="H9" s="52"/>
      <c r="I9" s="57"/>
      <c r="J9" s="42"/>
      <c r="K9" s="42"/>
      <c r="L9" s="55"/>
      <c r="M9" s="57"/>
      <c r="N9" s="42"/>
      <c r="O9" s="42"/>
      <c r="P9" s="56"/>
    </row>
    <row r="10" spans="1:16" ht="17.25" customHeight="1">
      <c r="A10" s="58" t="s">
        <v>57</v>
      </c>
      <c r="B10" s="42">
        <v>48653</v>
      </c>
      <c r="C10" s="42">
        <v>45762.5</v>
      </c>
      <c r="D10" s="52">
        <f>C10/B10*100</f>
        <v>94.05894806075679</v>
      </c>
      <c r="E10" s="58" t="s">
        <v>58</v>
      </c>
      <c r="F10" s="42">
        <v>7748</v>
      </c>
      <c r="G10" s="42">
        <v>7861</v>
      </c>
      <c r="H10" s="52">
        <f aca="true" t="shared" si="0" ref="H10:H17">G10/F10*100</f>
        <v>101.4584408879711</v>
      </c>
      <c r="I10" s="58" t="s">
        <v>59</v>
      </c>
      <c r="J10" s="42">
        <v>33959</v>
      </c>
      <c r="K10" s="42">
        <v>32502</v>
      </c>
      <c r="L10" s="52">
        <f aca="true" t="shared" si="1" ref="L10:L17">K10/J10*100</f>
        <v>95.70953208280574</v>
      </c>
      <c r="M10" s="58" t="s">
        <v>60</v>
      </c>
      <c r="N10" s="42">
        <v>23847</v>
      </c>
      <c r="O10" s="42">
        <v>22835</v>
      </c>
      <c r="P10" s="59">
        <f aca="true" t="shared" si="2" ref="P10:P23">O10/N10*100</f>
        <v>95.7562796158846</v>
      </c>
    </row>
    <row r="11" spans="1:16" ht="17.25" customHeight="1">
      <c r="A11" s="58" t="s">
        <v>61</v>
      </c>
      <c r="B11" s="42">
        <v>11425</v>
      </c>
      <c r="C11" s="42">
        <v>10956</v>
      </c>
      <c r="D11" s="52">
        <f>C11/B11*100</f>
        <v>95.89496717724289</v>
      </c>
      <c r="E11" s="58" t="s">
        <v>62</v>
      </c>
      <c r="F11" s="42">
        <v>751</v>
      </c>
      <c r="G11" s="42">
        <v>747</v>
      </c>
      <c r="H11" s="52">
        <f t="shared" si="0"/>
        <v>99.46737683089214</v>
      </c>
      <c r="I11" s="58" t="s">
        <v>63</v>
      </c>
      <c r="J11" s="42">
        <v>10485</v>
      </c>
      <c r="K11" s="42">
        <v>10206</v>
      </c>
      <c r="L11" s="52">
        <f t="shared" si="1"/>
        <v>97.33905579399142</v>
      </c>
      <c r="M11" s="58" t="s">
        <v>64</v>
      </c>
      <c r="N11" s="42">
        <v>12613</v>
      </c>
      <c r="O11" s="42">
        <v>11929</v>
      </c>
      <c r="P11" s="59">
        <f t="shared" si="2"/>
        <v>94.57702370570047</v>
      </c>
    </row>
    <row r="12" spans="1:16" ht="17.25" customHeight="1">
      <c r="A12" s="58" t="s">
        <v>65</v>
      </c>
      <c r="B12" s="42">
        <v>23543</v>
      </c>
      <c r="C12" s="42">
        <v>26111</v>
      </c>
      <c r="D12" s="52">
        <f aca="true" t="shared" si="3" ref="D12:D22">C12/B12*100</f>
        <v>110.90770080278638</v>
      </c>
      <c r="E12" s="58" t="s">
        <v>66</v>
      </c>
      <c r="F12" s="42">
        <v>4060</v>
      </c>
      <c r="G12" s="42">
        <v>3857</v>
      </c>
      <c r="H12" s="52">
        <f t="shared" si="0"/>
        <v>95</v>
      </c>
      <c r="I12" s="58" t="s">
        <v>67</v>
      </c>
      <c r="J12" s="42">
        <v>14963</v>
      </c>
      <c r="K12" s="42">
        <v>14751</v>
      </c>
      <c r="L12" s="52">
        <f t="shared" si="1"/>
        <v>98.58317182383212</v>
      </c>
      <c r="M12" s="58" t="s">
        <v>68</v>
      </c>
      <c r="N12" s="42">
        <v>921</v>
      </c>
      <c r="O12" s="42">
        <v>907</v>
      </c>
      <c r="P12" s="59">
        <f t="shared" si="2"/>
        <v>98.47991313789359</v>
      </c>
    </row>
    <row r="13" spans="1:16" ht="17.25" customHeight="1">
      <c r="A13" s="58" t="s">
        <v>69</v>
      </c>
      <c r="B13" s="42">
        <v>6447</v>
      </c>
      <c r="C13" s="42">
        <v>15599</v>
      </c>
      <c r="D13" s="52">
        <f t="shared" si="3"/>
        <v>241.95749961222273</v>
      </c>
      <c r="E13" s="58" t="s">
        <v>70</v>
      </c>
      <c r="F13" s="42">
        <v>2573</v>
      </c>
      <c r="G13" s="42">
        <v>2570</v>
      </c>
      <c r="H13" s="52">
        <f t="shared" si="0"/>
        <v>99.88340458608627</v>
      </c>
      <c r="I13" s="58" t="s">
        <v>71</v>
      </c>
      <c r="J13" s="42">
        <v>11547</v>
      </c>
      <c r="K13" s="42">
        <v>13135</v>
      </c>
      <c r="L13" s="52">
        <f t="shared" si="1"/>
        <v>113.75248982419677</v>
      </c>
      <c r="M13" s="58" t="s">
        <v>72</v>
      </c>
      <c r="N13" s="42">
        <v>46</v>
      </c>
      <c r="O13" s="42">
        <v>43</v>
      </c>
      <c r="P13" s="59">
        <f t="shared" si="2"/>
        <v>93.47826086956522</v>
      </c>
    </row>
    <row r="14" spans="1:16" ht="17.25" customHeight="1">
      <c r="A14" s="58" t="s">
        <v>40</v>
      </c>
      <c r="B14" s="42">
        <v>23752</v>
      </c>
      <c r="C14" s="42">
        <v>23194</v>
      </c>
      <c r="D14" s="52">
        <f t="shared" si="3"/>
        <v>97.6507241495453</v>
      </c>
      <c r="E14" s="58" t="s">
        <v>73</v>
      </c>
      <c r="F14" s="42">
        <v>930</v>
      </c>
      <c r="G14" s="42">
        <v>895</v>
      </c>
      <c r="H14" s="52">
        <f t="shared" si="0"/>
        <v>96.23655913978494</v>
      </c>
      <c r="I14" s="58" t="s">
        <v>74</v>
      </c>
      <c r="J14" s="42">
        <v>2056</v>
      </c>
      <c r="K14" s="42">
        <v>2730</v>
      </c>
      <c r="L14" s="52">
        <f t="shared" si="1"/>
        <v>132.78210116731518</v>
      </c>
      <c r="M14" s="58" t="s">
        <v>75</v>
      </c>
      <c r="N14" s="42">
        <v>3263</v>
      </c>
      <c r="O14" s="42">
        <v>3265</v>
      </c>
      <c r="P14" s="59">
        <f t="shared" si="2"/>
        <v>100.06129328838492</v>
      </c>
    </row>
    <row r="15" spans="1:16" ht="17.25" customHeight="1">
      <c r="A15" s="58" t="s">
        <v>76</v>
      </c>
      <c r="B15" s="42">
        <v>11883</v>
      </c>
      <c r="C15" s="42">
        <v>10635</v>
      </c>
      <c r="D15" s="52">
        <f t="shared" si="3"/>
        <v>89.4976016157536</v>
      </c>
      <c r="E15" s="58" t="s">
        <v>77</v>
      </c>
      <c r="F15" s="42">
        <v>1929</v>
      </c>
      <c r="G15" s="42">
        <v>1862</v>
      </c>
      <c r="H15" s="52">
        <f t="shared" si="0"/>
        <v>96.52669777086574</v>
      </c>
      <c r="I15" s="58" t="s">
        <v>78</v>
      </c>
      <c r="J15" s="42">
        <v>5576</v>
      </c>
      <c r="K15" s="42">
        <v>5929</v>
      </c>
      <c r="L15" s="52">
        <f t="shared" si="1"/>
        <v>106.33070301291248</v>
      </c>
      <c r="M15" s="58" t="s">
        <v>79</v>
      </c>
      <c r="N15" s="42">
        <v>16655</v>
      </c>
      <c r="O15" s="42">
        <v>15123</v>
      </c>
      <c r="P15" s="59">
        <f t="shared" si="2"/>
        <v>90.80156109276494</v>
      </c>
    </row>
    <row r="16" spans="1:16" ht="17.25" customHeight="1">
      <c r="A16" s="58" t="s">
        <v>80</v>
      </c>
      <c r="B16" s="42">
        <v>7760</v>
      </c>
      <c r="C16" s="42">
        <v>7545</v>
      </c>
      <c r="D16" s="52">
        <f t="shared" si="3"/>
        <v>97.22938144329896</v>
      </c>
      <c r="E16" s="58" t="s">
        <v>81</v>
      </c>
      <c r="F16" s="42">
        <v>869</v>
      </c>
      <c r="G16" s="42">
        <v>769</v>
      </c>
      <c r="H16" s="52">
        <f t="shared" si="0"/>
        <v>88.49252013808976</v>
      </c>
      <c r="I16" s="58" t="s">
        <v>82</v>
      </c>
      <c r="J16" s="42">
        <v>3326</v>
      </c>
      <c r="K16" s="42">
        <v>3180</v>
      </c>
      <c r="L16" s="52">
        <f t="shared" si="1"/>
        <v>95.61034275405893</v>
      </c>
      <c r="M16" s="58" t="s">
        <v>83</v>
      </c>
      <c r="N16" s="42">
        <v>3021</v>
      </c>
      <c r="O16" s="42">
        <v>2842</v>
      </c>
      <c r="P16" s="59">
        <f t="shared" si="2"/>
        <v>94.07480966567363</v>
      </c>
    </row>
    <row r="17" spans="1:16" ht="17.25" customHeight="1">
      <c r="A17" s="58" t="s">
        <v>84</v>
      </c>
      <c r="B17" s="42">
        <v>1688</v>
      </c>
      <c r="C17" s="42">
        <v>1896</v>
      </c>
      <c r="D17" s="52">
        <f t="shared" si="3"/>
        <v>112.32227488151658</v>
      </c>
      <c r="E17" s="58" t="s">
        <v>85</v>
      </c>
      <c r="F17" s="42">
        <v>7551</v>
      </c>
      <c r="G17" s="42">
        <v>7382</v>
      </c>
      <c r="H17" s="52">
        <f t="shared" si="0"/>
        <v>97.76188584293472</v>
      </c>
      <c r="I17" s="58" t="s">
        <v>86</v>
      </c>
      <c r="J17" s="42">
        <v>6311</v>
      </c>
      <c r="K17" s="42">
        <v>7171</v>
      </c>
      <c r="L17" s="52">
        <f t="shared" si="1"/>
        <v>113.62700047536048</v>
      </c>
      <c r="M17" s="58" t="s">
        <v>87</v>
      </c>
      <c r="N17" s="42">
        <v>2894</v>
      </c>
      <c r="O17" s="42">
        <v>3257</v>
      </c>
      <c r="P17" s="59">
        <f t="shared" si="2"/>
        <v>112.54319281271596</v>
      </c>
    </row>
    <row r="18" spans="1:16" ht="17.25" customHeight="1">
      <c r="A18" s="58" t="s">
        <v>88</v>
      </c>
      <c r="B18" s="42">
        <v>3528</v>
      </c>
      <c r="C18" s="42">
        <v>3590</v>
      </c>
      <c r="D18" s="52">
        <f t="shared" si="3"/>
        <v>101.75736961451247</v>
      </c>
      <c r="E18" s="42"/>
      <c r="F18" s="42"/>
      <c r="G18" s="42"/>
      <c r="H18" s="52"/>
      <c r="I18" s="42"/>
      <c r="J18" s="42"/>
      <c r="K18" s="42"/>
      <c r="L18" s="42"/>
      <c r="M18" s="58" t="s">
        <v>89</v>
      </c>
      <c r="N18" s="42">
        <v>4641</v>
      </c>
      <c r="O18" s="42">
        <v>4192</v>
      </c>
      <c r="P18" s="59">
        <f t="shared" si="2"/>
        <v>90.32536091359621</v>
      </c>
    </row>
    <row r="19" spans="1:16" ht="17.25" customHeight="1">
      <c r="A19" s="58" t="s">
        <v>90</v>
      </c>
      <c r="B19" s="42">
        <v>6902</v>
      </c>
      <c r="C19" s="42">
        <v>7439</v>
      </c>
      <c r="D19" s="52">
        <f t="shared" si="3"/>
        <v>107.78035352071865</v>
      </c>
      <c r="E19" s="42"/>
      <c r="F19" s="42"/>
      <c r="G19" s="42"/>
      <c r="H19" s="52"/>
      <c r="I19" s="42"/>
      <c r="J19" s="42"/>
      <c r="K19" s="42"/>
      <c r="L19" s="42"/>
      <c r="M19" s="58" t="s">
        <v>91</v>
      </c>
      <c r="N19" s="42">
        <v>8186</v>
      </c>
      <c r="O19" s="42">
        <v>7921</v>
      </c>
      <c r="P19" s="59">
        <f t="shared" si="2"/>
        <v>96.76276569753237</v>
      </c>
    </row>
    <row r="20" spans="1:16" ht="17.25" customHeight="1">
      <c r="A20" s="58" t="s">
        <v>92</v>
      </c>
      <c r="B20" s="42">
        <v>7231</v>
      </c>
      <c r="C20" s="42">
        <v>6868</v>
      </c>
      <c r="D20" s="52">
        <f t="shared" si="3"/>
        <v>94.97994744848569</v>
      </c>
      <c r="E20" s="42"/>
      <c r="F20" s="42"/>
      <c r="G20" s="42"/>
      <c r="H20" s="52"/>
      <c r="I20" s="42"/>
      <c r="J20" s="42"/>
      <c r="K20" s="42"/>
      <c r="L20" s="42"/>
      <c r="M20" s="60" t="s">
        <v>93</v>
      </c>
      <c r="N20" s="42">
        <v>11759</v>
      </c>
      <c r="O20" s="42">
        <v>31978</v>
      </c>
      <c r="P20" s="59">
        <f t="shared" si="2"/>
        <v>271.94489327323754</v>
      </c>
    </row>
    <row r="21" spans="1:16" ht="17.25" customHeight="1">
      <c r="A21" s="58" t="s">
        <v>94</v>
      </c>
      <c r="B21" s="42">
        <v>2932</v>
      </c>
      <c r="C21" s="42">
        <v>3320</v>
      </c>
      <c r="D21" s="52">
        <f t="shared" si="3"/>
        <v>113.23328785811732</v>
      </c>
      <c r="E21" s="42"/>
      <c r="F21" s="42"/>
      <c r="G21" s="42"/>
      <c r="H21" s="52"/>
      <c r="I21" s="42"/>
      <c r="J21" s="42"/>
      <c r="K21" s="42"/>
      <c r="L21" s="42"/>
      <c r="M21" s="58" t="s">
        <v>95</v>
      </c>
      <c r="N21" s="42">
        <v>6935</v>
      </c>
      <c r="O21" s="42">
        <v>7117</v>
      </c>
      <c r="P21" s="59">
        <f t="shared" si="2"/>
        <v>102.62436914203317</v>
      </c>
    </row>
    <row r="22" spans="1:16" ht="17.25" customHeight="1">
      <c r="A22" s="58" t="s">
        <v>96</v>
      </c>
      <c r="B22" s="42">
        <v>7454</v>
      </c>
      <c r="C22" s="42">
        <v>12852</v>
      </c>
      <c r="D22" s="52">
        <f t="shared" si="3"/>
        <v>172.4174939629729</v>
      </c>
      <c r="E22" s="42"/>
      <c r="F22" s="42"/>
      <c r="G22" s="42"/>
      <c r="H22" s="52"/>
      <c r="I22" s="42"/>
      <c r="J22" s="42"/>
      <c r="K22" s="42"/>
      <c r="L22" s="42"/>
      <c r="M22" s="58" t="s">
        <v>97</v>
      </c>
      <c r="N22" s="42">
        <v>951</v>
      </c>
      <c r="O22" s="42">
        <v>975</v>
      </c>
      <c r="P22" s="59">
        <f t="shared" si="2"/>
        <v>102.5236593059937</v>
      </c>
    </row>
    <row r="23" spans="1:16" ht="17.25" customHeight="1" thickBot="1">
      <c r="A23" s="61" t="s">
        <v>98</v>
      </c>
      <c r="B23" s="43">
        <v>2686</v>
      </c>
      <c r="C23" s="43">
        <v>2654</v>
      </c>
      <c r="D23" s="62">
        <f>C23/B23*100</f>
        <v>98.80863737900223</v>
      </c>
      <c r="E23" s="43"/>
      <c r="F23" s="43"/>
      <c r="G23" s="43"/>
      <c r="H23" s="43"/>
      <c r="I23" s="43"/>
      <c r="J23" s="43"/>
      <c r="K23" s="43"/>
      <c r="L23" s="43"/>
      <c r="M23" s="63" t="s">
        <v>99</v>
      </c>
      <c r="N23" s="43">
        <v>395</v>
      </c>
      <c r="O23" s="43">
        <v>377</v>
      </c>
      <c r="P23" s="64">
        <f t="shared" si="2"/>
        <v>95.44303797468355</v>
      </c>
    </row>
    <row r="24" ht="11.25">
      <c r="A24" s="44" t="s">
        <v>100</v>
      </c>
    </row>
  </sheetData>
  <printOptions/>
  <pageMargins left="0.16" right="0.16" top="1" bottom="1" header="0.512" footer="0.512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4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13" customWidth="1"/>
    <col min="2" max="2" width="10.625" style="13" customWidth="1"/>
    <col min="3" max="16384" width="9.00390625" style="13" customWidth="1"/>
  </cols>
  <sheetData>
    <row r="2" ht="12">
      <c r="B2" s="18" t="s">
        <v>101</v>
      </c>
    </row>
    <row r="3" spans="2:11" ht="12">
      <c r="B3" s="15"/>
      <c r="K3" s="71" t="s">
        <v>102</v>
      </c>
    </row>
    <row r="4" spans="2:11" ht="20.25" customHeight="1">
      <c r="B4" s="215" t="s">
        <v>103</v>
      </c>
      <c r="C4" s="72" t="s">
        <v>104</v>
      </c>
      <c r="D4" s="72"/>
      <c r="E4" s="73"/>
      <c r="F4" s="72" t="s">
        <v>105</v>
      </c>
      <c r="G4" s="72"/>
      <c r="H4" s="73"/>
      <c r="I4" s="72" t="s">
        <v>106</v>
      </c>
      <c r="J4" s="72"/>
      <c r="K4" s="74"/>
    </row>
    <row r="5" spans="2:11" ht="22.5" customHeight="1">
      <c r="B5" s="216"/>
      <c r="C5" s="50" t="s">
        <v>107</v>
      </c>
      <c r="D5" s="50" t="s">
        <v>108</v>
      </c>
      <c r="E5" s="75" t="s">
        <v>109</v>
      </c>
      <c r="F5" s="50" t="s">
        <v>110</v>
      </c>
      <c r="G5" s="50" t="s">
        <v>108</v>
      </c>
      <c r="H5" s="75" t="s">
        <v>109</v>
      </c>
      <c r="I5" s="50" t="s">
        <v>110</v>
      </c>
      <c r="J5" s="50" t="s">
        <v>108</v>
      </c>
      <c r="K5" s="76" t="s">
        <v>109</v>
      </c>
    </row>
    <row r="6" spans="2:11" s="77" customFormat="1" ht="28.5" customHeight="1">
      <c r="B6" s="78" t="s">
        <v>9</v>
      </c>
      <c r="C6" s="79">
        <v>376645</v>
      </c>
      <c r="D6" s="79">
        <f>G6+J6</f>
        <v>406729.5</v>
      </c>
      <c r="E6" s="80">
        <f>D6/C6*100</f>
        <v>107.98749485589877</v>
      </c>
      <c r="F6" s="79">
        <v>213864</v>
      </c>
      <c r="G6" s="79">
        <f>SUM(G7:G13)</f>
        <v>223536</v>
      </c>
      <c r="H6" s="81">
        <f>G6/F6*100</f>
        <v>104.52250028055212</v>
      </c>
      <c r="I6" s="79">
        <v>162781</v>
      </c>
      <c r="J6" s="79">
        <f>SUM(J7:J13)</f>
        <v>183193.5</v>
      </c>
      <c r="K6" s="82">
        <f>J6/I6*100</f>
        <v>112.53985415988352</v>
      </c>
    </row>
    <row r="7" spans="2:11" ht="19.5" customHeight="1">
      <c r="B7" s="83" t="s">
        <v>111</v>
      </c>
      <c r="C7" s="32">
        <v>11500</v>
      </c>
      <c r="D7" s="32">
        <f aca="true" t="shared" si="0" ref="D7:D13">G7+J7</f>
        <v>10786</v>
      </c>
      <c r="E7" s="84">
        <f aca="true" t="shared" si="1" ref="E7:E13">D7/C7*100</f>
        <v>93.79130434782608</v>
      </c>
      <c r="F7" s="32">
        <v>5910</v>
      </c>
      <c r="G7" s="32">
        <v>5677</v>
      </c>
      <c r="H7" s="85">
        <f aca="true" t="shared" si="2" ref="H7:H13">G7/F7*100</f>
        <v>96.0575296108291</v>
      </c>
      <c r="I7" s="32">
        <v>5590</v>
      </c>
      <c r="J7" s="32">
        <v>5109</v>
      </c>
      <c r="K7" s="86">
        <f aca="true" t="shared" si="3" ref="K7:K13">J7/I7*100</f>
        <v>91.3953488372093</v>
      </c>
    </row>
    <row r="8" spans="2:11" ht="19.5" customHeight="1">
      <c r="B8" s="83" t="s">
        <v>112</v>
      </c>
      <c r="C8" s="32">
        <v>135867</v>
      </c>
      <c r="D8" s="32">
        <f t="shared" si="0"/>
        <v>134084</v>
      </c>
      <c r="E8" s="84">
        <f t="shared" si="1"/>
        <v>98.68768722353478</v>
      </c>
      <c r="F8" s="32">
        <v>90364</v>
      </c>
      <c r="G8" s="32">
        <v>87500</v>
      </c>
      <c r="H8" s="85">
        <f t="shared" si="2"/>
        <v>96.83059625514585</v>
      </c>
      <c r="I8" s="32">
        <v>45503</v>
      </c>
      <c r="J8" s="32">
        <v>46584</v>
      </c>
      <c r="K8" s="86">
        <f t="shared" si="3"/>
        <v>102.37566753840406</v>
      </c>
    </row>
    <row r="9" spans="2:11" ht="19.5" customHeight="1">
      <c r="B9" s="83" t="s">
        <v>113</v>
      </c>
      <c r="C9" s="32">
        <v>17098</v>
      </c>
      <c r="D9" s="32">
        <f t="shared" si="0"/>
        <v>14941</v>
      </c>
      <c r="E9" s="84">
        <f t="shared" si="1"/>
        <v>87.38448941396655</v>
      </c>
      <c r="F9" s="32">
        <v>7790</v>
      </c>
      <c r="G9" s="32">
        <v>6857</v>
      </c>
      <c r="H9" s="85">
        <f t="shared" si="2"/>
        <v>88.02310654685495</v>
      </c>
      <c r="I9" s="32">
        <v>9308</v>
      </c>
      <c r="J9" s="32">
        <v>8084</v>
      </c>
      <c r="K9" s="86">
        <f t="shared" si="3"/>
        <v>86.850021486893</v>
      </c>
    </row>
    <row r="10" spans="2:11" ht="19.5" customHeight="1">
      <c r="B10" s="83" t="s">
        <v>114</v>
      </c>
      <c r="C10" s="32">
        <v>8542</v>
      </c>
      <c r="D10" s="32">
        <f t="shared" si="0"/>
        <v>6981</v>
      </c>
      <c r="E10" s="84">
        <f t="shared" si="1"/>
        <v>81.72559119644112</v>
      </c>
      <c r="F10" s="32">
        <v>5747</v>
      </c>
      <c r="G10" s="32">
        <v>4717</v>
      </c>
      <c r="H10" s="85">
        <f t="shared" si="2"/>
        <v>82.07760570732556</v>
      </c>
      <c r="I10" s="32">
        <v>2795</v>
      </c>
      <c r="J10" s="32">
        <v>2264</v>
      </c>
      <c r="K10" s="86">
        <f t="shared" si="3"/>
        <v>81.00178890876565</v>
      </c>
    </row>
    <row r="11" spans="2:11" ht="19.5" customHeight="1">
      <c r="B11" s="83" t="s">
        <v>115</v>
      </c>
      <c r="C11" s="32">
        <v>114367</v>
      </c>
      <c r="D11" s="32">
        <f t="shared" si="0"/>
        <v>113918.5</v>
      </c>
      <c r="E11" s="84">
        <f t="shared" si="1"/>
        <v>99.60784142278804</v>
      </c>
      <c r="F11" s="32">
        <v>56903</v>
      </c>
      <c r="G11" s="32">
        <v>56541</v>
      </c>
      <c r="H11" s="85">
        <f t="shared" si="2"/>
        <v>99.36382967506107</v>
      </c>
      <c r="I11" s="32">
        <v>57464</v>
      </c>
      <c r="J11" s="32">
        <v>57377.5</v>
      </c>
      <c r="K11" s="86">
        <f t="shared" si="3"/>
        <v>99.849470973131</v>
      </c>
    </row>
    <row r="12" spans="2:11" ht="19.5" customHeight="1">
      <c r="B12" s="83" t="s">
        <v>116</v>
      </c>
      <c r="C12" s="32">
        <v>27702</v>
      </c>
      <c r="D12" s="32">
        <f t="shared" si="0"/>
        <v>23496</v>
      </c>
      <c r="E12" s="84">
        <f t="shared" si="1"/>
        <v>84.81698072341347</v>
      </c>
      <c r="F12" s="32">
        <v>11397</v>
      </c>
      <c r="G12" s="32">
        <v>10006</v>
      </c>
      <c r="H12" s="85">
        <f t="shared" si="2"/>
        <v>87.79503378081951</v>
      </c>
      <c r="I12" s="32">
        <v>16305</v>
      </c>
      <c r="J12" s="32">
        <v>13490</v>
      </c>
      <c r="K12" s="86">
        <f t="shared" si="3"/>
        <v>82.73535725237657</v>
      </c>
    </row>
    <row r="13" spans="2:11" ht="19.5" customHeight="1">
      <c r="B13" s="83" t="s">
        <v>117</v>
      </c>
      <c r="C13" s="32">
        <v>61569</v>
      </c>
      <c r="D13" s="32">
        <f t="shared" si="0"/>
        <v>102523</v>
      </c>
      <c r="E13" s="84">
        <f t="shared" si="1"/>
        <v>166.51724081924343</v>
      </c>
      <c r="F13" s="32">
        <v>35753</v>
      </c>
      <c r="G13" s="32">
        <v>52238</v>
      </c>
      <c r="H13" s="85">
        <f t="shared" si="2"/>
        <v>146.10801890750426</v>
      </c>
      <c r="I13" s="32">
        <v>25816</v>
      </c>
      <c r="J13" s="32">
        <v>50285</v>
      </c>
      <c r="K13" s="86">
        <f t="shared" si="3"/>
        <v>194.7823055469476</v>
      </c>
    </row>
    <row r="14" spans="2:11" ht="10.5" customHeight="1">
      <c r="B14" s="87"/>
      <c r="C14" s="39"/>
      <c r="D14" s="39"/>
      <c r="E14" s="39"/>
      <c r="F14" s="39"/>
      <c r="G14" s="39"/>
      <c r="H14" s="39"/>
      <c r="I14" s="39"/>
      <c r="J14" s="39"/>
      <c r="K14" s="40"/>
    </row>
    <row r="15" ht="19.5" customHeight="1"/>
  </sheetData>
  <mergeCells count="1">
    <mergeCell ref="B4:B5"/>
  </mergeCells>
  <printOptions/>
  <pageMargins left="0.75" right="0.16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50390625" style="1" customWidth="1"/>
    <col min="3" max="7" width="13.125" style="1" customWidth="1"/>
    <col min="8" max="16384" width="9.00390625" style="1" customWidth="1"/>
  </cols>
  <sheetData>
    <row r="2" spans="2:3" ht="12">
      <c r="B2" s="4" t="s">
        <v>118</v>
      </c>
      <c r="C2" s="4"/>
    </row>
    <row r="3" spans="2:7" ht="12">
      <c r="B3" s="4"/>
      <c r="C3" s="4"/>
      <c r="G3" s="9" t="s">
        <v>119</v>
      </c>
    </row>
    <row r="4" spans="1:7" ht="15.75" customHeight="1">
      <c r="A4" s="3"/>
      <c r="B4" s="221" t="s">
        <v>120</v>
      </c>
      <c r="C4" s="223" t="s">
        <v>121</v>
      </c>
      <c r="D4" s="88" t="s">
        <v>122</v>
      </c>
      <c r="E4" s="65"/>
      <c r="F4" s="67"/>
      <c r="G4" s="89" t="s">
        <v>123</v>
      </c>
    </row>
    <row r="5" spans="1:7" ht="15.75" customHeight="1">
      <c r="A5" s="3"/>
      <c r="B5" s="222"/>
      <c r="C5" s="224"/>
      <c r="D5" s="90" t="s">
        <v>124</v>
      </c>
      <c r="E5" s="6" t="s">
        <v>125</v>
      </c>
      <c r="F5" s="10" t="s">
        <v>126</v>
      </c>
      <c r="G5" s="91" t="s">
        <v>127</v>
      </c>
    </row>
    <row r="6" spans="1:7" ht="12">
      <c r="A6" s="3"/>
      <c r="B6" s="4"/>
      <c r="C6" s="92"/>
      <c r="D6" s="93"/>
      <c r="E6" s="8"/>
      <c r="F6" s="3"/>
      <c r="G6" s="3"/>
    </row>
    <row r="7" spans="1:7" s="68" customFormat="1" ht="13.5" customHeight="1">
      <c r="A7" s="94"/>
      <c r="B7" s="95" t="s">
        <v>9</v>
      </c>
      <c r="C7" s="96">
        <v>8542</v>
      </c>
      <c r="D7" s="97">
        <f>SUM(D9:D17)</f>
        <v>6981</v>
      </c>
      <c r="E7" s="69">
        <f>SUM(E9:E17)</f>
        <v>4717</v>
      </c>
      <c r="F7" s="94">
        <f>SUM(F9:F17)</f>
        <v>2264</v>
      </c>
      <c r="G7" s="98">
        <f>D7/C7*100</f>
        <v>81.72559119644112</v>
      </c>
    </row>
    <row r="8" spans="1:7" ht="12" customHeight="1">
      <c r="A8" s="3"/>
      <c r="B8" s="4"/>
      <c r="C8" s="92"/>
      <c r="D8" s="97"/>
      <c r="E8" s="8"/>
      <c r="F8" s="3"/>
      <c r="G8" s="98"/>
    </row>
    <row r="9" spans="1:7" ht="23.25" customHeight="1">
      <c r="A9" s="3"/>
      <c r="B9" s="26" t="s">
        <v>128</v>
      </c>
      <c r="C9" s="92">
        <v>3065</v>
      </c>
      <c r="D9" s="99">
        <f aca="true" t="shared" si="0" ref="D9:D17">SUM(E9:F9)</f>
        <v>2288</v>
      </c>
      <c r="E9" s="8">
        <v>1373</v>
      </c>
      <c r="F9" s="3">
        <v>915</v>
      </c>
      <c r="G9" s="70">
        <f aca="true" t="shared" si="1" ref="G9:G17">D9/C9*100</f>
        <v>74.64926590538336</v>
      </c>
    </row>
    <row r="10" spans="1:7" ht="23.25" customHeight="1">
      <c r="A10" s="3"/>
      <c r="B10" s="26" t="s">
        <v>129</v>
      </c>
      <c r="C10" s="92">
        <v>1721</v>
      </c>
      <c r="D10" s="99">
        <f t="shared" si="0"/>
        <v>1791</v>
      </c>
      <c r="E10" s="8">
        <v>1254</v>
      </c>
      <c r="F10" s="3">
        <v>537</v>
      </c>
      <c r="G10" s="70">
        <f t="shared" si="1"/>
        <v>104.0674026728646</v>
      </c>
    </row>
    <row r="11" spans="1:7" ht="23.25" customHeight="1">
      <c r="A11" s="3"/>
      <c r="B11" s="26" t="s">
        <v>130</v>
      </c>
      <c r="C11" s="92">
        <v>1131</v>
      </c>
      <c r="D11" s="99">
        <f t="shared" si="0"/>
        <v>849</v>
      </c>
      <c r="E11" s="8">
        <v>594</v>
      </c>
      <c r="F11" s="3">
        <v>255</v>
      </c>
      <c r="G11" s="70">
        <f t="shared" si="1"/>
        <v>75.06631299734748</v>
      </c>
    </row>
    <row r="12" spans="1:7" s="13" customFormat="1" ht="23.25" customHeight="1">
      <c r="A12" s="17"/>
      <c r="B12" s="26" t="s">
        <v>131</v>
      </c>
      <c r="C12" s="100">
        <v>741</v>
      </c>
      <c r="D12" s="99">
        <f t="shared" si="0"/>
        <v>625</v>
      </c>
      <c r="E12" s="32">
        <v>227</v>
      </c>
      <c r="F12" s="17">
        <v>398</v>
      </c>
      <c r="G12" s="70">
        <f t="shared" si="1"/>
        <v>84.34547908232119</v>
      </c>
    </row>
    <row r="13" spans="1:7" s="13" customFormat="1" ht="23.25" customHeight="1">
      <c r="A13" s="17"/>
      <c r="B13" s="26" t="s">
        <v>132</v>
      </c>
      <c r="C13" s="101">
        <v>464</v>
      </c>
      <c r="D13" s="99">
        <f t="shared" si="0"/>
        <v>369</v>
      </c>
      <c r="E13" s="32">
        <v>350</v>
      </c>
      <c r="F13" s="17">
        <v>19</v>
      </c>
      <c r="G13" s="70">
        <f t="shared" si="1"/>
        <v>79.52586206896551</v>
      </c>
    </row>
    <row r="14" spans="1:7" s="13" customFormat="1" ht="23.25" customHeight="1">
      <c r="A14" s="17"/>
      <c r="B14" s="26" t="s">
        <v>133</v>
      </c>
      <c r="C14" s="101">
        <v>321</v>
      </c>
      <c r="D14" s="99">
        <f t="shared" si="0"/>
        <v>176</v>
      </c>
      <c r="E14" s="32">
        <v>159</v>
      </c>
      <c r="F14" s="17">
        <v>17</v>
      </c>
      <c r="G14" s="70">
        <f t="shared" si="1"/>
        <v>54.82866043613706</v>
      </c>
    </row>
    <row r="15" spans="1:7" s="13" customFormat="1" ht="23.25" customHeight="1">
      <c r="A15" s="17"/>
      <c r="B15" s="26" t="s">
        <v>134</v>
      </c>
      <c r="C15" s="101">
        <v>120</v>
      </c>
      <c r="D15" s="99">
        <f t="shared" si="0"/>
        <v>162</v>
      </c>
      <c r="E15" s="32">
        <v>146</v>
      </c>
      <c r="F15" s="17">
        <v>16</v>
      </c>
      <c r="G15" s="70">
        <f t="shared" si="1"/>
        <v>135</v>
      </c>
    </row>
    <row r="16" spans="1:7" s="13" customFormat="1" ht="23.25" customHeight="1">
      <c r="A16" s="17"/>
      <c r="B16" s="26" t="s">
        <v>135</v>
      </c>
      <c r="C16" s="101">
        <v>279</v>
      </c>
      <c r="D16" s="99">
        <f t="shared" si="0"/>
        <v>155</v>
      </c>
      <c r="E16" s="32">
        <v>147</v>
      </c>
      <c r="F16" s="17">
        <v>8</v>
      </c>
      <c r="G16" s="70">
        <f t="shared" si="1"/>
        <v>55.55555555555556</v>
      </c>
    </row>
    <row r="17" spans="1:7" s="13" customFormat="1" ht="23.25" customHeight="1">
      <c r="A17" s="17"/>
      <c r="B17" s="26" t="s">
        <v>117</v>
      </c>
      <c r="C17" s="101">
        <v>700</v>
      </c>
      <c r="D17" s="99">
        <f t="shared" si="0"/>
        <v>566</v>
      </c>
      <c r="E17" s="32">
        <v>467</v>
      </c>
      <c r="F17" s="17">
        <v>99</v>
      </c>
      <c r="G17" s="70">
        <f t="shared" si="1"/>
        <v>80.85714285714286</v>
      </c>
    </row>
    <row r="18" spans="1:7" ht="12">
      <c r="A18" s="3"/>
      <c r="B18" s="5"/>
      <c r="C18" s="102"/>
      <c r="D18" s="103"/>
      <c r="E18" s="11"/>
      <c r="F18" s="12"/>
      <c r="G18" s="12"/>
    </row>
  </sheetData>
  <mergeCells count="2">
    <mergeCell ref="B4:B5"/>
    <mergeCell ref="C4: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125" style="1" customWidth="1"/>
    <col min="3" max="7" width="15.625" style="1" customWidth="1"/>
    <col min="8" max="16384" width="9.00390625" style="1" customWidth="1"/>
  </cols>
  <sheetData>
    <row r="2" spans="2:3" ht="12">
      <c r="B2" s="4" t="s">
        <v>136</v>
      </c>
      <c r="C2" s="4"/>
    </row>
    <row r="3" spans="2:7" ht="12">
      <c r="B3" s="4"/>
      <c r="C3" s="4"/>
      <c r="G3" s="9" t="s">
        <v>102</v>
      </c>
    </row>
    <row r="4" spans="1:7" ht="15.75" customHeight="1">
      <c r="A4" s="3"/>
      <c r="B4" s="223" t="s">
        <v>137</v>
      </c>
      <c r="C4" s="225" t="s">
        <v>121</v>
      </c>
      <c r="D4" s="65" t="s">
        <v>122</v>
      </c>
      <c r="E4" s="65"/>
      <c r="F4" s="214"/>
      <c r="G4" s="171" t="s">
        <v>123</v>
      </c>
    </row>
    <row r="5" spans="1:7" ht="15.75" customHeight="1">
      <c r="A5" s="3"/>
      <c r="B5" s="224"/>
      <c r="C5" s="226"/>
      <c r="D5" s="172" t="s">
        <v>124</v>
      </c>
      <c r="E5" s="5" t="s">
        <v>125</v>
      </c>
      <c r="F5" s="123" t="s">
        <v>126</v>
      </c>
      <c r="G5" s="91" t="s">
        <v>127</v>
      </c>
    </row>
    <row r="6" spans="1:7" ht="12">
      <c r="A6" s="3"/>
      <c r="B6" s="3"/>
      <c r="C6" s="4"/>
      <c r="D6" s="104"/>
      <c r="E6" s="104"/>
      <c r="F6" s="104"/>
      <c r="G6" s="3"/>
    </row>
    <row r="7" spans="1:7" s="68" customFormat="1" ht="12">
      <c r="A7" s="94"/>
      <c r="B7" s="105" t="s">
        <v>9</v>
      </c>
      <c r="C7" s="106">
        <v>11500</v>
      </c>
      <c r="D7" s="107">
        <v>10786</v>
      </c>
      <c r="E7" s="107">
        <v>5677</v>
      </c>
      <c r="F7" s="107">
        <v>5109</v>
      </c>
      <c r="G7" s="98">
        <f>D7/C7*100</f>
        <v>93.79130434782608</v>
      </c>
    </row>
    <row r="8" spans="1:7" ht="12" customHeight="1">
      <c r="A8" s="3"/>
      <c r="B8" s="3"/>
      <c r="C8" s="108"/>
      <c r="D8" s="109"/>
      <c r="E8" s="109"/>
      <c r="F8" s="109"/>
      <c r="G8" s="110"/>
    </row>
    <row r="9" spans="1:7" ht="23.25" customHeight="1">
      <c r="A9" s="3"/>
      <c r="B9" s="7" t="s">
        <v>138</v>
      </c>
      <c r="C9" s="111">
        <v>3647</v>
      </c>
      <c r="D9" s="109">
        <v>3587</v>
      </c>
      <c r="E9" s="109">
        <v>1889</v>
      </c>
      <c r="F9" s="109">
        <v>1698</v>
      </c>
      <c r="G9" s="70">
        <f aca="true" t="shared" si="0" ref="G9:G15">D9/C9*100</f>
        <v>98.3548121743899</v>
      </c>
    </row>
    <row r="10" spans="1:7" ht="23.25" customHeight="1">
      <c r="A10" s="3"/>
      <c r="B10" s="7" t="s">
        <v>139</v>
      </c>
      <c r="C10" s="111">
        <v>2869</v>
      </c>
      <c r="D10" s="109">
        <v>2527</v>
      </c>
      <c r="E10" s="109">
        <v>1518</v>
      </c>
      <c r="F10" s="109">
        <v>1009</v>
      </c>
      <c r="G10" s="70">
        <f t="shared" si="0"/>
        <v>88.0794701986755</v>
      </c>
    </row>
    <row r="11" spans="1:7" ht="23.25" customHeight="1">
      <c r="A11" s="3"/>
      <c r="B11" s="7" t="s">
        <v>140</v>
      </c>
      <c r="C11" s="111">
        <v>1783</v>
      </c>
      <c r="D11" s="109">
        <v>1689</v>
      </c>
      <c r="E11" s="109">
        <v>869</v>
      </c>
      <c r="F11" s="109">
        <v>820</v>
      </c>
      <c r="G11" s="70">
        <f t="shared" si="0"/>
        <v>94.7279865395401</v>
      </c>
    </row>
    <row r="12" spans="1:7" ht="23.25" customHeight="1">
      <c r="A12" s="3"/>
      <c r="B12" s="7" t="s">
        <v>141</v>
      </c>
      <c r="C12" s="111">
        <v>1329</v>
      </c>
      <c r="D12" s="109">
        <v>1141</v>
      </c>
      <c r="E12" s="109">
        <v>543</v>
      </c>
      <c r="F12" s="109">
        <v>598</v>
      </c>
      <c r="G12" s="70">
        <f t="shared" si="0"/>
        <v>85.85402558314522</v>
      </c>
    </row>
    <row r="13" spans="1:7" ht="23.25" customHeight="1">
      <c r="A13" s="3"/>
      <c r="B13" s="7" t="s">
        <v>142</v>
      </c>
      <c r="C13" s="111">
        <v>681</v>
      </c>
      <c r="D13" s="109">
        <v>683</v>
      </c>
      <c r="E13" s="109">
        <v>199</v>
      </c>
      <c r="F13" s="109">
        <v>484</v>
      </c>
      <c r="G13" s="70">
        <f t="shared" si="0"/>
        <v>100.29368575624082</v>
      </c>
    </row>
    <row r="14" spans="1:7" ht="23.25" customHeight="1">
      <c r="A14" s="3"/>
      <c r="B14" s="7" t="s">
        <v>143</v>
      </c>
      <c r="C14" s="111">
        <v>371</v>
      </c>
      <c r="D14" s="109">
        <v>280</v>
      </c>
      <c r="E14" s="109">
        <v>152</v>
      </c>
      <c r="F14" s="109">
        <v>128</v>
      </c>
      <c r="G14" s="70">
        <f t="shared" si="0"/>
        <v>75.47169811320755</v>
      </c>
    </row>
    <row r="15" spans="1:7" ht="23.25" customHeight="1">
      <c r="A15" s="3"/>
      <c r="B15" s="7" t="s">
        <v>117</v>
      </c>
      <c r="C15" s="111">
        <f>C7-SUM(C9:C14)</f>
        <v>820</v>
      </c>
      <c r="D15" s="112">
        <f>D7-SUM(D9:D14)</f>
        <v>879</v>
      </c>
      <c r="E15" s="112">
        <f>E7-SUM(E9:E14)</f>
        <v>507</v>
      </c>
      <c r="F15" s="112">
        <f>F7-SUM(F9:F14)</f>
        <v>372</v>
      </c>
      <c r="G15" s="70">
        <f t="shared" si="0"/>
        <v>107.19512195121952</v>
      </c>
    </row>
    <row r="16" spans="1:7" ht="12">
      <c r="A16" s="3"/>
      <c r="B16" s="10"/>
      <c r="C16" s="2"/>
      <c r="D16" s="113"/>
      <c r="E16" s="114"/>
      <c r="F16" s="114"/>
      <c r="G16" s="12"/>
    </row>
  </sheetData>
  <mergeCells count="2">
    <mergeCell ref="B4:B5"/>
    <mergeCell ref="C4:C5"/>
  </mergeCells>
  <printOptions/>
  <pageMargins left="0.2" right="0.16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5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26.25390625" style="0" customWidth="1"/>
    <col min="3" max="7" width="10.25390625" style="0" customWidth="1"/>
  </cols>
  <sheetData>
    <row r="2" spans="2:7" ht="13.5">
      <c r="B2" s="115" t="s">
        <v>144</v>
      </c>
      <c r="C2" s="115"/>
      <c r="D2" s="116"/>
      <c r="E2" s="116"/>
      <c r="F2" s="116"/>
      <c r="G2" s="116"/>
    </row>
    <row r="3" spans="2:7" ht="13.5">
      <c r="B3" s="115"/>
      <c r="C3" s="115"/>
      <c r="D3" s="117"/>
      <c r="E3" s="116"/>
      <c r="F3" s="116"/>
      <c r="G3" s="116"/>
    </row>
    <row r="4" spans="2:7" ht="13.5">
      <c r="B4" s="118"/>
      <c r="C4" s="118"/>
      <c r="D4" s="119"/>
      <c r="E4" s="118"/>
      <c r="F4" s="118"/>
      <c r="G4" s="120" t="s">
        <v>102</v>
      </c>
    </row>
    <row r="5" spans="2:7" ht="13.5">
      <c r="B5" s="227" t="s">
        <v>145</v>
      </c>
      <c r="C5" s="229" t="s">
        <v>121</v>
      </c>
      <c r="D5" s="121" t="s">
        <v>122</v>
      </c>
      <c r="E5" s="121"/>
      <c r="F5" s="121"/>
      <c r="G5" s="122" t="s">
        <v>123</v>
      </c>
    </row>
    <row r="6" spans="2:7" ht="13.5">
      <c r="B6" s="228"/>
      <c r="C6" s="230"/>
      <c r="D6" s="123" t="s">
        <v>124</v>
      </c>
      <c r="E6" s="123" t="s">
        <v>125</v>
      </c>
      <c r="F6" s="6" t="s">
        <v>126</v>
      </c>
      <c r="G6" s="124" t="s">
        <v>127</v>
      </c>
    </row>
    <row r="7" spans="2:7" ht="7.5" customHeight="1">
      <c r="B7" s="125"/>
      <c r="C7" s="126"/>
      <c r="D7" s="126"/>
      <c r="E7" s="126"/>
      <c r="F7" s="127"/>
      <c r="G7" s="128"/>
    </row>
    <row r="8" spans="2:7" ht="13.5">
      <c r="B8" s="129" t="s">
        <v>9</v>
      </c>
      <c r="C8" s="107">
        <v>17098</v>
      </c>
      <c r="D8" s="130">
        <v>14941</v>
      </c>
      <c r="E8" s="107">
        <v>6857</v>
      </c>
      <c r="F8" s="107">
        <v>8084</v>
      </c>
      <c r="G8" s="131">
        <f>D8/C8*100</f>
        <v>87.38448941396655</v>
      </c>
    </row>
    <row r="9" spans="2:7" ht="8.25" customHeight="1">
      <c r="B9" s="129"/>
      <c r="C9" s="107"/>
      <c r="D9" s="130"/>
      <c r="E9" s="107"/>
      <c r="F9" s="69"/>
      <c r="G9" s="131"/>
    </row>
    <row r="10" spans="2:7" s="137" customFormat="1" ht="13.5" customHeight="1">
      <c r="B10" s="132" t="s">
        <v>146</v>
      </c>
      <c r="C10" s="133">
        <v>7283</v>
      </c>
      <c r="D10" s="112">
        <f aca="true" t="shared" si="0" ref="D10:D15">SUM(E10:F10)</f>
        <v>6527</v>
      </c>
      <c r="E10" s="134">
        <v>2473</v>
      </c>
      <c r="F10" s="135">
        <v>4054</v>
      </c>
      <c r="G10" s="136">
        <f aca="true" t="shared" si="1" ref="G10:G19">D10/C10*100</f>
        <v>89.61966222710421</v>
      </c>
    </row>
    <row r="11" spans="2:7" s="137" customFormat="1" ht="13.5" customHeight="1">
      <c r="B11" s="132" t="s">
        <v>147</v>
      </c>
      <c r="C11" s="138">
        <v>1560</v>
      </c>
      <c r="D11" s="112">
        <f t="shared" si="0"/>
        <v>1680</v>
      </c>
      <c r="E11" s="138">
        <v>672</v>
      </c>
      <c r="F11" s="37">
        <v>1008</v>
      </c>
      <c r="G11" s="136">
        <f t="shared" si="1"/>
        <v>107.6923076923077</v>
      </c>
    </row>
    <row r="12" spans="2:7" s="137" customFormat="1" ht="13.5" customHeight="1">
      <c r="B12" s="132" t="s">
        <v>148</v>
      </c>
      <c r="C12" s="138">
        <v>1350</v>
      </c>
      <c r="D12" s="112">
        <f t="shared" si="0"/>
        <v>1185</v>
      </c>
      <c r="E12" s="138">
        <v>474</v>
      </c>
      <c r="F12" s="37">
        <v>711</v>
      </c>
      <c r="G12" s="136">
        <f t="shared" si="1"/>
        <v>87.77777777777777</v>
      </c>
    </row>
    <row r="13" spans="2:7" s="137" customFormat="1" ht="13.5">
      <c r="B13" s="132" t="s">
        <v>149</v>
      </c>
      <c r="C13" s="138">
        <v>1066</v>
      </c>
      <c r="D13" s="112">
        <f t="shared" si="0"/>
        <v>827</v>
      </c>
      <c r="E13" s="138">
        <v>243</v>
      </c>
      <c r="F13" s="37">
        <v>584</v>
      </c>
      <c r="G13" s="136">
        <f t="shared" si="1"/>
        <v>77.57973733583489</v>
      </c>
    </row>
    <row r="14" spans="2:7" s="137" customFormat="1" ht="13.5" customHeight="1">
      <c r="B14" s="132" t="s">
        <v>150</v>
      </c>
      <c r="C14" s="138">
        <v>766</v>
      </c>
      <c r="D14" s="112">
        <f t="shared" si="0"/>
        <v>540</v>
      </c>
      <c r="E14" s="138">
        <v>407</v>
      </c>
      <c r="F14" s="37">
        <v>133</v>
      </c>
      <c r="G14" s="136">
        <f t="shared" si="1"/>
        <v>70.49608355091384</v>
      </c>
    </row>
    <row r="15" spans="2:7" s="137" customFormat="1" ht="13.5" customHeight="1">
      <c r="B15" s="132" t="s">
        <v>151</v>
      </c>
      <c r="C15" s="138">
        <v>538</v>
      </c>
      <c r="D15" s="112">
        <f t="shared" si="0"/>
        <v>516</v>
      </c>
      <c r="E15" s="138">
        <v>183</v>
      </c>
      <c r="F15" s="37">
        <v>333</v>
      </c>
      <c r="G15" s="136">
        <f t="shared" si="1"/>
        <v>95.91078066914498</v>
      </c>
    </row>
    <row r="16" spans="2:7" s="137" customFormat="1" ht="13.5" customHeight="1">
      <c r="B16" s="132" t="s">
        <v>152</v>
      </c>
      <c r="C16" s="138">
        <v>484</v>
      </c>
      <c r="D16" s="112">
        <v>478</v>
      </c>
      <c r="E16" s="138">
        <v>383</v>
      </c>
      <c r="F16" s="37">
        <v>95</v>
      </c>
      <c r="G16" s="136">
        <f t="shared" si="1"/>
        <v>98.7603305785124</v>
      </c>
    </row>
    <row r="17" spans="2:7" s="137" customFormat="1" ht="13.5" customHeight="1">
      <c r="B17" s="132" t="s">
        <v>153</v>
      </c>
      <c r="C17" s="138">
        <v>548</v>
      </c>
      <c r="D17" s="112">
        <f>SUM(E17:F17)</f>
        <v>472</v>
      </c>
      <c r="E17" s="138">
        <v>313</v>
      </c>
      <c r="F17" s="37">
        <v>159</v>
      </c>
      <c r="G17" s="136">
        <f t="shared" si="1"/>
        <v>86.13138686131386</v>
      </c>
    </row>
    <row r="18" spans="2:7" s="137" customFormat="1" ht="13.5">
      <c r="B18" s="132" t="s">
        <v>154</v>
      </c>
      <c r="C18" s="138">
        <v>581</v>
      </c>
      <c r="D18" s="112">
        <f>SUM(E18:F18)</f>
        <v>468</v>
      </c>
      <c r="E18" s="138">
        <v>332</v>
      </c>
      <c r="F18" s="37">
        <v>136</v>
      </c>
      <c r="G18" s="136">
        <f t="shared" si="1"/>
        <v>80.55077452667814</v>
      </c>
    </row>
    <row r="19" spans="2:7" s="137" customFormat="1" ht="13.5">
      <c r="B19" s="132" t="s">
        <v>155</v>
      </c>
      <c r="C19" s="138">
        <f>C8-SUM(C10:C18)</f>
        <v>2922</v>
      </c>
      <c r="D19" s="138">
        <f>D8-SUM(D10:D18)</f>
        <v>2248</v>
      </c>
      <c r="E19" s="138">
        <f>E8-SUM(E10:E18)</f>
        <v>1377</v>
      </c>
      <c r="F19" s="37">
        <f>F8-SUM(F10:F18)</f>
        <v>871</v>
      </c>
      <c r="G19" s="136">
        <f t="shared" si="1"/>
        <v>76.93360711841206</v>
      </c>
    </row>
    <row r="20" spans="2:7" ht="7.5" customHeight="1">
      <c r="B20" s="139"/>
      <c r="C20" s="140"/>
      <c r="D20" s="114"/>
      <c r="E20" s="140"/>
      <c r="F20" s="141"/>
      <c r="G20" s="142"/>
    </row>
    <row r="24" spans="5:6" ht="13.5">
      <c r="E24" s="143"/>
      <c r="F24" s="143"/>
    </row>
    <row r="25" spans="5:6" ht="13.5">
      <c r="E25" s="143"/>
      <c r="F25" s="143"/>
    </row>
  </sheetData>
  <mergeCells count="2">
    <mergeCell ref="B5:B6"/>
    <mergeCell ref="C5:C6"/>
  </mergeCells>
  <printOptions/>
  <pageMargins left="1.01" right="0.16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49"/>
  <sheetViews>
    <sheetView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25.375" style="0" customWidth="1"/>
    <col min="3" max="3" width="10.625" style="0" customWidth="1"/>
    <col min="4" max="4" width="10.50390625" style="137" customWidth="1"/>
    <col min="5" max="6" width="10.625" style="0" customWidth="1"/>
    <col min="7" max="7" width="9.625" style="0" customWidth="1"/>
  </cols>
  <sheetData>
    <row r="1" ht="13.5">
      <c r="B1" s="144"/>
    </row>
    <row r="2" spans="2:7" ht="14.25">
      <c r="B2" s="115" t="s">
        <v>156</v>
      </c>
      <c r="C2" s="115"/>
      <c r="D2" s="145"/>
      <c r="E2" s="116"/>
      <c r="F2" s="146"/>
      <c r="G2" s="120" t="s">
        <v>102</v>
      </c>
    </row>
    <row r="3" spans="2:7" ht="13.5">
      <c r="B3" s="223" t="s">
        <v>137</v>
      </c>
      <c r="C3" s="225" t="s">
        <v>121</v>
      </c>
      <c r="D3" s="20" t="s">
        <v>122</v>
      </c>
      <c r="E3" s="65"/>
      <c r="F3" s="66"/>
      <c r="G3" s="147" t="s">
        <v>123</v>
      </c>
    </row>
    <row r="4" spans="2:7" ht="13.5">
      <c r="B4" s="224"/>
      <c r="C4" s="226"/>
      <c r="D4" s="148" t="s">
        <v>124</v>
      </c>
      <c r="E4" s="113" t="s">
        <v>125</v>
      </c>
      <c r="F4" s="6" t="s">
        <v>126</v>
      </c>
      <c r="G4" s="91" t="s">
        <v>127</v>
      </c>
    </row>
    <row r="5" spans="2:7" ht="12" customHeight="1">
      <c r="B5" s="149"/>
      <c r="C5" s="150"/>
      <c r="D5" s="151"/>
      <c r="E5" s="152"/>
      <c r="F5" s="152"/>
      <c r="G5" s="125"/>
    </row>
    <row r="6" spans="2:7" ht="17.25" customHeight="1">
      <c r="B6" s="153" t="s">
        <v>157</v>
      </c>
      <c r="C6" s="154">
        <v>114367</v>
      </c>
      <c r="D6" s="155">
        <f>SUM(E6:F6)</f>
        <v>113919</v>
      </c>
      <c r="E6" s="155">
        <v>56541</v>
      </c>
      <c r="F6" s="155">
        <v>57378</v>
      </c>
      <c r="G6" s="98">
        <f>D6/C6*100</f>
        <v>99.60827861183733</v>
      </c>
    </row>
    <row r="7" spans="2:7" ht="12" customHeight="1">
      <c r="B7" s="156"/>
      <c r="C7" s="157"/>
      <c r="D7" s="155"/>
      <c r="E7" s="109"/>
      <c r="F7" s="158"/>
      <c r="G7" s="98"/>
    </row>
    <row r="8" spans="2:7" s="159" customFormat="1" ht="17.25" customHeight="1">
      <c r="B8" s="160" t="s">
        <v>158</v>
      </c>
      <c r="C8" s="161">
        <v>20779</v>
      </c>
      <c r="D8" s="162">
        <v>21467</v>
      </c>
      <c r="E8" s="163">
        <v>6538</v>
      </c>
      <c r="F8" s="163">
        <v>14929</v>
      </c>
      <c r="G8" s="70">
        <f aca="true" t="shared" si="0" ref="G8:G39">D8/C8*100</f>
        <v>103.31103517974879</v>
      </c>
    </row>
    <row r="9" spans="2:7" s="159" customFormat="1" ht="17.25" customHeight="1">
      <c r="B9" s="160" t="s">
        <v>159</v>
      </c>
      <c r="C9" s="161">
        <v>11077</v>
      </c>
      <c r="D9" s="162">
        <v>9768</v>
      </c>
      <c r="E9" s="163">
        <v>4817</v>
      </c>
      <c r="F9" s="163">
        <v>4951</v>
      </c>
      <c r="G9" s="70">
        <f t="shared" si="0"/>
        <v>88.18272095332671</v>
      </c>
    </row>
    <row r="10" spans="2:7" s="159" customFormat="1" ht="17.25" customHeight="1">
      <c r="B10" s="160" t="s">
        <v>160</v>
      </c>
      <c r="C10" s="161">
        <v>5773</v>
      </c>
      <c r="D10" s="162">
        <v>7250</v>
      </c>
      <c r="E10" s="163">
        <v>3289</v>
      </c>
      <c r="F10" s="163">
        <v>3961</v>
      </c>
      <c r="G10" s="70">
        <f t="shared" si="0"/>
        <v>125.58461804954098</v>
      </c>
    </row>
    <row r="11" spans="2:7" s="159" customFormat="1" ht="17.25" customHeight="1">
      <c r="B11" s="160" t="s">
        <v>161</v>
      </c>
      <c r="C11" s="161">
        <v>7195</v>
      </c>
      <c r="D11" s="162">
        <v>7073</v>
      </c>
      <c r="E11" s="163">
        <v>2537</v>
      </c>
      <c r="F11" s="163">
        <v>4536</v>
      </c>
      <c r="G11" s="70">
        <f t="shared" si="0"/>
        <v>98.30437804030578</v>
      </c>
    </row>
    <row r="12" spans="2:7" s="159" customFormat="1" ht="17.25" customHeight="1">
      <c r="B12" s="160" t="s">
        <v>162</v>
      </c>
      <c r="C12" s="161">
        <v>6069</v>
      </c>
      <c r="D12" s="162">
        <v>6100</v>
      </c>
      <c r="E12" s="163">
        <v>3795</v>
      </c>
      <c r="F12" s="163">
        <v>2305</v>
      </c>
      <c r="G12" s="70">
        <f t="shared" si="0"/>
        <v>100.51079255231505</v>
      </c>
    </row>
    <row r="13" spans="2:7" s="159" customFormat="1" ht="17.25" customHeight="1">
      <c r="B13" s="160" t="s">
        <v>163</v>
      </c>
      <c r="C13" s="161">
        <v>5400</v>
      </c>
      <c r="D13" s="162">
        <v>6076</v>
      </c>
      <c r="E13" s="163">
        <v>2500</v>
      </c>
      <c r="F13" s="163">
        <v>3576</v>
      </c>
      <c r="G13" s="70">
        <f t="shared" si="0"/>
        <v>112.51851851851853</v>
      </c>
    </row>
    <row r="14" spans="2:7" s="159" customFormat="1" ht="17.25" customHeight="1">
      <c r="B14" s="160" t="s">
        <v>164</v>
      </c>
      <c r="C14" s="161">
        <v>6517</v>
      </c>
      <c r="D14" s="162">
        <v>6071</v>
      </c>
      <c r="E14" s="163">
        <v>4200</v>
      </c>
      <c r="F14" s="163">
        <v>1871</v>
      </c>
      <c r="G14" s="70">
        <f t="shared" si="0"/>
        <v>93.1563602884763</v>
      </c>
    </row>
    <row r="15" spans="2:7" s="159" customFormat="1" ht="17.25" customHeight="1">
      <c r="B15" s="160" t="s">
        <v>165</v>
      </c>
      <c r="C15" s="161">
        <v>4445</v>
      </c>
      <c r="D15" s="162">
        <v>4521</v>
      </c>
      <c r="E15" s="163">
        <v>3196</v>
      </c>
      <c r="F15" s="163">
        <v>1325</v>
      </c>
      <c r="G15" s="70">
        <f t="shared" si="0"/>
        <v>101.7097862767154</v>
      </c>
    </row>
    <row r="16" spans="2:7" s="159" customFormat="1" ht="17.25" customHeight="1">
      <c r="B16" s="160" t="s">
        <v>166</v>
      </c>
      <c r="C16" s="161">
        <v>3581</v>
      </c>
      <c r="D16" s="162">
        <v>3536</v>
      </c>
      <c r="E16" s="163">
        <v>1664</v>
      </c>
      <c r="F16" s="163">
        <v>1872</v>
      </c>
      <c r="G16" s="70">
        <f t="shared" si="0"/>
        <v>98.7433677743647</v>
      </c>
    </row>
    <row r="17" spans="2:7" s="159" customFormat="1" ht="17.25" customHeight="1">
      <c r="B17" s="160" t="s">
        <v>167</v>
      </c>
      <c r="C17" s="161">
        <v>3172</v>
      </c>
      <c r="D17" s="162">
        <v>3184</v>
      </c>
      <c r="E17" s="163">
        <v>833</v>
      </c>
      <c r="F17" s="163">
        <v>2351</v>
      </c>
      <c r="G17" s="70">
        <f t="shared" si="0"/>
        <v>100.3783102143758</v>
      </c>
    </row>
    <row r="18" spans="2:7" s="159" customFormat="1" ht="17.25" customHeight="1">
      <c r="B18" s="160" t="s">
        <v>168</v>
      </c>
      <c r="C18" s="161">
        <v>3578</v>
      </c>
      <c r="D18" s="162">
        <v>2910</v>
      </c>
      <c r="E18" s="163">
        <v>2410</v>
      </c>
      <c r="F18" s="163">
        <v>500</v>
      </c>
      <c r="G18" s="70">
        <f t="shared" si="0"/>
        <v>81.33035215204025</v>
      </c>
    </row>
    <row r="19" spans="2:7" s="159" customFormat="1" ht="17.25" customHeight="1">
      <c r="B19" s="160" t="s">
        <v>169</v>
      </c>
      <c r="C19" s="161">
        <v>2397</v>
      </c>
      <c r="D19" s="162">
        <v>2407</v>
      </c>
      <c r="E19" s="163">
        <v>1927</v>
      </c>
      <c r="F19" s="163">
        <v>480</v>
      </c>
      <c r="G19" s="70">
        <f t="shared" si="0"/>
        <v>100.4171881518565</v>
      </c>
    </row>
    <row r="20" spans="2:7" s="159" customFormat="1" ht="17.25" customHeight="1">
      <c r="B20" s="160" t="s">
        <v>170</v>
      </c>
      <c r="C20" s="161">
        <v>2306</v>
      </c>
      <c r="D20" s="162">
        <v>2383</v>
      </c>
      <c r="E20" s="163">
        <v>265</v>
      </c>
      <c r="F20" s="163">
        <v>2118</v>
      </c>
      <c r="G20" s="70">
        <f t="shared" si="0"/>
        <v>103.33911535125759</v>
      </c>
    </row>
    <row r="21" spans="2:7" s="159" customFormat="1" ht="17.25" customHeight="1">
      <c r="B21" s="160" t="s">
        <v>171</v>
      </c>
      <c r="C21" s="161">
        <v>2415</v>
      </c>
      <c r="D21" s="162">
        <v>2341</v>
      </c>
      <c r="E21" s="163">
        <v>1163</v>
      </c>
      <c r="F21" s="163">
        <v>1178</v>
      </c>
      <c r="G21" s="70">
        <f t="shared" si="0"/>
        <v>96.93581780538302</v>
      </c>
    </row>
    <row r="22" spans="2:7" s="159" customFormat="1" ht="17.25" customHeight="1">
      <c r="B22" s="160" t="s">
        <v>172</v>
      </c>
      <c r="C22" s="161">
        <v>2919</v>
      </c>
      <c r="D22" s="162">
        <v>2189</v>
      </c>
      <c r="E22" s="163">
        <v>1357</v>
      </c>
      <c r="F22" s="163">
        <v>832</v>
      </c>
      <c r="G22" s="70">
        <f t="shared" si="0"/>
        <v>74.99143542309011</v>
      </c>
    </row>
    <row r="23" spans="2:7" s="159" customFormat="1" ht="17.25" customHeight="1">
      <c r="B23" s="160" t="s">
        <v>173</v>
      </c>
      <c r="C23" s="161">
        <v>2101</v>
      </c>
      <c r="D23" s="162">
        <v>2100</v>
      </c>
      <c r="E23" s="163">
        <v>1429</v>
      </c>
      <c r="F23" s="163">
        <v>671</v>
      </c>
      <c r="G23" s="70">
        <f t="shared" si="0"/>
        <v>99.95240361732507</v>
      </c>
    </row>
    <row r="24" spans="2:7" s="159" customFormat="1" ht="17.25" customHeight="1">
      <c r="B24" s="160" t="s">
        <v>174</v>
      </c>
      <c r="C24" s="161">
        <v>1874</v>
      </c>
      <c r="D24" s="162">
        <v>1755</v>
      </c>
      <c r="E24" s="163">
        <v>1166</v>
      </c>
      <c r="F24" s="163">
        <v>589</v>
      </c>
      <c r="G24" s="70">
        <f t="shared" si="0"/>
        <v>93.64994663820706</v>
      </c>
    </row>
    <row r="25" spans="2:7" s="159" customFormat="1" ht="17.25" customHeight="1">
      <c r="B25" s="160" t="s">
        <v>175</v>
      </c>
      <c r="C25" s="161">
        <v>1977</v>
      </c>
      <c r="D25" s="162">
        <v>1623</v>
      </c>
      <c r="E25" s="163">
        <v>1042</v>
      </c>
      <c r="F25" s="163">
        <v>581</v>
      </c>
      <c r="G25" s="70">
        <f t="shared" si="0"/>
        <v>82.09408194233687</v>
      </c>
    </row>
    <row r="26" spans="2:7" s="159" customFormat="1" ht="17.25" customHeight="1">
      <c r="B26" s="160" t="s">
        <v>176</v>
      </c>
      <c r="C26" s="161">
        <v>1503</v>
      </c>
      <c r="D26" s="162">
        <v>1510</v>
      </c>
      <c r="E26" s="163">
        <v>1039</v>
      </c>
      <c r="F26" s="163">
        <v>471</v>
      </c>
      <c r="G26" s="70">
        <f t="shared" si="0"/>
        <v>100.46573519627411</v>
      </c>
    </row>
    <row r="27" spans="2:7" s="159" customFormat="1" ht="17.25" customHeight="1">
      <c r="B27" s="160" t="s">
        <v>177</v>
      </c>
      <c r="C27" s="161">
        <v>1492</v>
      </c>
      <c r="D27" s="162">
        <v>1429</v>
      </c>
      <c r="E27" s="163">
        <v>571</v>
      </c>
      <c r="F27" s="163">
        <v>858</v>
      </c>
      <c r="G27" s="70">
        <f t="shared" si="0"/>
        <v>95.77747989276139</v>
      </c>
    </row>
    <row r="28" spans="2:7" s="159" customFormat="1" ht="17.25" customHeight="1">
      <c r="B28" s="160" t="s">
        <v>178</v>
      </c>
      <c r="C28" s="161">
        <v>1165</v>
      </c>
      <c r="D28" s="162">
        <v>1326</v>
      </c>
      <c r="E28" s="163">
        <v>398</v>
      </c>
      <c r="F28" s="163">
        <v>928</v>
      </c>
      <c r="G28" s="70">
        <f t="shared" si="0"/>
        <v>113.81974248927038</v>
      </c>
    </row>
    <row r="29" spans="2:7" s="159" customFormat="1" ht="17.25" customHeight="1">
      <c r="B29" s="160" t="s">
        <v>179</v>
      </c>
      <c r="C29" s="161">
        <v>1257</v>
      </c>
      <c r="D29" s="162">
        <v>1263</v>
      </c>
      <c r="E29" s="163">
        <v>1115</v>
      </c>
      <c r="F29" s="163">
        <v>148</v>
      </c>
      <c r="G29" s="70">
        <f t="shared" si="0"/>
        <v>100.47732696897376</v>
      </c>
    </row>
    <row r="30" spans="2:7" s="159" customFormat="1" ht="17.25" customHeight="1">
      <c r="B30" s="160" t="s">
        <v>180</v>
      </c>
      <c r="C30" s="161">
        <v>1184</v>
      </c>
      <c r="D30" s="162">
        <v>1166</v>
      </c>
      <c r="E30" s="163">
        <v>823</v>
      </c>
      <c r="F30" s="163">
        <v>343</v>
      </c>
      <c r="G30" s="70">
        <f t="shared" si="0"/>
        <v>98.47972972972973</v>
      </c>
    </row>
    <row r="31" spans="2:7" s="159" customFormat="1" ht="17.25" customHeight="1">
      <c r="B31" s="160" t="s">
        <v>181</v>
      </c>
      <c r="C31" s="161">
        <v>1189</v>
      </c>
      <c r="D31" s="162">
        <v>1003</v>
      </c>
      <c r="E31" s="163">
        <v>288</v>
      </c>
      <c r="F31" s="163">
        <v>715</v>
      </c>
      <c r="G31" s="70">
        <f t="shared" si="0"/>
        <v>84.35660218671153</v>
      </c>
    </row>
    <row r="32" spans="2:7" s="159" customFormat="1" ht="17.25" customHeight="1">
      <c r="B32" s="160" t="s">
        <v>182</v>
      </c>
      <c r="C32" s="161">
        <v>737</v>
      </c>
      <c r="D32" s="162">
        <v>919</v>
      </c>
      <c r="E32" s="163">
        <v>721</v>
      </c>
      <c r="F32" s="163">
        <v>198</v>
      </c>
      <c r="G32" s="70">
        <f t="shared" si="0"/>
        <v>124.69470827679783</v>
      </c>
    </row>
    <row r="33" spans="2:7" s="159" customFormat="1" ht="17.25" customHeight="1">
      <c r="B33" s="160" t="s">
        <v>183</v>
      </c>
      <c r="C33" s="161">
        <v>745</v>
      </c>
      <c r="D33" s="162">
        <v>874</v>
      </c>
      <c r="E33" s="163">
        <v>351</v>
      </c>
      <c r="F33" s="163">
        <v>523</v>
      </c>
      <c r="G33" s="70">
        <f t="shared" si="0"/>
        <v>117.31543624161074</v>
      </c>
    </row>
    <row r="34" spans="2:7" s="159" customFormat="1" ht="17.25" customHeight="1">
      <c r="B34" s="160" t="s">
        <v>184</v>
      </c>
      <c r="C34" s="161">
        <v>796</v>
      </c>
      <c r="D34" s="162">
        <v>839</v>
      </c>
      <c r="E34" s="163">
        <v>787</v>
      </c>
      <c r="F34" s="163">
        <v>52</v>
      </c>
      <c r="G34" s="70">
        <f t="shared" si="0"/>
        <v>105.40201005025125</v>
      </c>
    </row>
    <row r="35" spans="2:7" s="159" customFormat="1" ht="17.25" customHeight="1">
      <c r="B35" s="160" t="s">
        <v>185</v>
      </c>
      <c r="C35" s="161">
        <v>752</v>
      </c>
      <c r="D35" s="162">
        <v>787</v>
      </c>
      <c r="E35" s="163">
        <v>314</v>
      </c>
      <c r="F35" s="163">
        <v>473</v>
      </c>
      <c r="G35" s="70">
        <f t="shared" si="0"/>
        <v>104.65425531914893</v>
      </c>
    </row>
    <row r="36" spans="2:7" s="159" customFormat="1" ht="17.25" customHeight="1">
      <c r="B36" s="160" t="s">
        <v>186</v>
      </c>
      <c r="C36" s="161">
        <v>750</v>
      </c>
      <c r="D36" s="162">
        <v>750</v>
      </c>
      <c r="E36" s="163">
        <v>578</v>
      </c>
      <c r="F36" s="163">
        <v>172</v>
      </c>
      <c r="G36" s="70">
        <f t="shared" si="0"/>
        <v>100</v>
      </c>
    </row>
    <row r="37" spans="2:7" s="159" customFormat="1" ht="17.25" customHeight="1">
      <c r="B37" s="160" t="s">
        <v>187</v>
      </c>
      <c r="C37" s="161">
        <v>669</v>
      </c>
      <c r="D37" s="162">
        <v>721</v>
      </c>
      <c r="E37" s="163">
        <v>613</v>
      </c>
      <c r="F37" s="163">
        <v>108</v>
      </c>
      <c r="G37" s="70">
        <f t="shared" si="0"/>
        <v>107.77279521674141</v>
      </c>
    </row>
    <row r="38" spans="2:7" s="159" customFormat="1" ht="17.25" customHeight="1">
      <c r="B38" s="160" t="s">
        <v>188</v>
      </c>
      <c r="C38" s="161">
        <v>612</v>
      </c>
      <c r="D38" s="162">
        <v>717</v>
      </c>
      <c r="E38" s="163">
        <v>358</v>
      </c>
      <c r="F38" s="163">
        <v>359</v>
      </c>
      <c r="G38" s="70">
        <f t="shared" si="0"/>
        <v>117.15686274509804</v>
      </c>
    </row>
    <row r="39" spans="2:7" s="159" customFormat="1" ht="17.25" customHeight="1">
      <c r="B39" s="160" t="s">
        <v>117</v>
      </c>
      <c r="C39" s="161">
        <v>7941</v>
      </c>
      <c r="D39" s="162">
        <f>SUM(E39:F39)</f>
        <v>7861</v>
      </c>
      <c r="E39" s="163">
        <v>4457</v>
      </c>
      <c r="F39" s="163">
        <v>3404</v>
      </c>
      <c r="G39" s="70">
        <f t="shared" si="0"/>
        <v>98.99257020526382</v>
      </c>
    </row>
    <row r="40" spans="2:7" s="159" customFormat="1" ht="12" customHeight="1">
      <c r="B40" s="164"/>
      <c r="C40" s="165"/>
      <c r="D40" s="166"/>
      <c r="E40" s="166"/>
      <c r="F40" s="166"/>
      <c r="G40" s="167"/>
    </row>
    <row r="42" spans="3:6" ht="13.5">
      <c r="C42" s="168"/>
      <c r="D42" s="168"/>
      <c r="E42" s="168"/>
      <c r="F42" s="168"/>
    </row>
    <row r="49" spans="4:6" ht="13.5">
      <c r="D49" s="169"/>
      <c r="E49" s="168"/>
      <c r="F49" s="168"/>
    </row>
  </sheetData>
  <mergeCells count="2">
    <mergeCell ref="B3:B4"/>
    <mergeCell ref="C3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4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31.625" style="0" bestFit="1" customWidth="1"/>
    <col min="3" max="4" width="9.50390625" style="0" bestFit="1" customWidth="1"/>
    <col min="5" max="5" width="10.375" style="0" bestFit="1" customWidth="1"/>
    <col min="6" max="7" width="9.125" style="0" bestFit="1" customWidth="1"/>
    <col min="10" max="17" width="0" style="0" hidden="1" customWidth="1"/>
  </cols>
  <sheetData>
    <row r="1" spans="2:7" ht="13.5">
      <c r="B1" s="115" t="s">
        <v>189</v>
      </c>
      <c r="C1" s="115"/>
      <c r="D1" s="116"/>
      <c r="E1" s="116"/>
      <c r="F1" s="116"/>
      <c r="G1" s="116"/>
    </row>
    <row r="2" spans="2:7" ht="13.5">
      <c r="B2" s="115"/>
      <c r="C2" s="115"/>
      <c r="D2" s="117"/>
      <c r="E2" s="116"/>
      <c r="F2" s="116"/>
      <c r="G2" s="116"/>
    </row>
    <row r="3" spans="2:7" ht="13.5">
      <c r="B3" s="118"/>
      <c r="C3" s="118"/>
      <c r="D3" s="118"/>
      <c r="E3" s="118"/>
      <c r="F3" s="118"/>
      <c r="G3" s="170" t="s">
        <v>102</v>
      </c>
    </row>
    <row r="4" spans="2:7" ht="13.5">
      <c r="B4" s="223" t="s">
        <v>137</v>
      </c>
      <c r="C4" s="225" t="s">
        <v>121</v>
      </c>
      <c r="D4" s="66" t="s">
        <v>122</v>
      </c>
      <c r="E4" s="121"/>
      <c r="F4" s="121"/>
      <c r="G4" s="171" t="s">
        <v>123</v>
      </c>
    </row>
    <row r="5" spans="2:7" ht="13.5">
      <c r="B5" s="224"/>
      <c r="C5" s="226"/>
      <c r="D5" s="172" t="s">
        <v>124</v>
      </c>
      <c r="E5" s="123" t="s">
        <v>125</v>
      </c>
      <c r="F5" s="6" t="s">
        <v>126</v>
      </c>
      <c r="G5" s="91" t="s">
        <v>127</v>
      </c>
    </row>
    <row r="6" spans="2:7" ht="13.5">
      <c r="B6" s="149"/>
      <c r="C6" s="126"/>
      <c r="D6" s="127"/>
      <c r="E6" s="126"/>
      <c r="F6" s="127"/>
      <c r="G6" s="125"/>
    </row>
    <row r="7" spans="2:7" ht="13.5">
      <c r="B7" s="153" t="s">
        <v>9</v>
      </c>
      <c r="C7" s="173">
        <v>135867</v>
      </c>
      <c r="D7" s="173">
        <f>SUM(E7:F7)</f>
        <v>134084</v>
      </c>
      <c r="E7" s="173">
        <v>87500</v>
      </c>
      <c r="F7" s="173">
        <v>46584</v>
      </c>
      <c r="G7" s="98">
        <f>D7/C7*100</f>
        <v>98.68768722353478</v>
      </c>
    </row>
    <row r="8" spans="2:7" ht="13.5">
      <c r="B8" s="156"/>
      <c r="C8" s="173"/>
      <c r="D8" s="173"/>
      <c r="E8" s="173"/>
      <c r="F8" s="173"/>
      <c r="G8" s="98"/>
    </row>
    <row r="9" spans="2:17" s="137" customFormat="1" ht="13.5">
      <c r="B9" s="160" t="s">
        <v>190</v>
      </c>
      <c r="C9" s="174">
        <v>15696</v>
      </c>
      <c r="D9" s="174">
        <v>14490</v>
      </c>
      <c r="E9" s="174">
        <v>5993</v>
      </c>
      <c r="F9" s="174">
        <v>8497</v>
      </c>
      <c r="G9" s="70">
        <f aca="true" t="shared" si="0" ref="G9:G50">D9/C9*100</f>
        <v>92.31651376146789</v>
      </c>
      <c r="J9" s="137" t="s">
        <v>191</v>
      </c>
      <c r="K9" s="137">
        <v>1</v>
      </c>
      <c r="L9" s="137">
        <v>15696</v>
      </c>
      <c r="N9" s="137" t="s">
        <v>192</v>
      </c>
      <c r="O9" s="137">
        <v>14490</v>
      </c>
      <c r="P9" s="137">
        <v>5993</v>
      </c>
      <c r="Q9" s="137">
        <v>8497</v>
      </c>
    </row>
    <row r="10" spans="2:17" s="137" customFormat="1" ht="13.5">
      <c r="B10" s="160" t="s">
        <v>193</v>
      </c>
      <c r="C10" s="174">
        <v>10506</v>
      </c>
      <c r="D10" s="174">
        <v>10210</v>
      </c>
      <c r="E10" s="174">
        <v>4085</v>
      </c>
      <c r="F10" s="174">
        <v>6125</v>
      </c>
      <c r="G10" s="70">
        <f t="shared" si="0"/>
        <v>97.18256234532649</v>
      </c>
      <c r="J10" s="137" t="s">
        <v>194</v>
      </c>
      <c r="K10" s="137">
        <v>2</v>
      </c>
      <c r="L10" s="137">
        <v>10506</v>
      </c>
      <c r="N10" s="137" t="s">
        <v>194</v>
      </c>
      <c r="O10" s="137">
        <v>10210</v>
      </c>
      <c r="P10" s="137">
        <v>4085</v>
      </c>
      <c r="Q10" s="137">
        <v>6125</v>
      </c>
    </row>
    <row r="11" spans="2:17" s="137" customFormat="1" ht="13.5">
      <c r="B11" s="160" t="s">
        <v>195</v>
      </c>
      <c r="C11" s="174">
        <v>10116</v>
      </c>
      <c r="D11" s="174">
        <v>9922</v>
      </c>
      <c r="E11" s="174">
        <v>4450</v>
      </c>
      <c r="F11" s="174">
        <v>5472</v>
      </c>
      <c r="G11" s="70">
        <f t="shared" si="0"/>
        <v>98.08224594701464</v>
      </c>
      <c r="J11" s="137" t="s">
        <v>196</v>
      </c>
      <c r="K11" s="137">
        <v>3</v>
      </c>
      <c r="L11" s="137">
        <v>10116</v>
      </c>
      <c r="N11" s="137" t="s">
        <v>196</v>
      </c>
      <c r="O11" s="137">
        <v>9922</v>
      </c>
      <c r="P11" s="137">
        <v>4450</v>
      </c>
      <c r="Q11" s="137">
        <v>5472</v>
      </c>
    </row>
    <row r="12" spans="2:17" s="137" customFormat="1" ht="13.5">
      <c r="B12" s="160" t="s">
        <v>197</v>
      </c>
      <c r="C12" s="174">
        <v>9126</v>
      </c>
      <c r="D12" s="174">
        <v>8759</v>
      </c>
      <c r="E12" s="174">
        <v>4022</v>
      </c>
      <c r="F12" s="174">
        <v>4737</v>
      </c>
      <c r="G12" s="70">
        <f t="shared" si="0"/>
        <v>95.97852290159983</v>
      </c>
      <c r="J12" s="137" t="s">
        <v>198</v>
      </c>
      <c r="K12" s="137">
        <v>4</v>
      </c>
      <c r="L12" s="137">
        <v>9126</v>
      </c>
      <c r="N12" s="137" t="s">
        <v>198</v>
      </c>
      <c r="O12" s="137">
        <v>8759</v>
      </c>
      <c r="P12" s="137">
        <v>4022</v>
      </c>
      <c r="Q12" s="137">
        <v>4737</v>
      </c>
    </row>
    <row r="13" spans="2:17" s="137" customFormat="1" ht="13.5">
      <c r="B13" s="160" t="s">
        <v>199</v>
      </c>
      <c r="C13" s="174">
        <v>6179</v>
      </c>
      <c r="D13" s="174">
        <v>6101</v>
      </c>
      <c r="E13" s="174">
        <v>5492</v>
      </c>
      <c r="F13" s="174">
        <v>609</v>
      </c>
      <c r="G13" s="70">
        <f t="shared" si="0"/>
        <v>98.73765981550413</v>
      </c>
      <c r="J13" s="137" t="s">
        <v>200</v>
      </c>
      <c r="K13" s="137">
        <v>5</v>
      </c>
      <c r="L13" s="137">
        <v>6179</v>
      </c>
      <c r="N13" s="137" t="s">
        <v>200</v>
      </c>
      <c r="O13" s="137">
        <v>6101</v>
      </c>
      <c r="P13" s="137">
        <v>5492</v>
      </c>
      <c r="Q13" s="137">
        <v>609</v>
      </c>
    </row>
    <row r="14" spans="2:17" s="137" customFormat="1" ht="13.5">
      <c r="B14" s="160" t="s">
        <v>201</v>
      </c>
      <c r="C14" s="174">
        <v>5068</v>
      </c>
      <c r="D14" s="174">
        <v>5018</v>
      </c>
      <c r="E14" s="174">
        <v>4515</v>
      </c>
      <c r="F14" s="174">
        <v>503</v>
      </c>
      <c r="G14" s="70">
        <f t="shared" si="0"/>
        <v>99.01341752170481</v>
      </c>
      <c r="J14" s="137" t="s">
        <v>201</v>
      </c>
      <c r="K14" s="137">
        <v>6</v>
      </c>
      <c r="L14" s="137">
        <v>5068</v>
      </c>
      <c r="N14" s="137" t="s">
        <v>201</v>
      </c>
      <c r="O14" s="137">
        <v>5018</v>
      </c>
      <c r="P14" s="137">
        <v>4515</v>
      </c>
      <c r="Q14" s="137">
        <v>503</v>
      </c>
    </row>
    <row r="15" spans="2:17" s="137" customFormat="1" ht="13.5">
      <c r="B15" s="160" t="s">
        <v>202</v>
      </c>
      <c r="C15" s="174">
        <v>4884</v>
      </c>
      <c r="D15" s="174">
        <v>4845</v>
      </c>
      <c r="E15" s="174">
        <v>4671</v>
      </c>
      <c r="F15" s="174">
        <v>174</v>
      </c>
      <c r="G15" s="70">
        <f t="shared" si="0"/>
        <v>99.2014742014742</v>
      </c>
      <c r="J15" s="137" t="s">
        <v>202</v>
      </c>
      <c r="K15" s="137">
        <v>7</v>
      </c>
      <c r="L15" s="137">
        <v>4884</v>
      </c>
      <c r="N15" s="137" t="s">
        <v>202</v>
      </c>
      <c r="O15" s="137">
        <v>4845</v>
      </c>
      <c r="P15" s="137">
        <v>4671</v>
      </c>
      <c r="Q15" s="137">
        <v>174</v>
      </c>
    </row>
    <row r="16" spans="2:17" s="137" customFormat="1" ht="13.5">
      <c r="B16" s="160" t="s">
        <v>203</v>
      </c>
      <c r="C16" s="174">
        <v>4861</v>
      </c>
      <c r="D16" s="174">
        <v>4635</v>
      </c>
      <c r="E16" s="174">
        <v>1683</v>
      </c>
      <c r="F16" s="174">
        <v>2952</v>
      </c>
      <c r="G16" s="70">
        <f t="shared" si="0"/>
        <v>95.3507508743057</v>
      </c>
      <c r="J16" s="137" t="s">
        <v>204</v>
      </c>
      <c r="K16" s="137">
        <v>8</v>
      </c>
      <c r="L16" s="137">
        <v>4861</v>
      </c>
      <c r="N16" s="137" t="s">
        <v>204</v>
      </c>
      <c r="O16" s="137">
        <v>4635</v>
      </c>
      <c r="P16" s="137">
        <v>1683</v>
      </c>
      <c r="Q16" s="137">
        <v>2952</v>
      </c>
    </row>
    <row r="17" spans="2:17" s="137" customFormat="1" ht="13.5">
      <c r="B17" s="160" t="s">
        <v>205</v>
      </c>
      <c r="C17" s="174">
        <v>4463</v>
      </c>
      <c r="D17" s="174">
        <v>4121</v>
      </c>
      <c r="E17" s="174">
        <v>2471</v>
      </c>
      <c r="F17" s="174">
        <v>1650</v>
      </c>
      <c r="G17" s="70">
        <f t="shared" si="0"/>
        <v>92.33699305399955</v>
      </c>
      <c r="J17" s="137" t="s">
        <v>206</v>
      </c>
      <c r="K17" s="137">
        <v>9</v>
      </c>
      <c r="L17" s="137">
        <v>4463</v>
      </c>
      <c r="N17" s="137" t="s">
        <v>206</v>
      </c>
      <c r="O17" s="137">
        <v>4121</v>
      </c>
      <c r="P17" s="137">
        <v>2471</v>
      </c>
      <c r="Q17" s="137">
        <v>1650</v>
      </c>
    </row>
    <row r="18" spans="2:17" s="137" customFormat="1" ht="13.5">
      <c r="B18" s="160" t="s">
        <v>207</v>
      </c>
      <c r="C18" s="174">
        <v>5112</v>
      </c>
      <c r="D18" s="174">
        <v>3998</v>
      </c>
      <c r="E18" s="174">
        <v>2652</v>
      </c>
      <c r="F18" s="174">
        <v>1346</v>
      </c>
      <c r="G18" s="70">
        <f t="shared" si="0"/>
        <v>78.20813771517997</v>
      </c>
      <c r="J18" s="137" t="s">
        <v>208</v>
      </c>
      <c r="K18" s="137">
        <v>10</v>
      </c>
      <c r="L18" s="137">
        <v>5112</v>
      </c>
      <c r="N18" s="137" t="s">
        <v>208</v>
      </c>
      <c r="O18" s="137">
        <v>3998</v>
      </c>
      <c r="P18" s="137">
        <v>2652</v>
      </c>
      <c r="Q18" s="137">
        <v>1346</v>
      </c>
    </row>
    <row r="19" spans="2:17" s="137" customFormat="1" ht="13.5">
      <c r="B19" s="160" t="s">
        <v>209</v>
      </c>
      <c r="C19" s="174">
        <v>3084</v>
      </c>
      <c r="D19" s="174">
        <v>3622</v>
      </c>
      <c r="E19" s="174">
        <v>1456</v>
      </c>
      <c r="F19" s="174">
        <v>2166</v>
      </c>
      <c r="G19" s="70">
        <f t="shared" si="0"/>
        <v>117.44487678339819</v>
      </c>
      <c r="J19" s="137" t="s">
        <v>210</v>
      </c>
      <c r="K19" s="137">
        <v>11</v>
      </c>
      <c r="L19" s="137">
        <v>3084</v>
      </c>
      <c r="N19" s="137" t="s">
        <v>210</v>
      </c>
      <c r="O19" s="137">
        <v>3622</v>
      </c>
      <c r="P19" s="137">
        <v>1456</v>
      </c>
      <c r="Q19" s="137">
        <v>2166</v>
      </c>
    </row>
    <row r="20" spans="2:17" s="137" customFormat="1" ht="13.5">
      <c r="B20" s="160" t="s">
        <v>211</v>
      </c>
      <c r="C20" s="174">
        <v>3477</v>
      </c>
      <c r="D20" s="174">
        <v>3519</v>
      </c>
      <c r="E20" s="174">
        <v>3411</v>
      </c>
      <c r="F20" s="174">
        <v>108</v>
      </c>
      <c r="G20" s="70">
        <f t="shared" si="0"/>
        <v>101.20793787748059</v>
      </c>
      <c r="J20" s="137" t="s">
        <v>212</v>
      </c>
      <c r="K20" s="137">
        <v>12</v>
      </c>
      <c r="L20" s="137">
        <v>3477</v>
      </c>
      <c r="N20" s="137" t="s">
        <v>212</v>
      </c>
      <c r="O20" s="137">
        <v>3519</v>
      </c>
      <c r="P20" s="137">
        <v>3411</v>
      </c>
      <c r="Q20" s="137">
        <v>108</v>
      </c>
    </row>
    <row r="21" spans="2:17" s="137" customFormat="1" ht="13.5">
      <c r="B21" s="160" t="s">
        <v>213</v>
      </c>
      <c r="C21" s="174">
        <v>3476</v>
      </c>
      <c r="D21" s="174">
        <v>3501</v>
      </c>
      <c r="E21" s="174">
        <v>3501</v>
      </c>
      <c r="F21" s="175">
        <v>0</v>
      </c>
      <c r="G21" s="70">
        <f t="shared" si="0"/>
        <v>100.71921749136938</v>
      </c>
      <c r="J21" s="137" t="s">
        <v>213</v>
      </c>
      <c r="K21" s="137">
        <v>13</v>
      </c>
      <c r="L21" s="137">
        <v>3476</v>
      </c>
      <c r="N21" s="137" t="s">
        <v>213</v>
      </c>
      <c r="O21" s="137">
        <v>3501</v>
      </c>
      <c r="P21" s="137">
        <v>3501</v>
      </c>
      <c r="Q21" s="137">
        <v>0</v>
      </c>
    </row>
    <row r="22" spans="2:17" s="137" customFormat="1" ht="13.5">
      <c r="B22" s="160" t="s">
        <v>214</v>
      </c>
      <c r="C22" s="174">
        <v>3121</v>
      </c>
      <c r="D22" s="174">
        <v>3118</v>
      </c>
      <c r="E22" s="174">
        <v>3040</v>
      </c>
      <c r="F22" s="174">
        <v>78</v>
      </c>
      <c r="G22" s="70">
        <f t="shared" si="0"/>
        <v>99.90387696251202</v>
      </c>
      <c r="J22" s="137" t="s">
        <v>214</v>
      </c>
      <c r="K22" s="137">
        <v>14</v>
      </c>
      <c r="L22" s="137">
        <v>3121</v>
      </c>
      <c r="N22" s="137" t="s">
        <v>214</v>
      </c>
      <c r="O22" s="137">
        <v>3118</v>
      </c>
      <c r="P22" s="137">
        <v>3040</v>
      </c>
      <c r="Q22" s="137">
        <v>78</v>
      </c>
    </row>
    <row r="23" spans="2:17" s="137" customFormat="1" ht="13.5">
      <c r="B23" s="160" t="s">
        <v>215</v>
      </c>
      <c r="C23" s="174">
        <v>2645</v>
      </c>
      <c r="D23" s="174">
        <v>2636</v>
      </c>
      <c r="E23" s="174">
        <v>2636</v>
      </c>
      <c r="F23" s="175">
        <v>0</v>
      </c>
      <c r="G23" s="70">
        <f t="shared" si="0"/>
        <v>99.65973534971646</v>
      </c>
      <c r="J23" s="137" t="s">
        <v>215</v>
      </c>
      <c r="K23" s="137">
        <v>15</v>
      </c>
      <c r="L23" s="137">
        <v>2645</v>
      </c>
      <c r="N23" s="137" t="s">
        <v>215</v>
      </c>
      <c r="O23" s="137">
        <v>2636</v>
      </c>
      <c r="P23" s="137">
        <v>2636</v>
      </c>
      <c r="Q23" s="137">
        <v>0</v>
      </c>
    </row>
    <row r="24" spans="2:17" s="137" customFormat="1" ht="13.5">
      <c r="B24" s="160" t="s">
        <v>216</v>
      </c>
      <c r="C24" s="174">
        <v>2554</v>
      </c>
      <c r="D24" s="174">
        <v>2505</v>
      </c>
      <c r="E24" s="174">
        <v>2413</v>
      </c>
      <c r="F24" s="174">
        <v>92</v>
      </c>
      <c r="G24" s="70">
        <f t="shared" si="0"/>
        <v>98.0814408770556</v>
      </c>
      <c r="J24" s="137" t="s">
        <v>217</v>
      </c>
      <c r="K24" s="137">
        <v>16</v>
      </c>
      <c r="L24" s="137">
        <v>2554</v>
      </c>
      <c r="N24" s="137" t="s">
        <v>217</v>
      </c>
      <c r="O24" s="137">
        <v>2505</v>
      </c>
      <c r="P24" s="137">
        <v>2413</v>
      </c>
      <c r="Q24" s="137">
        <v>92</v>
      </c>
    </row>
    <row r="25" spans="2:17" s="137" customFormat="1" ht="13.5">
      <c r="B25" s="160" t="s">
        <v>218</v>
      </c>
      <c r="C25" s="174">
        <v>2894</v>
      </c>
      <c r="D25" s="174">
        <v>2499</v>
      </c>
      <c r="E25" s="174">
        <v>2357</v>
      </c>
      <c r="F25" s="174">
        <v>142</v>
      </c>
      <c r="G25" s="70">
        <f t="shared" si="0"/>
        <v>86.35107118175536</v>
      </c>
      <c r="J25" s="137" t="s">
        <v>218</v>
      </c>
      <c r="K25" s="137">
        <v>17</v>
      </c>
      <c r="L25" s="137">
        <v>2894</v>
      </c>
      <c r="N25" s="137" t="s">
        <v>218</v>
      </c>
      <c r="O25" s="137">
        <v>2499</v>
      </c>
      <c r="P25" s="137">
        <v>2357</v>
      </c>
      <c r="Q25" s="137">
        <v>142</v>
      </c>
    </row>
    <row r="26" spans="2:17" s="137" customFormat="1" ht="13.5">
      <c r="B26" s="160" t="s">
        <v>219</v>
      </c>
      <c r="C26" s="174">
        <v>1742</v>
      </c>
      <c r="D26" s="174">
        <v>2467</v>
      </c>
      <c r="E26" s="174">
        <v>1791</v>
      </c>
      <c r="F26" s="174">
        <v>676</v>
      </c>
      <c r="G26" s="70">
        <f t="shared" si="0"/>
        <v>141.61882893226178</v>
      </c>
      <c r="J26" s="137" t="s">
        <v>220</v>
      </c>
      <c r="K26" s="137">
        <v>18</v>
      </c>
      <c r="L26" s="137">
        <v>1742</v>
      </c>
      <c r="N26" s="137" t="s">
        <v>220</v>
      </c>
      <c r="O26" s="137">
        <v>2467</v>
      </c>
      <c r="P26" s="137">
        <v>1791</v>
      </c>
      <c r="Q26" s="137">
        <v>676</v>
      </c>
    </row>
    <row r="27" spans="2:17" s="137" customFormat="1" ht="13.5" customHeight="1">
      <c r="B27" s="160" t="s">
        <v>221</v>
      </c>
      <c r="C27" s="174">
        <v>2279</v>
      </c>
      <c r="D27" s="174">
        <v>2267</v>
      </c>
      <c r="E27" s="174">
        <v>2040</v>
      </c>
      <c r="F27" s="174">
        <v>227</v>
      </c>
      <c r="G27" s="70">
        <f t="shared" si="0"/>
        <v>99.47345326897762</v>
      </c>
      <c r="J27" s="137" t="s">
        <v>221</v>
      </c>
      <c r="K27" s="137">
        <v>19</v>
      </c>
      <c r="L27" s="137">
        <v>2279</v>
      </c>
      <c r="N27" s="137" t="s">
        <v>221</v>
      </c>
      <c r="O27" s="137">
        <v>2267</v>
      </c>
      <c r="P27" s="137">
        <v>2040</v>
      </c>
      <c r="Q27" s="137">
        <v>227</v>
      </c>
    </row>
    <row r="28" spans="2:17" s="137" customFormat="1" ht="13.5">
      <c r="B28" s="160" t="s">
        <v>222</v>
      </c>
      <c r="C28" s="174">
        <v>2100</v>
      </c>
      <c r="D28" s="174">
        <v>2056</v>
      </c>
      <c r="E28" s="174">
        <v>1891</v>
      </c>
      <c r="F28" s="174">
        <v>165</v>
      </c>
      <c r="G28" s="70">
        <f t="shared" si="0"/>
        <v>97.90476190476191</v>
      </c>
      <c r="J28" s="137" t="s">
        <v>223</v>
      </c>
      <c r="K28" s="137">
        <v>20</v>
      </c>
      <c r="L28" s="137">
        <v>2100</v>
      </c>
      <c r="N28" s="137" t="s">
        <v>223</v>
      </c>
      <c r="O28" s="137">
        <v>2056</v>
      </c>
      <c r="P28" s="137">
        <v>1891</v>
      </c>
      <c r="Q28" s="137">
        <v>165</v>
      </c>
    </row>
    <row r="29" spans="2:17" s="137" customFormat="1" ht="13.5">
      <c r="B29" s="160" t="s">
        <v>224</v>
      </c>
      <c r="C29" s="174">
        <v>2054</v>
      </c>
      <c r="D29" s="174">
        <v>2047</v>
      </c>
      <c r="E29" s="174">
        <v>1519</v>
      </c>
      <c r="F29" s="174">
        <v>528</v>
      </c>
      <c r="G29" s="70">
        <f t="shared" si="0"/>
        <v>99.65920155793575</v>
      </c>
      <c r="J29" s="137" t="s">
        <v>225</v>
      </c>
      <c r="K29" s="137">
        <v>21</v>
      </c>
      <c r="L29" s="137">
        <v>2054</v>
      </c>
      <c r="N29" s="137" t="s">
        <v>225</v>
      </c>
      <c r="O29" s="137">
        <v>2047</v>
      </c>
      <c r="P29" s="137">
        <v>1519</v>
      </c>
      <c r="Q29" s="137">
        <v>528</v>
      </c>
    </row>
    <row r="30" spans="2:17" s="137" customFormat="1" ht="13.5">
      <c r="B30" s="160" t="s">
        <v>226</v>
      </c>
      <c r="C30" s="174">
        <v>1964</v>
      </c>
      <c r="D30" s="174">
        <v>1959</v>
      </c>
      <c r="E30" s="174">
        <v>1154</v>
      </c>
      <c r="F30" s="174">
        <v>805</v>
      </c>
      <c r="G30" s="70">
        <f t="shared" si="0"/>
        <v>99.74541751527495</v>
      </c>
      <c r="J30" s="137" t="s">
        <v>227</v>
      </c>
      <c r="K30" s="137">
        <v>22</v>
      </c>
      <c r="L30" s="137">
        <v>1964</v>
      </c>
      <c r="N30" s="137" t="s">
        <v>227</v>
      </c>
      <c r="O30" s="137">
        <v>1959</v>
      </c>
      <c r="P30" s="137">
        <v>1154</v>
      </c>
      <c r="Q30" s="137">
        <v>805</v>
      </c>
    </row>
    <row r="31" spans="2:17" s="137" customFormat="1" ht="13.5">
      <c r="B31" s="160" t="s">
        <v>228</v>
      </c>
      <c r="C31" s="174">
        <v>1929</v>
      </c>
      <c r="D31" s="174">
        <v>1862</v>
      </c>
      <c r="E31" s="174">
        <v>1398</v>
      </c>
      <c r="F31" s="174">
        <v>464</v>
      </c>
      <c r="G31" s="70">
        <f t="shared" si="0"/>
        <v>96.52669777086574</v>
      </c>
      <c r="J31" s="137" t="s">
        <v>229</v>
      </c>
      <c r="K31" s="137">
        <v>23</v>
      </c>
      <c r="L31" s="137">
        <v>1929</v>
      </c>
      <c r="N31" s="137" t="s">
        <v>229</v>
      </c>
      <c r="O31" s="137">
        <v>1862</v>
      </c>
      <c r="P31" s="137">
        <v>1398</v>
      </c>
      <c r="Q31" s="137">
        <v>464</v>
      </c>
    </row>
    <row r="32" spans="2:17" s="137" customFormat="1" ht="13.5">
      <c r="B32" s="160" t="s">
        <v>230</v>
      </c>
      <c r="C32" s="174">
        <v>1788</v>
      </c>
      <c r="D32" s="174">
        <v>1829</v>
      </c>
      <c r="E32" s="174">
        <v>1829</v>
      </c>
      <c r="F32" s="175">
        <v>0</v>
      </c>
      <c r="G32" s="70">
        <f t="shared" si="0"/>
        <v>102.29306487695749</v>
      </c>
      <c r="J32" s="137" t="s">
        <v>231</v>
      </c>
      <c r="K32" s="137">
        <v>24</v>
      </c>
      <c r="L32" s="137">
        <v>1788</v>
      </c>
      <c r="N32" s="137" t="s">
        <v>231</v>
      </c>
      <c r="O32" s="137">
        <v>1829</v>
      </c>
      <c r="P32" s="137">
        <v>1829</v>
      </c>
      <c r="Q32" s="137">
        <v>0</v>
      </c>
    </row>
    <row r="33" spans="2:17" s="137" customFormat="1" ht="13.5">
      <c r="B33" s="160" t="s">
        <v>232</v>
      </c>
      <c r="C33" s="174">
        <v>1462</v>
      </c>
      <c r="D33" s="174">
        <v>1777</v>
      </c>
      <c r="E33" s="174">
        <v>1244</v>
      </c>
      <c r="F33" s="174">
        <v>533</v>
      </c>
      <c r="G33" s="70">
        <f t="shared" si="0"/>
        <v>121.54582763337893</v>
      </c>
      <c r="J33" s="137" t="s">
        <v>233</v>
      </c>
      <c r="K33" s="137">
        <v>25</v>
      </c>
      <c r="L33" s="137">
        <v>1462</v>
      </c>
      <c r="N33" s="137" t="s">
        <v>233</v>
      </c>
      <c r="O33" s="137">
        <v>1777</v>
      </c>
      <c r="P33" s="137">
        <v>1244</v>
      </c>
      <c r="Q33" s="137">
        <v>533</v>
      </c>
    </row>
    <row r="34" spans="2:17" s="137" customFormat="1" ht="13.5">
      <c r="B34" s="160" t="s">
        <v>234</v>
      </c>
      <c r="C34" s="174">
        <v>1532</v>
      </c>
      <c r="D34" s="174">
        <v>1564</v>
      </c>
      <c r="E34" s="174">
        <v>558</v>
      </c>
      <c r="F34" s="174">
        <v>1006</v>
      </c>
      <c r="G34" s="70">
        <f t="shared" si="0"/>
        <v>102.08877284595302</v>
      </c>
      <c r="J34" s="137" t="s">
        <v>235</v>
      </c>
      <c r="K34" s="137">
        <v>26</v>
      </c>
      <c r="L34" s="137">
        <v>1532</v>
      </c>
      <c r="N34" s="137" t="s">
        <v>235</v>
      </c>
      <c r="O34" s="137">
        <v>1564</v>
      </c>
      <c r="P34" s="137">
        <v>558</v>
      </c>
      <c r="Q34" s="137">
        <v>1006</v>
      </c>
    </row>
    <row r="35" spans="2:17" s="137" customFormat="1" ht="13.5">
      <c r="B35" s="160" t="s">
        <v>236</v>
      </c>
      <c r="C35" s="174">
        <v>1919</v>
      </c>
      <c r="D35" s="174">
        <v>1531</v>
      </c>
      <c r="E35" s="174">
        <v>919</v>
      </c>
      <c r="F35" s="174">
        <v>612</v>
      </c>
      <c r="G35" s="70">
        <f t="shared" si="0"/>
        <v>79.78113600833767</v>
      </c>
      <c r="J35" s="137" t="s">
        <v>237</v>
      </c>
      <c r="K35" s="137">
        <v>27</v>
      </c>
      <c r="L35" s="137">
        <v>1919</v>
      </c>
      <c r="N35" s="137" t="s">
        <v>237</v>
      </c>
      <c r="O35" s="137">
        <v>1531</v>
      </c>
      <c r="P35" s="137">
        <v>919</v>
      </c>
      <c r="Q35" s="137">
        <v>612</v>
      </c>
    </row>
    <row r="36" spans="2:17" s="137" customFormat="1" ht="13.5">
      <c r="B36" s="160" t="s">
        <v>238</v>
      </c>
      <c r="C36" s="174">
        <v>1485</v>
      </c>
      <c r="D36" s="174">
        <v>1453</v>
      </c>
      <c r="E36" s="174">
        <v>1162</v>
      </c>
      <c r="F36" s="174">
        <v>291</v>
      </c>
      <c r="G36" s="70">
        <f t="shared" si="0"/>
        <v>97.84511784511784</v>
      </c>
      <c r="J36" s="137" t="s">
        <v>239</v>
      </c>
      <c r="K36" s="137">
        <v>28</v>
      </c>
      <c r="L36" s="137">
        <v>1485</v>
      </c>
      <c r="N36" s="137" t="s">
        <v>239</v>
      </c>
      <c r="O36" s="137">
        <v>1453</v>
      </c>
      <c r="P36" s="137">
        <v>1162</v>
      </c>
      <c r="Q36" s="137">
        <v>291</v>
      </c>
    </row>
    <row r="37" spans="2:17" s="137" customFormat="1" ht="13.5">
      <c r="B37" s="160" t="s">
        <v>240</v>
      </c>
      <c r="C37" s="174">
        <v>1291</v>
      </c>
      <c r="D37" s="174">
        <v>1447</v>
      </c>
      <c r="E37" s="174">
        <v>1158</v>
      </c>
      <c r="F37" s="174">
        <v>289</v>
      </c>
      <c r="G37" s="70">
        <f t="shared" si="0"/>
        <v>112.0836560805577</v>
      </c>
      <c r="J37" s="137" t="s">
        <v>241</v>
      </c>
      <c r="K37" s="137">
        <v>29</v>
      </c>
      <c r="L37" s="137">
        <v>1291</v>
      </c>
      <c r="N37" s="137" t="s">
        <v>241</v>
      </c>
      <c r="O37" s="137">
        <v>1447</v>
      </c>
      <c r="P37" s="137">
        <v>1158</v>
      </c>
      <c r="Q37" s="137">
        <v>289</v>
      </c>
    </row>
    <row r="38" spans="2:17" s="137" customFormat="1" ht="13.5">
      <c r="B38" s="160" t="s">
        <v>242</v>
      </c>
      <c r="C38" s="174">
        <v>1313</v>
      </c>
      <c r="D38" s="174">
        <v>1373</v>
      </c>
      <c r="E38" s="174">
        <v>1118</v>
      </c>
      <c r="F38" s="174">
        <v>255</v>
      </c>
      <c r="G38" s="70">
        <f t="shared" si="0"/>
        <v>104.56968773800457</v>
      </c>
      <c r="J38" s="137" t="s">
        <v>243</v>
      </c>
      <c r="K38" s="137">
        <v>30</v>
      </c>
      <c r="L38" s="137">
        <v>1313</v>
      </c>
      <c r="N38" s="137" t="s">
        <v>243</v>
      </c>
      <c r="O38" s="137">
        <v>1373</v>
      </c>
      <c r="P38" s="137">
        <v>1118</v>
      </c>
      <c r="Q38" s="137">
        <v>255</v>
      </c>
    </row>
    <row r="39" spans="2:17" s="137" customFormat="1" ht="13.5">
      <c r="B39" s="160" t="s">
        <v>244</v>
      </c>
      <c r="C39" s="174">
        <v>1289</v>
      </c>
      <c r="D39" s="174">
        <v>1350</v>
      </c>
      <c r="E39" s="174">
        <v>1282</v>
      </c>
      <c r="F39" s="174">
        <v>68</v>
      </c>
      <c r="G39" s="70">
        <f t="shared" si="0"/>
        <v>104.73235065942592</v>
      </c>
      <c r="J39" s="137" t="s">
        <v>245</v>
      </c>
      <c r="K39" s="137">
        <v>31</v>
      </c>
      <c r="L39" s="137">
        <v>1289</v>
      </c>
      <c r="N39" s="137" t="s">
        <v>245</v>
      </c>
      <c r="O39" s="137">
        <v>1350</v>
      </c>
      <c r="P39" s="137">
        <v>1282</v>
      </c>
      <c r="Q39" s="137">
        <v>68</v>
      </c>
    </row>
    <row r="40" spans="2:17" s="137" customFormat="1" ht="13.5">
      <c r="B40" s="160" t="s">
        <v>246</v>
      </c>
      <c r="C40" s="174">
        <v>1380</v>
      </c>
      <c r="D40" s="174">
        <v>1318</v>
      </c>
      <c r="E40" s="174">
        <v>790</v>
      </c>
      <c r="F40" s="174">
        <v>528</v>
      </c>
      <c r="G40" s="70">
        <f t="shared" si="0"/>
        <v>95.5072463768116</v>
      </c>
      <c r="J40" s="137" t="s">
        <v>247</v>
      </c>
      <c r="K40" s="137">
        <v>32</v>
      </c>
      <c r="L40" s="137">
        <v>1380</v>
      </c>
      <c r="N40" s="137" t="s">
        <v>247</v>
      </c>
      <c r="O40" s="137">
        <v>1318</v>
      </c>
      <c r="P40" s="137">
        <v>790</v>
      </c>
      <c r="Q40" s="137">
        <v>528</v>
      </c>
    </row>
    <row r="41" spans="2:17" s="137" customFormat="1" ht="13.5">
      <c r="B41" s="160" t="s">
        <v>248</v>
      </c>
      <c r="C41" s="174">
        <v>731</v>
      </c>
      <c r="D41" s="174">
        <v>1184</v>
      </c>
      <c r="E41" s="174">
        <v>1064</v>
      </c>
      <c r="F41" s="174">
        <v>120</v>
      </c>
      <c r="G41" s="70">
        <f t="shared" si="0"/>
        <v>161.96990424076608</v>
      </c>
      <c r="J41" s="137" t="s">
        <v>249</v>
      </c>
      <c r="K41" s="137">
        <v>33</v>
      </c>
      <c r="L41" s="137">
        <v>731</v>
      </c>
      <c r="N41" s="137" t="s">
        <v>249</v>
      </c>
      <c r="O41" s="137">
        <v>1184</v>
      </c>
      <c r="P41" s="137">
        <v>1064</v>
      </c>
      <c r="Q41" s="137">
        <v>120</v>
      </c>
    </row>
    <row r="42" spans="2:17" s="137" customFormat="1" ht="13.5">
      <c r="B42" s="160" t="s">
        <v>250</v>
      </c>
      <c r="C42" s="174">
        <v>963</v>
      </c>
      <c r="D42" s="174">
        <v>1160</v>
      </c>
      <c r="E42" s="174">
        <v>1017</v>
      </c>
      <c r="F42" s="174">
        <v>143</v>
      </c>
      <c r="G42" s="70">
        <f t="shared" si="0"/>
        <v>120.45690550363449</v>
      </c>
      <c r="J42" s="137" t="s">
        <v>251</v>
      </c>
      <c r="K42" s="137">
        <v>34</v>
      </c>
      <c r="L42" s="137">
        <v>963</v>
      </c>
      <c r="N42" s="137" t="s">
        <v>251</v>
      </c>
      <c r="O42" s="137">
        <v>1160</v>
      </c>
      <c r="P42" s="137">
        <v>1017</v>
      </c>
      <c r="Q42" s="137">
        <v>143</v>
      </c>
    </row>
    <row r="43" spans="2:17" s="137" customFormat="1" ht="13.5">
      <c r="B43" s="160" t="s">
        <v>252</v>
      </c>
      <c r="C43" s="174">
        <v>987</v>
      </c>
      <c r="D43" s="174">
        <v>1066</v>
      </c>
      <c r="E43" s="174">
        <v>704</v>
      </c>
      <c r="F43" s="174">
        <v>362</v>
      </c>
      <c r="G43" s="70">
        <f t="shared" si="0"/>
        <v>108.00405268490374</v>
      </c>
      <c r="J43" s="137" t="s">
        <v>252</v>
      </c>
      <c r="K43" s="137">
        <v>35</v>
      </c>
      <c r="L43" s="137">
        <v>987</v>
      </c>
      <c r="N43" s="137" t="s">
        <v>252</v>
      </c>
      <c r="O43" s="137">
        <v>1066</v>
      </c>
      <c r="P43" s="137">
        <v>704</v>
      </c>
      <c r="Q43" s="137">
        <v>362</v>
      </c>
    </row>
    <row r="44" spans="2:17" s="137" customFormat="1" ht="13.5">
      <c r="B44" s="160" t="s">
        <v>253</v>
      </c>
      <c r="C44" s="174">
        <v>432</v>
      </c>
      <c r="D44" s="174">
        <v>1021</v>
      </c>
      <c r="E44" s="174">
        <v>271</v>
      </c>
      <c r="F44" s="174">
        <v>750</v>
      </c>
      <c r="G44" s="70">
        <f t="shared" si="0"/>
        <v>236.3425925925926</v>
      </c>
      <c r="J44" s="137" t="s">
        <v>254</v>
      </c>
      <c r="K44" s="137">
        <v>36</v>
      </c>
      <c r="L44" s="137">
        <v>432</v>
      </c>
      <c r="N44" s="137" t="s">
        <v>254</v>
      </c>
      <c r="O44" s="137">
        <v>1021</v>
      </c>
      <c r="P44" s="137">
        <v>271</v>
      </c>
      <c r="Q44" s="137">
        <v>750</v>
      </c>
    </row>
    <row r="45" spans="2:17" s="137" customFormat="1" ht="13.5">
      <c r="B45" s="160" t="s">
        <v>255</v>
      </c>
      <c r="C45" s="174">
        <v>1005</v>
      </c>
      <c r="D45" s="174">
        <v>1016</v>
      </c>
      <c r="E45" s="174">
        <v>638</v>
      </c>
      <c r="F45" s="174">
        <v>378</v>
      </c>
      <c r="G45" s="70">
        <f t="shared" si="0"/>
        <v>101.09452736318407</v>
      </c>
      <c r="J45" s="137" t="s">
        <v>256</v>
      </c>
      <c r="K45" s="137">
        <v>37</v>
      </c>
      <c r="L45" s="137">
        <v>1005</v>
      </c>
      <c r="N45" s="137" t="s">
        <v>256</v>
      </c>
      <c r="O45" s="137">
        <v>1016</v>
      </c>
      <c r="P45" s="137">
        <v>638</v>
      </c>
      <c r="Q45" s="137">
        <v>378</v>
      </c>
    </row>
    <row r="46" spans="2:17" s="137" customFormat="1" ht="13.5">
      <c r="B46" s="160" t="s">
        <v>257</v>
      </c>
      <c r="C46" s="174">
        <v>1005</v>
      </c>
      <c r="D46" s="174">
        <v>965</v>
      </c>
      <c r="E46" s="174">
        <v>386</v>
      </c>
      <c r="F46" s="174">
        <v>579</v>
      </c>
      <c r="G46" s="70">
        <f t="shared" si="0"/>
        <v>96.01990049751244</v>
      </c>
      <c r="J46" s="137" t="s">
        <v>258</v>
      </c>
      <c r="K46" s="137">
        <v>38</v>
      </c>
      <c r="L46" s="137">
        <v>1005</v>
      </c>
      <c r="N46" s="137" t="s">
        <v>258</v>
      </c>
      <c r="O46" s="137">
        <v>965</v>
      </c>
      <c r="P46" s="137">
        <v>386</v>
      </c>
      <c r="Q46" s="137">
        <v>579</v>
      </c>
    </row>
    <row r="47" spans="2:17" s="137" customFormat="1" ht="13.5">
      <c r="B47" s="160" t="s">
        <v>259</v>
      </c>
      <c r="C47" s="174">
        <v>869</v>
      </c>
      <c r="D47" s="174">
        <v>759</v>
      </c>
      <c r="E47" s="174">
        <v>283</v>
      </c>
      <c r="F47" s="174">
        <v>476</v>
      </c>
      <c r="G47" s="70">
        <f t="shared" si="0"/>
        <v>87.34177215189874</v>
      </c>
      <c r="J47" s="137" t="s">
        <v>260</v>
      </c>
      <c r="K47" s="137">
        <v>39</v>
      </c>
      <c r="L47" s="137">
        <v>869</v>
      </c>
      <c r="N47" s="137" t="s">
        <v>260</v>
      </c>
      <c r="O47" s="137">
        <v>759</v>
      </c>
      <c r="P47" s="137">
        <v>283</v>
      </c>
      <c r="Q47" s="137">
        <v>476</v>
      </c>
    </row>
    <row r="48" spans="2:17" s="137" customFormat="1" ht="13.5">
      <c r="B48" s="160" t="s">
        <v>261</v>
      </c>
      <c r="C48" s="174">
        <v>790</v>
      </c>
      <c r="D48" s="174">
        <v>751</v>
      </c>
      <c r="E48" s="174">
        <v>411</v>
      </c>
      <c r="F48" s="174">
        <v>340</v>
      </c>
      <c r="G48" s="70">
        <f t="shared" si="0"/>
        <v>95.0632911392405</v>
      </c>
      <c r="J48" s="137" t="s">
        <v>261</v>
      </c>
      <c r="K48" s="137">
        <v>40</v>
      </c>
      <c r="L48" s="137">
        <v>790</v>
      </c>
      <c r="N48" s="137" t="s">
        <v>261</v>
      </c>
      <c r="O48" s="137">
        <v>751</v>
      </c>
      <c r="P48" s="137">
        <v>411</v>
      </c>
      <c r="Q48" s="137">
        <v>340</v>
      </c>
    </row>
    <row r="49" spans="2:17" s="137" customFormat="1" ht="13.5">
      <c r="B49" s="160" t="s">
        <v>262</v>
      </c>
      <c r="C49" s="174">
        <v>747</v>
      </c>
      <c r="D49" s="174">
        <v>751</v>
      </c>
      <c r="E49" s="174">
        <v>541</v>
      </c>
      <c r="F49" s="174">
        <v>210</v>
      </c>
      <c r="G49" s="70">
        <f t="shared" si="0"/>
        <v>100.53547523427042</v>
      </c>
      <c r="J49" s="137" t="s">
        <v>263</v>
      </c>
      <c r="K49" s="137">
        <v>41</v>
      </c>
      <c r="L49" s="137">
        <v>747</v>
      </c>
      <c r="N49" s="137" t="s">
        <v>263</v>
      </c>
      <c r="O49" s="137">
        <v>751</v>
      </c>
      <c r="P49" s="137">
        <v>541</v>
      </c>
      <c r="Q49" s="137">
        <v>210</v>
      </c>
    </row>
    <row r="50" spans="2:17" s="137" customFormat="1" ht="13.5">
      <c r="B50" s="160" t="s">
        <v>117</v>
      </c>
      <c r="C50" s="174">
        <v>5549</v>
      </c>
      <c r="D50" s="174">
        <f>SUM(E50:F50)</f>
        <v>5612</v>
      </c>
      <c r="E50" s="174">
        <v>3484</v>
      </c>
      <c r="F50" s="174">
        <v>2128</v>
      </c>
      <c r="G50" s="70">
        <f t="shared" si="0"/>
        <v>101.135339700847</v>
      </c>
      <c r="I50" s="176"/>
      <c r="J50" s="176"/>
      <c r="N50" s="137" t="s">
        <v>264</v>
      </c>
      <c r="O50" s="137">
        <v>744</v>
      </c>
      <c r="P50" s="137">
        <v>658</v>
      </c>
      <c r="Q50" s="137">
        <v>86</v>
      </c>
    </row>
    <row r="51" spans="2:17" ht="6.75" customHeight="1">
      <c r="B51" s="177"/>
      <c r="C51" s="178"/>
      <c r="D51" s="179"/>
      <c r="E51" s="114"/>
      <c r="F51" s="180"/>
      <c r="G51" s="181"/>
      <c r="N51" t="s">
        <v>265</v>
      </c>
      <c r="O51">
        <v>737</v>
      </c>
      <c r="P51">
        <v>737</v>
      </c>
      <c r="Q51">
        <v>0</v>
      </c>
    </row>
    <row r="52" spans="14:17" ht="13.5">
      <c r="N52" t="s">
        <v>266</v>
      </c>
      <c r="O52">
        <v>583</v>
      </c>
      <c r="P52">
        <v>378</v>
      </c>
      <c r="Q52">
        <v>205</v>
      </c>
    </row>
    <row r="53" spans="14:17" ht="13.5">
      <c r="N53" t="s">
        <v>267</v>
      </c>
      <c r="O53">
        <v>405</v>
      </c>
      <c r="P53">
        <v>242</v>
      </c>
      <c r="Q53">
        <v>163</v>
      </c>
    </row>
    <row r="54" spans="14:17" ht="13.5">
      <c r="N54" t="s">
        <v>268</v>
      </c>
      <c r="O54">
        <v>344</v>
      </c>
      <c r="P54">
        <v>150</v>
      </c>
      <c r="Q54">
        <v>194</v>
      </c>
    </row>
    <row r="55" spans="14:17" ht="13.5">
      <c r="N55" t="s">
        <v>269</v>
      </c>
      <c r="O55">
        <v>265</v>
      </c>
      <c r="P55">
        <v>6</v>
      </c>
      <c r="Q55">
        <v>259</v>
      </c>
    </row>
    <row r="56" spans="14:17" ht="13.5">
      <c r="N56" t="s">
        <v>270</v>
      </c>
      <c r="O56">
        <v>168</v>
      </c>
      <c r="P56">
        <v>99</v>
      </c>
      <c r="Q56">
        <v>69</v>
      </c>
    </row>
    <row r="57" spans="14:17" ht="13.5">
      <c r="N57" t="s">
        <v>271</v>
      </c>
      <c r="O57">
        <v>168</v>
      </c>
      <c r="P57">
        <v>131</v>
      </c>
      <c r="Q57">
        <v>37</v>
      </c>
    </row>
    <row r="58" spans="14:17" ht="13.5">
      <c r="N58" t="s">
        <v>272</v>
      </c>
      <c r="O58">
        <v>147</v>
      </c>
      <c r="P58">
        <v>110</v>
      </c>
      <c r="Q58">
        <v>37</v>
      </c>
    </row>
    <row r="59" spans="14:17" ht="13.5">
      <c r="N59" t="s">
        <v>273</v>
      </c>
      <c r="O59">
        <v>145</v>
      </c>
      <c r="P59">
        <v>12</v>
      </c>
      <c r="Q59">
        <v>133</v>
      </c>
    </row>
    <row r="60" spans="14:17" ht="13.5">
      <c r="N60" t="s">
        <v>274</v>
      </c>
      <c r="O60">
        <v>117</v>
      </c>
      <c r="P60">
        <v>19</v>
      </c>
      <c r="Q60">
        <v>98</v>
      </c>
    </row>
    <row r="61" spans="14:17" ht="13.5">
      <c r="N61" t="s">
        <v>275</v>
      </c>
      <c r="O61">
        <v>102</v>
      </c>
      <c r="P61">
        <v>37</v>
      </c>
      <c r="Q61">
        <v>65</v>
      </c>
    </row>
    <row r="62" spans="14:17" ht="13.5">
      <c r="N62" t="s">
        <v>276</v>
      </c>
      <c r="O62">
        <v>100</v>
      </c>
      <c r="P62">
        <v>48</v>
      </c>
      <c r="Q62">
        <v>52</v>
      </c>
    </row>
    <row r="63" spans="14:17" ht="13.5">
      <c r="N63" t="s">
        <v>277</v>
      </c>
      <c r="O63">
        <v>95</v>
      </c>
      <c r="P63">
        <v>68</v>
      </c>
      <c r="Q63">
        <v>27</v>
      </c>
    </row>
    <row r="64" spans="14:17" ht="13.5">
      <c r="N64" t="s">
        <v>278</v>
      </c>
      <c r="O64">
        <v>83</v>
      </c>
      <c r="P64">
        <v>49</v>
      </c>
      <c r="Q64">
        <v>34</v>
      </c>
    </row>
    <row r="65" spans="14:17" ht="13.5">
      <c r="N65" t="s">
        <v>279</v>
      </c>
      <c r="O65">
        <v>79</v>
      </c>
      <c r="P65">
        <v>16</v>
      </c>
      <c r="Q65">
        <v>63</v>
      </c>
    </row>
    <row r="66" spans="14:17" ht="13.5">
      <c r="N66" t="s">
        <v>280</v>
      </c>
      <c r="O66">
        <v>75</v>
      </c>
      <c r="P66">
        <v>60</v>
      </c>
      <c r="Q66">
        <v>15</v>
      </c>
    </row>
    <row r="67" spans="14:17" ht="13.5">
      <c r="N67" t="s">
        <v>281</v>
      </c>
      <c r="O67">
        <v>74</v>
      </c>
      <c r="P67">
        <v>32</v>
      </c>
      <c r="Q67">
        <v>42</v>
      </c>
    </row>
    <row r="68" spans="14:17" ht="13.5">
      <c r="N68" t="s">
        <v>282</v>
      </c>
      <c r="O68">
        <v>61</v>
      </c>
      <c r="P68">
        <v>24</v>
      </c>
      <c r="Q68">
        <v>37</v>
      </c>
    </row>
    <row r="69" spans="14:17" ht="13.5">
      <c r="N69" t="s">
        <v>283</v>
      </c>
      <c r="O69">
        <v>61</v>
      </c>
      <c r="P69">
        <v>55</v>
      </c>
      <c r="Q69">
        <v>6</v>
      </c>
    </row>
    <row r="70" spans="14:17" ht="13.5">
      <c r="N70" t="s">
        <v>284</v>
      </c>
      <c r="O70">
        <v>31</v>
      </c>
      <c r="P70">
        <v>19</v>
      </c>
      <c r="Q70">
        <v>12</v>
      </c>
    </row>
    <row r="71" spans="14:17" ht="13.5">
      <c r="N71" t="s">
        <v>285</v>
      </c>
      <c r="O71">
        <v>26</v>
      </c>
      <c r="P71">
        <v>6</v>
      </c>
      <c r="Q71">
        <v>20</v>
      </c>
    </row>
    <row r="72" spans="14:17" ht="13.5">
      <c r="N72" t="s">
        <v>286</v>
      </c>
      <c r="O72">
        <v>18</v>
      </c>
      <c r="P72">
        <v>7</v>
      </c>
      <c r="Q72">
        <v>11</v>
      </c>
    </row>
    <row r="73" spans="14:17" ht="13.5">
      <c r="N73" t="s">
        <v>287</v>
      </c>
      <c r="O73">
        <v>1</v>
      </c>
      <c r="P73">
        <v>0</v>
      </c>
      <c r="Q73">
        <v>1</v>
      </c>
    </row>
    <row r="74" spans="14:17" ht="13.5">
      <c r="N74" t="s">
        <v>288</v>
      </c>
      <c r="O74">
        <v>0</v>
      </c>
      <c r="P74">
        <v>0</v>
      </c>
      <c r="Q74">
        <v>0</v>
      </c>
    </row>
  </sheetData>
  <mergeCells count="2">
    <mergeCell ref="B4:B5"/>
    <mergeCell ref="C4:C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第19章　観光 （H15年山形県統計年鑑）</dc:title>
  <dc:subject/>
  <dc:creator>山形県</dc:creator>
  <cp:keywords/>
  <dc:description/>
  <cp:lastModifiedBy>工藤　裕子</cp:lastModifiedBy>
  <cp:lastPrinted>2005-07-11T00:24:51Z</cp:lastPrinted>
  <dcterms:created xsi:type="dcterms:W3CDTF">2005-05-09T23:31:21Z</dcterms:created>
  <dcterms:modified xsi:type="dcterms:W3CDTF">2008-10-09T04:09:32Z</dcterms:modified>
  <cp:category/>
  <cp:version/>
  <cp:contentType/>
  <cp:contentStatus/>
</cp:coreProperties>
</file>