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005" windowWidth="16980" windowHeight="8475" activeTab="0"/>
  </bookViews>
  <sheets>
    <sheet name="小規模" sheetId="1" r:id="rId1"/>
  </sheets>
  <definedNames>
    <definedName name="_xlnm.Print_Titles" localSheetId="0">'小規模'!$2:$3</definedName>
  </definedNames>
  <calcPr fullCalcOnLoad="1"/>
</workbook>
</file>

<file path=xl/sharedStrings.xml><?xml version="1.0" encoding="utf-8"?>
<sst xmlns="http://schemas.openxmlformats.org/spreadsheetml/2006/main" count="327" uniqueCount="157">
  <si>
    <t>H 6</t>
  </si>
  <si>
    <t>寒河江市</t>
  </si>
  <si>
    <t>民</t>
  </si>
  <si>
    <t>無し</t>
  </si>
  <si>
    <t>上山市</t>
  </si>
  <si>
    <t>公</t>
  </si>
  <si>
    <t>学</t>
  </si>
  <si>
    <t>西川町</t>
  </si>
  <si>
    <t>－</t>
  </si>
  <si>
    <t>真室川町</t>
  </si>
  <si>
    <t>鮭川村</t>
  </si>
  <si>
    <t>S48</t>
  </si>
  <si>
    <t>南陽市上水道</t>
  </si>
  <si>
    <t>金原新田飲料水供給施設</t>
  </si>
  <si>
    <t>H12</t>
  </si>
  <si>
    <t>金谷水道組合</t>
  </si>
  <si>
    <t>S44</t>
  </si>
  <si>
    <t>小国町</t>
  </si>
  <si>
    <t>番号</t>
  </si>
  <si>
    <t>市町村</t>
  </si>
  <si>
    <t>水　　道　　名</t>
  </si>
  <si>
    <t>経営区分</t>
  </si>
  <si>
    <t>創設
年度</t>
  </si>
  <si>
    <t>計画1日最大
給水量
[㎥/日]</t>
  </si>
  <si>
    <t>給水区域の
名称</t>
  </si>
  <si>
    <t>山形市</t>
  </si>
  <si>
    <t>双葉小学校</t>
  </si>
  <si>
    <t>公</t>
  </si>
  <si>
    <t>学</t>
  </si>
  <si>
    <t>S62</t>
  </si>
  <si>
    <t>無し</t>
  </si>
  <si>
    <t>礫石協同水道組合</t>
  </si>
  <si>
    <t>民</t>
  </si>
  <si>
    <t>S44</t>
  </si>
  <si>
    <t>㈱蔵王中央簡易水道公社</t>
  </si>
  <si>
    <t>S47</t>
  </si>
  <si>
    <t>高沢水道組合</t>
  </si>
  <si>
    <t>上八森簡易水道組合</t>
  </si>
  <si>
    <t>上平南小規模水道</t>
  </si>
  <si>
    <t>荻の窪簡易水道組合</t>
  </si>
  <si>
    <t>H14</t>
  </si>
  <si>
    <t>小　計</t>
  </si>
  <si>
    <t>行沢水道組合</t>
  </si>
  <si>
    <t>S51</t>
  </si>
  <si>
    <t>前田代上水道組合</t>
  </si>
  <si>
    <t>S51</t>
  </si>
  <si>
    <t>前田代下水道組合</t>
  </si>
  <si>
    <t>S51</t>
  </si>
  <si>
    <t>上ノ原飲料水供給施設</t>
  </si>
  <si>
    <t>S45</t>
  </si>
  <si>
    <t>蔵王坊平小規模水道施設</t>
  </si>
  <si>
    <t>S46</t>
  </si>
  <si>
    <t>古屋敷飲料水供給施設</t>
  </si>
  <si>
    <t>S53</t>
  </si>
  <si>
    <t>蔵王飲料水供給施設</t>
  </si>
  <si>
    <t>S56</t>
  </si>
  <si>
    <t>山元小中学校</t>
  </si>
  <si>
    <t>S44</t>
  </si>
  <si>
    <t>－</t>
  </si>
  <si>
    <t>蔵王開拓水道</t>
  </si>
  <si>
    <t>S44</t>
  </si>
  <si>
    <t>上山市</t>
  </si>
  <si>
    <t>ピーエスディ㈱小規模水道</t>
  </si>
  <si>
    <t>S56</t>
  </si>
  <si>
    <t>山元小中学校廃止予定</t>
  </si>
  <si>
    <t>山辺町</t>
  </si>
  <si>
    <t>西黒森・楢実沢・摂待　　　　　　　飲雑用水供給施設</t>
  </si>
  <si>
    <t>S54</t>
  </si>
  <si>
    <t>杉下飲料水供給施設</t>
  </si>
  <si>
    <t>H 8</t>
  </si>
  <si>
    <t>荒谷水道組合</t>
  </si>
  <si>
    <t>H 2</t>
  </si>
  <si>
    <t>大蕨簡易水道</t>
  </si>
  <si>
    <t>土木山水道</t>
  </si>
  <si>
    <t>－</t>
  </si>
  <si>
    <t>河北町</t>
  </si>
  <si>
    <t>田中小規模水道組合</t>
  </si>
  <si>
    <t>S44</t>
  </si>
  <si>
    <t>河北町上水道</t>
  </si>
  <si>
    <t>軽井沢飲料水供給施設</t>
  </si>
  <si>
    <t>S41</t>
  </si>
  <si>
    <t>中岫飲料水供給施設</t>
  </si>
  <si>
    <t>S58</t>
  </si>
  <si>
    <t>大江町</t>
  </si>
  <si>
    <t>道海飲料水供給施設</t>
  </si>
  <si>
    <t>S55</t>
  </si>
  <si>
    <t>黒森飲料水供給施設</t>
  </si>
  <si>
    <t>S57</t>
  </si>
  <si>
    <t>最上町</t>
  </si>
  <si>
    <t>満沢小学校</t>
  </si>
  <si>
    <t>満沢簡易水道</t>
  </si>
  <si>
    <t>安楽城小学校西郡分校</t>
  </si>
  <si>
    <t>－</t>
  </si>
  <si>
    <t>安楽城小学校西郡分校廃止予定</t>
  </si>
  <si>
    <t>大蔵村</t>
  </si>
  <si>
    <t>柳渕飲料水供給施設</t>
  </si>
  <si>
    <t>S52</t>
  </si>
  <si>
    <t>鮭川村</t>
  </si>
  <si>
    <t>木の根坂飲料水供給施設</t>
  </si>
  <si>
    <t>H11</t>
  </si>
  <si>
    <t>川口（上絵馬河１）</t>
  </si>
  <si>
    <t>－</t>
  </si>
  <si>
    <t>川口（上絵馬河２）</t>
  </si>
  <si>
    <t>戸沢村</t>
  </si>
  <si>
    <t>草薙飲料供給施設</t>
  </si>
  <si>
    <t>S48</t>
  </si>
  <si>
    <t>米沢市</t>
  </si>
  <si>
    <t>関小学校</t>
  </si>
  <si>
    <t>H11</t>
  </si>
  <si>
    <t>関町水道組合</t>
  </si>
  <si>
    <t>東中Ａ部落水道組合</t>
  </si>
  <si>
    <t>米沢スキー場</t>
  </si>
  <si>
    <t>S63</t>
  </si>
  <si>
    <t>大白布水道組合</t>
  </si>
  <si>
    <t>H 4</t>
  </si>
  <si>
    <t>中関水道組合</t>
  </si>
  <si>
    <t>H 5</t>
  </si>
  <si>
    <t>大平水道組合</t>
  </si>
  <si>
    <t>H15</t>
  </si>
  <si>
    <t>舟坂水道組合</t>
  </si>
  <si>
    <t>H15</t>
  </si>
  <si>
    <t>李山中水道組合</t>
  </si>
  <si>
    <t>H15</t>
  </si>
  <si>
    <t>李山上水道組合</t>
  </si>
  <si>
    <t>H15</t>
  </si>
  <si>
    <t>市布水道組合</t>
  </si>
  <si>
    <t>H15</t>
  </si>
  <si>
    <t>赤崩水道組合</t>
  </si>
  <si>
    <t>H15</t>
  </si>
  <si>
    <t>南陽市</t>
  </si>
  <si>
    <t>土平飲料水供給施設</t>
  </si>
  <si>
    <t>S44</t>
  </si>
  <si>
    <t>南陽市上水道</t>
  </si>
  <si>
    <t>羽付簡易水道組合</t>
  </si>
  <si>
    <t>S44</t>
  </si>
  <si>
    <t>高畠町</t>
  </si>
  <si>
    <t>小国町</t>
  </si>
  <si>
    <t>伊佐領小学校</t>
  </si>
  <si>
    <t>北部小中学校</t>
  </si>
  <si>
    <t>－</t>
  </si>
  <si>
    <t>小玉川</t>
  </si>
  <si>
    <t>S62</t>
  </si>
  <si>
    <t>おきにわ保育所</t>
  </si>
  <si>
    <t>S62</t>
  </si>
  <si>
    <t>白鷹町</t>
  </si>
  <si>
    <t>細野飲料水供給施設</t>
  </si>
  <si>
    <t>S52</t>
  </si>
  <si>
    <r>
      <t xml:space="preserve">鶴岡市
</t>
    </r>
    <r>
      <rPr>
        <sz val="8"/>
        <rFont val="ＭＳ 明朝"/>
        <family val="1"/>
      </rPr>
      <t>(旧朝日村)</t>
    </r>
  </si>
  <si>
    <t>大平小規模水道</t>
  </si>
  <si>
    <t>H 9</t>
  </si>
  <si>
    <r>
      <t xml:space="preserve">酒田市
</t>
    </r>
    <r>
      <rPr>
        <sz val="8"/>
        <rFont val="ＭＳ 明朝"/>
        <family val="1"/>
      </rPr>
      <t>(旧松山町)</t>
    </r>
  </si>
  <si>
    <t>柏谷沢小規模水道事業</t>
  </si>
  <si>
    <t>H 8</t>
  </si>
  <si>
    <t>合　計</t>
  </si>
  <si>
    <t>小　規　模　水　道</t>
  </si>
  <si>
    <t>現在給水
人口
[人]</t>
  </si>
  <si>
    <t>計画給水
人口
[人]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</si>
</sst>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#,##0.0;[Red]\-#,##0.0"/>
    <numFmt numFmtId="179" formatCode="\(#,##0\)"/>
    <numFmt numFmtId="180" formatCode="#,##0_ "/>
    <numFmt numFmtId="181" formatCode="#,##0.0_ "/>
    <numFmt numFmtId="182" formatCode="#,##0.00_ "/>
    <numFmt numFmtId="183" formatCode="#,##0;&quot;△ &quot;#,##0"/>
    <numFmt numFmtId="184" formatCode="#,##0.0;&quot;△ &quot;#,##0.0"/>
    <numFmt numFmtId="185" formatCode="#,##0_ ;[Red]\-#,##0\ "/>
    <numFmt numFmtId="186" formatCode="0.0%"/>
    <numFmt numFmtId="187" formatCode="0;0;"/>
    <numFmt numFmtId="188" formatCode="&quot;&quot;"/>
    <numFmt numFmtId="189" formatCode="0_ "/>
    <numFmt numFmtId="190" formatCode="0.0_ "/>
    <numFmt numFmtId="191" formatCode="0.0_);[Red]\(0.0\)"/>
    <numFmt numFmtId="192" formatCode="#,##0.00;&quot;△ &quot;#,##0.00"/>
    <numFmt numFmtId="193" formatCode="#,##0.000;&quot;△ &quot;#,##0.000"/>
    <numFmt numFmtId="194" formatCode="#,##0.0000;&quot;△ &quot;#,##0.0000"/>
    <numFmt numFmtId="195" formatCode="#,##0.00000;&quot;△ &quot;#,##0.00000"/>
    <numFmt numFmtId="196" formatCode="#,##0.000_ "/>
    <numFmt numFmtId="197" formatCode="#,##0.00000_ "/>
    <numFmt numFmtId="198" formatCode="#,##0.0000_ "/>
    <numFmt numFmtId="199" formatCode="#,##0.00000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_);[Red]\(#,##0\)"/>
    <numFmt numFmtId="205" formatCode="#,##0.0_ ;[Red]\-#,##0.0\ "/>
    <numFmt numFmtId="206" formatCode="#,##0.00_ ;[Red]\-#,##0.00\ "/>
    <numFmt numFmtId="207" formatCode="#,##0&quot;人&quot;"/>
    <numFmt numFmtId="208" formatCode="&quot;(&quot;#0.0&quot;%)&quot;"/>
    <numFmt numFmtId="209" formatCode="#,##0.0"/>
    <numFmt numFmtId="210" formatCode="#,##0&quot;千ｍ3&quot;"/>
    <numFmt numFmtId="211" formatCode="#,##0&quot;千㎥&quot;"/>
    <numFmt numFmtId="212" formatCode="\ #,##0&quot;千㎥&quot;"/>
    <numFmt numFmtId="213" formatCode="0.0000000"/>
    <numFmt numFmtId="214" formatCode="0.000000"/>
    <numFmt numFmtId="215" formatCode="0.00000"/>
    <numFmt numFmtId="216" formatCode="0.0000"/>
    <numFmt numFmtId="217" formatCode="0.000"/>
    <numFmt numFmtId="218" formatCode="mmm\-yyyy"/>
    <numFmt numFmtId="219" formatCode="&quot;\&quot;#,##0_);[Red]\(&quot;\&quot;#,##0\)"/>
    <numFmt numFmtId="220" formatCode="#,##0.0_);[Red]\(#,##0.0\)"/>
    <numFmt numFmtId="221" formatCode="0_ ;[Red]\-0\ "/>
    <numFmt numFmtId="222" formatCode="[&lt;=999]000;[&lt;=99999]000\-00;000\-0000"/>
    <numFmt numFmtId="223" formatCode="#,##0.00_);[Red]\(#,##0.00\)"/>
    <numFmt numFmtId="224" formatCode="#,##0.000_);[Red]\(#,##0.000\)"/>
    <numFmt numFmtId="225" formatCode="#,##0.0000_);[Red]\(#,##0.0000\)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</fonts>
  <fills count="3">
    <fill>
      <patternFill/>
    </fill>
    <fill>
      <patternFill patternType="gray125"/>
    </fill>
    <fill>
      <patternFill patternType="mediumGray">
        <fgColor indexed="55"/>
      </patternFill>
    </fill>
  </fills>
  <borders count="16">
    <border>
      <left/>
      <right/>
      <top/>
      <bottom/>
      <diagonal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2">
    <xf numFmtId="18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180" fontId="0" fillId="0" borderId="0" xfId="0" applyAlignment="1">
      <alignment vertical="center"/>
    </xf>
    <xf numFmtId="180" fontId="4" fillId="0" borderId="0" xfId="0" applyFont="1" applyFill="1" applyAlignment="1">
      <alignment vertical="center"/>
    </xf>
    <xf numFmtId="180" fontId="4" fillId="0" borderId="1" xfId="0" applyFont="1" applyFill="1" applyBorder="1" applyAlignment="1">
      <alignment horizontal="center" vertical="center"/>
    </xf>
    <xf numFmtId="180" fontId="4" fillId="0" borderId="1" xfId="0" applyFont="1" applyFill="1" applyBorder="1" applyAlignment="1">
      <alignment horizontal="distributed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180" fontId="4" fillId="0" borderId="1" xfId="0" applyFont="1" applyFill="1" applyBorder="1" applyAlignment="1">
      <alignment horizontal="distributed" vertical="center"/>
    </xf>
    <xf numFmtId="180" fontId="4" fillId="0" borderId="1" xfId="0" applyFont="1" applyFill="1" applyBorder="1" applyAlignment="1">
      <alignment horizontal="distributed" vertical="center" indent="1"/>
    </xf>
    <xf numFmtId="180" fontId="4" fillId="0" borderId="1" xfId="0" applyFont="1" applyFill="1" applyBorder="1" applyAlignment="1">
      <alignment vertical="center"/>
    </xf>
    <xf numFmtId="180" fontId="4" fillId="0" borderId="1" xfId="0" applyFont="1" applyFill="1" applyBorder="1" applyAlignment="1">
      <alignment vertical="center"/>
    </xf>
    <xf numFmtId="180" fontId="4" fillId="0" borderId="3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180" fontId="4" fillId="0" borderId="5" xfId="0" applyFont="1" applyFill="1" applyBorder="1" applyAlignment="1">
      <alignment horizontal="distributed" vertical="center"/>
    </xf>
    <xf numFmtId="180" fontId="4" fillId="0" borderId="5" xfId="0" applyFont="1" applyFill="1" applyBorder="1" applyAlignment="1">
      <alignment horizontal="distributed" vertical="center" indent="1"/>
    </xf>
    <xf numFmtId="180" fontId="4" fillId="0" borderId="5" xfId="0" applyFont="1" applyFill="1" applyBorder="1" applyAlignment="1">
      <alignment horizontal="center" vertical="center"/>
    </xf>
    <xf numFmtId="180" fontId="4" fillId="0" borderId="5" xfId="0" applyFont="1" applyFill="1" applyBorder="1" applyAlignment="1">
      <alignment vertical="center"/>
    </xf>
    <xf numFmtId="180" fontId="4" fillId="0" borderId="6" xfId="0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180" fontId="4" fillId="2" borderId="8" xfId="0" applyFont="1" applyFill="1" applyBorder="1" applyAlignment="1">
      <alignment horizontal="center" vertical="center"/>
    </xf>
    <xf numFmtId="180" fontId="4" fillId="2" borderId="8" xfId="0" applyFont="1" applyFill="1" applyBorder="1" applyAlignment="1">
      <alignment horizontal="distributed" vertical="center" indent="1" shrinkToFit="1"/>
    </xf>
    <xf numFmtId="180" fontId="4" fillId="2" borderId="8" xfId="0" applyFont="1" applyFill="1" applyBorder="1" applyAlignment="1">
      <alignment vertical="center"/>
    </xf>
    <xf numFmtId="180" fontId="4" fillId="2" borderId="9" xfId="0" applyFont="1" applyFill="1" applyBorder="1" applyAlignment="1">
      <alignment horizontal="center" vertical="center"/>
    </xf>
    <xf numFmtId="180" fontId="4" fillId="2" borderId="8" xfId="0" applyFont="1" applyFill="1" applyBorder="1" applyAlignment="1">
      <alignment horizontal="distributed" vertical="center" wrapText="1" indent="1"/>
    </xf>
    <xf numFmtId="180" fontId="4" fillId="2" borderId="8" xfId="0" applyFont="1" applyFill="1" applyBorder="1" applyAlignment="1">
      <alignment horizontal="distributed" vertical="center" indent="1"/>
    </xf>
    <xf numFmtId="180" fontId="4" fillId="2" borderId="8" xfId="0" applyFont="1" applyFill="1" applyBorder="1" applyAlignment="1">
      <alignment vertical="center"/>
    </xf>
    <xf numFmtId="180" fontId="4" fillId="0" borderId="5" xfId="0" applyFont="1" applyFill="1" applyBorder="1" applyAlignment="1">
      <alignment vertical="center"/>
    </xf>
    <xf numFmtId="180" fontId="4" fillId="0" borderId="5" xfId="0" applyFont="1" applyFill="1" applyBorder="1" applyAlignment="1">
      <alignment horizontal="right" vertical="center"/>
    </xf>
    <xf numFmtId="180" fontId="4" fillId="0" borderId="5" xfId="0" applyFont="1" applyFill="1" applyBorder="1" applyAlignment="1">
      <alignment horizontal="center" vertical="center" wrapText="1"/>
    </xf>
    <xf numFmtId="180" fontId="4" fillId="0" borderId="6" xfId="0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/>
    </xf>
    <xf numFmtId="180" fontId="4" fillId="2" borderId="11" xfId="0" applyFont="1" applyFill="1" applyBorder="1" applyAlignment="1">
      <alignment horizontal="center" vertical="center"/>
    </xf>
    <xf numFmtId="180" fontId="4" fillId="2" borderId="11" xfId="0" applyFont="1" applyFill="1" applyBorder="1" applyAlignment="1">
      <alignment horizontal="distributed" vertical="center" indent="1"/>
    </xf>
    <xf numFmtId="180" fontId="4" fillId="2" borderId="11" xfId="0" applyFont="1" applyFill="1" applyBorder="1" applyAlignment="1">
      <alignment vertical="center"/>
    </xf>
    <xf numFmtId="180" fontId="4" fillId="2" borderId="12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180" fontId="4" fillId="0" borderId="14" xfId="0" applyFont="1" applyFill="1" applyBorder="1" applyAlignment="1">
      <alignment horizontal="center" vertical="center"/>
    </xf>
    <xf numFmtId="180" fontId="4" fillId="0" borderId="14" xfId="0" applyFont="1" applyFill="1" applyBorder="1" applyAlignment="1">
      <alignment horizontal="distributed" vertical="center" indent="1"/>
    </xf>
    <xf numFmtId="180" fontId="4" fillId="0" borderId="14" xfId="0" applyFont="1" applyFill="1" applyBorder="1" applyAlignment="1">
      <alignment vertical="center"/>
    </xf>
    <xf numFmtId="180" fontId="4" fillId="0" borderId="15" xfId="0" applyFont="1" applyFill="1" applyBorder="1" applyAlignment="1">
      <alignment horizontal="center" vertical="center"/>
    </xf>
    <xf numFmtId="180" fontId="6" fillId="0" borderId="0" xfId="0" applyFont="1" applyFill="1" applyAlignment="1">
      <alignment vertical="center"/>
    </xf>
    <xf numFmtId="180" fontId="5" fillId="2" borderId="8" xfId="0" applyFont="1" applyFill="1" applyBorder="1" applyAlignment="1">
      <alignment horizontal="distributed" vertical="center" indent="1"/>
    </xf>
    <xf numFmtId="180" fontId="5" fillId="2" borderId="8" xfId="0" applyFont="1" applyFill="1" applyBorder="1" applyAlignment="1">
      <alignment horizontal="distributed" vertical="center" wrapText="1" indent="1"/>
    </xf>
    <xf numFmtId="180" fontId="4" fillId="0" borderId="3" xfId="0" applyFont="1" applyFill="1" applyBorder="1" applyAlignment="1">
      <alignment horizontal="distributed" vertical="center" wrapText="1"/>
    </xf>
    <xf numFmtId="180" fontId="4" fillId="0" borderId="9" xfId="0" applyFont="1" applyFill="1" applyBorder="1" applyAlignment="1">
      <alignment horizontal="distributed" vertical="center" wrapText="1"/>
    </xf>
    <xf numFmtId="180" fontId="4" fillId="0" borderId="1" xfId="0" applyFont="1" applyFill="1" applyBorder="1" applyAlignment="1">
      <alignment horizontal="distributed" vertical="center" wrapText="1"/>
    </xf>
    <xf numFmtId="180" fontId="4" fillId="0" borderId="8" xfId="0" applyFont="1" applyFill="1" applyBorder="1" applyAlignment="1">
      <alignment horizontal="distributed" vertical="center" wrapText="1"/>
    </xf>
    <xf numFmtId="180" fontId="4" fillId="0" borderId="2" xfId="0" applyFont="1" applyFill="1" applyBorder="1" applyAlignment="1">
      <alignment vertical="center" textRotation="255"/>
    </xf>
    <xf numFmtId="180" fontId="4" fillId="0" borderId="7" xfId="0" applyFont="1" applyFill="1" applyBorder="1" applyAlignment="1">
      <alignment vertical="center" textRotation="255"/>
    </xf>
    <xf numFmtId="180" fontId="4" fillId="0" borderId="1" xfId="0" applyFont="1" applyFill="1" applyBorder="1" applyAlignment="1">
      <alignment horizontal="center" vertical="center"/>
    </xf>
    <xf numFmtId="180" fontId="4" fillId="0" borderId="8" xfId="0" applyFont="1" applyFill="1" applyBorder="1" applyAlignment="1">
      <alignment horizontal="center" vertical="center"/>
    </xf>
    <xf numFmtId="180" fontId="4" fillId="0" borderId="1" xfId="0" applyFont="1" applyFill="1" applyBorder="1" applyAlignment="1">
      <alignment horizontal="center" vertical="center" wrapText="1"/>
    </xf>
    <xf numFmtId="180" fontId="4" fillId="0" borderId="8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J79"/>
  <sheetViews>
    <sheetView tabSelected="1" workbookViewId="0" topLeftCell="A1">
      <selection activeCell="K60" sqref="K60"/>
    </sheetView>
  </sheetViews>
  <sheetFormatPr defaultColWidth="9.00390625" defaultRowHeight="30" customHeight="1"/>
  <cols>
    <col min="1" max="1" width="4.375" style="1" customWidth="1"/>
    <col min="2" max="2" width="9.375" style="1" customWidth="1"/>
    <col min="3" max="3" width="26.25390625" style="1" customWidth="1"/>
    <col min="4" max="6" width="4.375" style="1" customWidth="1"/>
    <col min="7" max="8" width="8.75390625" style="1" customWidth="1"/>
    <col min="9" max="9" width="10.00390625" style="1" customWidth="1"/>
    <col min="10" max="10" width="11.25390625" style="1" customWidth="1"/>
    <col min="11" max="16384" width="9.00390625" style="1" customWidth="1"/>
  </cols>
  <sheetData>
    <row r="1" ht="30" customHeight="1">
      <c r="A1" s="38" t="s">
        <v>154</v>
      </c>
    </row>
    <row r="2" spans="1:10" ht="22.5" customHeight="1">
      <c r="A2" s="45" t="s">
        <v>18</v>
      </c>
      <c r="B2" s="47" t="s">
        <v>19</v>
      </c>
      <c r="C2" s="47" t="s">
        <v>20</v>
      </c>
      <c r="D2" s="49" t="s">
        <v>21</v>
      </c>
      <c r="E2" s="49"/>
      <c r="F2" s="49" t="s">
        <v>22</v>
      </c>
      <c r="G2" s="43" t="s">
        <v>156</v>
      </c>
      <c r="H2" s="43" t="s">
        <v>155</v>
      </c>
      <c r="I2" s="43" t="s">
        <v>23</v>
      </c>
      <c r="J2" s="41" t="s">
        <v>24</v>
      </c>
    </row>
    <row r="3" spans="1:10" ht="22.5" customHeight="1">
      <c r="A3" s="46"/>
      <c r="B3" s="48"/>
      <c r="C3" s="48"/>
      <c r="D3" s="50"/>
      <c r="E3" s="50"/>
      <c r="F3" s="50"/>
      <c r="G3" s="44"/>
      <c r="H3" s="44"/>
      <c r="I3" s="44"/>
      <c r="J3" s="42"/>
    </row>
    <row r="4" spans="1:10" ht="25.5" customHeight="1">
      <c r="A4" s="4">
        <v>1</v>
      </c>
      <c r="B4" s="5" t="s">
        <v>25</v>
      </c>
      <c r="C4" s="6" t="s">
        <v>26</v>
      </c>
      <c r="D4" s="2" t="s">
        <v>27</v>
      </c>
      <c r="E4" s="2" t="s">
        <v>28</v>
      </c>
      <c r="F4" s="2" t="s">
        <v>29</v>
      </c>
      <c r="G4" s="7">
        <v>50</v>
      </c>
      <c r="H4" s="8">
        <v>19</v>
      </c>
      <c r="I4" s="7">
        <v>8</v>
      </c>
      <c r="J4" s="9" t="s">
        <v>30</v>
      </c>
    </row>
    <row r="5" spans="1:10" ht="25.5" customHeight="1">
      <c r="A5" s="10">
        <f aca="true" t="shared" si="0" ref="A5:A10">IF(A4=FALSE,A3+1,A4+1)</f>
        <v>2</v>
      </c>
      <c r="B5" s="11" t="s">
        <v>25</v>
      </c>
      <c r="C5" s="12" t="s">
        <v>31</v>
      </c>
      <c r="D5" s="13" t="s">
        <v>32</v>
      </c>
      <c r="E5" s="13"/>
      <c r="F5" s="13" t="s">
        <v>33</v>
      </c>
      <c r="G5" s="14">
        <v>60</v>
      </c>
      <c r="H5" s="14">
        <v>32</v>
      </c>
      <c r="I5" s="14">
        <v>38</v>
      </c>
      <c r="J5" s="15" t="s">
        <v>30</v>
      </c>
    </row>
    <row r="6" spans="1:10" ht="25.5" customHeight="1">
      <c r="A6" s="10">
        <f t="shared" si="0"/>
        <v>3</v>
      </c>
      <c r="B6" s="11" t="s">
        <v>25</v>
      </c>
      <c r="C6" s="12" t="s">
        <v>34</v>
      </c>
      <c r="D6" s="13" t="s">
        <v>32</v>
      </c>
      <c r="E6" s="13"/>
      <c r="F6" s="13" t="s">
        <v>35</v>
      </c>
      <c r="G6" s="14">
        <v>65</v>
      </c>
      <c r="H6" s="14">
        <v>38</v>
      </c>
      <c r="I6" s="14">
        <v>390</v>
      </c>
      <c r="J6" s="15" t="s">
        <v>30</v>
      </c>
    </row>
    <row r="7" spans="1:10" ht="25.5" customHeight="1">
      <c r="A7" s="10">
        <f t="shared" si="0"/>
        <v>4</v>
      </c>
      <c r="B7" s="11" t="s">
        <v>25</v>
      </c>
      <c r="C7" s="12" t="s">
        <v>36</v>
      </c>
      <c r="D7" s="13" t="s">
        <v>32</v>
      </c>
      <c r="E7" s="13"/>
      <c r="F7" s="13" t="s">
        <v>33</v>
      </c>
      <c r="G7" s="14">
        <v>100</v>
      </c>
      <c r="H7" s="14">
        <v>88</v>
      </c>
      <c r="I7" s="14">
        <v>40</v>
      </c>
      <c r="J7" s="15" t="s">
        <v>30</v>
      </c>
    </row>
    <row r="8" spans="1:10" ht="25.5" customHeight="1">
      <c r="A8" s="10">
        <f t="shared" si="0"/>
        <v>5</v>
      </c>
      <c r="B8" s="11" t="s">
        <v>25</v>
      </c>
      <c r="C8" s="12" t="s">
        <v>37</v>
      </c>
      <c r="D8" s="13" t="s">
        <v>32</v>
      </c>
      <c r="E8" s="13"/>
      <c r="F8" s="13" t="s">
        <v>29</v>
      </c>
      <c r="G8" s="14">
        <v>84</v>
      </c>
      <c r="H8" s="14">
        <v>69</v>
      </c>
      <c r="I8" s="14">
        <v>27</v>
      </c>
      <c r="J8" s="15" t="s">
        <v>30</v>
      </c>
    </row>
    <row r="9" spans="1:10" ht="25.5" customHeight="1">
      <c r="A9" s="10">
        <f t="shared" si="0"/>
        <v>6</v>
      </c>
      <c r="B9" s="11" t="s">
        <v>25</v>
      </c>
      <c r="C9" s="12" t="s">
        <v>38</v>
      </c>
      <c r="D9" s="13" t="s">
        <v>32</v>
      </c>
      <c r="E9" s="13"/>
      <c r="F9" s="13" t="s">
        <v>0</v>
      </c>
      <c r="G9" s="14">
        <v>70</v>
      </c>
      <c r="H9" s="14">
        <v>38</v>
      </c>
      <c r="I9" s="14">
        <v>34</v>
      </c>
      <c r="J9" s="15" t="s">
        <v>30</v>
      </c>
    </row>
    <row r="10" spans="1:10" ht="25.5" customHeight="1">
      <c r="A10" s="10">
        <f t="shared" si="0"/>
        <v>7</v>
      </c>
      <c r="B10" s="11" t="s">
        <v>25</v>
      </c>
      <c r="C10" s="12" t="s">
        <v>39</v>
      </c>
      <c r="D10" s="13" t="s">
        <v>32</v>
      </c>
      <c r="E10" s="13"/>
      <c r="F10" s="13" t="s">
        <v>40</v>
      </c>
      <c r="G10" s="14">
        <v>87</v>
      </c>
      <c r="H10" s="14">
        <v>63</v>
      </c>
      <c r="I10" s="14">
        <v>35</v>
      </c>
      <c r="J10" s="15" t="s">
        <v>30</v>
      </c>
    </row>
    <row r="11" spans="1:10" ht="12.75" customHeight="1">
      <c r="A11" s="16"/>
      <c r="B11" s="17" t="s">
        <v>41</v>
      </c>
      <c r="C11" s="18"/>
      <c r="D11" s="19"/>
      <c r="E11" s="19"/>
      <c r="F11" s="17"/>
      <c r="G11" s="19">
        <f>SUM(G4:G10)</f>
        <v>516</v>
      </c>
      <c r="H11" s="19">
        <f>SUM(H4:H10)</f>
        <v>347</v>
      </c>
      <c r="I11" s="19">
        <f>SUM(I4:I10)</f>
        <v>572</v>
      </c>
      <c r="J11" s="20"/>
    </row>
    <row r="12" spans="1:10" ht="25.5" customHeight="1">
      <c r="A12" s="4">
        <f>IF(A11=FALSE,A10+1,A11+1)</f>
        <v>8</v>
      </c>
      <c r="B12" s="5" t="s">
        <v>1</v>
      </c>
      <c r="C12" s="6" t="s">
        <v>42</v>
      </c>
      <c r="D12" s="2" t="s">
        <v>2</v>
      </c>
      <c r="E12" s="2"/>
      <c r="F12" s="2" t="s">
        <v>43</v>
      </c>
      <c r="G12" s="7">
        <v>96</v>
      </c>
      <c r="H12" s="7">
        <v>67</v>
      </c>
      <c r="I12" s="7">
        <v>23</v>
      </c>
      <c r="J12" s="9" t="s">
        <v>3</v>
      </c>
    </row>
    <row r="13" spans="1:10" ht="25.5" customHeight="1">
      <c r="A13" s="10">
        <f>IF(A12=FALSE,A11+1,A12+1)</f>
        <v>9</v>
      </c>
      <c r="B13" s="11" t="s">
        <v>1</v>
      </c>
      <c r="C13" s="12" t="s">
        <v>44</v>
      </c>
      <c r="D13" s="13" t="s">
        <v>2</v>
      </c>
      <c r="E13" s="13"/>
      <c r="F13" s="13" t="s">
        <v>45</v>
      </c>
      <c r="G13" s="14">
        <v>106</v>
      </c>
      <c r="H13" s="14">
        <v>64</v>
      </c>
      <c r="I13" s="14">
        <v>23</v>
      </c>
      <c r="J13" s="15" t="s">
        <v>30</v>
      </c>
    </row>
    <row r="14" spans="1:10" ht="25.5" customHeight="1">
      <c r="A14" s="10">
        <f>IF(A13=FALSE,A12+1,A13+1)</f>
        <v>10</v>
      </c>
      <c r="B14" s="11" t="s">
        <v>1</v>
      </c>
      <c r="C14" s="12" t="s">
        <v>46</v>
      </c>
      <c r="D14" s="13" t="s">
        <v>2</v>
      </c>
      <c r="E14" s="13"/>
      <c r="F14" s="13" t="s">
        <v>47</v>
      </c>
      <c r="G14" s="14">
        <v>94</v>
      </c>
      <c r="H14" s="14">
        <v>63</v>
      </c>
      <c r="I14" s="14">
        <v>20</v>
      </c>
      <c r="J14" s="15" t="s">
        <v>30</v>
      </c>
    </row>
    <row r="15" spans="1:10" ht="12.75" customHeight="1">
      <c r="A15" s="16"/>
      <c r="B15" s="17" t="s">
        <v>41</v>
      </c>
      <c r="C15" s="21"/>
      <c r="D15" s="19"/>
      <c r="E15" s="19"/>
      <c r="F15" s="17"/>
      <c r="G15" s="19">
        <f>SUM(G12:G14)</f>
        <v>296</v>
      </c>
      <c r="H15" s="19">
        <f>SUM(H12:H14)</f>
        <v>194</v>
      </c>
      <c r="I15" s="19">
        <f>SUM(I12:I14)</f>
        <v>66</v>
      </c>
      <c r="J15" s="20"/>
    </row>
    <row r="16" spans="1:10" ht="25.5" customHeight="1">
      <c r="A16" s="4">
        <f aca="true" t="shared" si="1" ref="A16:A22">IF(A15=FALSE,A14+1,A15+1)</f>
        <v>11</v>
      </c>
      <c r="B16" s="5" t="s">
        <v>4</v>
      </c>
      <c r="C16" s="6" t="s">
        <v>48</v>
      </c>
      <c r="D16" s="2" t="s">
        <v>5</v>
      </c>
      <c r="E16" s="7"/>
      <c r="F16" s="2" t="s">
        <v>49</v>
      </c>
      <c r="G16" s="7">
        <v>55</v>
      </c>
      <c r="H16" s="7">
        <v>40</v>
      </c>
      <c r="I16" s="7">
        <v>9</v>
      </c>
      <c r="J16" s="9" t="s">
        <v>30</v>
      </c>
    </row>
    <row r="17" spans="1:10" ht="25.5" customHeight="1">
      <c r="A17" s="10">
        <f t="shared" si="1"/>
        <v>12</v>
      </c>
      <c r="B17" s="11" t="s">
        <v>4</v>
      </c>
      <c r="C17" s="12" t="s">
        <v>50</v>
      </c>
      <c r="D17" s="13" t="s">
        <v>32</v>
      </c>
      <c r="E17" s="14"/>
      <c r="F17" s="13" t="s">
        <v>51</v>
      </c>
      <c r="G17" s="14">
        <v>60</v>
      </c>
      <c r="H17" s="14">
        <v>56</v>
      </c>
      <c r="I17" s="14">
        <v>600</v>
      </c>
      <c r="J17" s="15" t="s">
        <v>30</v>
      </c>
    </row>
    <row r="18" spans="1:10" ht="25.5" customHeight="1">
      <c r="A18" s="10">
        <f t="shared" si="1"/>
        <v>13</v>
      </c>
      <c r="B18" s="11" t="s">
        <v>4</v>
      </c>
      <c r="C18" s="12" t="s">
        <v>52</v>
      </c>
      <c r="D18" s="13" t="s">
        <v>5</v>
      </c>
      <c r="E18" s="14"/>
      <c r="F18" s="13" t="s">
        <v>53</v>
      </c>
      <c r="G18" s="14">
        <v>55</v>
      </c>
      <c r="H18" s="14">
        <v>7</v>
      </c>
      <c r="I18" s="14">
        <v>11</v>
      </c>
      <c r="J18" s="15" t="s">
        <v>30</v>
      </c>
    </row>
    <row r="19" spans="1:10" ht="25.5" customHeight="1">
      <c r="A19" s="10">
        <f t="shared" si="1"/>
        <v>14</v>
      </c>
      <c r="B19" s="11" t="s">
        <v>4</v>
      </c>
      <c r="C19" s="12" t="s">
        <v>54</v>
      </c>
      <c r="D19" s="13" t="s">
        <v>5</v>
      </c>
      <c r="E19" s="14"/>
      <c r="F19" s="13" t="s">
        <v>55</v>
      </c>
      <c r="G19" s="14">
        <v>50</v>
      </c>
      <c r="H19" s="14">
        <v>43</v>
      </c>
      <c r="I19" s="14">
        <v>48</v>
      </c>
      <c r="J19" s="15" t="s">
        <v>30</v>
      </c>
    </row>
    <row r="20" spans="1:10" ht="25.5" customHeight="1">
      <c r="A20" s="10">
        <f t="shared" si="1"/>
        <v>15</v>
      </c>
      <c r="B20" s="11" t="s">
        <v>4</v>
      </c>
      <c r="C20" s="12" t="s">
        <v>56</v>
      </c>
      <c r="D20" s="13" t="s">
        <v>5</v>
      </c>
      <c r="E20" s="13" t="s">
        <v>6</v>
      </c>
      <c r="F20" s="13" t="s">
        <v>57</v>
      </c>
      <c r="G20" s="14">
        <v>50</v>
      </c>
      <c r="H20" s="13" t="s">
        <v>58</v>
      </c>
      <c r="I20" s="14">
        <v>10</v>
      </c>
      <c r="J20" s="15" t="s">
        <v>30</v>
      </c>
    </row>
    <row r="21" spans="1:10" ht="25.5" customHeight="1">
      <c r="A21" s="10">
        <f t="shared" si="1"/>
        <v>16</v>
      </c>
      <c r="B21" s="11" t="s">
        <v>4</v>
      </c>
      <c r="C21" s="12" t="s">
        <v>59</v>
      </c>
      <c r="D21" s="13" t="s">
        <v>2</v>
      </c>
      <c r="E21" s="14"/>
      <c r="F21" s="13" t="s">
        <v>60</v>
      </c>
      <c r="G21" s="14">
        <v>83</v>
      </c>
      <c r="H21" s="14">
        <v>58</v>
      </c>
      <c r="I21" s="14">
        <v>12</v>
      </c>
      <c r="J21" s="15" t="s">
        <v>30</v>
      </c>
    </row>
    <row r="22" spans="1:10" ht="25.5" customHeight="1">
      <c r="A22" s="10">
        <f t="shared" si="1"/>
        <v>17</v>
      </c>
      <c r="B22" s="11" t="s">
        <v>61</v>
      </c>
      <c r="C22" s="12" t="s">
        <v>62</v>
      </c>
      <c r="D22" s="13" t="s">
        <v>2</v>
      </c>
      <c r="E22" s="13"/>
      <c r="F22" s="13" t="s">
        <v>63</v>
      </c>
      <c r="G22" s="14">
        <v>50</v>
      </c>
      <c r="H22" s="14">
        <v>33</v>
      </c>
      <c r="I22" s="14">
        <v>100</v>
      </c>
      <c r="J22" s="15" t="s">
        <v>30</v>
      </c>
    </row>
    <row r="23" spans="1:10" ht="12.75" customHeight="1">
      <c r="A23" s="16"/>
      <c r="B23" s="17" t="s">
        <v>41</v>
      </c>
      <c r="C23" s="40" t="s">
        <v>64</v>
      </c>
      <c r="D23" s="19"/>
      <c r="E23" s="19"/>
      <c r="F23" s="17"/>
      <c r="G23" s="19">
        <f>SUM(G16:G22)</f>
        <v>403</v>
      </c>
      <c r="H23" s="19">
        <f>SUM(H16:H22)</f>
        <v>237</v>
      </c>
      <c r="I23" s="19">
        <f>SUM(I16:I22)</f>
        <v>790</v>
      </c>
      <c r="J23" s="20"/>
    </row>
    <row r="24" spans="1:10" ht="25.5" customHeight="1">
      <c r="A24" s="4">
        <f>IF(A23=FALSE,A22+1,A23+1)</f>
        <v>18</v>
      </c>
      <c r="B24" s="5" t="s">
        <v>65</v>
      </c>
      <c r="C24" s="6" t="s">
        <v>66</v>
      </c>
      <c r="D24" s="2" t="s">
        <v>5</v>
      </c>
      <c r="E24" s="2"/>
      <c r="F24" s="2" t="s">
        <v>67</v>
      </c>
      <c r="G24" s="7">
        <v>64</v>
      </c>
      <c r="H24" s="7">
        <v>40</v>
      </c>
      <c r="I24" s="7">
        <v>45</v>
      </c>
      <c r="J24" s="9" t="s">
        <v>30</v>
      </c>
    </row>
    <row r="25" spans="1:10" ht="25.5" customHeight="1">
      <c r="A25" s="10">
        <f>IF(A24=FALSE,A23+1,A24+1)</f>
        <v>19</v>
      </c>
      <c r="B25" s="11" t="s">
        <v>65</v>
      </c>
      <c r="C25" s="12" t="s">
        <v>68</v>
      </c>
      <c r="D25" s="13" t="s">
        <v>5</v>
      </c>
      <c r="E25" s="13"/>
      <c r="F25" s="13" t="s">
        <v>69</v>
      </c>
      <c r="G25" s="14">
        <v>70</v>
      </c>
      <c r="H25" s="14">
        <v>35</v>
      </c>
      <c r="I25" s="14">
        <v>18</v>
      </c>
      <c r="J25" s="15" t="s">
        <v>30</v>
      </c>
    </row>
    <row r="26" spans="1:10" ht="25.5" customHeight="1">
      <c r="A26" s="10">
        <f>IF(A25=FALSE,A24+1,A25+1)</f>
        <v>20</v>
      </c>
      <c r="B26" s="11" t="s">
        <v>65</v>
      </c>
      <c r="C26" s="12" t="s">
        <v>70</v>
      </c>
      <c r="D26" s="13" t="s">
        <v>2</v>
      </c>
      <c r="E26" s="13"/>
      <c r="F26" s="13" t="s">
        <v>71</v>
      </c>
      <c r="G26" s="14">
        <v>95</v>
      </c>
      <c r="H26" s="14">
        <v>97</v>
      </c>
      <c r="I26" s="14">
        <v>138</v>
      </c>
      <c r="J26" s="15" t="s">
        <v>72</v>
      </c>
    </row>
    <row r="27" spans="1:10" ht="25.5" customHeight="1">
      <c r="A27" s="10">
        <f>IF(A26=FALSE,A25+1,A26+1)</f>
        <v>21</v>
      </c>
      <c r="B27" s="11" t="s">
        <v>65</v>
      </c>
      <c r="C27" s="12" t="s">
        <v>73</v>
      </c>
      <c r="D27" s="13" t="s">
        <v>2</v>
      </c>
      <c r="E27" s="13"/>
      <c r="F27" s="13" t="s">
        <v>74</v>
      </c>
      <c r="G27" s="13" t="s">
        <v>74</v>
      </c>
      <c r="H27" s="14">
        <v>9</v>
      </c>
      <c r="I27" s="13" t="s">
        <v>74</v>
      </c>
      <c r="J27" s="15" t="s">
        <v>30</v>
      </c>
    </row>
    <row r="28" spans="1:10" ht="12.75" customHeight="1">
      <c r="A28" s="16"/>
      <c r="B28" s="17" t="s">
        <v>41</v>
      </c>
      <c r="C28" s="22"/>
      <c r="D28" s="19"/>
      <c r="E28" s="19"/>
      <c r="F28" s="17"/>
      <c r="G28" s="19">
        <f>SUM(G24:G27)</f>
        <v>229</v>
      </c>
      <c r="H28" s="19">
        <f>SUM(H24:H27)</f>
        <v>181</v>
      </c>
      <c r="I28" s="19">
        <f>SUM(I24:I27)</f>
        <v>201</v>
      </c>
      <c r="J28" s="20"/>
    </row>
    <row r="29" spans="1:10" ht="25.5" customHeight="1">
      <c r="A29" s="4">
        <f>IF(A28=FALSE,A27+1,A28+1)</f>
        <v>22</v>
      </c>
      <c r="B29" s="5" t="s">
        <v>75</v>
      </c>
      <c r="C29" s="6" t="s">
        <v>76</v>
      </c>
      <c r="D29" s="2" t="s">
        <v>2</v>
      </c>
      <c r="E29" s="2"/>
      <c r="F29" s="2" t="s">
        <v>77</v>
      </c>
      <c r="G29" s="7">
        <v>85</v>
      </c>
      <c r="H29" s="7">
        <v>76</v>
      </c>
      <c r="I29" s="7">
        <v>20</v>
      </c>
      <c r="J29" s="9" t="s">
        <v>78</v>
      </c>
    </row>
    <row r="30" spans="1:10" ht="12.75" customHeight="1">
      <c r="A30" s="16"/>
      <c r="B30" s="17" t="s">
        <v>41</v>
      </c>
      <c r="C30" s="22"/>
      <c r="D30" s="19"/>
      <c r="E30" s="19"/>
      <c r="F30" s="17"/>
      <c r="G30" s="19">
        <f>G29</f>
        <v>85</v>
      </c>
      <c r="H30" s="19">
        <f>H29</f>
        <v>76</v>
      </c>
      <c r="I30" s="19">
        <f>I29</f>
        <v>20</v>
      </c>
      <c r="J30" s="20"/>
    </row>
    <row r="31" spans="1:10" ht="25.5" customHeight="1">
      <c r="A31" s="4">
        <f>IF(A30=FALSE,A29+1,A30+1)</f>
        <v>23</v>
      </c>
      <c r="B31" s="5" t="s">
        <v>7</v>
      </c>
      <c r="C31" s="6" t="s">
        <v>79</v>
      </c>
      <c r="D31" s="2" t="s">
        <v>5</v>
      </c>
      <c r="E31" s="2"/>
      <c r="F31" s="2" t="s">
        <v>80</v>
      </c>
      <c r="G31" s="7">
        <v>64</v>
      </c>
      <c r="H31" s="7">
        <v>9</v>
      </c>
      <c r="I31" s="7">
        <v>10</v>
      </c>
      <c r="J31" s="9" t="s">
        <v>30</v>
      </c>
    </row>
    <row r="32" spans="1:10" ht="25.5" customHeight="1">
      <c r="A32" s="10">
        <f>IF(A31=FALSE,A30+1,A31+1)</f>
        <v>24</v>
      </c>
      <c r="B32" s="11" t="s">
        <v>7</v>
      </c>
      <c r="C32" s="12" t="s">
        <v>81</v>
      </c>
      <c r="D32" s="13" t="s">
        <v>5</v>
      </c>
      <c r="E32" s="13"/>
      <c r="F32" s="13" t="s">
        <v>82</v>
      </c>
      <c r="G32" s="14">
        <v>72</v>
      </c>
      <c r="H32" s="14">
        <v>33</v>
      </c>
      <c r="I32" s="14">
        <v>49</v>
      </c>
      <c r="J32" s="15" t="s">
        <v>30</v>
      </c>
    </row>
    <row r="33" spans="1:10" ht="12.75" customHeight="1">
      <c r="A33" s="16"/>
      <c r="B33" s="17" t="s">
        <v>41</v>
      </c>
      <c r="C33" s="22"/>
      <c r="D33" s="19"/>
      <c r="E33" s="19"/>
      <c r="F33" s="17"/>
      <c r="G33" s="19">
        <f>SUM(G31:G32)</f>
        <v>136</v>
      </c>
      <c r="H33" s="19">
        <f>SUM(H31:H32)</f>
        <v>42</v>
      </c>
      <c r="I33" s="19">
        <f>SUM(I31:I32)</f>
        <v>59</v>
      </c>
      <c r="J33" s="20"/>
    </row>
    <row r="34" spans="1:10" ht="25.5" customHeight="1">
      <c r="A34" s="4">
        <f>IF(A33=FALSE,A32+1,A33+1)</f>
        <v>25</v>
      </c>
      <c r="B34" s="5" t="s">
        <v>83</v>
      </c>
      <c r="C34" s="6" t="s">
        <v>84</v>
      </c>
      <c r="D34" s="2" t="s">
        <v>5</v>
      </c>
      <c r="E34" s="2"/>
      <c r="F34" s="2" t="s">
        <v>85</v>
      </c>
      <c r="G34" s="7">
        <v>98</v>
      </c>
      <c r="H34" s="7">
        <v>21</v>
      </c>
      <c r="I34" s="7">
        <v>20</v>
      </c>
      <c r="J34" s="9" t="s">
        <v>30</v>
      </c>
    </row>
    <row r="35" spans="1:10" ht="25.5" customHeight="1">
      <c r="A35" s="10">
        <f>IF(A34=FALSE,A33+1,A34+1)</f>
        <v>26</v>
      </c>
      <c r="B35" s="11" t="s">
        <v>83</v>
      </c>
      <c r="C35" s="12" t="s">
        <v>86</v>
      </c>
      <c r="D35" s="13" t="s">
        <v>5</v>
      </c>
      <c r="E35" s="13"/>
      <c r="F35" s="13" t="s">
        <v>87</v>
      </c>
      <c r="G35" s="14">
        <v>55</v>
      </c>
      <c r="H35" s="14">
        <v>21</v>
      </c>
      <c r="I35" s="14">
        <v>11</v>
      </c>
      <c r="J35" s="15" t="s">
        <v>30</v>
      </c>
    </row>
    <row r="36" spans="1:10" ht="12.75" customHeight="1">
      <c r="A36" s="16"/>
      <c r="B36" s="17" t="s">
        <v>41</v>
      </c>
      <c r="C36" s="22"/>
      <c r="D36" s="19"/>
      <c r="E36" s="19"/>
      <c r="F36" s="17"/>
      <c r="G36" s="19">
        <f>SUM(G34:G35)</f>
        <v>153</v>
      </c>
      <c r="H36" s="19">
        <f>SUM(H34:H35)</f>
        <v>42</v>
      </c>
      <c r="I36" s="19">
        <f>SUM(I34:I35)</f>
        <v>31</v>
      </c>
      <c r="J36" s="20"/>
    </row>
    <row r="37" spans="1:10" ht="25.5" customHeight="1">
      <c r="A37" s="4">
        <f>IF(A36=FALSE,A35+1,A36+1)</f>
        <v>27</v>
      </c>
      <c r="B37" s="5" t="s">
        <v>88</v>
      </c>
      <c r="C37" s="6" t="s">
        <v>89</v>
      </c>
      <c r="D37" s="2" t="s">
        <v>5</v>
      </c>
      <c r="E37" s="2" t="s">
        <v>6</v>
      </c>
      <c r="F37" s="2" t="s">
        <v>58</v>
      </c>
      <c r="G37" s="7">
        <v>36</v>
      </c>
      <c r="H37" s="2" t="s">
        <v>8</v>
      </c>
      <c r="I37" s="7">
        <v>5</v>
      </c>
      <c r="J37" s="9" t="s">
        <v>90</v>
      </c>
    </row>
    <row r="38" spans="1:10" ht="12.75" customHeight="1">
      <c r="A38" s="16"/>
      <c r="B38" s="17" t="s">
        <v>41</v>
      </c>
      <c r="C38" s="22"/>
      <c r="D38" s="17"/>
      <c r="E38" s="17"/>
      <c r="F38" s="17"/>
      <c r="G38" s="19">
        <f>G37</f>
        <v>36</v>
      </c>
      <c r="H38" s="23">
        <v>0</v>
      </c>
      <c r="I38" s="19">
        <f>I37</f>
        <v>5</v>
      </c>
      <c r="J38" s="20"/>
    </row>
    <row r="39" spans="1:10" ht="25.5" customHeight="1">
      <c r="A39" s="4">
        <f>IF(A38=FALSE,A37+1,A38+1)</f>
        <v>28</v>
      </c>
      <c r="B39" s="5" t="s">
        <v>9</v>
      </c>
      <c r="C39" s="6" t="s">
        <v>91</v>
      </c>
      <c r="D39" s="2" t="s">
        <v>5</v>
      </c>
      <c r="E39" s="2" t="s">
        <v>6</v>
      </c>
      <c r="F39" s="2" t="s">
        <v>92</v>
      </c>
      <c r="G39" s="7">
        <v>5</v>
      </c>
      <c r="H39" s="2" t="s">
        <v>8</v>
      </c>
      <c r="I39" s="7">
        <v>5</v>
      </c>
      <c r="J39" s="9" t="s">
        <v>30</v>
      </c>
    </row>
    <row r="40" spans="1:10" ht="12.75" customHeight="1">
      <c r="A40" s="16"/>
      <c r="B40" s="17" t="s">
        <v>41</v>
      </c>
      <c r="C40" s="39" t="s">
        <v>93</v>
      </c>
      <c r="D40" s="19"/>
      <c r="E40" s="19"/>
      <c r="F40" s="17"/>
      <c r="G40" s="19">
        <f>SUM(G39:G39)</f>
        <v>5</v>
      </c>
      <c r="H40" s="19">
        <f>SUM(H39:H39)</f>
        <v>0</v>
      </c>
      <c r="I40" s="19">
        <f>SUM(I39:I39)</f>
        <v>5</v>
      </c>
      <c r="J40" s="20"/>
    </row>
    <row r="41" spans="1:10" ht="25.5" customHeight="1">
      <c r="A41" s="4">
        <f>IF(A40=FALSE,A39+1,A40+1)</f>
        <v>29</v>
      </c>
      <c r="B41" s="5" t="s">
        <v>94</v>
      </c>
      <c r="C41" s="6" t="s">
        <v>95</v>
      </c>
      <c r="D41" s="2" t="s">
        <v>5</v>
      </c>
      <c r="E41" s="2"/>
      <c r="F41" s="2" t="s">
        <v>96</v>
      </c>
      <c r="G41" s="7">
        <v>84</v>
      </c>
      <c r="H41" s="7">
        <v>26</v>
      </c>
      <c r="I41" s="7">
        <v>16</v>
      </c>
      <c r="J41" s="9" t="s">
        <v>30</v>
      </c>
    </row>
    <row r="42" spans="1:10" ht="12.75" customHeight="1">
      <c r="A42" s="16"/>
      <c r="B42" s="17" t="s">
        <v>41</v>
      </c>
      <c r="C42" s="22"/>
      <c r="D42" s="19"/>
      <c r="E42" s="19"/>
      <c r="F42" s="17"/>
      <c r="G42" s="19">
        <f>G41</f>
        <v>84</v>
      </c>
      <c r="H42" s="19">
        <f>H41</f>
        <v>26</v>
      </c>
      <c r="I42" s="19">
        <f>I41</f>
        <v>16</v>
      </c>
      <c r="J42" s="20"/>
    </row>
    <row r="43" spans="1:10" ht="25.5" customHeight="1">
      <c r="A43" s="4">
        <f>IF(A42=FALSE,A41+1,A42+1)</f>
        <v>30</v>
      </c>
      <c r="B43" s="5" t="s">
        <v>97</v>
      </c>
      <c r="C43" s="6" t="s">
        <v>98</v>
      </c>
      <c r="D43" s="2" t="s">
        <v>5</v>
      </c>
      <c r="E43" s="2"/>
      <c r="F43" s="2" t="s">
        <v>99</v>
      </c>
      <c r="G43" s="7">
        <v>52</v>
      </c>
      <c r="H43" s="7">
        <v>32</v>
      </c>
      <c r="I43" s="7">
        <v>14</v>
      </c>
      <c r="J43" s="9" t="s">
        <v>30</v>
      </c>
    </row>
    <row r="44" spans="1:10" ht="25.5" customHeight="1">
      <c r="A44" s="10">
        <f>IF(A43=FALSE,A42+1,A43+1)</f>
        <v>31</v>
      </c>
      <c r="B44" s="11" t="s">
        <v>10</v>
      </c>
      <c r="C44" s="12" t="s">
        <v>100</v>
      </c>
      <c r="D44" s="13" t="s">
        <v>2</v>
      </c>
      <c r="E44" s="13"/>
      <c r="F44" s="13" t="s">
        <v>45</v>
      </c>
      <c r="G44" s="14">
        <v>58</v>
      </c>
      <c r="H44" s="14">
        <v>58</v>
      </c>
      <c r="I44" s="13" t="s">
        <v>101</v>
      </c>
      <c r="J44" s="15" t="s">
        <v>30</v>
      </c>
    </row>
    <row r="45" spans="1:10" ht="25.5" customHeight="1">
      <c r="A45" s="10">
        <f>IF(A44=FALSE,A43+1,A44+1)</f>
        <v>32</v>
      </c>
      <c r="B45" s="11" t="s">
        <v>10</v>
      </c>
      <c r="C45" s="12" t="s">
        <v>102</v>
      </c>
      <c r="D45" s="13" t="s">
        <v>2</v>
      </c>
      <c r="E45" s="13"/>
      <c r="F45" s="13" t="s">
        <v>45</v>
      </c>
      <c r="G45" s="14">
        <v>38</v>
      </c>
      <c r="H45" s="14">
        <v>38</v>
      </c>
      <c r="I45" s="13" t="s">
        <v>101</v>
      </c>
      <c r="J45" s="15" t="s">
        <v>30</v>
      </c>
    </row>
    <row r="46" spans="1:10" ht="12.75" customHeight="1">
      <c r="A46" s="16"/>
      <c r="B46" s="17" t="s">
        <v>41</v>
      </c>
      <c r="C46" s="22"/>
      <c r="D46" s="19"/>
      <c r="E46" s="19"/>
      <c r="F46" s="17"/>
      <c r="G46" s="19">
        <f>SUM(G43:G45)</f>
        <v>148</v>
      </c>
      <c r="H46" s="19">
        <f>SUM(H43:H45)</f>
        <v>128</v>
      </c>
      <c r="I46" s="19">
        <f>SUM(I43:I45)</f>
        <v>14</v>
      </c>
      <c r="J46" s="20"/>
    </row>
    <row r="47" spans="1:10" ht="25.5" customHeight="1">
      <c r="A47" s="4">
        <f>IF(A46=FALSE,A45+1,A46+1)</f>
        <v>33</v>
      </c>
      <c r="B47" s="5" t="s">
        <v>103</v>
      </c>
      <c r="C47" s="6" t="s">
        <v>104</v>
      </c>
      <c r="D47" s="2" t="s">
        <v>5</v>
      </c>
      <c r="E47" s="2"/>
      <c r="F47" s="2" t="s">
        <v>105</v>
      </c>
      <c r="G47" s="7">
        <v>90</v>
      </c>
      <c r="H47" s="7">
        <v>35</v>
      </c>
      <c r="I47" s="7">
        <v>27</v>
      </c>
      <c r="J47" s="9" t="s">
        <v>30</v>
      </c>
    </row>
    <row r="48" spans="1:10" ht="12.75" customHeight="1">
      <c r="A48" s="16"/>
      <c r="B48" s="17" t="s">
        <v>41</v>
      </c>
      <c r="C48" s="22"/>
      <c r="D48" s="19"/>
      <c r="E48" s="19"/>
      <c r="F48" s="17"/>
      <c r="G48" s="19">
        <f>SUM(G47:G47)</f>
        <v>90</v>
      </c>
      <c r="H48" s="19">
        <f>SUM(H47:H47)</f>
        <v>35</v>
      </c>
      <c r="I48" s="19">
        <f>SUM(I47:I47)</f>
        <v>27</v>
      </c>
      <c r="J48" s="20"/>
    </row>
    <row r="49" spans="1:10" ht="25.5" customHeight="1">
      <c r="A49" s="4">
        <f aca="true" t="shared" si="2" ref="A49:A60">IF(A48=FALSE,A47+1,A48+1)</f>
        <v>34</v>
      </c>
      <c r="B49" s="5" t="s">
        <v>106</v>
      </c>
      <c r="C49" s="6" t="s">
        <v>107</v>
      </c>
      <c r="D49" s="2" t="s">
        <v>27</v>
      </c>
      <c r="E49" s="2" t="s">
        <v>28</v>
      </c>
      <c r="F49" s="2" t="s">
        <v>108</v>
      </c>
      <c r="G49" s="7">
        <v>45</v>
      </c>
      <c r="H49" s="8">
        <v>35</v>
      </c>
      <c r="I49" s="7">
        <v>7</v>
      </c>
      <c r="J49" s="9" t="s">
        <v>109</v>
      </c>
    </row>
    <row r="50" spans="1:10" ht="25.5" customHeight="1">
      <c r="A50" s="10">
        <f t="shared" si="2"/>
        <v>35</v>
      </c>
      <c r="B50" s="11" t="s">
        <v>106</v>
      </c>
      <c r="C50" s="12" t="s">
        <v>110</v>
      </c>
      <c r="D50" s="13" t="s">
        <v>2</v>
      </c>
      <c r="E50" s="13"/>
      <c r="F50" s="13" t="s">
        <v>11</v>
      </c>
      <c r="G50" s="14">
        <v>98</v>
      </c>
      <c r="H50" s="24">
        <v>49</v>
      </c>
      <c r="I50" s="14">
        <v>15</v>
      </c>
      <c r="J50" s="15" t="s">
        <v>30</v>
      </c>
    </row>
    <row r="51" spans="1:10" ht="25.5" customHeight="1">
      <c r="A51" s="10">
        <f t="shared" si="2"/>
        <v>36</v>
      </c>
      <c r="B51" s="11" t="s">
        <v>106</v>
      </c>
      <c r="C51" s="12" t="s">
        <v>111</v>
      </c>
      <c r="D51" s="13" t="s">
        <v>2</v>
      </c>
      <c r="E51" s="13"/>
      <c r="F51" s="13" t="s">
        <v>112</v>
      </c>
      <c r="G51" s="14">
        <v>76</v>
      </c>
      <c r="H51" s="14">
        <v>62</v>
      </c>
      <c r="I51" s="14">
        <v>260</v>
      </c>
      <c r="J51" s="15" t="s">
        <v>30</v>
      </c>
    </row>
    <row r="52" spans="1:10" ht="25.5" customHeight="1">
      <c r="A52" s="10">
        <f t="shared" si="2"/>
        <v>37</v>
      </c>
      <c r="B52" s="11" t="s">
        <v>106</v>
      </c>
      <c r="C52" s="12" t="s">
        <v>113</v>
      </c>
      <c r="D52" s="13" t="s">
        <v>2</v>
      </c>
      <c r="E52" s="13"/>
      <c r="F52" s="13" t="s">
        <v>114</v>
      </c>
      <c r="G52" s="14">
        <v>81</v>
      </c>
      <c r="H52" s="14">
        <v>40</v>
      </c>
      <c r="I52" s="14">
        <v>15</v>
      </c>
      <c r="J52" s="15" t="s">
        <v>30</v>
      </c>
    </row>
    <row r="53" spans="1:10" ht="25.5" customHeight="1">
      <c r="A53" s="10">
        <f t="shared" si="2"/>
        <v>38</v>
      </c>
      <c r="B53" s="11" t="s">
        <v>106</v>
      </c>
      <c r="C53" s="12" t="s">
        <v>115</v>
      </c>
      <c r="D53" s="13" t="s">
        <v>2</v>
      </c>
      <c r="E53" s="13"/>
      <c r="F53" s="13" t="s">
        <v>116</v>
      </c>
      <c r="G53" s="14">
        <v>60</v>
      </c>
      <c r="H53" s="14">
        <v>47</v>
      </c>
      <c r="I53" s="14">
        <v>15</v>
      </c>
      <c r="J53" s="15" t="s">
        <v>30</v>
      </c>
    </row>
    <row r="54" spans="1:10" ht="25.5" customHeight="1">
      <c r="A54" s="10">
        <f t="shared" si="2"/>
        <v>39</v>
      </c>
      <c r="B54" s="11" t="s">
        <v>106</v>
      </c>
      <c r="C54" s="12" t="s">
        <v>117</v>
      </c>
      <c r="D54" s="13" t="s">
        <v>2</v>
      </c>
      <c r="E54" s="13"/>
      <c r="F54" s="13" t="s">
        <v>118</v>
      </c>
      <c r="G54" s="24">
        <v>56</v>
      </c>
      <c r="H54" s="14">
        <v>47</v>
      </c>
      <c r="I54" s="14">
        <v>20</v>
      </c>
      <c r="J54" s="15" t="s">
        <v>30</v>
      </c>
    </row>
    <row r="55" spans="1:10" ht="25.5" customHeight="1">
      <c r="A55" s="10">
        <f t="shared" si="2"/>
        <v>40</v>
      </c>
      <c r="B55" s="11" t="s">
        <v>106</v>
      </c>
      <c r="C55" s="12" t="s">
        <v>119</v>
      </c>
      <c r="D55" s="13" t="s">
        <v>2</v>
      </c>
      <c r="E55" s="13"/>
      <c r="F55" s="13" t="s">
        <v>120</v>
      </c>
      <c r="G55" s="24">
        <v>80</v>
      </c>
      <c r="H55" s="14">
        <v>66</v>
      </c>
      <c r="I55" s="14">
        <v>17</v>
      </c>
      <c r="J55" s="15" t="s">
        <v>30</v>
      </c>
    </row>
    <row r="56" spans="1:10" ht="25.5" customHeight="1">
      <c r="A56" s="10">
        <f t="shared" si="2"/>
        <v>41</v>
      </c>
      <c r="B56" s="11" t="s">
        <v>106</v>
      </c>
      <c r="C56" s="12" t="s">
        <v>121</v>
      </c>
      <c r="D56" s="13" t="s">
        <v>2</v>
      </c>
      <c r="E56" s="13"/>
      <c r="F56" s="13" t="s">
        <v>122</v>
      </c>
      <c r="G56" s="24">
        <v>87</v>
      </c>
      <c r="H56" s="14">
        <v>57</v>
      </c>
      <c r="I56" s="14">
        <v>20</v>
      </c>
      <c r="J56" s="15" t="s">
        <v>30</v>
      </c>
    </row>
    <row r="57" spans="1:10" ht="25.5" customHeight="1">
      <c r="A57" s="10">
        <f t="shared" si="2"/>
        <v>42</v>
      </c>
      <c r="B57" s="11" t="s">
        <v>106</v>
      </c>
      <c r="C57" s="12" t="s">
        <v>123</v>
      </c>
      <c r="D57" s="13" t="s">
        <v>2</v>
      </c>
      <c r="E57" s="13"/>
      <c r="F57" s="13" t="s">
        <v>124</v>
      </c>
      <c r="G57" s="24">
        <v>62</v>
      </c>
      <c r="H57" s="14">
        <v>57</v>
      </c>
      <c r="I57" s="14">
        <v>16</v>
      </c>
      <c r="J57" s="15" t="s">
        <v>30</v>
      </c>
    </row>
    <row r="58" spans="1:10" ht="25.5" customHeight="1">
      <c r="A58" s="10">
        <f t="shared" si="2"/>
        <v>43</v>
      </c>
      <c r="B58" s="11" t="s">
        <v>106</v>
      </c>
      <c r="C58" s="12" t="s">
        <v>109</v>
      </c>
      <c r="D58" s="13" t="s">
        <v>2</v>
      </c>
      <c r="E58" s="13"/>
      <c r="F58" s="13" t="s">
        <v>120</v>
      </c>
      <c r="G58" s="24">
        <v>90</v>
      </c>
      <c r="H58" s="14">
        <v>72</v>
      </c>
      <c r="I58" s="14">
        <v>20</v>
      </c>
      <c r="J58" s="15" t="s">
        <v>30</v>
      </c>
    </row>
    <row r="59" spans="1:10" ht="25.5" customHeight="1">
      <c r="A59" s="10">
        <f t="shared" si="2"/>
        <v>44</v>
      </c>
      <c r="B59" s="11" t="s">
        <v>106</v>
      </c>
      <c r="C59" s="12" t="s">
        <v>125</v>
      </c>
      <c r="D59" s="13" t="s">
        <v>2</v>
      </c>
      <c r="E59" s="13"/>
      <c r="F59" s="13" t="s">
        <v>126</v>
      </c>
      <c r="G59" s="24">
        <v>43</v>
      </c>
      <c r="H59" s="14">
        <v>38</v>
      </c>
      <c r="I59" s="14">
        <v>20</v>
      </c>
      <c r="J59" s="15" t="s">
        <v>30</v>
      </c>
    </row>
    <row r="60" spans="1:10" ht="25.5" customHeight="1">
      <c r="A60" s="10">
        <f t="shared" si="2"/>
        <v>45</v>
      </c>
      <c r="B60" s="11" t="s">
        <v>106</v>
      </c>
      <c r="C60" s="12" t="s">
        <v>127</v>
      </c>
      <c r="D60" s="13" t="s">
        <v>32</v>
      </c>
      <c r="E60" s="13"/>
      <c r="F60" s="13" t="s">
        <v>128</v>
      </c>
      <c r="G60" s="25">
        <v>88</v>
      </c>
      <c r="H60" s="14">
        <v>86</v>
      </c>
      <c r="I60" s="14">
        <v>15</v>
      </c>
      <c r="J60" s="15" t="s">
        <v>30</v>
      </c>
    </row>
    <row r="61" spans="1:10" ht="12.75" customHeight="1">
      <c r="A61" s="16"/>
      <c r="B61" s="17" t="s">
        <v>41</v>
      </c>
      <c r="C61" s="21"/>
      <c r="D61" s="19"/>
      <c r="E61" s="19"/>
      <c r="F61" s="17"/>
      <c r="G61" s="19">
        <f>SUM(G49:G60)</f>
        <v>866</v>
      </c>
      <c r="H61" s="19">
        <f>SUM(H49:H60)</f>
        <v>656</v>
      </c>
      <c r="I61" s="19">
        <f>SUM(I49:I60)</f>
        <v>440</v>
      </c>
      <c r="J61" s="20"/>
    </row>
    <row r="62" spans="1:10" ht="25.5" customHeight="1">
      <c r="A62" s="4">
        <f>IF(A61=FALSE,A60+1,A61+1)</f>
        <v>46</v>
      </c>
      <c r="B62" s="5" t="s">
        <v>129</v>
      </c>
      <c r="C62" s="6" t="s">
        <v>130</v>
      </c>
      <c r="D62" s="2" t="s">
        <v>5</v>
      </c>
      <c r="E62" s="2"/>
      <c r="F62" s="2" t="s">
        <v>131</v>
      </c>
      <c r="G62" s="7">
        <v>85</v>
      </c>
      <c r="H62" s="7">
        <v>25</v>
      </c>
      <c r="I62" s="7">
        <v>13</v>
      </c>
      <c r="J62" s="9" t="s">
        <v>132</v>
      </c>
    </row>
    <row r="63" spans="1:10" ht="25.5" customHeight="1">
      <c r="A63" s="10">
        <f>IF(A62=FALSE,A61+1,A62+1)</f>
        <v>47</v>
      </c>
      <c r="B63" s="11" t="s">
        <v>129</v>
      </c>
      <c r="C63" s="12" t="s">
        <v>133</v>
      </c>
      <c r="D63" s="13" t="s">
        <v>2</v>
      </c>
      <c r="E63" s="13"/>
      <c r="F63" s="13" t="s">
        <v>134</v>
      </c>
      <c r="G63" s="14">
        <v>52</v>
      </c>
      <c r="H63" s="14">
        <v>46</v>
      </c>
      <c r="I63" s="14">
        <v>12</v>
      </c>
      <c r="J63" s="15" t="s">
        <v>12</v>
      </c>
    </row>
    <row r="64" spans="1:10" ht="12.75" customHeight="1">
      <c r="A64" s="16"/>
      <c r="B64" s="17" t="s">
        <v>41</v>
      </c>
      <c r="C64" s="22"/>
      <c r="D64" s="19"/>
      <c r="E64" s="19"/>
      <c r="F64" s="17"/>
      <c r="G64" s="19">
        <f>SUM(G62:G63)</f>
        <v>137</v>
      </c>
      <c r="H64" s="19">
        <f>SUM(H62:H63)</f>
        <v>71</v>
      </c>
      <c r="I64" s="19">
        <f>SUM(I62:I63)</f>
        <v>25</v>
      </c>
      <c r="J64" s="20"/>
    </row>
    <row r="65" spans="1:10" ht="25.5" customHeight="1">
      <c r="A65" s="4">
        <f>IF(A64=FALSE,A63+1,A64+1)</f>
        <v>48</v>
      </c>
      <c r="B65" s="5" t="s">
        <v>135</v>
      </c>
      <c r="C65" s="6" t="s">
        <v>13</v>
      </c>
      <c r="D65" s="2" t="s">
        <v>5</v>
      </c>
      <c r="E65" s="2"/>
      <c r="F65" s="2" t="s">
        <v>14</v>
      </c>
      <c r="G65" s="7">
        <v>98</v>
      </c>
      <c r="H65" s="7">
        <v>48</v>
      </c>
      <c r="I65" s="7">
        <v>19.6</v>
      </c>
      <c r="J65" s="9" t="s">
        <v>30</v>
      </c>
    </row>
    <row r="66" spans="1:10" ht="25.5" customHeight="1">
      <c r="A66" s="10">
        <f>IF(A65=FALSE,A64+1,A65+1)</f>
        <v>49</v>
      </c>
      <c r="B66" s="11" t="s">
        <v>135</v>
      </c>
      <c r="C66" s="12" t="s">
        <v>15</v>
      </c>
      <c r="D66" s="26" t="s">
        <v>2</v>
      </c>
      <c r="E66" s="26"/>
      <c r="F66" s="26" t="s">
        <v>16</v>
      </c>
      <c r="G66" s="24">
        <v>70</v>
      </c>
      <c r="H66" s="24">
        <v>37</v>
      </c>
      <c r="I66" s="14">
        <v>11</v>
      </c>
      <c r="J66" s="27" t="s">
        <v>30</v>
      </c>
    </row>
    <row r="67" spans="1:10" ht="12.75" customHeight="1">
      <c r="A67" s="16"/>
      <c r="B67" s="17" t="s">
        <v>41</v>
      </c>
      <c r="C67" s="22"/>
      <c r="D67" s="19"/>
      <c r="E67" s="19"/>
      <c r="F67" s="17"/>
      <c r="G67" s="19">
        <f>SUM(G65:G66)</f>
        <v>168</v>
      </c>
      <c r="H67" s="19">
        <f>SUM(H65:H66)</f>
        <v>85</v>
      </c>
      <c r="I67" s="19">
        <f>SUM(I65:I66)</f>
        <v>30.6</v>
      </c>
      <c r="J67" s="20"/>
    </row>
    <row r="68" spans="1:10" ht="25.5" customHeight="1">
      <c r="A68" s="4">
        <f>IF(A67=FALSE,A66+1,A67+1)</f>
        <v>50</v>
      </c>
      <c r="B68" s="5" t="s">
        <v>136</v>
      </c>
      <c r="C68" s="6" t="s">
        <v>137</v>
      </c>
      <c r="D68" s="2" t="s">
        <v>5</v>
      </c>
      <c r="E68" s="2" t="s">
        <v>6</v>
      </c>
      <c r="F68" s="2" t="s">
        <v>92</v>
      </c>
      <c r="G68" s="7">
        <v>26</v>
      </c>
      <c r="H68" s="8">
        <v>15</v>
      </c>
      <c r="I68" s="7">
        <v>2</v>
      </c>
      <c r="J68" s="9" t="s">
        <v>30</v>
      </c>
    </row>
    <row r="69" spans="1:10" ht="25.5" customHeight="1">
      <c r="A69" s="10">
        <f>IF(A68=FALSE,A67+1,A68+1)</f>
        <v>51</v>
      </c>
      <c r="B69" s="11" t="s">
        <v>17</v>
      </c>
      <c r="C69" s="12" t="s">
        <v>138</v>
      </c>
      <c r="D69" s="13" t="s">
        <v>5</v>
      </c>
      <c r="E69" s="13" t="s">
        <v>6</v>
      </c>
      <c r="F69" s="13" t="s">
        <v>139</v>
      </c>
      <c r="G69" s="14">
        <v>127</v>
      </c>
      <c r="H69" s="24">
        <v>96</v>
      </c>
      <c r="I69" s="14">
        <v>11</v>
      </c>
      <c r="J69" s="15" t="s">
        <v>30</v>
      </c>
    </row>
    <row r="70" spans="1:10" ht="25.5" customHeight="1">
      <c r="A70" s="10">
        <f>IF(A69=FALSE,A68+1,A69+1)</f>
        <v>52</v>
      </c>
      <c r="B70" s="11" t="s">
        <v>17</v>
      </c>
      <c r="C70" s="12" t="s">
        <v>140</v>
      </c>
      <c r="D70" s="13" t="s">
        <v>2</v>
      </c>
      <c r="E70" s="13"/>
      <c r="F70" s="13" t="s">
        <v>141</v>
      </c>
      <c r="G70" s="14">
        <v>90</v>
      </c>
      <c r="H70" s="14">
        <v>76</v>
      </c>
      <c r="I70" s="14">
        <v>18.5</v>
      </c>
      <c r="J70" s="15" t="s">
        <v>30</v>
      </c>
    </row>
    <row r="71" spans="1:10" ht="25.5" customHeight="1">
      <c r="A71" s="10">
        <f>IF(A70=FALSE,A69+1,A70+1)</f>
        <v>53</v>
      </c>
      <c r="B71" s="11" t="s">
        <v>17</v>
      </c>
      <c r="C71" s="12" t="s">
        <v>142</v>
      </c>
      <c r="D71" s="13" t="s">
        <v>2</v>
      </c>
      <c r="E71" s="13" t="s">
        <v>6</v>
      </c>
      <c r="F71" s="13" t="s">
        <v>143</v>
      </c>
      <c r="G71" s="14">
        <v>50</v>
      </c>
      <c r="H71" s="24">
        <v>28</v>
      </c>
      <c r="I71" s="14">
        <v>5</v>
      </c>
      <c r="J71" s="15" t="s">
        <v>30</v>
      </c>
    </row>
    <row r="72" spans="1:10" ht="12.75" customHeight="1">
      <c r="A72" s="16"/>
      <c r="B72" s="17" t="s">
        <v>41</v>
      </c>
      <c r="C72" s="21"/>
      <c r="D72" s="19"/>
      <c r="E72" s="19"/>
      <c r="F72" s="17"/>
      <c r="G72" s="19">
        <f>G68+SUM(G69:G71)</f>
        <v>293</v>
      </c>
      <c r="H72" s="19">
        <f>SUM(H68)+SUM(H69:H71)</f>
        <v>215</v>
      </c>
      <c r="I72" s="19">
        <v>0</v>
      </c>
      <c r="J72" s="20"/>
    </row>
    <row r="73" spans="1:10" ht="25.5" customHeight="1">
      <c r="A73" s="4">
        <f>IF(A72=FALSE,A71+1,A72+1)</f>
        <v>54</v>
      </c>
      <c r="B73" s="5" t="s">
        <v>144</v>
      </c>
      <c r="C73" s="6" t="s">
        <v>145</v>
      </c>
      <c r="D73" s="2" t="s">
        <v>5</v>
      </c>
      <c r="E73" s="2"/>
      <c r="F73" s="2" t="s">
        <v>146</v>
      </c>
      <c r="G73" s="7">
        <v>67</v>
      </c>
      <c r="H73" s="7">
        <v>26</v>
      </c>
      <c r="I73" s="7">
        <v>13</v>
      </c>
      <c r="J73" s="9" t="s">
        <v>30</v>
      </c>
    </row>
    <row r="74" spans="1:10" ht="12.75" customHeight="1">
      <c r="A74" s="16"/>
      <c r="B74" s="17" t="s">
        <v>41</v>
      </c>
      <c r="C74" s="22"/>
      <c r="D74" s="19"/>
      <c r="E74" s="19"/>
      <c r="F74" s="17"/>
      <c r="G74" s="19">
        <f>G73</f>
        <v>67</v>
      </c>
      <c r="H74" s="19">
        <f>H73</f>
        <v>26</v>
      </c>
      <c r="I74" s="19">
        <f>I73</f>
        <v>13</v>
      </c>
      <c r="J74" s="20"/>
    </row>
    <row r="75" spans="1:10" ht="25.5" customHeight="1">
      <c r="A75" s="4">
        <f>IF(A74=FALSE,A73+1,A74+1)</f>
        <v>55</v>
      </c>
      <c r="B75" s="3" t="s">
        <v>147</v>
      </c>
      <c r="C75" s="6" t="s">
        <v>148</v>
      </c>
      <c r="D75" s="2" t="s">
        <v>5</v>
      </c>
      <c r="E75" s="2"/>
      <c r="F75" s="2" t="s">
        <v>149</v>
      </c>
      <c r="G75" s="7">
        <v>58</v>
      </c>
      <c r="H75" s="7">
        <v>45</v>
      </c>
      <c r="I75" s="7">
        <v>17</v>
      </c>
      <c r="J75" s="9" t="s">
        <v>30</v>
      </c>
    </row>
    <row r="76" spans="1:10" ht="12.75" customHeight="1">
      <c r="A76" s="16"/>
      <c r="B76" s="17" t="s">
        <v>41</v>
      </c>
      <c r="C76" s="22"/>
      <c r="D76" s="19"/>
      <c r="E76" s="19"/>
      <c r="F76" s="17"/>
      <c r="G76" s="19">
        <f>SUM(G75:G75)</f>
        <v>58</v>
      </c>
      <c r="H76" s="19">
        <f>SUM(H75:H75)</f>
        <v>45</v>
      </c>
      <c r="I76" s="19">
        <f>SUM(I75:I75)</f>
        <v>17</v>
      </c>
      <c r="J76" s="20"/>
    </row>
    <row r="77" spans="1:10" ht="25.5" customHeight="1">
      <c r="A77" s="4">
        <f>IF(A76=FALSE,A75+1,A76+1)</f>
        <v>56</v>
      </c>
      <c r="B77" s="3" t="s">
        <v>150</v>
      </c>
      <c r="C77" s="6" t="s">
        <v>151</v>
      </c>
      <c r="D77" s="2" t="s">
        <v>5</v>
      </c>
      <c r="E77" s="2"/>
      <c r="F77" s="2" t="s">
        <v>152</v>
      </c>
      <c r="G77" s="7">
        <v>31</v>
      </c>
      <c r="H77" s="7">
        <v>15</v>
      </c>
      <c r="I77" s="7">
        <v>9</v>
      </c>
      <c r="J77" s="9" t="s">
        <v>30</v>
      </c>
    </row>
    <row r="78" spans="1:10" ht="12.75" customHeight="1">
      <c r="A78" s="28"/>
      <c r="B78" s="29" t="s">
        <v>41</v>
      </c>
      <c r="C78" s="30"/>
      <c r="D78" s="31"/>
      <c r="E78" s="31"/>
      <c r="F78" s="29"/>
      <c r="G78" s="31">
        <f>G77</f>
        <v>31</v>
      </c>
      <c r="H78" s="31">
        <f>H77</f>
        <v>15</v>
      </c>
      <c r="I78" s="31">
        <f>I77</f>
        <v>9</v>
      </c>
      <c r="J78" s="32"/>
    </row>
    <row r="79" spans="1:10" ht="25.5" customHeight="1">
      <c r="A79" s="33"/>
      <c r="B79" s="34" t="s">
        <v>153</v>
      </c>
      <c r="C79" s="35"/>
      <c r="D79" s="36"/>
      <c r="E79" s="36"/>
      <c r="F79" s="34"/>
      <c r="G79" s="36">
        <f>G11+G15+G23+G28+G30+G33+G36+G38+G40+G42+G46+G48+G61+G64+G67+G72+G74+G76+G78</f>
        <v>3801</v>
      </c>
      <c r="H79" s="36">
        <f>H11+H15+H23+H28+H30+H33+H36+H38+H40+H42+H46+H48+H61+H64+H67+H72+H74+H76+H78</f>
        <v>2421</v>
      </c>
      <c r="I79" s="36">
        <f>I11+I15+I23+I28+I30+I33+I36+I38+I40+I42+I46+I48+I61+I64+I67+I72+I74+I76+I78</f>
        <v>2340.6</v>
      </c>
      <c r="J79" s="37"/>
    </row>
  </sheetData>
  <mergeCells count="9">
    <mergeCell ref="A2:A3"/>
    <mergeCell ref="B2:B3"/>
    <mergeCell ref="C2:C3"/>
    <mergeCell ref="F2:F3"/>
    <mergeCell ref="D2:E3"/>
    <mergeCell ref="J2:J3"/>
    <mergeCell ref="I2:I3"/>
    <mergeCell ref="G2:G3"/>
    <mergeCell ref="H2:H3"/>
  </mergeCells>
  <printOptions horizontalCentered="1"/>
  <pageMargins left="0.5905511811023623" right="0.5905511811023623" top="0.5905511811023623" bottom="0.1968503937007874" header="0.3937007874015748" footer="0"/>
  <pageSetup firstPageNumber="72" useFirstPageNumber="1" fitToHeight="3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2010-10-28T09:24:24Z</cp:lastPrinted>
  <dcterms:created xsi:type="dcterms:W3CDTF">2010-09-03T07:56:30Z</dcterms:created>
  <dcterms:modified xsi:type="dcterms:W3CDTF">2010-10-28T09:32:28Z</dcterms:modified>
  <cp:category/>
  <cp:version/>
  <cp:contentType/>
  <cp:contentStatus/>
</cp:coreProperties>
</file>