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95" windowWidth="11025" windowHeight="9450" activeTab="0"/>
  </bookViews>
  <sheets>
    <sheet name="小規模" sheetId="1" r:id="rId1"/>
  </sheets>
  <definedNames>
    <definedName name="_xlnm.Print_Titles" localSheetId="0">'小規模'!$2:$3</definedName>
  </definedNames>
  <calcPr fullCalcOnLoad="1"/>
</workbook>
</file>

<file path=xl/sharedStrings.xml><?xml version="1.0" encoding="utf-8"?>
<sst xmlns="http://schemas.openxmlformats.org/spreadsheetml/2006/main" count="275" uniqueCount="141">
  <si>
    <t>H 6</t>
  </si>
  <si>
    <t>寒河江市</t>
  </si>
  <si>
    <t>民</t>
  </si>
  <si>
    <t>上山市</t>
  </si>
  <si>
    <t>公</t>
  </si>
  <si>
    <t>学</t>
  </si>
  <si>
    <t>西川町</t>
  </si>
  <si>
    <t>鮭川村</t>
  </si>
  <si>
    <t>S48</t>
  </si>
  <si>
    <t>南陽市上水道</t>
  </si>
  <si>
    <t>金原新田飲料水供給施設</t>
  </si>
  <si>
    <t>H12</t>
  </si>
  <si>
    <t>金谷水道組合</t>
  </si>
  <si>
    <t>S44</t>
  </si>
  <si>
    <t>小国町</t>
  </si>
  <si>
    <t>番号</t>
  </si>
  <si>
    <t>市町村</t>
  </si>
  <si>
    <t>水　　道　　名</t>
  </si>
  <si>
    <t>経営区分</t>
  </si>
  <si>
    <t>創設
年度</t>
  </si>
  <si>
    <t>計画1日最大
給水量
[㎥/日]</t>
  </si>
  <si>
    <t>給水区域の
名称</t>
  </si>
  <si>
    <t>山形市</t>
  </si>
  <si>
    <t>公</t>
  </si>
  <si>
    <t>学</t>
  </si>
  <si>
    <t>無し</t>
  </si>
  <si>
    <t>民</t>
  </si>
  <si>
    <t>㈱蔵王中央簡易水道公社</t>
  </si>
  <si>
    <t>高沢水道組合</t>
  </si>
  <si>
    <t>上八森簡易水道組合</t>
  </si>
  <si>
    <t>上平南小規模水道</t>
  </si>
  <si>
    <t>荻の窪簡易水道組合</t>
  </si>
  <si>
    <t>小　計</t>
  </si>
  <si>
    <t>前田代上水道組合</t>
  </si>
  <si>
    <t>上ノ原飲料水供給施設</t>
  </si>
  <si>
    <t>蔵王坊平小規模水道施設</t>
  </si>
  <si>
    <t>古屋敷飲料水供給施設</t>
  </si>
  <si>
    <t>蔵王飲料水供給施設</t>
  </si>
  <si>
    <t>蔵王開拓水道</t>
  </si>
  <si>
    <t>上山市</t>
  </si>
  <si>
    <t>ピーエスディ㈱小規模水道</t>
  </si>
  <si>
    <t>山辺町</t>
  </si>
  <si>
    <t>西黒森・楢実沢・摂待　　　　　　　飲雑用水供給施設</t>
  </si>
  <si>
    <t>杉下飲料水供給施設</t>
  </si>
  <si>
    <t>河北町</t>
  </si>
  <si>
    <t>田中小規模水道組合</t>
  </si>
  <si>
    <t>河北町上水道</t>
  </si>
  <si>
    <t>軽井沢飲料水供給施設</t>
  </si>
  <si>
    <t>中岫飲料水供給施設</t>
  </si>
  <si>
    <t>大江町</t>
  </si>
  <si>
    <t>道海飲料水供給施設</t>
  </si>
  <si>
    <t>黒森飲料水供給施設</t>
  </si>
  <si>
    <t>大蔵村</t>
  </si>
  <si>
    <t>柳渕飲料水供給施設</t>
  </si>
  <si>
    <t>鮭川村</t>
  </si>
  <si>
    <t>木の根坂飲料水供給施設</t>
  </si>
  <si>
    <t>川口（上絵馬河１）</t>
  </si>
  <si>
    <t>川口（上絵馬河２）</t>
  </si>
  <si>
    <t>戸沢村</t>
  </si>
  <si>
    <t>草薙飲料供給施設</t>
  </si>
  <si>
    <t>米沢市</t>
  </si>
  <si>
    <t>関小学校</t>
  </si>
  <si>
    <t>関町水道組合</t>
  </si>
  <si>
    <t>東中Ａ部落水道組合</t>
  </si>
  <si>
    <t>米沢スキー場</t>
  </si>
  <si>
    <t>大白布水道組合</t>
  </si>
  <si>
    <t>中関水道組合</t>
  </si>
  <si>
    <t>大平水道組合</t>
  </si>
  <si>
    <t>H15</t>
  </si>
  <si>
    <t>舟坂水道組合</t>
  </si>
  <si>
    <t>李山中水道組合</t>
  </si>
  <si>
    <t>李山上水道組合</t>
  </si>
  <si>
    <t>H15</t>
  </si>
  <si>
    <t>市布水道組合</t>
  </si>
  <si>
    <t>赤崩水道組合</t>
  </si>
  <si>
    <t>南陽市</t>
  </si>
  <si>
    <t>土平飲料水供給施設</t>
  </si>
  <si>
    <t>南陽市上水道</t>
  </si>
  <si>
    <t>羽付簡易水道組合</t>
  </si>
  <si>
    <t>高畠町</t>
  </si>
  <si>
    <t>小国町</t>
  </si>
  <si>
    <t>伊佐領小学校</t>
  </si>
  <si>
    <t>小玉川</t>
  </si>
  <si>
    <t>おきにわ保育所</t>
  </si>
  <si>
    <t>白鷹町</t>
  </si>
  <si>
    <t>細野飲料水供給施設</t>
  </si>
  <si>
    <t>大平小規模水道</t>
  </si>
  <si>
    <t>柏谷沢小規模水道事業</t>
  </si>
  <si>
    <t>合　計</t>
  </si>
  <si>
    <t>小　規　模　水　道</t>
  </si>
  <si>
    <t>現在給水
人口
[人]</t>
  </si>
  <si>
    <t>計画給水
人口
[人]</t>
  </si>
  <si>
    <t>鶴岡市</t>
  </si>
  <si>
    <t>酒田市</t>
  </si>
  <si>
    <t>H11</t>
  </si>
  <si>
    <t>S63</t>
  </si>
  <si>
    <t>H 4</t>
  </si>
  <si>
    <t>H 5</t>
  </si>
  <si>
    <t>H15</t>
  </si>
  <si>
    <t>H15</t>
  </si>
  <si>
    <t>H15</t>
  </si>
  <si>
    <t>H15</t>
  </si>
  <si>
    <t>S52</t>
  </si>
  <si>
    <t>－</t>
  </si>
  <si>
    <t>－</t>
  </si>
  <si>
    <t>S62</t>
  </si>
  <si>
    <t>S62</t>
  </si>
  <si>
    <t>S44</t>
  </si>
  <si>
    <t>S44</t>
  </si>
  <si>
    <t>S47</t>
  </si>
  <si>
    <t>S44</t>
  </si>
  <si>
    <t>S62</t>
  </si>
  <si>
    <t>H14</t>
  </si>
  <si>
    <t>S51</t>
  </si>
  <si>
    <t>S45</t>
  </si>
  <si>
    <t>S46</t>
  </si>
  <si>
    <t>S53</t>
  </si>
  <si>
    <t>S56</t>
  </si>
  <si>
    <t>上山市</t>
  </si>
  <si>
    <t>S44</t>
  </si>
  <si>
    <t>S56</t>
  </si>
  <si>
    <t>S54</t>
  </si>
  <si>
    <t>H 8</t>
  </si>
  <si>
    <t>S44</t>
  </si>
  <si>
    <t>S41</t>
  </si>
  <si>
    <t>S58</t>
  </si>
  <si>
    <t>S55</t>
  </si>
  <si>
    <t>S57</t>
  </si>
  <si>
    <t>S52</t>
  </si>
  <si>
    <t>H11</t>
  </si>
  <si>
    <t>S51</t>
  </si>
  <si>
    <t>S48</t>
  </si>
  <si>
    <t>H 9</t>
  </si>
  <si>
    <t>H 8</t>
  </si>
  <si>
    <t>舟坂水道組合</t>
  </si>
  <si>
    <t>はらっぱ里山保育園</t>
  </si>
  <si>
    <t>H24</t>
  </si>
  <si>
    <t>民</t>
  </si>
  <si>
    <t>※おきにわ保育所H25.4.1廃止</t>
  </si>
  <si>
    <t>－</t>
  </si>
  <si>
    <t>北部小中学校（H25.4.1閉校）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</si>
</sst>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9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mediumGray">
        <fgColor indexed="55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80" fontId="4" fillId="2" borderId="6" xfId="0" applyFont="1" applyFill="1" applyBorder="1" applyAlignment="1">
      <alignment horizontal="center" vertical="center"/>
    </xf>
    <xf numFmtId="180" fontId="4" fillId="2" borderId="6" xfId="0" applyFont="1" applyFill="1" applyBorder="1" applyAlignment="1">
      <alignment vertical="center"/>
    </xf>
    <xf numFmtId="180" fontId="4" fillId="2" borderId="7" xfId="0" applyFont="1" applyFill="1" applyBorder="1" applyAlignment="1">
      <alignment horizontal="center" vertical="center"/>
    </xf>
    <xf numFmtId="180" fontId="4" fillId="2" borderId="6" xfId="0" applyFont="1" applyFill="1" applyBorder="1" applyAlignment="1">
      <alignment horizontal="distributed" vertical="center" wrapText="1" indent="1"/>
    </xf>
    <xf numFmtId="180" fontId="4" fillId="2" borderId="6" xfId="0" applyFont="1" applyFill="1" applyBorder="1" applyAlignment="1">
      <alignment horizontal="distributed" vertical="center" indent="1"/>
    </xf>
    <xf numFmtId="0" fontId="4" fillId="2" borderId="8" xfId="0" applyNumberFormat="1" applyFont="1" applyFill="1" applyBorder="1" applyAlignment="1">
      <alignment horizontal="center" vertical="center"/>
    </xf>
    <xf numFmtId="180" fontId="4" fillId="2" borderId="9" xfId="0" applyFont="1" applyFill="1" applyBorder="1" applyAlignment="1">
      <alignment horizontal="center" vertical="center"/>
    </xf>
    <xf numFmtId="180" fontId="4" fillId="2" borderId="9" xfId="0" applyFont="1" applyFill="1" applyBorder="1" applyAlignment="1">
      <alignment horizontal="distributed" vertical="center" indent="1"/>
    </xf>
    <xf numFmtId="180" fontId="4" fillId="2" borderId="9" xfId="0" applyFont="1" applyFill="1" applyBorder="1" applyAlignment="1">
      <alignment vertical="center"/>
    </xf>
    <xf numFmtId="180" fontId="4" fillId="2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distributed" vertical="center" indent="1"/>
    </xf>
    <xf numFmtId="180" fontId="4" fillId="0" borderId="12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2" borderId="6" xfId="0" applyFont="1" applyFill="1" applyBorder="1" applyAlignment="1">
      <alignment horizontal="distributed" vertical="center" wrapText="1" indent="1"/>
    </xf>
    <xf numFmtId="180" fontId="4" fillId="2" borderId="14" xfId="0" applyFont="1" applyFill="1" applyBorder="1" applyAlignment="1">
      <alignment vertical="center"/>
    </xf>
    <xf numFmtId="180" fontId="4" fillId="2" borderId="15" xfId="0" applyFont="1" applyFill="1" applyBorder="1" applyAlignment="1">
      <alignment vertical="center"/>
    </xf>
    <xf numFmtId="180" fontId="4" fillId="0" borderId="16" xfId="0" applyFont="1" applyFill="1" applyBorder="1" applyAlignment="1">
      <alignment vertical="center"/>
    </xf>
    <xf numFmtId="180" fontId="4" fillId="2" borderId="17" xfId="0" applyFont="1" applyFill="1" applyBorder="1" applyAlignment="1">
      <alignment vertical="center"/>
    </xf>
    <xf numFmtId="180" fontId="4" fillId="2" borderId="18" xfId="0" applyFont="1" applyFill="1" applyBorder="1" applyAlignment="1">
      <alignment vertical="center"/>
    </xf>
    <xf numFmtId="180" fontId="4" fillId="0" borderId="19" xfId="0" applyFont="1" applyFill="1" applyBorder="1" applyAlignment="1">
      <alignment vertical="center"/>
    </xf>
    <xf numFmtId="180" fontId="5" fillId="2" borderId="6" xfId="0" applyFont="1" applyFill="1" applyBorder="1" applyAlignment="1">
      <alignment horizontal="distributed" vertical="center" indent="1" shrinkToFit="1"/>
    </xf>
    <xf numFmtId="180" fontId="4" fillId="0" borderId="1" xfId="0" applyFont="1" applyFill="1" applyBorder="1" applyAlignment="1">
      <alignment horizontal="distributed" vertical="center" wrapText="1"/>
    </xf>
    <xf numFmtId="180" fontId="4" fillId="0" borderId="4" xfId="0" applyFont="1" applyFill="1" applyBorder="1" applyAlignment="1">
      <alignment horizontal="distributed" vertical="center"/>
    </xf>
    <xf numFmtId="180" fontId="4" fillId="0" borderId="4" xfId="0" applyFont="1" applyFill="1" applyBorder="1" applyAlignment="1">
      <alignment horizontal="distributed" vertical="center" indent="1"/>
    </xf>
    <xf numFmtId="180" fontId="4" fillId="0" borderId="20" xfId="0" applyFont="1" applyFill="1" applyBorder="1" applyAlignment="1">
      <alignment vertical="center"/>
    </xf>
    <xf numFmtId="180" fontId="4" fillId="0" borderId="4" xfId="0" applyFont="1" applyFill="1" applyBorder="1" applyAlignment="1">
      <alignment vertical="center"/>
    </xf>
    <xf numFmtId="180" fontId="4" fillId="0" borderId="21" xfId="0" applyFont="1" applyFill="1" applyBorder="1" applyAlignment="1">
      <alignment vertical="center"/>
    </xf>
    <xf numFmtId="180" fontId="4" fillId="0" borderId="22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/>
    </xf>
    <xf numFmtId="180" fontId="4" fillId="0" borderId="1" xfId="0" applyFont="1" applyFill="1" applyBorder="1" applyAlignment="1">
      <alignment horizontal="distributed" vertical="center" indent="1"/>
    </xf>
    <xf numFmtId="180" fontId="4" fillId="0" borderId="1" xfId="0" applyFont="1" applyFill="1" applyBorder="1" applyAlignment="1">
      <alignment vertical="center"/>
    </xf>
    <xf numFmtId="180" fontId="4" fillId="0" borderId="23" xfId="0" applyFont="1" applyFill="1" applyBorder="1" applyAlignment="1">
      <alignment vertical="center"/>
    </xf>
    <xf numFmtId="180" fontId="4" fillId="0" borderId="24" xfId="0" applyFont="1" applyFill="1" applyBorder="1" applyAlignment="1">
      <alignment vertical="center"/>
    </xf>
    <xf numFmtId="180" fontId="4" fillId="0" borderId="25" xfId="0" applyFont="1" applyFill="1" applyBorder="1" applyAlignment="1">
      <alignment horizontal="center" vertical="center"/>
    </xf>
    <xf numFmtId="180" fontId="4" fillId="0" borderId="21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vertical="center"/>
    </xf>
    <xf numFmtId="180" fontId="4" fillId="0" borderId="4" xfId="0" applyFont="1" applyFill="1" applyBorder="1" applyAlignment="1">
      <alignment vertical="center"/>
    </xf>
    <xf numFmtId="180" fontId="4" fillId="0" borderId="20" xfId="0" applyFont="1" applyFill="1" applyBorder="1" applyAlignment="1">
      <alignment vertical="center"/>
    </xf>
    <xf numFmtId="180" fontId="4" fillId="0" borderId="20" xfId="0" applyFont="1" applyFill="1" applyBorder="1" applyAlignment="1">
      <alignment horizontal="right" vertical="center"/>
    </xf>
    <xf numFmtId="180" fontId="4" fillId="0" borderId="4" xfId="0" applyFont="1" applyFill="1" applyBorder="1" applyAlignment="1">
      <alignment horizontal="center" vertical="center" wrapText="1"/>
    </xf>
    <xf numFmtId="180" fontId="4" fillId="0" borderId="22" xfId="0" applyFont="1" applyFill="1" applyBorder="1" applyAlignment="1">
      <alignment horizontal="center" vertical="center" wrapText="1"/>
    </xf>
    <xf numFmtId="180" fontId="7" fillId="0" borderId="0" xfId="0" applyFont="1" applyFill="1" applyAlignment="1">
      <alignment vertical="center"/>
    </xf>
    <xf numFmtId="0" fontId="4" fillId="0" borderId="8" xfId="0" applyNumberFormat="1" applyFont="1" applyFill="1" applyBorder="1" applyAlignment="1">
      <alignment horizontal="center" vertical="center"/>
    </xf>
    <xf numFmtId="180" fontId="4" fillId="0" borderId="9" xfId="0" applyFont="1" applyFill="1" applyBorder="1" applyAlignment="1">
      <alignment horizontal="distributed" vertical="center" indent="1"/>
    </xf>
    <xf numFmtId="180" fontId="4" fillId="0" borderId="9" xfId="0" applyFont="1" applyFill="1" applyBorder="1" applyAlignment="1">
      <alignment horizontal="center" vertical="center"/>
    </xf>
    <xf numFmtId="180" fontId="4" fillId="0" borderId="15" xfId="0" applyFont="1" applyFill="1" applyBorder="1" applyAlignment="1">
      <alignment vertical="center"/>
    </xf>
    <xf numFmtId="180" fontId="4" fillId="0" borderId="9" xfId="0" applyFont="1" applyFill="1" applyBorder="1" applyAlignment="1">
      <alignment vertical="center"/>
    </xf>
    <xf numFmtId="180" fontId="4" fillId="0" borderId="18" xfId="0" applyFont="1" applyFill="1" applyBorder="1" applyAlignment="1">
      <alignment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 textRotation="255"/>
    </xf>
    <xf numFmtId="180" fontId="4" fillId="0" borderId="5" xfId="0" applyFont="1" applyFill="1" applyBorder="1" applyAlignment="1">
      <alignment vertical="center" textRotation="255"/>
    </xf>
    <xf numFmtId="180" fontId="4" fillId="0" borderId="1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6" xfId="0" applyFont="1" applyFill="1" applyBorder="1" applyAlignment="1">
      <alignment horizontal="center" vertical="center" wrapText="1"/>
    </xf>
    <xf numFmtId="180" fontId="4" fillId="0" borderId="25" xfId="0" applyFont="1" applyFill="1" applyBorder="1" applyAlignment="1">
      <alignment horizontal="distributed" vertical="center" wrapText="1"/>
    </xf>
    <xf numFmtId="180" fontId="4" fillId="0" borderId="7" xfId="0" applyFont="1" applyFill="1" applyBorder="1" applyAlignment="1">
      <alignment horizontal="distributed" vertical="center" wrapText="1"/>
    </xf>
    <xf numFmtId="180" fontId="4" fillId="0" borderId="24" xfId="0" applyFont="1" applyFill="1" applyBorder="1" applyAlignment="1">
      <alignment horizontal="distributed" vertical="center" wrapText="1"/>
    </xf>
    <xf numFmtId="180" fontId="4" fillId="0" borderId="17" xfId="0" applyFont="1" applyFill="1" applyBorder="1" applyAlignment="1">
      <alignment horizontal="distributed" vertical="center" wrapText="1"/>
    </xf>
    <xf numFmtId="180" fontId="4" fillId="0" borderId="23" xfId="0" applyFont="1" applyFill="1" applyBorder="1" applyAlignment="1">
      <alignment horizontal="distributed" vertical="center" wrapText="1"/>
    </xf>
    <xf numFmtId="180" fontId="4" fillId="0" borderId="14" xfId="0" applyFont="1" applyFill="1" applyBorder="1" applyAlignment="1">
      <alignment horizontal="distributed" vertical="center" wrapText="1"/>
    </xf>
    <xf numFmtId="180" fontId="4" fillId="0" borderId="1" xfId="0" applyFont="1" applyFill="1" applyBorder="1" applyAlignment="1">
      <alignment horizontal="distributed" vertical="center" wrapText="1"/>
    </xf>
    <xf numFmtId="180" fontId="4" fillId="0" borderId="6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69"/>
  <sheetViews>
    <sheetView tabSelected="1" workbookViewId="0" topLeftCell="A1">
      <selection activeCell="D1" sqref="D1"/>
    </sheetView>
  </sheetViews>
  <sheetFormatPr defaultColWidth="9.00390625" defaultRowHeight="30" customHeight="1"/>
  <cols>
    <col min="1" max="1" width="4.375" style="1" customWidth="1"/>
    <col min="2" max="2" width="9.375" style="1" customWidth="1"/>
    <col min="3" max="3" width="26.25390625" style="1" customWidth="1"/>
    <col min="4" max="6" width="4.375" style="1" customWidth="1"/>
    <col min="7" max="8" width="8.75390625" style="1" customWidth="1"/>
    <col min="9" max="9" width="10.00390625" style="1" customWidth="1"/>
    <col min="10" max="10" width="11.25390625" style="1" customWidth="1"/>
    <col min="11" max="16384" width="9.00390625" style="1" customWidth="1"/>
  </cols>
  <sheetData>
    <row r="1" ht="30" customHeight="1">
      <c r="A1" s="22" t="s">
        <v>89</v>
      </c>
    </row>
    <row r="2" spans="1:10" ht="22.5" customHeight="1">
      <c r="A2" s="59" t="s">
        <v>15</v>
      </c>
      <c r="B2" s="61" t="s">
        <v>16</v>
      </c>
      <c r="C2" s="61" t="s">
        <v>17</v>
      </c>
      <c r="D2" s="63" t="s">
        <v>18</v>
      </c>
      <c r="E2" s="63"/>
      <c r="F2" s="63" t="s">
        <v>19</v>
      </c>
      <c r="G2" s="69" t="s">
        <v>91</v>
      </c>
      <c r="H2" s="71" t="s">
        <v>90</v>
      </c>
      <c r="I2" s="67" t="s">
        <v>20</v>
      </c>
      <c r="J2" s="65" t="s">
        <v>21</v>
      </c>
    </row>
    <row r="3" spans="1:10" ht="22.5" customHeight="1">
      <c r="A3" s="60"/>
      <c r="B3" s="62"/>
      <c r="C3" s="62"/>
      <c r="D3" s="64"/>
      <c r="E3" s="64"/>
      <c r="F3" s="64"/>
      <c r="G3" s="70"/>
      <c r="H3" s="72"/>
      <c r="I3" s="68"/>
      <c r="J3" s="66"/>
    </row>
    <row r="4" spans="1:10" ht="25.5" customHeight="1">
      <c r="A4" s="4">
        <v>1</v>
      </c>
      <c r="B4" s="32" t="s">
        <v>22</v>
      </c>
      <c r="C4" s="33" t="s">
        <v>27</v>
      </c>
      <c r="D4" s="5" t="s">
        <v>26</v>
      </c>
      <c r="E4" s="5"/>
      <c r="F4" s="5" t="s">
        <v>109</v>
      </c>
      <c r="G4" s="34">
        <v>65</v>
      </c>
      <c r="H4" s="35">
        <v>30</v>
      </c>
      <c r="I4" s="36">
        <v>390</v>
      </c>
      <c r="J4" s="37" t="s">
        <v>25</v>
      </c>
    </row>
    <row r="5" spans="1:10" ht="25.5" customHeight="1">
      <c r="A5" s="4">
        <f>IF(A4=FALSE,#REF!+1,A4+1)</f>
        <v>2</v>
      </c>
      <c r="B5" s="32" t="s">
        <v>22</v>
      </c>
      <c r="C5" s="33" t="s">
        <v>28</v>
      </c>
      <c r="D5" s="5" t="s">
        <v>26</v>
      </c>
      <c r="E5" s="5"/>
      <c r="F5" s="5" t="s">
        <v>110</v>
      </c>
      <c r="G5" s="34">
        <v>100</v>
      </c>
      <c r="H5" s="35">
        <v>75</v>
      </c>
      <c r="I5" s="36">
        <v>40</v>
      </c>
      <c r="J5" s="37" t="s">
        <v>25</v>
      </c>
    </row>
    <row r="6" spans="1:10" ht="25.5" customHeight="1">
      <c r="A6" s="4">
        <f aca="true" t="shared" si="0" ref="A6:A18">IF(A5=FALSE,A4+1,A5+1)</f>
        <v>3</v>
      </c>
      <c r="B6" s="32" t="s">
        <v>22</v>
      </c>
      <c r="C6" s="33" t="s">
        <v>29</v>
      </c>
      <c r="D6" s="5" t="s">
        <v>26</v>
      </c>
      <c r="E6" s="5"/>
      <c r="F6" s="5" t="s">
        <v>111</v>
      </c>
      <c r="G6" s="34">
        <v>84</v>
      </c>
      <c r="H6" s="35">
        <v>63</v>
      </c>
      <c r="I6" s="36">
        <v>27</v>
      </c>
      <c r="J6" s="37" t="s">
        <v>25</v>
      </c>
    </row>
    <row r="7" spans="1:10" ht="25.5" customHeight="1">
      <c r="A7" s="4">
        <f t="shared" si="0"/>
        <v>4</v>
      </c>
      <c r="B7" s="32" t="s">
        <v>22</v>
      </c>
      <c r="C7" s="33" t="s">
        <v>30</v>
      </c>
      <c r="D7" s="5" t="s">
        <v>26</v>
      </c>
      <c r="E7" s="5"/>
      <c r="F7" s="5" t="s">
        <v>0</v>
      </c>
      <c r="G7" s="34">
        <v>70</v>
      </c>
      <c r="H7" s="35">
        <v>29</v>
      </c>
      <c r="I7" s="36">
        <v>34</v>
      </c>
      <c r="J7" s="37" t="s">
        <v>25</v>
      </c>
    </row>
    <row r="8" spans="1:10" ht="25.5" customHeight="1">
      <c r="A8" s="4">
        <f t="shared" si="0"/>
        <v>5</v>
      </c>
      <c r="B8" s="32" t="s">
        <v>22</v>
      </c>
      <c r="C8" s="33" t="s">
        <v>31</v>
      </c>
      <c r="D8" s="5" t="s">
        <v>26</v>
      </c>
      <c r="E8" s="5"/>
      <c r="F8" s="5" t="s">
        <v>112</v>
      </c>
      <c r="G8" s="34">
        <v>87</v>
      </c>
      <c r="H8" s="35">
        <v>46</v>
      </c>
      <c r="I8" s="36">
        <v>35</v>
      </c>
      <c r="J8" s="37" t="s">
        <v>25</v>
      </c>
    </row>
    <row r="9" spans="1:10" ht="25.5" customHeight="1">
      <c r="A9" s="52">
        <v>6</v>
      </c>
      <c r="B9" s="32" t="s">
        <v>22</v>
      </c>
      <c r="C9" s="53" t="s">
        <v>135</v>
      </c>
      <c r="D9" s="54" t="s">
        <v>137</v>
      </c>
      <c r="E9" s="54"/>
      <c r="F9" s="54" t="s">
        <v>136</v>
      </c>
      <c r="G9" s="55">
        <v>35</v>
      </c>
      <c r="H9" s="56">
        <v>35</v>
      </c>
      <c r="I9" s="57">
        <v>4</v>
      </c>
      <c r="J9" s="58" t="s">
        <v>25</v>
      </c>
    </row>
    <row r="10" spans="1:10" ht="12.75" customHeight="1">
      <c r="A10" s="6"/>
      <c r="B10" s="7" t="s">
        <v>32</v>
      </c>
      <c r="C10" s="30"/>
      <c r="D10" s="8"/>
      <c r="E10" s="8"/>
      <c r="F10" s="7"/>
      <c r="G10" s="24">
        <f>SUM(G4:G9)</f>
        <v>441</v>
      </c>
      <c r="H10" s="8">
        <f>SUM(H4:H9)</f>
        <v>278</v>
      </c>
      <c r="I10" s="27">
        <f>SUM(I4:I9)</f>
        <v>530</v>
      </c>
      <c r="J10" s="9"/>
    </row>
    <row r="11" spans="1:10" ht="25.5" customHeight="1">
      <c r="A11" s="4">
        <f>IF(A10=FALSE,A9+1,A10+1)</f>
        <v>7</v>
      </c>
      <c r="B11" s="32" t="s">
        <v>1</v>
      </c>
      <c r="C11" s="33" t="s">
        <v>33</v>
      </c>
      <c r="D11" s="5" t="s">
        <v>2</v>
      </c>
      <c r="E11" s="5"/>
      <c r="F11" s="5" t="s">
        <v>113</v>
      </c>
      <c r="G11" s="34">
        <v>106</v>
      </c>
      <c r="H11" s="35">
        <v>60</v>
      </c>
      <c r="I11" s="36">
        <v>23</v>
      </c>
      <c r="J11" s="37" t="s">
        <v>25</v>
      </c>
    </row>
    <row r="12" spans="1:10" ht="12.75" customHeight="1">
      <c r="A12" s="6"/>
      <c r="B12" s="7" t="s">
        <v>32</v>
      </c>
      <c r="C12" s="10"/>
      <c r="D12" s="8"/>
      <c r="E12" s="8"/>
      <c r="F12" s="7"/>
      <c r="G12" s="24">
        <f>SUM(G11:G11)</f>
        <v>106</v>
      </c>
      <c r="H12" s="8">
        <f>SUM(H11:H11)</f>
        <v>60</v>
      </c>
      <c r="I12" s="27">
        <f>SUM(I11:I11)</f>
        <v>23</v>
      </c>
      <c r="J12" s="9"/>
    </row>
    <row r="13" spans="1:10" ht="25.5" customHeight="1">
      <c r="A13" s="3">
        <f t="shared" si="0"/>
        <v>8</v>
      </c>
      <c r="B13" s="38" t="s">
        <v>3</v>
      </c>
      <c r="C13" s="39" t="s">
        <v>34</v>
      </c>
      <c r="D13" s="2" t="s">
        <v>4</v>
      </c>
      <c r="E13" s="40"/>
      <c r="F13" s="2" t="s">
        <v>114</v>
      </c>
      <c r="G13" s="41">
        <v>55</v>
      </c>
      <c r="H13" s="40">
        <v>33</v>
      </c>
      <c r="I13" s="42">
        <v>9</v>
      </c>
      <c r="J13" s="43" t="s">
        <v>25</v>
      </c>
    </row>
    <row r="14" spans="1:10" ht="25.5" customHeight="1">
      <c r="A14" s="4">
        <f t="shared" si="0"/>
        <v>9</v>
      </c>
      <c r="B14" s="32" t="s">
        <v>3</v>
      </c>
      <c r="C14" s="33" t="s">
        <v>35</v>
      </c>
      <c r="D14" s="5" t="s">
        <v>26</v>
      </c>
      <c r="E14" s="35"/>
      <c r="F14" s="5" t="s">
        <v>115</v>
      </c>
      <c r="G14" s="34">
        <v>60</v>
      </c>
      <c r="H14" s="35">
        <v>56</v>
      </c>
      <c r="I14" s="36">
        <v>600</v>
      </c>
      <c r="J14" s="37" t="s">
        <v>25</v>
      </c>
    </row>
    <row r="15" spans="1:10" ht="25.5" customHeight="1">
      <c r="A15" s="4">
        <f t="shared" si="0"/>
        <v>10</v>
      </c>
      <c r="B15" s="32" t="s">
        <v>3</v>
      </c>
      <c r="C15" s="33" t="s">
        <v>36</v>
      </c>
      <c r="D15" s="5" t="s">
        <v>4</v>
      </c>
      <c r="E15" s="35"/>
      <c r="F15" s="5" t="s">
        <v>116</v>
      </c>
      <c r="G15" s="34">
        <v>55</v>
      </c>
      <c r="H15" s="35">
        <v>7</v>
      </c>
      <c r="I15" s="36">
        <v>11</v>
      </c>
      <c r="J15" s="37" t="s">
        <v>25</v>
      </c>
    </row>
    <row r="16" spans="1:10" ht="25.5" customHeight="1">
      <c r="A16" s="4">
        <f t="shared" si="0"/>
        <v>11</v>
      </c>
      <c r="B16" s="32" t="s">
        <v>3</v>
      </c>
      <c r="C16" s="33" t="s">
        <v>37</v>
      </c>
      <c r="D16" s="5" t="s">
        <v>4</v>
      </c>
      <c r="E16" s="35"/>
      <c r="F16" s="5" t="s">
        <v>117</v>
      </c>
      <c r="G16" s="34">
        <v>50</v>
      </c>
      <c r="H16" s="35">
        <v>27</v>
      </c>
      <c r="I16" s="36">
        <v>48</v>
      </c>
      <c r="J16" s="37" t="s">
        <v>25</v>
      </c>
    </row>
    <row r="17" spans="1:10" ht="25.5" customHeight="1">
      <c r="A17" s="4">
        <f t="shared" si="0"/>
        <v>12</v>
      </c>
      <c r="B17" s="32" t="s">
        <v>118</v>
      </c>
      <c r="C17" s="33" t="s">
        <v>38</v>
      </c>
      <c r="D17" s="5" t="s">
        <v>2</v>
      </c>
      <c r="E17" s="35"/>
      <c r="F17" s="5" t="s">
        <v>119</v>
      </c>
      <c r="G17" s="34">
        <v>83</v>
      </c>
      <c r="H17" s="35">
        <v>50</v>
      </c>
      <c r="I17" s="36">
        <v>12</v>
      </c>
      <c r="J17" s="37" t="s">
        <v>25</v>
      </c>
    </row>
    <row r="18" spans="1:10" ht="25.5" customHeight="1">
      <c r="A18" s="4">
        <f t="shared" si="0"/>
        <v>13</v>
      </c>
      <c r="B18" s="32" t="s">
        <v>39</v>
      </c>
      <c r="C18" s="33" t="s">
        <v>40</v>
      </c>
      <c r="D18" s="5" t="s">
        <v>2</v>
      </c>
      <c r="E18" s="5"/>
      <c r="F18" s="5" t="s">
        <v>120</v>
      </c>
      <c r="G18" s="34">
        <v>50</v>
      </c>
      <c r="H18" s="35">
        <v>35</v>
      </c>
      <c r="I18" s="36">
        <v>100</v>
      </c>
      <c r="J18" s="37" t="s">
        <v>25</v>
      </c>
    </row>
    <row r="19" spans="1:10" ht="12.75" customHeight="1">
      <c r="A19" s="6"/>
      <c r="B19" s="7" t="s">
        <v>32</v>
      </c>
      <c r="C19" s="23"/>
      <c r="D19" s="8"/>
      <c r="E19" s="8"/>
      <c r="F19" s="7"/>
      <c r="G19" s="24">
        <f>SUM(G13:G18)</f>
        <v>353</v>
      </c>
      <c r="H19" s="8">
        <f>SUM(H13:H18)</f>
        <v>208</v>
      </c>
      <c r="I19" s="27">
        <f>SUM(I13:I18)</f>
        <v>780</v>
      </c>
      <c r="J19" s="9"/>
    </row>
    <row r="20" spans="1:10" ht="25.5" customHeight="1">
      <c r="A20" s="3">
        <f>IF(A19=FALSE,A18+1,A19+1)</f>
        <v>14</v>
      </c>
      <c r="B20" s="38" t="s">
        <v>41</v>
      </c>
      <c r="C20" s="39" t="s">
        <v>42</v>
      </c>
      <c r="D20" s="2" t="s">
        <v>4</v>
      </c>
      <c r="E20" s="2"/>
      <c r="F20" s="2" t="s">
        <v>121</v>
      </c>
      <c r="G20" s="41">
        <v>64</v>
      </c>
      <c r="H20" s="40">
        <v>27</v>
      </c>
      <c r="I20" s="42">
        <v>45</v>
      </c>
      <c r="J20" s="43" t="s">
        <v>25</v>
      </c>
    </row>
    <row r="21" spans="1:10" ht="25.5" customHeight="1">
      <c r="A21" s="4">
        <f>IF(A20=FALSE,A19+1,A20+1)</f>
        <v>15</v>
      </c>
      <c r="B21" s="32" t="s">
        <v>41</v>
      </c>
      <c r="C21" s="33" t="s">
        <v>43</v>
      </c>
      <c r="D21" s="5" t="s">
        <v>4</v>
      </c>
      <c r="E21" s="5"/>
      <c r="F21" s="5" t="s">
        <v>122</v>
      </c>
      <c r="G21" s="34">
        <v>70</v>
      </c>
      <c r="H21" s="35">
        <v>28</v>
      </c>
      <c r="I21" s="36">
        <v>18</v>
      </c>
      <c r="J21" s="37" t="s">
        <v>25</v>
      </c>
    </row>
    <row r="22" spans="1:10" ht="12.75" customHeight="1">
      <c r="A22" s="6"/>
      <c r="B22" s="7" t="s">
        <v>32</v>
      </c>
      <c r="C22" s="11"/>
      <c r="D22" s="8"/>
      <c r="E22" s="8"/>
      <c r="F22" s="7"/>
      <c r="G22" s="24">
        <f>SUM(G20:G21)</f>
        <v>134</v>
      </c>
      <c r="H22" s="8">
        <f>SUM(H20:H21)</f>
        <v>55</v>
      </c>
      <c r="I22" s="27">
        <f>SUM(I20:I21)</f>
        <v>63</v>
      </c>
      <c r="J22" s="9"/>
    </row>
    <row r="23" spans="1:10" ht="25.5" customHeight="1">
      <c r="A23" s="4">
        <f>IF(A22=FALSE,A21+1,A22+1)</f>
        <v>16</v>
      </c>
      <c r="B23" s="38" t="s">
        <v>44</v>
      </c>
      <c r="C23" s="39" t="s">
        <v>45</v>
      </c>
      <c r="D23" s="2" t="s">
        <v>2</v>
      </c>
      <c r="E23" s="2"/>
      <c r="F23" s="2" t="s">
        <v>123</v>
      </c>
      <c r="G23" s="41">
        <v>85</v>
      </c>
      <c r="H23" s="40">
        <v>63</v>
      </c>
      <c r="I23" s="42">
        <v>20</v>
      </c>
      <c r="J23" s="43" t="s">
        <v>46</v>
      </c>
    </row>
    <row r="24" spans="1:10" ht="12.75" customHeight="1">
      <c r="A24" s="6"/>
      <c r="B24" s="7" t="s">
        <v>32</v>
      </c>
      <c r="C24" s="11"/>
      <c r="D24" s="8"/>
      <c r="E24" s="8"/>
      <c r="F24" s="7"/>
      <c r="G24" s="24">
        <f>G23</f>
        <v>85</v>
      </c>
      <c r="H24" s="8">
        <f>H23</f>
        <v>63</v>
      </c>
      <c r="I24" s="27">
        <f>I23</f>
        <v>20</v>
      </c>
      <c r="J24" s="9"/>
    </row>
    <row r="25" spans="1:10" ht="25.5" customHeight="1">
      <c r="A25" s="3">
        <f>IF(A24=FALSE,A23+1,A24+1)</f>
        <v>17</v>
      </c>
      <c r="B25" s="38" t="s">
        <v>6</v>
      </c>
      <c r="C25" s="39" t="s">
        <v>47</v>
      </c>
      <c r="D25" s="2" t="s">
        <v>4</v>
      </c>
      <c r="E25" s="2"/>
      <c r="F25" s="2" t="s">
        <v>124</v>
      </c>
      <c r="G25" s="41">
        <v>64</v>
      </c>
      <c r="H25" s="40">
        <v>7</v>
      </c>
      <c r="I25" s="42">
        <v>10</v>
      </c>
      <c r="J25" s="43" t="s">
        <v>25</v>
      </c>
    </row>
    <row r="26" spans="1:10" ht="25.5" customHeight="1">
      <c r="A26" s="4">
        <f>IF(A25=FALSE,A24+1,A25+1)</f>
        <v>18</v>
      </c>
      <c r="B26" s="32" t="s">
        <v>6</v>
      </c>
      <c r="C26" s="33" t="s">
        <v>48</v>
      </c>
      <c r="D26" s="5" t="s">
        <v>4</v>
      </c>
      <c r="E26" s="5"/>
      <c r="F26" s="5" t="s">
        <v>125</v>
      </c>
      <c r="G26" s="34">
        <v>72</v>
      </c>
      <c r="H26" s="35">
        <v>28</v>
      </c>
      <c r="I26" s="36">
        <v>49</v>
      </c>
      <c r="J26" s="37" t="s">
        <v>25</v>
      </c>
    </row>
    <row r="27" spans="1:10" ht="12.75" customHeight="1">
      <c r="A27" s="6"/>
      <c r="B27" s="7" t="s">
        <v>32</v>
      </c>
      <c r="C27" s="11"/>
      <c r="D27" s="8"/>
      <c r="E27" s="8"/>
      <c r="F27" s="7"/>
      <c r="G27" s="24">
        <f>SUM(G25:G26)</f>
        <v>136</v>
      </c>
      <c r="H27" s="8">
        <f>SUM(H25:H26)</f>
        <v>35</v>
      </c>
      <c r="I27" s="27">
        <f>SUM(I25:I26)</f>
        <v>59</v>
      </c>
      <c r="J27" s="9"/>
    </row>
    <row r="28" spans="1:10" ht="25.5" customHeight="1">
      <c r="A28" s="3">
        <f>IF(A27=FALSE,A26+1,A27+1)</f>
        <v>19</v>
      </c>
      <c r="B28" s="38" t="s">
        <v>49</v>
      </c>
      <c r="C28" s="39" t="s">
        <v>50</v>
      </c>
      <c r="D28" s="2" t="s">
        <v>4</v>
      </c>
      <c r="E28" s="2"/>
      <c r="F28" s="2" t="s">
        <v>126</v>
      </c>
      <c r="G28" s="41">
        <v>98</v>
      </c>
      <c r="H28" s="40">
        <v>17</v>
      </c>
      <c r="I28" s="42">
        <v>20</v>
      </c>
      <c r="J28" s="43" t="s">
        <v>25</v>
      </c>
    </row>
    <row r="29" spans="1:10" ht="25.5" customHeight="1">
      <c r="A29" s="4">
        <f>IF(A28=FALSE,A27+1,A28+1)</f>
        <v>20</v>
      </c>
      <c r="B29" s="32" t="s">
        <v>49</v>
      </c>
      <c r="C29" s="33" t="s">
        <v>51</v>
      </c>
      <c r="D29" s="5" t="s">
        <v>4</v>
      </c>
      <c r="E29" s="5"/>
      <c r="F29" s="5" t="s">
        <v>127</v>
      </c>
      <c r="G29" s="34">
        <v>55</v>
      </c>
      <c r="H29" s="35">
        <v>21</v>
      </c>
      <c r="I29" s="36">
        <v>11</v>
      </c>
      <c r="J29" s="37" t="s">
        <v>25</v>
      </c>
    </row>
    <row r="30" spans="1:10" ht="12.75" customHeight="1">
      <c r="A30" s="6"/>
      <c r="B30" s="7" t="s">
        <v>32</v>
      </c>
      <c r="C30" s="11"/>
      <c r="D30" s="8"/>
      <c r="E30" s="8"/>
      <c r="F30" s="7"/>
      <c r="G30" s="24">
        <f>SUM(G28:G29)</f>
        <v>153</v>
      </c>
      <c r="H30" s="8">
        <f>SUM(H28:H29)</f>
        <v>38</v>
      </c>
      <c r="I30" s="27">
        <f>SUM(I28:I29)</f>
        <v>31</v>
      </c>
      <c r="J30" s="9"/>
    </row>
    <row r="31" spans="1:10" ht="25.5" customHeight="1">
      <c r="A31" s="3">
        <f>IF(A30=FALSE,A29+1,A30+1)</f>
        <v>21</v>
      </c>
      <c r="B31" s="38" t="s">
        <v>52</v>
      </c>
      <c r="C31" s="39" t="s">
        <v>53</v>
      </c>
      <c r="D31" s="2" t="s">
        <v>4</v>
      </c>
      <c r="E31" s="2"/>
      <c r="F31" s="2" t="s">
        <v>128</v>
      </c>
      <c r="G31" s="41">
        <v>84</v>
      </c>
      <c r="H31" s="40">
        <v>14</v>
      </c>
      <c r="I31" s="42">
        <v>16</v>
      </c>
      <c r="J31" s="43" t="s">
        <v>25</v>
      </c>
    </row>
    <row r="32" spans="1:10" ht="12.75" customHeight="1">
      <c r="A32" s="6"/>
      <c r="B32" s="7" t="s">
        <v>32</v>
      </c>
      <c r="C32" s="11"/>
      <c r="D32" s="8"/>
      <c r="E32" s="8"/>
      <c r="F32" s="7"/>
      <c r="G32" s="24">
        <f>G31</f>
        <v>84</v>
      </c>
      <c r="H32" s="8">
        <f>H31</f>
        <v>14</v>
      </c>
      <c r="I32" s="27">
        <f>I31</f>
        <v>16</v>
      </c>
      <c r="J32" s="9"/>
    </row>
    <row r="33" spans="1:10" ht="25.5" customHeight="1">
      <c r="A33" s="3">
        <f>IF(A32=FALSE,A31+1,A32+1)</f>
        <v>22</v>
      </c>
      <c r="B33" s="38" t="s">
        <v>54</v>
      </c>
      <c r="C33" s="39" t="s">
        <v>55</v>
      </c>
      <c r="D33" s="2" t="s">
        <v>4</v>
      </c>
      <c r="E33" s="2"/>
      <c r="F33" s="2" t="s">
        <v>129</v>
      </c>
      <c r="G33" s="41">
        <v>52</v>
      </c>
      <c r="H33" s="40">
        <v>34</v>
      </c>
      <c r="I33" s="42">
        <v>14</v>
      </c>
      <c r="J33" s="43" t="s">
        <v>25</v>
      </c>
    </row>
    <row r="34" spans="1:10" ht="25.5" customHeight="1">
      <c r="A34" s="4">
        <f>IF(A33=FALSE,A32+1,A33+1)</f>
        <v>23</v>
      </c>
      <c r="B34" s="32" t="s">
        <v>7</v>
      </c>
      <c r="C34" s="33" t="s">
        <v>56</v>
      </c>
      <c r="D34" s="5" t="s">
        <v>2</v>
      </c>
      <c r="E34" s="5"/>
      <c r="F34" s="5" t="s">
        <v>130</v>
      </c>
      <c r="G34" s="34">
        <v>58</v>
      </c>
      <c r="H34" s="35">
        <v>52</v>
      </c>
      <c r="I34" s="44" t="s">
        <v>139</v>
      </c>
      <c r="J34" s="37" t="s">
        <v>25</v>
      </c>
    </row>
    <row r="35" spans="1:10" ht="25.5" customHeight="1">
      <c r="A35" s="4">
        <f>IF(A34=FALSE,A33+1,A34+1)</f>
        <v>24</v>
      </c>
      <c r="B35" s="32" t="s">
        <v>7</v>
      </c>
      <c r="C35" s="33" t="s">
        <v>57</v>
      </c>
      <c r="D35" s="5" t="s">
        <v>2</v>
      </c>
      <c r="E35" s="5"/>
      <c r="F35" s="5" t="s">
        <v>130</v>
      </c>
      <c r="G35" s="34">
        <v>38</v>
      </c>
      <c r="H35" s="35">
        <v>35</v>
      </c>
      <c r="I35" s="44" t="s">
        <v>139</v>
      </c>
      <c r="J35" s="37" t="s">
        <v>25</v>
      </c>
    </row>
    <row r="36" spans="1:10" ht="12.75" customHeight="1">
      <c r="A36" s="6"/>
      <c r="B36" s="7" t="s">
        <v>32</v>
      </c>
      <c r="C36" s="11"/>
      <c r="D36" s="8"/>
      <c r="E36" s="8"/>
      <c r="F36" s="7"/>
      <c r="G36" s="24">
        <f>SUM(G33:G35)</f>
        <v>148</v>
      </c>
      <c r="H36" s="8">
        <f>SUM(H33:H35)</f>
        <v>121</v>
      </c>
      <c r="I36" s="27">
        <f>SUM(I33:I35)</f>
        <v>14</v>
      </c>
      <c r="J36" s="9"/>
    </row>
    <row r="37" spans="1:10" ht="25.5" customHeight="1">
      <c r="A37" s="3">
        <f>IF(A36=FALSE,A35+1,A36+1)</f>
        <v>25</v>
      </c>
      <c r="B37" s="38" t="s">
        <v>58</v>
      </c>
      <c r="C37" s="39" t="s">
        <v>59</v>
      </c>
      <c r="D37" s="2" t="s">
        <v>4</v>
      </c>
      <c r="E37" s="2"/>
      <c r="F37" s="2" t="s">
        <v>131</v>
      </c>
      <c r="G37" s="41">
        <v>90</v>
      </c>
      <c r="H37" s="40">
        <v>27</v>
      </c>
      <c r="I37" s="42">
        <v>27</v>
      </c>
      <c r="J37" s="43" t="s">
        <v>25</v>
      </c>
    </row>
    <row r="38" spans="1:10" ht="12.75" customHeight="1">
      <c r="A38" s="6"/>
      <c r="B38" s="7" t="s">
        <v>32</v>
      </c>
      <c r="C38" s="11"/>
      <c r="D38" s="8"/>
      <c r="E38" s="8"/>
      <c r="F38" s="7"/>
      <c r="G38" s="24">
        <f>SUM(G37:G37)</f>
        <v>90</v>
      </c>
      <c r="H38" s="8">
        <f>H37</f>
        <v>27</v>
      </c>
      <c r="I38" s="27">
        <f>SUM(I37:I37)</f>
        <v>27</v>
      </c>
      <c r="J38" s="9"/>
    </row>
    <row r="39" spans="1:10" ht="25.5" customHeight="1">
      <c r="A39" s="3">
        <f aca="true" t="shared" si="1" ref="A39:A50">IF(A38=FALSE,A37+1,A38+1)</f>
        <v>26</v>
      </c>
      <c r="B39" s="38" t="s">
        <v>60</v>
      </c>
      <c r="C39" s="39" t="s">
        <v>61</v>
      </c>
      <c r="D39" s="2" t="s">
        <v>23</v>
      </c>
      <c r="E39" s="2" t="s">
        <v>24</v>
      </c>
      <c r="F39" s="2" t="s">
        <v>94</v>
      </c>
      <c r="G39" s="41">
        <v>45</v>
      </c>
      <c r="H39" s="45">
        <v>30</v>
      </c>
      <c r="I39" s="42">
        <v>7</v>
      </c>
      <c r="J39" s="43" t="s">
        <v>134</v>
      </c>
    </row>
    <row r="40" spans="1:10" ht="25.5" customHeight="1">
      <c r="A40" s="4">
        <f t="shared" si="1"/>
        <v>27</v>
      </c>
      <c r="B40" s="32" t="s">
        <v>60</v>
      </c>
      <c r="C40" s="33" t="s">
        <v>63</v>
      </c>
      <c r="D40" s="5" t="s">
        <v>2</v>
      </c>
      <c r="E40" s="5"/>
      <c r="F40" s="5" t="s">
        <v>8</v>
      </c>
      <c r="G40" s="34">
        <v>98</v>
      </c>
      <c r="H40" s="46">
        <v>42</v>
      </c>
      <c r="I40" s="36">
        <v>15</v>
      </c>
      <c r="J40" s="37" t="s">
        <v>25</v>
      </c>
    </row>
    <row r="41" spans="1:10" ht="25.5" customHeight="1">
      <c r="A41" s="4">
        <f t="shared" si="1"/>
        <v>28</v>
      </c>
      <c r="B41" s="32" t="s">
        <v>60</v>
      </c>
      <c r="C41" s="33" t="s">
        <v>64</v>
      </c>
      <c r="D41" s="5" t="s">
        <v>2</v>
      </c>
      <c r="E41" s="5"/>
      <c r="F41" s="5" t="s">
        <v>95</v>
      </c>
      <c r="G41" s="34">
        <v>76</v>
      </c>
      <c r="H41" s="35">
        <v>39</v>
      </c>
      <c r="I41" s="36">
        <v>260</v>
      </c>
      <c r="J41" s="37" t="s">
        <v>25</v>
      </c>
    </row>
    <row r="42" spans="1:10" ht="25.5" customHeight="1">
      <c r="A42" s="4">
        <f t="shared" si="1"/>
        <v>29</v>
      </c>
      <c r="B42" s="32" t="s">
        <v>60</v>
      </c>
      <c r="C42" s="33" t="s">
        <v>65</v>
      </c>
      <c r="D42" s="5" t="s">
        <v>2</v>
      </c>
      <c r="E42" s="5"/>
      <c r="F42" s="5" t="s">
        <v>96</v>
      </c>
      <c r="G42" s="34">
        <v>81</v>
      </c>
      <c r="H42" s="35">
        <v>42</v>
      </c>
      <c r="I42" s="36">
        <v>15</v>
      </c>
      <c r="J42" s="37" t="s">
        <v>25</v>
      </c>
    </row>
    <row r="43" spans="1:10" ht="25.5" customHeight="1">
      <c r="A43" s="4">
        <f t="shared" si="1"/>
        <v>30</v>
      </c>
      <c r="B43" s="32" t="s">
        <v>60</v>
      </c>
      <c r="C43" s="33" t="s">
        <v>66</v>
      </c>
      <c r="D43" s="5" t="s">
        <v>2</v>
      </c>
      <c r="E43" s="5"/>
      <c r="F43" s="5" t="s">
        <v>97</v>
      </c>
      <c r="G43" s="34">
        <v>60</v>
      </c>
      <c r="H43" s="35">
        <v>44</v>
      </c>
      <c r="I43" s="36">
        <v>15</v>
      </c>
      <c r="J43" s="37" t="s">
        <v>25</v>
      </c>
    </row>
    <row r="44" spans="1:10" ht="25.5" customHeight="1">
      <c r="A44" s="4">
        <f t="shared" si="1"/>
        <v>31</v>
      </c>
      <c r="B44" s="32" t="s">
        <v>60</v>
      </c>
      <c r="C44" s="33" t="s">
        <v>67</v>
      </c>
      <c r="D44" s="5" t="s">
        <v>2</v>
      </c>
      <c r="E44" s="5"/>
      <c r="F44" s="5" t="s">
        <v>98</v>
      </c>
      <c r="G44" s="47">
        <v>56</v>
      </c>
      <c r="H44" s="35">
        <v>47</v>
      </c>
      <c r="I44" s="36">
        <v>20</v>
      </c>
      <c r="J44" s="37" t="s">
        <v>25</v>
      </c>
    </row>
    <row r="45" spans="1:10" ht="25.5" customHeight="1">
      <c r="A45" s="4">
        <f t="shared" si="1"/>
        <v>32</v>
      </c>
      <c r="B45" s="32" t="s">
        <v>60</v>
      </c>
      <c r="C45" s="33" t="s">
        <v>69</v>
      </c>
      <c r="D45" s="5" t="s">
        <v>2</v>
      </c>
      <c r="E45" s="5"/>
      <c r="F45" s="5" t="s">
        <v>99</v>
      </c>
      <c r="G45" s="47">
        <v>80</v>
      </c>
      <c r="H45" s="35">
        <v>72</v>
      </c>
      <c r="I45" s="36">
        <v>17</v>
      </c>
      <c r="J45" s="37" t="s">
        <v>25</v>
      </c>
    </row>
    <row r="46" spans="1:10" ht="25.5" customHeight="1">
      <c r="A46" s="4">
        <f t="shared" si="1"/>
        <v>33</v>
      </c>
      <c r="B46" s="32" t="s">
        <v>60</v>
      </c>
      <c r="C46" s="33" t="s">
        <v>70</v>
      </c>
      <c r="D46" s="5" t="s">
        <v>2</v>
      </c>
      <c r="E46" s="5"/>
      <c r="F46" s="5" t="s">
        <v>100</v>
      </c>
      <c r="G46" s="47">
        <v>87</v>
      </c>
      <c r="H46" s="35">
        <v>45</v>
      </c>
      <c r="I46" s="36">
        <v>20</v>
      </c>
      <c r="J46" s="37" t="s">
        <v>25</v>
      </c>
    </row>
    <row r="47" spans="1:10" ht="25.5" customHeight="1">
      <c r="A47" s="4">
        <f t="shared" si="1"/>
        <v>34</v>
      </c>
      <c r="B47" s="32" t="s">
        <v>60</v>
      </c>
      <c r="C47" s="33" t="s">
        <v>71</v>
      </c>
      <c r="D47" s="5" t="s">
        <v>2</v>
      </c>
      <c r="E47" s="5"/>
      <c r="F47" s="5" t="s">
        <v>100</v>
      </c>
      <c r="G47" s="47">
        <v>62</v>
      </c>
      <c r="H47" s="35">
        <v>48</v>
      </c>
      <c r="I47" s="36">
        <v>16</v>
      </c>
      <c r="J47" s="37" t="s">
        <v>25</v>
      </c>
    </row>
    <row r="48" spans="1:10" ht="25.5" customHeight="1">
      <c r="A48" s="4">
        <f t="shared" si="1"/>
        <v>35</v>
      </c>
      <c r="B48" s="32" t="s">
        <v>60</v>
      </c>
      <c r="C48" s="33" t="s">
        <v>62</v>
      </c>
      <c r="D48" s="5" t="s">
        <v>2</v>
      </c>
      <c r="E48" s="5"/>
      <c r="F48" s="5" t="s">
        <v>101</v>
      </c>
      <c r="G48" s="47">
        <v>90</v>
      </c>
      <c r="H48" s="35">
        <v>53</v>
      </c>
      <c r="I48" s="36">
        <v>20</v>
      </c>
      <c r="J48" s="37" t="s">
        <v>25</v>
      </c>
    </row>
    <row r="49" spans="1:10" ht="25.5" customHeight="1">
      <c r="A49" s="4">
        <f t="shared" si="1"/>
        <v>36</v>
      </c>
      <c r="B49" s="32" t="s">
        <v>60</v>
      </c>
      <c r="C49" s="33" t="s">
        <v>73</v>
      </c>
      <c r="D49" s="5" t="s">
        <v>2</v>
      </c>
      <c r="E49" s="5"/>
      <c r="F49" s="5" t="s">
        <v>68</v>
      </c>
      <c r="G49" s="47">
        <v>43</v>
      </c>
      <c r="H49" s="35">
        <v>32</v>
      </c>
      <c r="I49" s="36">
        <v>20</v>
      </c>
      <c r="J49" s="37" t="s">
        <v>25</v>
      </c>
    </row>
    <row r="50" spans="1:10" ht="25.5" customHeight="1">
      <c r="A50" s="4">
        <f t="shared" si="1"/>
        <v>37</v>
      </c>
      <c r="B50" s="32" t="s">
        <v>60</v>
      </c>
      <c r="C50" s="33" t="s">
        <v>74</v>
      </c>
      <c r="D50" s="5" t="s">
        <v>26</v>
      </c>
      <c r="E50" s="5"/>
      <c r="F50" s="5" t="s">
        <v>72</v>
      </c>
      <c r="G50" s="48">
        <v>88</v>
      </c>
      <c r="H50" s="35">
        <v>84</v>
      </c>
      <c r="I50" s="36">
        <v>15</v>
      </c>
      <c r="J50" s="37" t="s">
        <v>25</v>
      </c>
    </row>
    <row r="51" spans="1:10" ht="12.75" customHeight="1">
      <c r="A51" s="6"/>
      <c r="B51" s="7" t="s">
        <v>32</v>
      </c>
      <c r="C51" s="10"/>
      <c r="D51" s="8"/>
      <c r="E51" s="8"/>
      <c r="F51" s="7"/>
      <c r="G51" s="24">
        <f>SUM(G39:G50)</f>
        <v>866</v>
      </c>
      <c r="H51" s="8">
        <f>SUM(H39:H50)</f>
        <v>578</v>
      </c>
      <c r="I51" s="27">
        <f>SUM(I39:I50)</f>
        <v>440</v>
      </c>
      <c r="J51" s="9"/>
    </row>
    <row r="52" spans="1:10" ht="25.5" customHeight="1">
      <c r="A52" s="3">
        <f>IF(A51=FALSE,A50+1,A51+1)</f>
        <v>38</v>
      </c>
      <c r="B52" s="38" t="s">
        <v>75</v>
      </c>
      <c r="C52" s="39" t="s">
        <v>76</v>
      </c>
      <c r="D52" s="2" t="s">
        <v>4</v>
      </c>
      <c r="E52" s="2"/>
      <c r="F52" s="2" t="s">
        <v>107</v>
      </c>
      <c r="G52" s="41">
        <v>85</v>
      </c>
      <c r="H52" s="40">
        <v>18</v>
      </c>
      <c r="I52" s="42">
        <v>13</v>
      </c>
      <c r="J52" s="43" t="s">
        <v>77</v>
      </c>
    </row>
    <row r="53" spans="1:10" ht="25.5" customHeight="1">
      <c r="A53" s="4">
        <f>IF(A52=FALSE,A51+1,A52+1)</f>
        <v>39</v>
      </c>
      <c r="B53" s="32" t="s">
        <v>75</v>
      </c>
      <c r="C53" s="33" t="s">
        <v>78</v>
      </c>
      <c r="D53" s="5" t="s">
        <v>2</v>
      </c>
      <c r="E53" s="5"/>
      <c r="F53" s="5" t="s">
        <v>108</v>
      </c>
      <c r="G53" s="34">
        <v>52</v>
      </c>
      <c r="H53" s="35">
        <v>42</v>
      </c>
      <c r="I53" s="36">
        <v>12</v>
      </c>
      <c r="J53" s="37" t="s">
        <v>9</v>
      </c>
    </row>
    <row r="54" spans="1:10" ht="12.75" customHeight="1">
      <c r="A54" s="6"/>
      <c r="B54" s="7" t="s">
        <v>32</v>
      </c>
      <c r="C54" s="11"/>
      <c r="D54" s="8"/>
      <c r="E54" s="8"/>
      <c r="F54" s="7"/>
      <c r="G54" s="24">
        <f>SUM(G52:G53)</f>
        <v>137</v>
      </c>
      <c r="H54" s="8">
        <f>SUM(H52:H53)</f>
        <v>60</v>
      </c>
      <c r="I54" s="27">
        <f>SUM(I52:I53)</f>
        <v>25</v>
      </c>
      <c r="J54" s="9"/>
    </row>
    <row r="55" spans="1:10" ht="25.5" customHeight="1">
      <c r="A55" s="3">
        <f>IF(A54=FALSE,A53+1,A54+1)</f>
        <v>40</v>
      </c>
      <c r="B55" s="38" t="s">
        <v>79</v>
      </c>
      <c r="C55" s="39" t="s">
        <v>10</v>
      </c>
      <c r="D55" s="2" t="s">
        <v>4</v>
      </c>
      <c r="E55" s="2"/>
      <c r="F55" s="2" t="s">
        <v>11</v>
      </c>
      <c r="G55" s="41">
        <v>98</v>
      </c>
      <c r="H55" s="40">
        <v>36</v>
      </c>
      <c r="I55" s="42">
        <v>19.6</v>
      </c>
      <c r="J55" s="43" t="s">
        <v>25</v>
      </c>
    </row>
    <row r="56" spans="1:10" ht="25.5" customHeight="1">
      <c r="A56" s="4">
        <f>IF(A55=FALSE,A54+1,A55+1)</f>
        <v>41</v>
      </c>
      <c r="B56" s="32" t="s">
        <v>79</v>
      </c>
      <c r="C56" s="33" t="s">
        <v>12</v>
      </c>
      <c r="D56" s="49" t="s">
        <v>2</v>
      </c>
      <c r="E56" s="49"/>
      <c r="F56" s="49" t="s">
        <v>13</v>
      </c>
      <c r="G56" s="47">
        <v>70</v>
      </c>
      <c r="H56" s="46">
        <v>22</v>
      </c>
      <c r="I56" s="36">
        <v>11</v>
      </c>
      <c r="J56" s="50" t="s">
        <v>25</v>
      </c>
    </row>
    <row r="57" spans="1:10" ht="12.75" customHeight="1">
      <c r="A57" s="6"/>
      <c r="B57" s="7" t="s">
        <v>32</v>
      </c>
      <c r="C57" s="11"/>
      <c r="D57" s="8"/>
      <c r="E57" s="8"/>
      <c r="F57" s="7"/>
      <c r="G57" s="24">
        <f>SUM(G55:G56)</f>
        <v>168</v>
      </c>
      <c r="H57" s="8">
        <f>SUM(H55:H56)</f>
        <v>58</v>
      </c>
      <c r="I57" s="27">
        <f>SUM(I55:I56)</f>
        <v>30.6</v>
      </c>
      <c r="J57" s="9"/>
    </row>
    <row r="58" spans="1:10" ht="25.5" customHeight="1">
      <c r="A58" s="3">
        <f>IF(A57=FALSE,A56+1,A57+1)</f>
        <v>42</v>
      </c>
      <c r="B58" s="38" t="s">
        <v>80</v>
      </c>
      <c r="C58" s="39" t="s">
        <v>81</v>
      </c>
      <c r="D58" s="2" t="s">
        <v>4</v>
      </c>
      <c r="E58" s="2" t="s">
        <v>5</v>
      </c>
      <c r="F58" s="2" t="s">
        <v>103</v>
      </c>
      <c r="G58" s="41">
        <v>26</v>
      </c>
      <c r="H58" s="45">
        <v>0</v>
      </c>
      <c r="I58" s="42">
        <v>2</v>
      </c>
      <c r="J58" s="43" t="s">
        <v>25</v>
      </c>
    </row>
    <row r="59" spans="1:11" ht="25.5" customHeight="1">
      <c r="A59" s="4">
        <f>IF(A58=FALSE,A57+1,A58+1)</f>
        <v>43</v>
      </c>
      <c r="B59" s="32" t="s">
        <v>14</v>
      </c>
      <c r="C59" s="33" t="s">
        <v>140</v>
      </c>
      <c r="D59" s="5" t="s">
        <v>4</v>
      </c>
      <c r="E59" s="5" t="s">
        <v>5</v>
      </c>
      <c r="F59" s="5" t="s">
        <v>104</v>
      </c>
      <c r="G59" s="34">
        <v>127</v>
      </c>
      <c r="H59" s="46">
        <v>62</v>
      </c>
      <c r="I59" s="36">
        <v>11</v>
      </c>
      <c r="J59" s="37" t="s">
        <v>25</v>
      </c>
      <c r="K59" s="51"/>
    </row>
    <row r="60" spans="1:10" ht="25.5" customHeight="1">
      <c r="A60" s="4">
        <f>IF(A59=FALSE,A58+1,A59+1)</f>
        <v>44</v>
      </c>
      <c r="B60" s="32" t="s">
        <v>14</v>
      </c>
      <c r="C60" s="33" t="s">
        <v>82</v>
      </c>
      <c r="D60" s="5" t="s">
        <v>2</v>
      </c>
      <c r="E60" s="5"/>
      <c r="F60" s="5" t="s">
        <v>105</v>
      </c>
      <c r="G60" s="34">
        <v>90</v>
      </c>
      <c r="H60" s="35">
        <v>42</v>
      </c>
      <c r="I60" s="36">
        <v>18.5</v>
      </c>
      <c r="J60" s="37" t="s">
        <v>25</v>
      </c>
    </row>
    <row r="61" spans="1:11" ht="25.5" customHeight="1">
      <c r="A61" s="4">
        <f>IF(A60=FALSE,A59+1,A60+1)</f>
        <v>45</v>
      </c>
      <c r="B61" s="32" t="s">
        <v>14</v>
      </c>
      <c r="C61" s="33" t="s">
        <v>83</v>
      </c>
      <c r="D61" s="5" t="s">
        <v>2</v>
      </c>
      <c r="E61" s="5" t="s">
        <v>5</v>
      </c>
      <c r="F61" s="5" t="s">
        <v>106</v>
      </c>
      <c r="G61" s="34">
        <v>50</v>
      </c>
      <c r="H61" s="46">
        <v>20</v>
      </c>
      <c r="I61" s="36">
        <v>5</v>
      </c>
      <c r="J61" s="37" t="s">
        <v>25</v>
      </c>
      <c r="K61" s="51"/>
    </row>
    <row r="62" spans="1:10" ht="12.75" customHeight="1">
      <c r="A62" s="6"/>
      <c r="B62" s="7" t="s">
        <v>32</v>
      </c>
      <c r="C62" s="10" t="s">
        <v>138</v>
      </c>
      <c r="D62" s="8"/>
      <c r="E62" s="8"/>
      <c r="F62" s="7"/>
      <c r="G62" s="24">
        <f>G58+SUM(G59:G61)</f>
        <v>293</v>
      </c>
      <c r="H62" s="8">
        <f>SUM(H58)+SUM(H59:H61)</f>
        <v>124</v>
      </c>
      <c r="I62" s="27">
        <f>SUM(I58:I61)</f>
        <v>36.5</v>
      </c>
      <c r="J62" s="9"/>
    </row>
    <row r="63" spans="1:10" ht="25.5" customHeight="1">
      <c r="A63" s="3">
        <f>IF(A62=FALSE,A61+1,A62+1)</f>
        <v>46</v>
      </c>
      <c r="B63" s="38" t="s">
        <v>84</v>
      </c>
      <c r="C63" s="39" t="s">
        <v>85</v>
      </c>
      <c r="D63" s="2" t="s">
        <v>4</v>
      </c>
      <c r="E63" s="2"/>
      <c r="F63" s="2" t="s">
        <v>102</v>
      </c>
      <c r="G63" s="41">
        <v>67</v>
      </c>
      <c r="H63" s="40">
        <v>24</v>
      </c>
      <c r="I63" s="42">
        <v>13</v>
      </c>
      <c r="J63" s="43" t="s">
        <v>25</v>
      </c>
    </row>
    <row r="64" spans="1:10" ht="12.75" customHeight="1">
      <c r="A64" s="6"/>
      <c r="B64" s="7" t="s">
        <v>32</v>
      </c>
      <c r="C64" s="11"/>
      <c r="D64" s="8"/>
      <c r="E64" s="8"/>
      <c r="F64" s="7"/>
      <c r="G64" s="24">
        <f>G63</f>
        <v>67</v>
      </c>
      <c r="H64" s="8">
        <f>H63</f>
        <v>24</v>
      </c>
      <c r="I64" s="27">
        <f>I63</f>
        <v>13</v>
      </c>
      <c r="J64" s="9"/>
    </row>
    <row r="65" spans="1:10" ht="25.5" customHeight="1">
      <c r="A65" s="3">
        <f>IF(A64=FALSE,A63+1,A64+1)</f>
        <v>47</v>
      </c>
      <c r="B65" s="31" t="s">
        <v>92</v>
      </c>
      <c r="C65" s="39" t="s">
        <v>86</v>
      </c>
      <c r="D65" s="2" t="s">
        <v>4</v>
      </c>
      <c r="E65" s="2"/>
      <c r="F65" s="2" t="s">
        <v>132</v>
      </c>
      <c r="G65" s="41">
        <v>58</v>
      </c>
      <c r="H65" s="40">
        <v>42</v>
      </c>
      <c r="I65" s="42">
        <v>17</v>
      </c>
      <c r="J65" s="43" t="s">
        <v>25</v>
      </c>
    </row>
    <row r="66" spans="1:10" ht="12.75" customHeight="1">
      <c r="A66" s="6"/>
      <c r="B66" s="7" t="s">
        <v>32</v>
      </c>
      <c r="C66" s="11"/>
      <c r="D66" s="8"/>
      <c r="E66" s="8"/>
      <c r="F66" s="7"/>
      <c r="G66" s="24">
        <f>SUM(G65:G65)</f>
        <v>58</v>
      </c>
      <c r="H66" s="8">
        <f>SUM(H65:H65)</f>
        <v>42</v>
      </c>
      <c r="I66" s="27">
        <f>SUM(I65:I65)</f>
        <v>17</v>
      </c>
      <c r="J66" s="9"/>
    </row>
    <row r="67" spans="1:10" ht="25.5" customHeight="1">
      <c r="A67" s="3">
        <f>IF(A66=FALSE,A65+1,A66+1)</f>
        <v>48</v>
      </c>
      <c r="B67" s="31" t="s">
        <v>93</v>
      </c>
      <c r="C67" s="39" t="s">
        <v>87</v>
      </c>
      <c r="D67" s="2" t="s">
        <v>4</v>
      </c>
      <c r="E67" s="2"/>
      <c r="F67" s="2" t="s">
        <v>133</v>
      </c>
      <c r="G67" s="41">
        <v>71</v>
      </c>
      <c r="H67" s="40">
        <v>45</v>
      </c>
      <c r="I67" s="42">
        <v>21</v>
      </c>
      <c r="J67" s="43" t="s">
        <v>25</v>
      </c>
    </row>
    <row r="68" spans="1:10" ht="12.75" customHeight="1">
      <c r="A68" s="12"/>
      <c r="B68" s="13" t="s">
        <v>32</v>
      </c>
      <c r="C68" s="14"/>
      <c r="D68" s="15"/>
      <c r="E68" s="15"/>
      <c r="F68" s="13"/>
      <c r="G68" s="25">
        <f>G67</f>
        <v>71</v>
      </c>
      <c r="H68" s="15">
        <f>H67</f>
        <v>45</v>
      </c>
      <c r="I68" s="28">
        <f>I67</f>
        <v>21</v>
      </c>
      <c r="J68" s="16"/>
    </row>
    <row r="69" spans="1:10" ht="25.5" customHeight="1">
      <c r="A69" s="17"/>
      <c r="B69" s="18" t="s">
        <v>88</v>
      </c>
      <c r="C69" s="19"/>
      <c r="D69" s="20"/>
      <c r="E69" s="20"/>
      <c r="F69" s="18"/>
      <c r="G69" s="26">
        <f>G10+G12+G19+G22+G24+G27+G30+G32+G36+G38+G51+G54+G57+G62+G64+G66+G68</f>
        <v>3390</v>
      </c>
      <c r="H69" s="20">
        <f>H10+H12+H19+H22+H24+H27+H30+H32+H36+H38+H51+H54+H57+H62+H64+H66+H68</f>
        <v>1830</v>
      </c>
      <c r="I69" s="29">
        <f>I10+I12+I19+I22+I24+I27+I30+I32+I36+I38+I51+I54+I57+I62+I64+I66+I68</f>
        <v>2146.1</v>
      </c>
      <c r="J69" s="21"/>
    </row>
  </sheetData>
  <mergeCells count="9">
    <mergeCell ref="J2:J3"/>
    <mergeCell ref="I2:I3"/>
    <mergeCell ref="G2:G3"/>
    <mergeCell ref="H2:H3"/>
    <mergeCell ref="A2:A3"/>
    <mergeCell ref="B2:B3"/>
    <mergeCell ref="C2:C3"/>
    <mergeCell ref="F2:F3"/>
    <mergeCell ref="D2:E3"/>
  </mergeCells>
  <printOptions horizontalCentered="1"/>
  <pageMargins left="0.5905511811023623" right="0.5905511811023623" top="0.5905511811023623" bottom="0.1968503937007874" header="0.3937007874015748" footer="0"/>
  <pageSetup firstPageNumber="72" useFirstPageNumber="1" fitToHeight="3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2014-03-27T23:18:05Z</cp:lastPrinted>
  <dcterms:created xsi:type="dcterms:W3CDTF">2010-09-03T07:56:30Z</dcterms:created>
  <dcterms:modified xsi:type="dcterms:W3CDTF">2014-03-27T23:18:13Z</dcterms:modified>
  <cp:category/>
  <cp:version/>
  <cp:contentType/>
  <cp:contentStatus/>
</cp:coreProperties>
</file>