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3240" windowWidth="19440" windowHeight="5505"/>
  </bookViews>
  <sheets>
    <sheet name="簡水" sheetId="1" r:id="rId1"/>
  </sheets>
  <definedNames>
    <definedName name="_xlnm._FilterDatabase" localSheetId="0" hidden="1">簡水!$A$6:$AB$101</definedName>
    <definedName name="Excel_BuiltIn__FilterDatabase_1">簡水!$A$1:$AB$101</definedName>
    <definedName name="OLE_LINK1_1">簡水!#REF!</definedName>
    <definedName name="_xlnm.Print_Area" localSheetId="0">簡水!$A$1:$AB$101</definedName>
    <definedName name="_xlnm.Print_Titles" localSheetId="0">簡水!$3:$6</definedName>
  </definedNames>
  <calcPr calcId="125725"/>
</workbook>
</file>

<file path=xl/calcChain.xml><?xml version="1.0" encoding="utf-8"?>
<calcChain xmlns="http://schemas.openxmlformats.org/spreadsheetml/2006/main">
  <c r="O101" i="1"/>
  <c r="P101"/>
  <c r="Q101"/>
  <c r="R101"/>
  <c r="S101"/>
  <c r="T101"/>
  <c r="U101"/>
  <c r="V101"/>
  <c r="W101"/>
  <c r="X101"/>
  <c r="Y101"/>
  <c r="N101"/>
  <c r="M101"/>
  <c r="H101"/>
  <c r="I101"/>
  <c r="G101"/>
  <c r="N100" l="1"/>
  <c r="O100"/>
  <c r="P100"/>
  <c r="Q100"/>
  <c r="R100"/>
  <c r="S100"/>
  <c r="T100"/>
  <c r="U100"/>
  <c r="V100"/>
  <c r="W100"/>
  <c r="X100"/>
  <c r="Y100"/>
  <c r="M100"/>
  <c r="H100"/>
  <c r="I100"/>
  <c r="G100"/>
  <c r="N96"/>
  <c r="O96"/>
  <c r="P96"/>
  <c r="Q96"/>
  <c r="R96"/>
  <c r="S96"/>
  <c r="T96"/>
  <c r="U96"/>
  <c r="V96"/>
  <c r="W96"/>
  <c r="X96"/>
  <c r="Y96"/>
  <c r="M96"/>
  <c r="H96"/>
  <c r="I96"/>
  <c r="G96"/>
  <c r="Y86"/>
  <c r="X86"/>
  <c r="W86"/>
  <c r="V86"/>
  <c r="U86"/>
  <c r="T86"/>
  <c r="S86"/>
  <c r="R86"/>
  <c r="Q86"/>
  <c r="P86"/>
  <c r="O86"/>
  <c r="N86"/>
  <c r="M86"/>
  <c r="H86"/>
  <c r="I86"/>
  <c r="G86"/>
  <c r="N81"/>
  <c r="O81"/>
  <c r="P81"/>
  <c r="Q81"/>
  <c r="R81"/>
  <c r="S81"/>
  <c r="T81"/>
  <c r="U81"/>
  <c r="V81"/>
  <c r="W81"/>
  <c r="X81"/>
  <c r="Y81"/>
  <c r="M81"/>
  <c r="H81"/>
  <c r="I81"/>
  <c r="G81"/>
  <c r="N76"/>
  <c r="O76"/>
  <c r="P76"/>
  <c r="Q76"/>
  <c r="R76"/>
  <c r="S76"/>
  <c r="T76"/>
  <c r="U76"/>
  <c r="V76"/>
  <c r="W76"/>
  <c r="X76"/>
  <c r="Y76"/>
  <c r="M76"/>
  <c r="H76"/>
  <c r="I76"/>
  <c r="G76"/>
  <c r="Y66"/>
  <c r="X66"/>
  <c r="W66"/>
  <c r="V66"/>
  <c r="U66"/>
  <c r="T66"/>
  <c r="S66"/>
  <c r="R66"/>
  <c r="Q66"/>
  <c r="P66"/>
  <c r="O66"/>
  <c r="N66"/>
  <c r="M66"/>
  <c r="I66"/>
  <c r="H66"/>
  <c r="G66"/>
  <c r="N63"/>
  <c r="O63"/>
  <c r="P63"/>
  <c r="Q63"/>
  <c r="R63"/>
  <c r="S63"/>
  <c r="T63"/>
  <c r="U63"/>
  <c r="V63"/>
  <c r="W63"/>
  <c r="X63"/>
  <c r="Y63"/>
  <c r="M63"/>
  <c r="H63"/>
  <c r="I63"/>
  <c r="G63"/>
  <c r="Y83"/>
  <c r="X83"/>
  <c r="W83"/>
  <c r="V83"/>
  <c r="U83"/>
  <c r="T83"/>
  <c r="S83"/>
  <c r="R83"/>
  <c r="Q83"/>
  <c r="P83"/>
  <c r="O83"/>
  <c r="N83"/>
  <c r="M83"/>
  <c r="I83"/>
  <c r="H83"/>
  <c r="G83"/>
  <c r="Y78"/>
  <c r="X78"/>
  <c r="W78"/>
  <c r="V78"/>
  <c r="U78"/>
  <c r="T78"/>
  <c r="S78"/>
  <c r="R78"/>
  <c r="Q78"/>
  <c r="P78"/>
  <c r="O78"/>
  <c r="N78"/>
  <c r="M78"/>
  <c r="I78"/>
  <c r="H78"/>
  <c r="G78"/>
  <c r="Y68"/>
  <c r="X68"/>
  <c r="W68"/>
  <c r="V68"/>
  <c r="U68"/>
  <c r="T68"/>
  <c r="S68"/>
  <c r="R68"/>
  <c r="Q68"/>
  <c r="P68"/>
  <c r="O68"/>
  <c r="N68"/>
  <c r="M68"/>
  <c r="I68"/>
  <c r="H68"/>
  <c r="G68"/>
  <c r="N60"/>
  <c r="O60"/>
  <c r="P60"/>
  <c r="Q60"/>
  <c r="R60"/>
  <c r="S60"/>
  <c r="T60"/>
  <c r="U60"/>
  <c r="V60"/>
  <c r="W60"/>
  <c r="X60"/>
  <c r="Y60"/>
  <c r="M60"/>
  <c r="H60"/>
  <c r="I60"/>
  <c r="G60"/>
  <c r="N58"/>
  <c r="O58"/>
  <c r="P58"/>
  <c r="Q58"/>
  <c r="R58"/>
  <c r="S58"/>
  <c r="T58"/>
  <c r="U58"/>
  <c r="V58"/>
  <c r="W58"/>
  <c r="X58"/>
  <c r="Y58"/>
  <c r="M58"/>
  <c r="H58"/>
  <c r="I58"/>
  <c r="G58"/>
  <c r="N52"/>
  <c r="O52"/>
  <c r="P52"/>
  <c r="Q52"/>
  <c r="R52"/>
  <c r="S52"/>
  <c r="T52"/>
  <c r="U52"/>
  <c r="V52"/>
  <c r="W52"/>
  <c r="X52"/>
  <c r="Y52"/>
  <c r="M52"/>
  <c r="H52"/>
  <c r="I52"/>
  <c r="G52"/>
  <c r="N49"/>
  <c r="O49"/>
  <c r="P49"/>
  <c r="Q49"/>
  <c r="R49"/>
  <c r="S49"/>
  <c r="T49"/>
  <c r="U49"/>
  <c r="V49"/>
  <c r="W49"/>
  <c r="X49"/>
  <c r="Y49"/>
  <c r="M49"/>
  <c r="H49"/>
  <c r="I49"/>
  <c r="G49"/>
  <c r="N43"/>
  <c r="O43"/>
  <c r="P43"/>
  <c r="Q43"/>
  <c r="R43"/>
  <c r="S43"/>
  <c r="T43"/>
  <c r="U43"/>
  <c r="V43"/>
  <c r="W43"/>
  <c r="X43"/>
  <c r="Y43"/>
  <c r="M43"/>
  <c r="H43"/>
  <c r="I43"/>
  <c r="G43"/>
  <c r="N40"/>
  <c r="O40"/>
  <c r="P40"/>
  <c r="Q40"/>
  <c r="R40"/>
  <c r="S40"/>
  <c r="T40"/>
  <c r="U40"/>
  <c r="V40"/>
  <c r="W40"/>
  <c r="X40"/>
  <c r="Y40"/>
  <c r="M40"/>
  <c r="H40"/>
  <c r="I40"/>
  <c r="G40"/>
  <c r="N38"/>
  <c r="O38"/>
  <c r="P38"/>
  <c r="Q38"/>
  <c r="R38"/>
  <c r="S38"/>
  <c r="T38"/>
  <c r="U38"/>
  <c r="V38"/>
  <c r="W38"/>
  <c r="X38"/>
  <c r="Y38"/>
  <c r="M38"/>
  <c r="H38"/>
  <c r="I38"/>
  <c r="G38"/>
  <c r="N36"/>
  <c r="O36"/>
  <c r="P36"/>
  <c r="Q36"/>
  <c r="R36"/>
  <c r="S36"/>
  <c r="T36"/>
  <c r="U36"/>
  <c r="V36"/>
  <c r="W36"/>
  <c r="X36"/>
  <c r="Y36"/>
  <c r="M36"/>
  <c r="H36"/>
  <c r="I36"/>
  <c r="G36"/>
  <c r="N30"/>
  <c r="O30"/>
  <c r="P30"/>
  <c r="Q30"/>
  <c r="R30"/>
  <c r="S30"/>
  <c r="T30"/>
  <c r="U30"/>
  <c r="V30"/>
  <c r="W30"/>
  <c r="X30"/>
  <c r="Y30"/>
  <c r="M30"/>
  <c r="H30"/>
  <c r="I30"/>
  <c r="G30"/>
  <c r="N27"/>
  <c r="O27"/>
  <c r="P27"/>
  <c r="Q27"/>
  <c r="R27"/>
  <c r="S27"/>
  <c r="T27"/>
  <c r="U27"/>
  <c r="V27"/>
  <c r="W27"/>
  <c r="X27"/>
  <c r="Y27"/>
  <c r="M27"/>
  <c r="H27"/>
  <c r="I27"/>
  <c r="G27"/>
  <c r="N23"/>
  <c r="O23"/>
  <c r="P23"/>
  <c r="Q23"/>
  <c r="R23"/>
  <c r="S23"/>
  <c r="T23"/>
  <c r="U23"/>
  <c r="V23"/>
  <c r="W23"/>
  <c r="X23"/>
  <c r="Y23"/>
  <c r="M23"/>
  <c r="H23"/>
  <c r="I23"/>
  <c r="G23"/>
  <c r="N18"/>
  <c r="O18"/>
  <c r="P18"/>
  <c r="Q18"/>
  <c r="R18"/>
  <c r="S18"/>
  <c r="T18"/>
  <c r="U18"/>
  <c r="V18"/>
  <c r="W18"/>
  <c r="X18"/>
  <c r="Y18"/>
  <c r="M18"/>
  <c r="H18"/>
  <c r="I18"/>
  <c r="G18"/>
  <c r="N16"/>
  <c r="O16"/>
  <c r="P16"/>
  <c r="Q16"/>
  <c r="R16"/>
  <c r="S16"/>
  <c r="T16"/>
  <c r="U16"/>
  <c r="V16"/>
  <c r="W16"/>
  <c r="X16"/>
  <c r="Y16"/>
  <c r="M16"/>
  <c r="H16"/>
  <c r="I16"/>
  <c r="G16"/>
  <c r="N14"/>
  <c r="O14"/>
  <c r="P14"/>
  <c r="Q14"/>
  <c r="R14"/>
  <c r="S14"/>
  <c r="T14"/>
  <c r="U14"/>
  <c r="V14"/>
  <c r="W14"/>
  <c r="X14"/>
  <c r="Y14"/>
  <c r="M14"/>
  <c r="H14"/>
  <c r="I14"/>
  <c r="G14"/>
  <c r="N12"/>
  <c r="O12"/>
  <c r="P12"/>
  <c r="Q12"/>
  <c r="R12"/>
  <c r="S12"/>
  <c r="T12"/>
  <c r="U12"/>
  <c r="V12"/>
  <c r="W12"/>
  <c r="X12"/>
  <c r="Y12"/>
  <c r="M12"/>
  <c r="H12"/>
  <c r="I12"/>
  <c r="G12"/>
</calcChain>
</file>

<file path=xl/sharedStrings.xml><?xml version="1.0" encoding="utf-8"?>
<sst xmlns="http://schemas.openxmlformats.org/spreadsheetml/2006/main" count="752" uniqueCount="261">
  <si>
    <t>番号</t>
  </si>
  <si>
    <t>事業体名等</t>
  </si>
  <si>
    <t>認可年月</t>
  </si>
  <si>
    <t>計画給水人口
[人]</t>
  </si>
  <si>
    <t>給水
区域内
人口
[人]</t>
  </si>
  <si>
    <t>現在給水人口
[人]</t>
  </si>
  <si>
    <t>原水
の
種別</t>
  </si>
  <si>
    <t>浄水
施設
の
種別</t>
  </si>
  <si>
    <t>配水
方式</t>
  </si>
  <si>
    <t>総管路
延長
[ｍ]</t>
  </si>
  <si>
    <t>総管路延長</t>
  </si>
  <si>
    <t>内訳</t>
  </si>
  <si>
    <t>計画1日最大
給水量
[㎥/日]</t>
  </si>
  <si>
    <t>実績1日最大
給水量
[㎥/日]</t>
  </si>
  <si>
    <t>実績1日平均
給水量
[㎥/日]</t>
  </si>
  <si>
    <t>年間
給水量
[㎥]</t>
  </si>
  <si>
    <t>年　間　給　水　量　内　訳</t>
  </si>
  <si>
    <t>水質検査実施機関</t>
  </si>
  <si>
    <t>水道料金</t>
  </si>
  <si>
    <t>市町村</t>
  </si>
  <si>
    <t>水道名</t>
  </si>
  <si>
    <t>創設</t>
  </si>
  <si>
    <t>直近
変更</t>
  </si>
  <si>
    <t>導水管
[ｍ]</t>
  </si>
  <si>
    <t>送水管
[ｍ]</t>
  </si>
  <si>
    <t>配水管
[ｍ]</t>
  </si>
  <si>
    <t>有 収 水 量</t>
  </si>
  <si>
    <t>無収
水量
[㎥]</t>
  </si>
  <si>
    <t>無効
水量
[㎥]</t>
  </si>
  <si>
    <t>体系</t>
  </si>
  <si>
    <t>生活用
[㎥]</t>
  </si>
  <si>
    <t>その他
[㎥]</t>
  </si>
  <si>
    <t>山形市</t>
  </si>
  <si>
    <t>公</t>
  </si>
  <si>
    <t>H 7. 3</t>
  </si>
  <si>
    <t>S59. 3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</si>
  <si>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</si>
  <si>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</si>
  <si>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</si>
  <si>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</si>
  <si>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</si>
  <si>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</si>
  <si>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</si>
  <si>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</si>
  <si>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</si>
  <si>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</si>
  <si>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</si>
  <si>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</si>
  <si>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</si>
  <si>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</si>
  <si>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</si>
  <si>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上山市</t>
  </si>
  <si>
    <t>小倉</t>
  </si>
  <si>
    <t>S51. 6</t>
  </si>
  <si>
    <t>村山市</t>
  </si>
  <si>
    <t>S52. 6</t>
  </si>
  <si>
    <t>山の内</t>
  </si>
  <si>
    <t>S45. 8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</si>
  <si>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</si>
  <si>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</si>
  <si>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</si>
  <si>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</si>
  <si>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</si>
  <si>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</si>
  <si>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</si>
  <si>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</si>
  <si>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</si>
  <si>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</si>
  <si>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</si>
  <si>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</si>
  <si>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</si>
  <si>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</si>
  <si>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</si>
  <si>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</si>
  <si>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</si>
  <si>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</si>
  <si>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</si>
  <si>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</si>
  <si>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</si>
  <si>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</si>
  <si>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</si>
  <si>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</si>
  <si>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</si>
  <si>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西川町</t>
  </si>
  <si>
    <t>本道寺</t>
  </si>
  <si>
    <t>S45. 9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</si>
  <si>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</si>
  <si>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</si>
  <si>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</si>
  <si>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</si>
  <si>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</si>
  <si>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</si>
  <si>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</si>
  <si>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</si>
  <si>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S49. 7</t>
  </si>
  <si>
    <t>大江町</t>
  </si>
  <si>
    <t>S47. 5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</si>
  <si>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</si>
  <si>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</si>
  <si>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</si>
  <si>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</si>
  <si>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</si>
  <si>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</si>
  <si>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</si>
  <si>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</si>
  <si>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</si>
  <si>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</si>
  <si>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</si>
  <si>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</si>
  <si>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</si>
  <si>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満沢</t>
  </si>
  <si>
    <t>前森</t>
  </si>
  <si>
    <t>舟形町</t>
  </si>
  <si>
    <t>第１舟形</t>
  </si>
  <si>
    <t>S44. 7</t>
  </si>
  <si>
    <t>H 9. 3</t>
  </si>
  <si>
    <t>第２舟形</t>
  </si>
  <si>
    <t>S47. 8</t>
  </si>
  <si>
    <t>H 5. 3</t>
  </si>
  <si>
    <t>S46. 8</t>
  </si>
  <si>
    <t>大蔵村</t>
  </si>
  <si>
    <t>肘折</t>
  </si>
  <si>
    <t>清水・合海</t>
  </si>
  <si>
    <t>H10. 4</t>
  </si>
  <si>
    <t>白須賀</t>
  </si>
  <si>
    <t>塩・藤田沢</t>
  </si>
  <si>
    <t>四ヶ村</t>
  </si>
  <si>
    <t>H12.10</t>
  </si>
  <si>
    <t>鮭川村</t>
  </si>
  <si>
    <t>鮭川</t>
  </si>
  <si>
    <t>戸沢村</t>
  </si>
  <si>
    <t>角川・古口</t>
  </si>
  <si>
    <t>戸沢</t>
  </si>
  <si>
    <t>米沢市</t>
  </si>
  <si>
    <t>白布高湯</t>
  </si>
  <si>
    <t>S35. 7</t>
  </si>
  <si>
    <t>板谷</t>
  </si>
  <si>
    <t>S40. 5</t>
  </si>
  <si>
    <t>南陽市</t>
  </si>
  <si>
    <t>小滝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</si>
  <si>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</si>
  <si>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</si>
  <si>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</si>
  <si>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</si>
  <si>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</si>
  <si>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</si>
  <si>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</si>
  <si>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</si>
  <si>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</si>
  <si>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</si>
  <si>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</si>
  <si>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</si>
  <si>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</si>
  <si>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</si>
  <si>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</si>
  <si>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</si>
  <si>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</si>
  <si>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</si>
  <si>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</si>
  <si>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</si>
  <si>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</si>
  <si>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</si>
  <si>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</si>
  <si>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</si>
  <si>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</si>
  <si>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庄内町</t>
  </si>
  <si>
    <t>木ノ沢</t>
  </si>
  <si>
    <t>S33. 4</t>
  </si>
  <si>
    <t>大中島</t>
  </si>
  <si>
    <t>S34. 3</t>
  </si>
  <si>
    <t>H 8.11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</si>
  <si>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</si>
  <si>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</si>
  <si>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</si>
  <si>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</si>
  <si>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</si>
  <si>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</si>
  <si>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</si>
  <si>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</si>
  <si>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</si>
  <si>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</si>
  <si>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</si>
  <si>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</si>
  <si>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</si>
  <si>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</si>
  <si>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</si>
  <si>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</si>
  <si>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</si>
  <si>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直世</t>
  </si>
  <si>
    <t>S32. 2</t>
  </si>
  <si>
    <t>H 8. 3</t>
  </si>
  <si>
    <t>白井新田</t>
  </si>
  <si>
    <t>S34. 8</t>
  </si>
  <si>
    <t>八幡</t>
  </si>
  <si>
    <t>S50. 8</t>
  </si>
  <si>
    <t>合　計</t>
  </si>
  <si>
    <t>寒河江市</t>
    <rPh sb="0" eb="3">
      <t>サガエ</t>
    </rPh>
    <phoneticPr fontId="23"/>
  </si>
  <si>
    <t>田代</t>
    <rPh sb="0" eb="2">
      <t>タシロ</t>
    </rPh>
    <phoneticPr fontId="23"/>
  </si>
  <si>
    <t/>
  </si>
  <si>
    <t>深</t>
  </si>
  <si>
    <t>湧</t>
  </si>
  <si>
    <t>湖</t>
  </si>
  <si>
    <t>浅</t>
    <rPh sb="0" eb="1">
      <t>アサ</t>
    </rPh>
    <phoneticPr fontId="23"/>
  </si>
  <si>
    <t>浅・深・湧</t>
  </si>
  <si>
    <t>自</t>
  </si>
  <si>
    <t>浅・湧</t>
  </si>
  <si>
    <t>伏</t>
  </si>
  <si>
    <t>浅</t>
  </si>
  <si>
    <t>浅・深</t>
  </si>
  <si>
    <t>ダ</t>
  </si>
  <si>
    <t>湧・浅・深</t>
    <rPh sb="0" eb="1">
      <t>ユウ</t>
    </rPh>
    <rPh sb="4" eb="5">
      <t>フカ</t>
    </rPh>
    <phoneticPr fontId="23"/>
  </si>
  <si>
    <t>消</t>
  </si>
  <si>
    <t>急</t>
  </si>
  <si>
    <t>膜</t>
  </si>
  <si>
    <t>消・膜</t>
  </si>
  <si>
    <t>緩・急</t>
  </si>
  <si>
    <t>緩</t>
  </si>
  <si>
    <t>消・急</t>
  </si>
  <si>
    <t>急</t>
    <rPh sb="0" eb="1">
      <t>キュウ</t>
    </rPh>
    <phoneticPr fontId="23"/>
  </si>
  <si>
    <t>消・急</t>
    <rPh sb="0" eb="1">
      <t>ショウ</t>
    </rPh>
    <rPh sb="2" eb="3">
      <t>キュウ</t>
    </rPh>
    <phoneticPr fontId="23"/>
  </si>
  <si>
    <t>紫</t>
    <rPh sb="0" eb="1">
      <t>ムラサキ</t>
    </rPh>
    <phoneticPr fontId="23"/>
  </si>
  <si>
    <t>自然</t>
  </si>
  <si>
    <t>併用</t>
  </si>
  <si>
    <t>ポンプ</t>
  </si>
  <si>
    <t>計画1日平均
給水量
[㎥/日]</t>
    <phoneticPr fontId="23"/>
  </si>
  <si>
    <t>指定</t>
    <rPh sb="0" eb="2">
      <t>シテイ</t>
    </rPh>
    <phoneticPr fontId="23"/>
  </si>
  <si>
    <t>単</t>
  </si>
  <si>
    <t>口</t>
  </si>
  <si>
    <t>定</t>
  </si>
  <si>
    <t>H21.10</t>
    <phoneticPr fontId="23"/>
  </si>
  <si>
    <t>H24. 3</t>
    <phoneticPr fontId="23"/>
  </si>
  <si>
    <t>H25. 3</t>
    <phoneticPr fontId="23"/>
  </si>
  <si>
    <t>Ⅳ　簡 易 水 道</t>
    <phoneticPr fontId="23"/>
  </si>
  <si>
    <t>経営
区分</t>
    <phoneticPr fontId="23"/>
  </si>
  <si>
    <t>急・活</t>
    <rPh sb="2" eb="3">
      <t>カツ</t>
    </rPh>
    <phoneticPr fontId="23"/>
  </si>
  <si>
    <t>自・浅</t>
    <rPh sb="2" eb="3">
      <t>アサ</t>
    </rPh>
    <phoneticPr fontId="23"/>
  </si>
  <si>
    <t>消、紫</t>
    <rPh sb="2" eb="3">
      <t>ムラサキ</t>
    </rPh>
    <phoneticPr fontId="23"/>
  </si>
  <si>
    <t>10㎥/月
[円]
(税込)</t>
    <rPh sb="11" eb="12">
      <t>ゼイ</t>
    </rPh>
    <rPh sb="12" eb="13">
      <t>コミ</t>
    </rPh>
    <phoneticPr fontId="23"/>
  </si>
  <si>
    <t>緩</t>
    <rPh sb="0" eb="1">
      <t>ユル</t>
    </rPh>
    <phoneticPr fontId="23"/>
  </si>
  <si>
    <t>酒田市</t>
    <phoneticPr fontId="23"/>
  </si>
  <si>
    <t>自・湧</t>
    <phoneticPr fontId="23"/>
  </si>
  <si>
    <t>欠測</t>
    <phoneticPr fontId="23"/>
  </si>
  <si>
    <t>欠測</t>
    <phoneticPr fontId="23"/>
  </si>
  <si>
    <t>H26. 6</t>
    <phoneticPr fontId="23"/>
  </si>
  <si>
    <t>消</t>
    <phoneticPr fontId="23"/>
  </si>
  <si>
    <t>H28. 3</t>
    <phoneticPr fontId="23"/>
  </si>
  <si>
    <t>H25. 5</t>
    <phoneticPr fontId="23"/>
  </si>
  <si>
    <t>H28. 3</t>
    <phoneticPr fontId="23"/>
  </si>
  <si>
    <t>H26. 3</t>
    <phoneticPr fontId="23"/>
  </si>
  <si>
    <t>浅</t>
    <phoneticPr fontId="23"/>
  </si>
  <si>
    <t>H24. 4</t>
    <phoneticPr fontId="23"/>
  </si>
  <si>
    <t>H20.12</t>
    <phoneticPr fontId="23"/>
  </si>
  <si>
    <t>H26. 3</t>
    <phoneticPr fontId="23"/>
  </si>
  <si>
    <t>H14. 8</t>
    <phoneticPr fontId="23"/>
  </si>
  <si>
    <t>H16. 3</t>
    <phoneticPr fontId="23"/>
  </si>
  <si>
    <t>S55. 7</t>
    <phoneticPr fontId="23"/>
  </si>
  <si>
    <t>S44. 6</t>
    <phoneticPr fontId="23"/>
  </si>
  <si>
    <t>H10. 4</t>
    <phoneticPr fontId="23"/>
  </si>
  <si>
    <t>S39. 6</t>
    <phoneticPr fontId="23"/>
  </si>
  <si>
    <t>伏</t>
    <phoneticPr fontId="23"/>
  </si>
  <si>
    <t>H24.11</t>
    <phoneticPr fontId="2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</si>
</sst>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26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4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</cellStyleXfs>
  <cellXfs count="122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Font="1" applyFill="1" applyAlignment="1">
      <alignment horizontal="right" vertical="center"/>
    </xf>
    <xf numFmtId="176" fontId="20" fillId="0" borderId="10" xfId="42" applyFont="1" applyFill="1" applyBorder="1" applyAlignment="1">
      <alignment horizontal="center" vertical="center"/>
    </xf>
    <xf numFmtId="176" fontId="22" fillId="0" borderId="10" xfId="42" applyFont="1" applyFill="1" applyBorder="1" applyAlignment="1">
      <alignment horizontal="center" vertical="center"/>
    </xf>
    <xf numFmtId="3" fontId="20" fillId="0" borderId="10" xfId="42" applyNumberFormat="1" applyFont="1" applyFill="1" applyBorder="1">
      <alignment vertical="center"/>
    </xf>
    <xf numFmtId="176" fontId="21" fillId="0" borderId="0" xfId="42" applyFont="1" applyFill="1" applyBorder="1">
      <alignment vertical="center"/>
    </xf>
    <xf numFmtId="176" fontId="22" fillId="0" borderId="0" xfId="42" applyFont="1" applyFill="1">
      <alignment vertical="center"/>
    </xf>
    <xf numFmtId="176" fontId="20" fillId="24" borderId="14" xfId="42" applyFont="1" applyFill="1" applyBorder="1" applyAlignment="1">
      <alignment horizontal="left" vertical="center"/>
    </xf>
    <xf numFmtId="176" fontId="20" fillId="0" borderId="35" xfId="42" applyFont="1" applyFill="1" applyBorder="1" applyAlignment="1">
      <alignment horizontal="center" vertical="center"/>
    </xf>
    <xf numFmtId="3" fontId="20" fillId="0" borderId="35" xfId="42" applyNumberFormat="1" applyFont="1" applyFill="1" applyBorder="1">
      <alignment vertical="center"/>
    </xf>
    <xf numFmtId="176" fontId="22" fillId="0" borderId="35" xfId="42" applyFont="1" applyFill="1" applyBorder="1" applyAlignment="1">
      <alignment horizontal="center" vertical="center"/>
    </xf>
    <xf numFmtId="176" fontId="20" fillId="0" borderId="35" xfId="42" applyFont="1" applyFill="1" applyBorder="1">
      <alignment vertical="center"/>
    </xf>
    <xf numFmtId="3" fontId="20" fillId="0" borderId="35" xfId="42" applyNumberFormat="1" applyFont="1" applyFill="1" applyBorder="1" applyAlignment="1">
      <alignment horizontal="right" vertical="center"/>
    </xf>
    <xf numFmtId="176" fontId="20" fillId="24" borderId="35" xfId="42" applyFont="1" applyFill="1" applyBorder="1" applyAlignment="1">
      <alignment horizontal="justify" vertical="center"/>
    </xf>
    <xf numFmtId="176" fontId="20" fillId="24" borderId="10" xfId="42" applyFont="1" applyFill="1" applyBorder="1" applyAlignment="1">
      <alignment horizontal="justify" vertical="center"/>
    </xf>
    <xf numFmtId="176" fontId="20" fillId="24" borderId="35" xfId="42" applyFont="1" applyFill="1" applyBorder="1" applyAlignment="1">
      <alignment horizontal="center" vertical="center"/>
    </xf>
    <xf numFmtId="176" fontId="20" fillId="24" borderId="10" xfId="42" applyFont="1" applyFill="1" applyBorder="1" applyAlignment="1">
      <alignment horizontal="center" vertical="center"/>
    </xf>
    <xf numFmtId="38" fontId="20" fillId="0" borderId="35" xfId="33" applyNumberFormat="1" applyFont="1" applyFill="1" applyBorder="1" applyAlignment="1">
      <alignment vertical="center"/>
    </xf>
    <xf numFmtId="38" fontId="20" fillId="0" borderId="10" xfId="33" applyNumberFormat="1" applyFont="1" applyFill="1" applyBorder="1" applyAlignment="1">
      <alignment vertical="center"/>
    </xf>
    <xf numFmtId="176" fontId="20" fillId="0" borderId="10" xfId="42" applyFont="1" applyFill="1" applyBorder="1">
      <alignment vertical="center"/>
    </xf>
    <xf numFmtId="176" fontId="20" fillId="24" borderId="34" xfId="42" applyFont="1" applyFill="1" applyBorder="1" applyAlignment="1">
      <alignment vertical="center" shrinkToFit="1"/>
    </xf>
    <xf numFmtId="176" fontId="20" fillId="24" borderId="37" xfId="42" applyFont="1" applyFill="1" applyBorder="1" applyAlignment="1">
      <alignment vertical="center" shrinkToFit="1"/>
    </xf>
    <xf numFmtId="3" fontId="20" fillId="0" borderId="10" xfId="42" applyNumberFormat="1" applyFont="1" applyFill="1" applyBorder="1" applyAlignment="1">
      <alignment vertical="center"/>
    </xf>
    <xf numFmtId="3" fontId="20" fillId="0" borderId="10" xfId="42" applyNumberFormat="1" applyFont="1" applyFill="1" applyBorder="1" applyAlignment="1">
      <alignment horizontal="right" vertical="center"/>
    </xf>
    <xf numFmtId="176" fontId="20" fillId="24" borderId="35" xfId="42" applyFont="1" applyFill="1" applyBorder="1" applyAlignment="1">
      <alignment horizontal="justify" vertical="center" wrapText="1"/>
    </xf>
    <xf numFmtId="176" fontId="20" fillId="24" borderId="10" xfId="42" applyFont="1" applyFill="1" applyBorder="1" applyAlignment="1">
      <alignment horizontal="justify" vertical="center" wrapText="1"/>
    </xf>
    <xf numFmtId="3" fontId="20" fillId="0" borderId="42" xfId="42" applyNumberFormat="1" applyFont="1" applyFill="1" applyBorder="1">
      <alignment vertical="center"/>
    </xf>
    <xf numFmtId="176" fontId="20" fillId="0" borderId="40" xfId="42" applyFont="1" applyFill="1" applyBorder="1">
      <alignment vertical="center"/>
    </xf>
    <xf numFmtId="176" fontId="22" fillId="0" borderId="35" xfId="42" applyFont="1" applyFill="1" applyBorder="1" applyAlignment="1">
      <alignment horizontal="center" vertical="center" wrapText="1" shrinkToFit="1"/>
    </xf>
    <xf numFmtId="176" fontId="20" fillId="0" borderId="10" xfId="42" applyFont="1" applyFill="1" applyBorder="1" applyAlignment="1">
      <alignment vertical="center"/>
    </xf>
    <xf numFmtId="176" fontId="20" fillId="0" borderId="10" xfId="42" applyFont="1" applyFill="1" applyBorder="1" applyAlignment="1">
      <alignment horizontal="right" vertical="center"/>
    </xf>
    <xf numFmtId="176" fontId="22" fillId="0" borderId="35" xfId="42" applyFont="1" applyFill="1" applyBorder="1" applyAlignment="1">
      <alignment horizontal="center" vertical="center" wrapText="1"/>
    </xf>
    <xf numFmtId="176" fontId="22" fillId="0" borderId="35" xfId="42" applyFont="1" applyFill="1" applyBorder="1" applyAlignment="1">
      <alignment horizontal="center" vertical="center" shrinkToFit="1"/>
    </xf>
    <xf numFmtId="176" fontId="20" fillId="24" borderId="32" xfId="42" applyFont="1" applyFill="1" applyBorder="1" applyAlignment="1">
      <alignment horizontal="justify" vertical="center"/>
    </xf>
    <xf numFmtId="176" fontId="20" fillId="24" borderId="32" xfId="42" applyFont="1" applyFill="1" applyBorder="1" applyAlignment="1">
      <alignment horizontal="center" vertical="center"/>
    </xf>
    <xf numFmtId="176" fontId="20" fillId="0" borderId="32" xfId="42" applyFont="1" applyFill="1" applyBorder="1" applyAlignment="1">
      <alignment horizontal="center" vertical="center"/>
    </xf>
    <xf numFmtId="3" fontId="20" fillId="0" borderId="32" xfId="42" applyNumberFormat="1" applyFont="1" applyFill="1" applyBorder="1">
      <alignment vertical="center"/>
    </xf>
    <xf numFmtId="176" fontId="22" fillId="0" borderId="32" xfId="42" applyFont="1" applyFill="1" applyBorder="1" applyAlignment="1">
      <alignment horizontal="center" vertical="center"/>
    </xf>
    <xf numFmtId="176" fontId="20" fillId="0" borderId="32" xfId="42" applyFont="1" applyFill="1" applyBorder="1">
      <alignment vertical="center"/>
    </xf>
    <xf numFmtId="38" fontId="20" fillId="0" borderId="32" xfId="33" applyNumberFormat="1" applyFont="1" applyFill="1" applyBorder="1" applyAlignment="1">
      <alignment vertical="center"/>
    </xf>
    <xf numFmtId="3" fontId="20" fillId="0" borderId="18" xfId="42" applyNumberFormat="1" applyFont="1" applyFill="1" applyBorder="1">
      <alignment vertical="center"/>
    </xf>
    <xf numFmtId="3" fontId="20" fillId="0" borderId="50" xfId="42" applyNumberFormat="1" applyFont="1" applyFill="1" applyBorder="1" applyAlignment="1">
      <alignment vertical="center" shrinkToFit="1"/>
    </xf>
    <xf numFmtId="176" fontId="20" fillId="24" borderId="39" xfId="42" applyFont="1" applyFill="1" applyBorder="1" applyAlignment="1">
      <alignment vertical="center" shrinkToFit="1"/>
    </xf>
    <xf numFmtId="176" fontId="20" fillId="24" borderId="40" xfId="42" applyFont="1" applyFill="1" applyBorder="1" applyAlignment="1">
      <alignment horizontal="center" vertical="center"/>
    </xf>
    <xf numFmtId="176" fontId="20" fillId="24" borderId="40" xfId="42" applyFont="1" applyFill="1" applyBorder="1">
      <alignment vertical="center"/>
    </xf>
    <xf numFmtId="176" fontId="20" fillId="24" borderId="40" xfId="42" applyFont="1" applyFill="1" applyBorder="1" applyAlignment="1">
      <alignment horizontal="justify" vertical="center"/>
    </xf>
    <xf numFmtId="176" fontId="20" fillId="24" borderId="40" xfId="42" applyFont="1" applyFill="1" applyBorder="1" applyAlignment="1">
      <alignment vertical="center" wrapText="1" shrinkToFit="1"/>
    </xf>
    <xf numFmtId="176" fontId="20" fillId="24" borderId="40" xfId="42" applyFont="1" applyFill="1" applyBorder="1" applyAlignment="1">
      <alignment vertical="center" wrapText="1"/>
    </xf>
    <xf numFmtId="176" fontId="20" fillId="24" borderId="40" xfId="42" applyFont="1" applyFill="1" applyBorder="1" applyAlignment="1">
      <alignment vertical="center"/>
    </xf>
    <xf numFmtId="176" fontId="20" fillId="24" borderId="45" xfId="42" applyFont="1" applyFill="1" applyBorder="1" applyAlignment="1">
      <alignment vertical="center" shrinkToFit="1"/>
    </xf>
    <xf numFmtId="176" fontId="20" fillId="24" borderId="27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justify" vertical="center"/>
    </xf>
    <xf numFmtId="176" fontId="20" fillId="24" borderId="31" xfId="42" applyFont="1" applyFill="1" applyBorder="1" applyAlignment="1">
      <alignment vertical="center" shrinkToFit="1"/>
    </xf>
    <xf numFmtId="176" fontId="20" fillId="24" borderId="24" xfId="42" applyFont="1" applyFill="1" applyBorder="1" applyAlignment="1">
      <alignment vertical="center" shrinkToFit="1"/>
    </xf>
    <xf numFmtId="176" fontId="20" fillId="24" borderId="26" xfId="42" applyFont="1" applyFill="1" applyBorder="1" applyAlignment="1">
      <alignment vertical="center" shrinkToFit="1"/>
    </xf>
    <xf numFmtId="176" fontId="20" fillId="24" borderId="15" xfId="42" applyFont="1" applyFill="1" applyBorder="1" applyAlignment="1">
      <alignment horizontal="center" vertical="center" wrapText="1"/>
    </xf>
    <xf numFmtId="176" fontId="20" fillId="24" borderId="19" xfId="42" applyFont="1" applyFill="1" applyBorder="1" applyAlignment="1">
      <alignment horizontal="center" vertical="center" wrapText="1"/>
    </xf>
    <xf numFmtId="176" fontId="20" fillId="24" borderId="20" xfId="42" applyFont="1" applyFill="1" applyBorder="1" applyAlignment="1">
      <alignment horizontal="center" vertical="center" wrapText="1"/>
    </xf>
    <xf numFmtId="176" fontId="20" fillId="24" borderId="16" xfId="42" applyFont="1" applyFill="1" applyBorder="1" applyAlignment="1">
      <alignment horizontal="center" vertical="center" wrapText="1"/>
    </xf>
    <xf numFmtId="176" fontId="20" fillId="24" borderId="47" xfId="42" applyFont="1" applyFill="1" applyBorder="1" applyAlignment="1">
      <alignment horizontal="center" vertical="center"/>
    </xf>
    <xf numFmtId="176" fontId="20" fillId="24" borderId="48" xfId="42" applyFont="1" applyFill="1" applyBorder="1" applyAlignment="1">
      <alignment horizontal="center" vertical="center"/>
    </xf>
    <xf numFmtId="176" fontId="20" fillId="24" borderId="57" xfId="42" applyFont="1" applyFill="1" applyBorder="1" applyAlignment="1">
      <alignment horizontal="center" vertical="center"/>
    </xf>
    <xf numFmtId="176" fontId="20" fillId="24" borderId="53" xfId="42" applyFont="1" applyFill="1" applyBorder="1" applyAlignment="1">
      <alignment horizontal="center" vertical="center" textRotation="255"/>
    </xf>
    <xf numFmtId="176" fontId="20" fillId="24" borderId="54" xfId="42" applyFont="1" applyFill="1" applyBorder="1" applyAlignment="1">
      <alignment horizontal="center" vertical="center" textRotation="255"/>
    </xf>
    <xf numFmtId="176" fontId="20" fillId="24" borderId="55" xfId="42" applyFont="1" applyFill="1" applyBorder="1" applyAlignment="1">
      <alignment horizontal="center" vertical="center" textRotation="255"/>
    </xf>
    <xf numFmtId="176" fontId="20" fillId="24" borderId="12" xfId="42" applyFont="1" applyFill="1" applyBorder="1" applyAlignment="1">
      <alignment horizontal="center" vertical="center"/>
    </xf>
    <xf numFmtId="176" fontId="20" fillId="24" borderId="13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8" xfId="42" applyFont="1" applyFill="1" applyBorder="1" applyAlignment="1">
      <alignment horizontal="center" vertical="center"/>
    </xf>
    <xf numFmtId="176" fontId="20" fillId="24" borderId="19" xfId="42" applyFont="1" applyFill="1" applyBorder="1" applyAlignment="1">
      <alignment horizontal="center" vertical="center"/>
    </xf>
    <xf numFmtId="176" fontId="20" fillId="24" borderId="56" xfId="42" applyFont="1" applyFill="1" applyBorder="1" applyAlignment="1">
      <alignment horizontal="center" vertical="center"/>
    </xf>
    <xf numFmtId="176" fontId="25" fillId="24" borderId="18" xfId="42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56" xfId="0" applyBorder="1" applyAlignment="1">
      <alignment vertical="center"/>
    </xf>
    <xf numFmtId="176" fontId="25" fillId="24" borderId="20" xfId="42" applyFont="1" applyFill="1" applyBorder="1" applyAlignment="1">
      <alignment horizontal="center" vertical="center" wrapText="1"/>
    </xf>
    <xf numFmtId="176" fontId="20" fillId="24" borderId="12" xfId="42" applyFont="1" applyFill="1" applyBorder="1" applyAlignment="1">
      <alignment horizontal="right" vertical="center"/>
    </xf>
    <xf numFmtId="176" fontId="22" fillId="24" borderId="15" xfId="42" applyFont="1" applyFill="1" applyBorder="1" applyAlignment="1">
      <alignment horizontal="center" vertical="center" wrapText="1"/>
    </xf>
    <xf numFmtId="176" fontId="22" fillId="24" borderId="19" xfId="42" applyFont="1" applyFill="1" applyBorder="1" applyAlignment="1">
      <alignment horizontal="center" vertical="center" wrapText="1"/>
    </xf>
    <xf numFmtId="176" fontId="20" fillId="24" borderId="18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textRotation="255"/>
    </xf>
    <xf numFmtId="176" fontId="20" fillId="24" borderId="25" xfId="42" applyFont="1" applyFill="1" applyBorder="1" applyAlignment="1">
      <alignment horizontal="center" vertical="center" textRotation="255"/>
    </xf>
    <xf numFmtId="176" fontId="20" fillId="24" borderId="17" xfId="42" applyFont="1" applyFill="1" applyBorder="1" applyAlignment="1">
      <alignment horizontal="center" vertical="center"/>
    </xf>
    <xf numFmtId="176" fontId="20" fillId="24" borderId="56" xfId="42" applyFont="1" applyFill="1" applyBorder="1" applyAlignment="1">
      <alignment horizontal="center" vertical="center" wrapText="1"/>
    </xf>
    <xf numFmtId="176" fontId="20" fillId="24" borderId="21" xfId="42" applyFont="1" applyFill="1" applyBorder="1" applyAlignment="1">
      <alignment horizontal="center" vertical="center"/>
    </xf>
    <xf numFmtId="176" fontId="20" fillId="24" borderId="22" xfId="42" applyFont="1" applyFill="1" applyBorder="1" applyAlignment="1">
      <alignment horizontal="center" vertical="center"/>
    </xf>
    <xf numFmtId="176" fontId="20" fillId="0" borderId="36" xfId="42" applyFont="1" applyFill="1" applyBorder="1" applyAlignment="1">
      <alignment horizontal="center" vertical="center"/>
    </xf>
    <xf numFmtId="176" fontId="20" fillId="0" borderId="38" xfId="42" applyFont="1" applyFill="1" applyBorder="1" applyAlignment="1">
      <alignment horizontal="center" vertical="center"/>
    </xf>
    <xf numFmtId="176" fontId="20" fillId="0" borderId="40" xfId="42" applyFont="1" applyFill="1" applyBorder="1" applyAlignment="1">
      <alignment horizontal="center" vertical="center"/>
    </xf>
    <xf numFmtId="176" fontId="20" fillId="0" borderId="41" xfId="42" applyFont="1" applyFill="1" applyBorder="1" applyAlignment="1">
      <alignment horizontal="center" vertical="center"/>
    </xf>
    <xf numFmtId="176" fontId="22" fillId="0" borderId="43" xfId="42" applyFont="1" applyFill="1" applyBorder="1">
      <alignment vertical="center"/>
    </xf>
    <xf numFmtId="176" fontId="22" fillId="0" borderId="40" xfId="42" applyFont="1" applyFill="1" applyBorder="1">
      <alignment vertical="center"/>
    </xf>
    <xf numFmtId="176" fontId="22" fillId="0" borderId="41" xfId="42" applyFont="1" applyFill="1" applyBorder="1" applyAlignment="1">
      <alignment horizontal="center" vertical="center"/>
    </xf>
    <xf numFmtId="176" fontId="20" fillId="0" borderId="43" xfId="42" applyFont="1" applyFill="1" applyBorder="1">
      <alignment vertical="center"/>
    </xf>
    <xf numFmtId="176" fontId="20" fillId="0" borderId="44" xfId="42" applyFont="1" applyFill="1" applyBorder="1">
      <alignment vertical="center"/>
    </xf>
    <xf numFmtId="3" fontId="22" fillId="0" borderId="42" xfId="42" applyNumberFormat="1" applyFont="1" applyFill="1" applyBorder="1">
      <alignment vertical="center"/>
    </xf>
    <xf numFmtId="176" fontId="20" fillId="0" borderId="40" xfId="42" applyFont="1" applyFill="1" applyBorder="1" applyAlignment="1">
      <alignment horizontal="center" vertical="center" wrapText="1" shrinkToFit="1"/>
    </xf>
    <xf numFmtId="176" fontId="20" fillId="0" borderId="41" xfId="42" applyFont="1" applyFill="1" applyBorder="1" applyAlignment="1">
      <alignment horizontal="center" vertical="center" wrapText="1" shrinkToFit="1"/>
    </xf>
    <xf numFmtId="176" fontId="20" fillId="0" borderId="40" xfId="42" applyFont="1" applyFill="1" applyBorder="1" applyAlignment="1">
      <alignment vertical="center" wrapText="1"/>
    </xf>
    <xf numFmtId="176" fontId="20" fillId="0" borderId="41" xfId="42" applyFont="1" applyFill="1" applyBorder="1" applyAlignment="1">
      <alignment vertical="center" wrapText="1"/>
    </xf>
    <xf numFmtId="176" fontId="20" fillId="0" borderId="40" xfId="42" applyFont="1" applyFill="1" applyBorder="1" applyAlignment="1">
      <alignment vertical="center"/>
    </xf>
    <xf numFmtId="176" fontId="20" fillId="0" borderId="41" xfId="42" applyFont="1" applyFill="1" applyBorder="1" applyAlignment="1">
      <alignment vertical="center"/>
    </xf>
    <xf numFmtId="176" fontId="20" fillId="0" borderId="27" xfId="42" applyFont="1" applyFill="1" applyBorder="1" applyAlignment="1">
      <alignment horizontal="center" vertical="center"/>
    </xf>
    <xf numFmtId="176" fontId="20" fillId="0" borderId="28" xfId="42" applyFont="1" applyFill="1" applyBorder="1" applyAlignment="1">
      <alignment horizontal="center" vertical="center"/>
    </xf>
    <xf numFmtId="176" fontId="22" fillId="0" borderId="29" xfId="42" applyFont="1" applyFill="1" applyBorder="1">
      <alignment vertical="center"/>
    </xf>
    <xf numFmtId="176" fontId="22" fillId="0" borderId="27" xfId="42" applyFont="1" applyFill="1" applyBorder="1">
      <alignment vertical="center"/>
    </xf>
    <xf numFmtId="176" fontId="22" fillId="0" borderId="28" xfId="42" applyFont="1" applyFill="1" applyBorder="1" applyAlignment="1">
      <alignment horizontal="center" vertical="center"/>
    </xf>
    <xf numFmtId="176" fontId="20" fillId="0" borderId="29" xfId="42" applyFont="1" applyFill="1" applyBorder="1">
      <alignment vertical="center"/>
    </xf>
    <xf numFmtId="176" fontId="20" fillId="0" borderId="27" xfId="42" applyFont="1" applyFill="1" applyBorder="1">
      <alignment vertical="center"/>
    </xf>
    <xf numFmtId="176" fontId="20" fillId="0" borderId="46" xfId="42" applyFont="1" applyFill="1" applyBorder="1">
      <alignment vertical="center"/>
    </xf>
    <xf numFmtId="176" fontId="20" fillId="0" borderId="33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30" xfId="42" applyFont="1" applyFill="1" applyBorder="1">
      <alignment vertical="center"/>
    </xf>
    <xf numFmtId="176" fontId="20" fillId="0" borderId="48" xfId="42" applyFont="1" applyFill="1" applyBorder="1" applyAlignment="1">
      <alignment horizontal="center" vertical="center"/>
    </xf>
    <xf numFmtId="176" fontId="20" fillId="0" borderId="49" xfId="42" applyFont="1" applyFill="1" applyBorder="1" applyAlignment="1">
      <alignment horizontal="center" vertical="center"/>
    </xf>
    <xf numFmtId="176" fontId="22" fillId="0" borderId="51" xfId="42" applyFont="1" applyFill="1" applyBorder="1" applyAlignment="1">
      <alignment vertical="center" shrinkToFit="1"/>
    </xf>
    <xf numFmtId="176" fontId="22" fillId="0" borderId="48" xfId="42" applyFont="1" applyFill="1" applyBorder="1" applyAlignment="1">
      <alignment vertical="center" shrinkToFit="1"/>
    </xf>
    <xf numFmtId="176" fontId="22" fillId="0" borderId="49" xfId="42" applyFont="1" applyFill="1" applyBorder="1" applyAlignment="1">
      <alignment horizontal="center" vertical="center" shrinkToFit="1"/>
    </xf>
    <xf numFmtId="176" fontId="20" fillId="0" borderId="51" xfId="42" applyFont="1" applyFill="1" applyBorder="1">
      <alignment vertical="center"/>
    </xf>
    <xf numFmtId="176" fontId="20" fillId="0" borderId="48" xfId="42" applyFont="1" applyFill="1" applyBorder="1">
      <alignment vertical="center"/>
    </xf>
    <xf numFmtId="176" fontId="20" fillId="0" borderId="52" xfId="42" applyFont="1" applyFill="1" applyBorder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1"/>
  <sheetViews>
    <sheetView tabSelected="1" view="pageBreakPreview" topLeftCell="A3" zoomScale="80" zoomScaleNormal="90" zoomScaleSheetLayoutView="80" workbookViewId="0">
      <pane ySplit="4" topLeftCell="A70" activePane="bottomLeft" state="frozenSplit"/>
      <selection activeCell="O4" sqref="O4:O6"/>
      <selection pane="bottomLeft" activeCell="S84" sqref="S84"/>
    </sheetView>
  </sheetViews>
  <sheetFormatPr defaultColWidth="9.85546875" defaultRowHeight="15" customHeight="1"/>
  <cols>
    <col min="1" max="1" width="4" style="1" customWidth="1"/>
    <col min="2" max="3" width="10.28515625" style="1" customWidth="1"/>
    <col min="4" max="4" width="4.7109375" style="1" customWidth="1"/>
    <col min="5" max="6" width="6.5703125" style="2" customWidth="1"/>
    <col min="7" max="9" width="6.85546875" style="1" customWidth="1"/>
    <col min="10" max="10" width="6.85546875" style="8" bestFit="1" customWidth="1"/>
    <col min="11" max="12" width="5.140625" style="8" customWidth="1"/>
    <col min="13" max="13" width="8.85546875" style="1" customWidth="1"/>
    <col min="14" max="20" width="7.5703125" style="1" customWidth="1"/>
    <col min="21" max="23" width="8.85546875" style="1" customWidth="1"/>
    <col min="24" max="24" width="7.5703125" style="1" customWidth="1"/>
    <col min="25" max="25" width="8.85546875" style="1" customWidth="1"/>
    <col min="26" max="26" width="5.140625" style="1" customWidth="1"/>
    <col min="27" max="27" width="6.85546875" style="1" customWidth="1"/>
    <col min="28" max="28" width="3.42578125" style="1" customWidth="1"/>
    <col min="29" max="16384" width="9.85546875" style="1"/>
  </cols>
  <sheetData>
    <row r="1" spans="1:28" ht="18.75">
      <c r="A1" s="7" t="s">
        <v>232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8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AA2" s="3"/>
    </row>
    <row r="3" spans="1:28" ht="13.5" customHeight="1">
      <c r="A3" s="64" t="s">
        <v>0</v>
      </c>
      <c r="B3" s="67" t="s">
        <v>1</v>
      </c>
      <c r="C3" s="68"/>
      <c r="D3" s="69"/>
      <c r="E3" s="67" t="s">
        <v>2</v>
      </c>
      <c r="F3" s="69"/>
      <c r="G3" s="57" t="s">
        <v>3</v>
      </c>
      <c r="H3" s="57" t="s">
        <v>4</v>
      </c>
      <c r="I3" s="57" t="s">
        <v>5</v>
      </c>
      <c r="J3" s="78" t="s">
        <v>6</v>
      </c>
      <c r="K3" s="78" t="s">
        <v>7</v>
      </c>
      <c r="L3" s="78" t="s">
        <v>8</v>
      </c>
      <c r="M3" s="57" t="s">
        <v>9</v>
      </c>
      <c r="N3" s="77" t="s">
        <v>10</v>
      </c>
      <c r="O3" s="77"/>
      <c r="P3" s="9" t="s">
        <v>11</v>
      </c>
      <c r="Q3" s="60" t="s">
        <v>12</v>
      </c>
      <c r="R3" s="57" t="s">
        <v>224</v>
      </c>
      <c r="S3" s="60" t="s">
        <v>13</v>
      </c>
      <c r="T3" s="60" t="s">
        <v>14</v>
      </c>
      <c r="U3" s="60" t="s">
        <v>15</v>
      </c>
      <c r="V3" s="67" t="s">
        <v>16</v>
      </c>
      <c r="W3" s="68"/>
      <c r="X3" s="68"/>
      <c r="Y3" s="69"/>
      <c r="Z3" s="60" t="s">
        <v>17</v>
      </c>
      <c r="AA3" s="83" t="s">
        <v>18</v>
      </c>
      <c r="AB3" s="83"/>
    </row>
    <row r="4" spans="1:28" ht="13.5" customHeight="1">
      <c r="A4" s="65"/>
      <c r="B4" s="70" t="s">
        <v>19</v>
      </c>
      <c r="C4" s="70" t="s">
        <v>20</v>
      </c>
      <c r="D4" s="73" t="s">
        <v>233</v>
      </c>
      <c r="E4" s="70" t="s">
        <v>21</v>
      </c>
      <c r="F4" s="80" t="s">
        <v>22</v>
      </c>
      <c r="G4" s="58"/>
      <c r="H4" s="58"/>
      <c r="I4" s="58"/>
      <c r="J4" s="79"/>
      <c r="K4" s="79"/>
      <c r="L4" s="79"/>
      <c r="M4" s="58"/>
      <c r="N4" s="59" t="s">
        <v>23</v>
      </c>
      <c r="O4" s="59" t="s">
        <v>24</v>
      </c>
      <c r="P4" s="59" t="s">
        <v>25</v>
      </c>
      <c r="Q4" s="60"/>
      <c r="R4" s="58"/>
      <c r="S4" s="60"/>
      <c r="T4" s="60"/>
      <c r="U4" s="60"/>
      <c r="V4" s="85" t="s">
        <v>26</v>
      </c>
      <c r="W4" s="86"/>
      <c r="X4" s="80" t="s">
        <v>27</v>
      </c>
      <c r="Y4" s="80" t="s">
        <v>28</v>
      </c>
      <c r="Z4" s="60"/>
      <c r="AA4" s="76" t="s">
        <v>237</v>
      </c>
      <c r="AB4" s="81" t="s">
        <v>29</v>
      </c>
    </row>
    <row r="5" spans="1:28" ht="13.5" customHeight="1">
      <c r="A5" s="65"/>
      <c r="B5" s="71"/>
      <c r="C5" s="71"/>
      <c r="D5" s="74"/>
      <c r="E5" s="71"/>
      <c r="F5" s="58"/>
      <c r="G5" s="58"/>
      <c r="H5" s="58"/>
      <c r="I5" s="58"/>
      <c r="J5" s="79"/>
      <c r="K5" s="79"/>
      <c r="L5" s="79"/>
      <c r="M5" s="58"/>
      <c r="N5" s="60"/>
      <c r="O5" s="60"/>
      <c r="P5" s="60"/>
      <c r="Q5" s="60"/>
      <c r="R5" s="58"/>
      <c r="S5" s="60"/>
      <c r="T5" s="60"/>
      <c r="U5" s="60"/>
      <c r="V5" s="80" t="s">
        <v>30</v>
      </c>
      <c r="W5" s="80" t="s">
        <v>31</v>
      </c>
      <c r="X5" s="58"/>
      <c r="Y5" s="58"/>
      <c r="Z5" s="59"/>
      <c r="AA5" s="76"/>
      <c r="AB5" s="81"/>
    </row>
    <row r="6" spans="1:28" ht="13.5" customHeight="1">
      <c r="A6" s="66"/>
      <c r="B6" s="72"/>
      <c r="C6" s="72"/>
      <c r="D6" s="75"/>
      <c r="E6" s="72"/>
      <c r="F6" s="84"/>
      <c r="G6" s="58"/>
      <c r="H6" s="58"/>
      <c r="I6" s="58"/>
      <c r="J6" s="79"/>
      <c r="K6" s="79"/>
      <c r="L6" s="79"/>
      <c r="M6" s="58"/>
      <c r="N6" s="57"/>
      <c r="O6" s="57"/>
      <c r="P6" s="57"/>
      <c r="Q6" s="57"/>
      <c r="R6" s="58"/>
      <c r="S6" s="57"/>
      <c r="T6" s="57"/>
      <c r="U6" s="57"/>
      <c r="V6" s="58"/>
      <c r="W6" s="58"/>
      <c r="X6" s="58"/>
      <c r="Y6" s="58"/>
      <c r="Z6" s="80"/>
      <c r="AA6" s="73"/>
      <c r="AB6" s="82"/>
    </row>
    <row r="7" spans="1:28" ht="27" customHeight="1">
      <c r="A7" s="22">
        <v>1</v>
      </c>
      <c r="B7" s="15" t="s">
        <v>32</v>
      </c>
      <c r="C7" s="15" t="s">
        <v>36</v>
      </c>
      <c r="D7" s="17" t="s">
        <v>37</v>
      </c>
      <c r="E7" s="10" t="s">
        <v>38</v>
      </c>
      <c r="F7" s="10"/>
      <c r="G7" s="11">
        <v>200</v>
      </c>
      <c r="H7" s="11">
        <v>83</v>
      </c>
      <c r="I7" s="11">
        <v>83</v>
      </c>
      <c r="J7" s="12" t="s">
        <v>199</v>
      </c>
      <c r="K7" s="12" t="s">
        <v>211</v>
      </c>
      <c r="L7" s="12" t="s">
        <v>221</v>
      </c>
      <c r="M7" s="11">
        <v>2285</v>
      </c>
      <c r="N7" s="11">
        <v>470</v>
      </c>
      <c r="O7" s="11">
        <v>0</v>
      </c>
      <c r="P7" s="11">
        <v>1815</v>
      </c>
      <c r="Q7" s="11">
        <v>60</v>
      </c>
      <c r="R7" s="11">
        <v>40</v>
      </c>
      <c r="S7" s="11">
        <v>24</v>
      </c>
      <c r="T7" s="11">
        <v>22</v>
      </c>
      <c r="U7" s="11">
        <v>8030</v>
      </c>
      <c r="V7" s="11">
        <v>8030</v>
      </c>
      <c r="W7" s="11">
        <v>0</v>
      </c>
      <c r="X7" s="11">
        <v>0</v>
      </c>
      <c r="Y7" s="11">
        <v>0</v>
      </c>
      <c r="Z7" s="10" t="s">
        <v>225</v>
      </c>
      <c r="AA7" s="13">
        <v>2000</v>
      </c>
      <c r="AB7" s="87" t="s">
        <v>226</v>
      </c>
    </row>
    <row r="8" spans="1:28" ht="27" customHeight="1">
      <c r="A8" s="23">
        <v>2</v>
      </c>
      <c r="B8" s="16" t="s">
        <v>32</v>
      </c>
      <c r="C8" s="16" t="s">
        <v>39</v>
      </c>
      <c r="D8" s="18" t="s">
        <v>37</v>
      </c>
      <c r="E8" s="4" t="s">
        <v>40</v>
      </c>
      <c r="F8" s="4" t="s">
        <v>41</v>
      </c>
      <c r="G8" s="6">
        <v>130</v>
      </c>
      <c r="H8" s="6">
        <v>80</v>
      </c>
      <c r="I8" s="6">
        <v>70</v>
      </c>
      <c r="J8" s="5" t="s">
        <v>240</v>
      </c>
      <c r="K8" s="5" t="s">
        <v>211</v>
      </c>
      <c r="L8" s="5" t="s">
        <v>221</v>
      </c>
      <c r="M8" s="6">
        <v>1708</v>
      </c>
      <c r="N8" s="6">
        <v>0</v>
      </c>
      <c r="O8" s="6">
        <v>508</v>
      </c>
      <c r="P8" s="6">
        <v>1200</v>
      </c>
      <c r="Q8" s="6">
        <v>1090</v>
      </c>
      <c r="R8" s="6">
        <v>710</v>
      </c>
      <c r="S8" s="6">
        <v>374</v>
      </c>
      <c r="T8" s="6">
        <v>265</v>
      </c>
      <c r="U8" s="6">
        <v>96725</v>
      </c>
      <c r="V8" s="6">
        <v>96725</v>
      </c>
      <c r="W8" s="6">
        <v>0</v>
      </c>
      <c r="X8" s="6">
        <v>0</v>
      </c>
      <c r="Y8" s="6">
        <v>0</v>
      </c>
      <c r="Z8" s="4" t="s">
        <v>225</v>
      </c>
      <c r="AA8" s="21">
        <v>2440</v>
      </c>
      <c r="AB8" s="88" t="s">
        <v>227</v>
      </c>
    </row>
    <row r="9" spans="1:28" ht="27" customHeight="1">
      <c r="A9" s="23">
        <v>3</v>
      </c>
      <c r="B9" s="16" t="s">
        <v>32</v>
      </c>
      <c r="C9" s="16" t="s">
        <v>42</v>
      </c>
      <c r="D9" s="18" t="s">
        <v>37</v>
      </c>
      <c r="E9" s="4" t="s">
        <v>43</v>
      </c>
      <c r="F9" s="4" t="s">
        <v>44</v>
      </c>
      <c r="G9" s="6">
        <v>280</v>
      </c>
      <c r="H9" s="6">
        <v>190</v>
      </c>
      <c r="I9" s="6">
        <v>190</v>
      </c>
      <c r="J9" s="5" t="s">
        <v>199</v>
      </c>
      <c r="K9" s="5" t="s">
        <v>211</v>
      </c>
      <c r="L9" s="5" t="s">
        <v>221</v>
      </c>
      <c r="M9" s="6">
        <v>1966</v>
      </c>
      <c r="N9" s="6">
        <v>0</v>
      </c>
      <c r="O9" s="6">
        <v>170</v>
      </c>
      <c r="P9" s="6">
        <v>1796</v>
      </c>
      <c r="Q9" s="6">
        <v>70</v>
      </c>
      <c r="R9" s="6">
        <v>56</v>
      </c>
      <c r="S9" s="6">
        <v>50</v>
      </c>
      <c r="T9" s="6">
        <v>41</v>
      </c>
      <c r="U9" s="6">
        <v>15000</v>
      </c>
      <c r="V9" s="6">
        <v>15000</v>
      </c>
      <c r="W9" s="6">
        <v>0</v>
      </c>
      <c r="X9" s="6">
        <v>0</v>
      </c>
      <c r="Y9" s="6">
        <v>0</v>
      </c>
      <c r="Z9" s="4" t="s">
        <v>225</v>
      </c>
      <c r="AA9" s="21">
        <v>1700</v>
      </c>
      <c r="AB9" s="88" t="s">
        <v>226</v>
      </c>
    </row>
    <row r="10" spans="1:28" ht="27" customHeight="1">
      <c r="A10" s="23">
        <v>4</v>
      </c>
      <c r="B10" s="16" t="s">
        <v>32</v>
      </c>
      <c r="C10" s="16" t="s">
        <v>45</v>
      </c>
      <c r="D10" s="18" t="s">
        <v>37</v>
      </c>
      <c r="E10" s="4" t="s">
        <v>46</v>
      </c>
      <c r="F10" s="4"/>
      <c r="G10" s="6">
        <v>220</v>
      </c>
      <c r="H10" s="6">
        <v>88</v>
      </c>
      <c r="I10" s="6">
        <v>87</v>
      </c>
      <c r="J10" s="5" t="s">
        <v>201</v>
      </c>
      <c r="K10" s="5" t="s">
        <v>212</v>
      </c>
      <c r="L10" s="5" t="s">
        <v>221</v>
      </c>
      <c r="M10" s="6">
        <v>4192</v>
      </c>
      <c r="N10" s="6">
        <v>1010</v>
      </c>
      <c r="O10" s="6">
        <v>1352</v>
      </c>
      <c r="P10" s="6">
        <v>1830</v>
      </c>
      <c r="Q10" s="6">
        <v>115</v>
      </c>
      <c r="R10" s="6">
        <v>84</v>
      </c>
      <c r="S10" s="6">
        <v>95</v>
      </c>
      <c r="T10" s="6">
        <v>36</v>
      </c>
      <c r="U10" s="6">
        <v>13112</v>
      </c>
      <c r="V10" s="6">
        <v>13112</v>
      </c>
      <c r="W10" s="6">
        <v>0</v>
      </c>
      <c r="X10" s="6">
        <v>0</v>
      </c>
      <c r="Y10" s="6">
        <v>0</v>
      </c>
      <c r="Z10" s="4" t="s">
        <v>225</v>
      </c>
      <c r="AA10" s="21">
        <v>2500</v>
      </c>
      <c r="AB10" s="88" t="s">
        <v>226</v>
      </c>
    </row>
    <row r="11" spans="1:28" ht="27" customHeight="1">
      <c r="A11" s="23">
        <v>5</v>
      </c>
      <c r="B11" s="16" t="s">
        <v>32</v>
      </c>
      <c r="C11" s="16" t="s">
        <v>47</v>
      </c>
      <c r="D11" s="18" t="s">
        <v>37</v>
      </c>
      <c r="E11" s="4" t="s">
        <v>48</v>
      </c>
      <c r="F11" s="4" t="s">
        <v>49</v>
      </c>
      <c r="G11" s="6">
        <v>205</v>
      </c>
      <c r="H11" s="6">
        <v>187</v>
      </c>
      <c r="I11" s="6">
        <v>187</v>
      </c>
      <c r="J11" s="5" t="s">
        <v>199</v>
      </c>
      <c r="K11" s="5" t="s">
        <v>213</v>
      </c>
      <c r="L11" s="5" t="s">
        <v>221</v>
      </c>
      <c r="M11" s="6">
        <v>4755</v>
      </c>
      <c r="N11" s="6">
        <v>37</v>
      </c>
      <c r="O11" s="6">
        <v>0</v>
      </c>
      <c r="P11" s="6">
        <v>4718</v>
      </c>
      <c r="Q11" s="6">
        <v>153</v>
      </c>
      <c r="R11" s="6">
        <v>110</v>
      </c>
      <c r="S11" s="6">
        <v>120</v>
      </c>
      <c r="T11" s="6">
        <v>47</v>
      </c>
      <c r="U11" s="6">
        <v>17336</v>
      </c>
      <c r="V11" s="24">
        <v>17336</v>
      </c>
      <c r="W11" s="25">
        <v>0</v>
      </c>
      <c r="X11" s="25">
        <v>0</v>
      </c>
      <c r="Y11" s="25">
        <v>0</v>
      </c>
      <c r="Z11" s="4" t="s">
        <v>225</v>
      </c>
      <c r="AA11" s="21">
        <v>2000</v>
      </c>
      <c r="AB11" s="88" t="s">
        <v>226</v>
      </c>
    </row>
    <row r="12" spans="1:28" ht="15" customHeight="1">
      <c r="A12" s="44"/>
      <c r="B12" s="45" t="s">
        <v>50</v>
      </c>
      <c r="C12" s="46"/>
      <c r="D12" s="46"/>
      <c r="E12" s="89"/>
      <c r="F12" s="90"/>
      <c r="G12" s="28">
        <f>SUM(G7:G11)</f>
        <v>1035</v>
      </c>
      <c r="H12" s="28">
        <f t="shared" ref="H12:I12" si="0">SUM(H7:H11)</f>
        <v>628</v>
      </c>
      <c r="I12" s="28">
        <f t="shared" si="0"/>
        <v>617</v>
      </c>
      <c r="J12" s="91"/>
      <c r="K12" s="92"/>
      <c r="L12" s="93"/>
      <c r="M12" s="28">
        <f>SUM(M7:M11)</f>
        <v>14906</v>
      </c>
      <c r="N12" s="28">
        <f t="shared" ref="N12:Y12" si="1">SUM(N7:N11)</f>
        <v>1517</v>
      </c>
      <c r="O12" s="28">
        <f t="shared" si="1"/>
        <v>2030</v>
      </c>
      <c r="P12" s="28">
        <f t="shared" si="1"/>
        <v>11359</v>
      </c>
      <c r="Q12" s="28">
        <f t="shared" si="1"/>
        <v>1488</v>
      </c>
      <c r="R12" s="28">
        <f t="shared" si="1"/>
        <v>1000</v>
      </c>
      <c r="S12" s="28">
        <f t="shared" si="1"/>
        <v>663</v>
      </c>
      <c r="T12" s="28">
        <f t="shared" si="1"/>
        <v>411</v>
      </c>
      <c r="U12" s="28">
        <f t="shared" si="1"/>
        <v>150203</v>
      </c>
      <c r="V12" s="28">
        <f t="shared" si="1"/>
        <v>150203</v>
      </c>
      <c r="W12" s="28">
        <f t="shared" si="1"/>
        <v>0</v>
      </c>
      <c r="X12" s="28">
        <f t="shared" si="1"/>
        <v>0</v>
      </c>
      <c r="Y12" s="28">
        <f t="shared" si="1"/>
        <v>0</v>
      </c>
      <c r="Z12" s="94"/>
      <c r="AA12" s="29" t="s">
        <v>198</v>
      </c>
      <c r="AB12" s="95"/>
    </row>
    <row r="13" spans="1:28" ht="27" customHeight="1">
      <c r="A13" s="22">
        <v>6</v>
      </c>
      <c r="B13" s="15" t="s">
        <v>196</v>
      </c>
      <c r="C13" s="15" t="s">
        <v>197</v>
      </c>
      <c r="D13" s="17" t="s">
        <v>33</v>
      </c>
      <c r="E13" s="10" t="s">
        <v>229</v>
      </c>
      <c r="F13" s="10"/>
      <c r="G13" s="11">
        <v>240</v>
      </c>
      <c r="H13" s="11">
        <v>225</v>
      </c>
      <c r="I13" s="11">
        <v>40</v>
      </c>
      <c r="J13" s="12" t="s">
        <v>202</v>
      </c>
      <c r="K13" s="12" t="s">
        <v>213</v>
      </c>
      <c r="L13" s="12" t="s">
        <v>221</v>
      </c>
      <c r="M13" s="11">
        <v>4539</v>
      </c>
      <c r="N13" s="11">
        <v>932</v>
      </c>
      <c r="O13" s="11">
        <v>22</v>
      </c>
      <c r="P13" s="11">
        <v>3585</v>
      </c>
      <c r="Q13" s="11">
        <v>97</v>
      </c>
      <c r="R13" s="11">
        <v>72</v>
      </c>
      <c r="S13" s="11">
        <v>47</v>
      </c>
      <c r="T13" s="11">
        <v>6</v>
      </c>
      <c r="U13" s="19">
        <v>2013</v>
      </c>
      <c r="V13" s="11">
        <v>2013</v>
      </c>
      <c r="W13" s="11">
        <v>0</v>
      </c>
      <c r="X13" s="11">
        <v>0</v>
      </c>
      <c r="Y13" s="11">
        <v>0</v>
      </c>
      <c r="Z13" s="10" t="s">
        <v>225</v>
      </c>
      <c r="AA13" s="13">
        <v>2278</v>
      </c>
      <c r="AB13" s="87" t="s">
        <v>227</v>
      </c>
    </row>
    <row r="14" spans="1:28" ht="15" customHeight="1">
      <c r="A14" s="44"/>
      <c r="B14" s="45" t="s">
        <v>50</v>
      </c>
      <c r="C14" s="46"/>
      <c r="D14" s="46"/>
      <c r="E14" s="89"/>
      <c r="F14" s="90"/>
      <c r="G14" s="28">
        <f>SUM(G13)</f>
        <v>240</v>
      </c>
      <c r="H14" s="28">
        <f t="shared" ref="H14:I14" si="2">SUM(H13)</f>
        <v>225</v>
      </c>
      <c r="I14" s="28">
        <f t="shared" si="2"/>
        <v>40</v>
      </c>
      <c r="J14" s="96"/>
      <c r="K14" s="96"/>
      <c r="L14" s="96"/>
      <c r="M14" s="28">
        <f>SUM(M13)</f>
        <v>4539</v>
      </c>
      <c r="N14" s="28">
        <f t="shared" ref="N14:Y14" si="3">SUM(N13)</f>
        <v>932</v>
      </c>
      <c r="O14" s="28">
        <f t="shared" si="3"/>
        <v>22</v>
      </c>
      <c r="P14" s="28">
        <f t="shared" si="3"/>
        <v>3585</v>
      </c>
      <c r="Q14" s="28">
        <f t="shared" si="3"/>
        <v>97</v>
      </c>
      <c r="R14" s="28">
        <f t="shared" si="3"/>
        <v>72</v>
      </c>
      <c r="S14" s="28">
        <f t="shared" si="3"/>
        <v>47</v>
      </c>
      <c r="T14" s="28">
        <f t="shared" si="3"/>
        <v>6</v>
      </c>
      <c r="U14" s="28">
        <f t="shared" si="3"/>
        <v>2013</v>
      </c>
      <c r="V14" s="28">
        <f t="shared" si="3"/>
        <v>2013</v>
      </c>
      <c r="W14" s="28">
        <f t="shared" si="3"/>
        <v>0</v>
      </c>
      <c r="X14" s="28">
        <f t="shared" si="3"/>
        <v>0</v>
      </c>
      <c r="Y14" s="28">
        <f t="shared" si="3"/>
        <v>0</v>
      </c>
      <c r="Z14" s="94"/>
      <c r="AA14" s="29" t="s">
        <v>198</v>
      </c>
      <c r="AB14" s="95"/>
    </row>
    <row r="15" spans="1:28" ht="27" customHeight="1">
      <c r="A15" s="22">
        <v>7</v>
      </c>
      <c r="B15" s="15" t="s">
        <v>51</v>
      </c>
      <c r="C15" s="15" t="s">
        <v>52</v>
      </c>
      <c r="D15" s="17" t="s">
        <v>33</v>
      </c>
      <c r="E15" s="10" t="s">
        <v>53</v>
      </c>
      <c r="F15" s="10" t="s">
        <v>230</v>
      </c>
      <c r="G15" s="11">
        <v>700</v>
      </c>
      <c r="H15" s="11">
        <v>802</v>
      </c>
      <c r="I15" s="11">
        <v>775</v>
      </c>
      <c r="J15" s="12" t="s">
        <v>200</v>
      </c>
      <c r="K15" s="12" t="s">
        <v>211</v>
      </c>
      <c r="L15" s="12" t="s">
        <v>221</v>
      </c>
      <c r="M15" s="11">
        <v>12098</v>
      </c>
      <c r="N15" s="11">
        <v>538</v>
      </c>
      <c r="O15" s="11">
        <v>777</v>
      </c>
      <c r="P15" s="11">
        <v>10783</v>
      </c>
      <c r="Q15" s="11">
        <v>180</v>
      </c>
      <c r="R15" s="11">
        <v>158</v>
      </c>
      <c r="S15" s="11">
        <v>210</v>
      </c>
      <c r="T15" s="11">
        <v>167</v>
      </c>
      <c r="U15" s="19">
        <v>61024</v>
      </c>
      <c r="V15" s="11">
        <v>55204</v>
      </c>
      <c r="W15" s="11">
        <v>0</v>
      </c>
      <c r="X15" s="11">
        <v>1726</v>
      </c>
      <c r="Y15" s="11">
        <v>4094</v>
      </c>
      <c r="Z15" s="10" t="s">
        <v>225</v>
      </c>
      <c r="AA15" s="13">
        <v>2160</v>
      </c>
      <c r="AB15" s="87" t="s">
        <v>227</v>
      </c>
    </row>
    <row r="16" spans="1:28" ht="15" customHeight="1">
      <c r="A16" s="44"/>
      <c r="B16" s="45" t="s">
        <v>50</v>
      </c>
      <c r="C16" s="46"/>
      <c r="D16" s="46"/>
      <c r="E16" s="89"/>
      <c r="F16" s="90"/>
      <c r="G16" s="28">
        <f>SUM(G15)</f>
        <v>700</v>
      </c>
      <c r="H16" s="28">
        <f t="shared" ref="H16:I16" si="4">SUM(H15)</f>
        <v>802</v>
      </c>
      <c r="I16" s="28">
        <f t="shared" si="4"/>
        <v>775</v>
      </c>
      <c r="J16" s="96"/>
      <c r="K16" s="96"/>
      <c r="L16" s="96"/>
      <c r="M16" s="28">
        <f>SUM(M15)</f>
        <v>12098</v>
      </c>
      <c r="N16" s="28">
        <f t="shared" ref="N16:Y16" si="5">SUM(N15)</f>
        <v>538</v>
      </c>
      <c r="O16" s="28">
        <f t="shared" si="5"/>
        <v>777</v>
      </c>
      <c r="P16" s="28">
        <f t="shared" si="5"/>
        <v>10783</v>
      </c>
      <c r="Q16" s="28">
        <f t="shared" si="5"/>
        <v>180</v>
      </c>
      <c r="R16" s="28">
        <f t="shared" si="5"/>
        <v>158</v>
      </c>
      <c r="S16" s="28">
        <f t="shared" si="5"/>
        <v>210</v>
      </c>
      <c r="T16" s="28">
        <f t="shared" si="5"/>
        <v>167</v>
      </c>
      <c r="U16" s="28">
        <f t="shared" si="5"/>
        <v>61024</v>
      </c>
      <c r="V16" s="28">
        <f t="shared" si="5"/>
        <v>55204</v>
      </c>
      <c r="W16" s="28">
        <f t="shared" si="5"/>
        <v>0</v>
      </c>
      <c r="X16" s="28">
        <f t="shared" si="5"/>
        <v>1726</v>
      </c>
      <c r="Y16" s="28">
        <f t="shared" si="5"/>
        <v>4094</v>
      </c>
      <c r="Z16" s="94"/>
      <c r="AA16" s="29" t="s">
        <v>198</v>
      </c>
      <c r="AB16" s="95"/>
    </row>
    <row r="17" spans="1:28" ht="27" customHeight="1">
      <c r="A17" s="22">
        <v>8</v>
      </c>
      <c r="B17" s="16" t="s">
        <v>54</v>
      </c>
      <c r="C17" s="16" t="s">
        <v>56</v>
      </c>
      <c r="D17" s="18" t="s">
        <v>33</v>
      </c>
      <c r="E17" s="4" t="s">
        <v>57</v>
      </c>
      <c r="F17" s="4" t="s">
        <v>231</v>
      </c>
      <c r="G17" s="6">
        <v>223</v>
      </c>
      <c r="H17" s="6">
        <v>213</v>
      </c>
      <c r="I17" s="6">
        <v>213</v>
      </c>
      <c r="J17" s="5" t="s">
        <v>200</v>
      </c>
      <c r="K17" s="5" t="s">
        <v>211</v>
      </c>
      <c r="L17" s="5" t="s">
        <v>221</v>
      </c>
      <c r="M17" s="6">
        <v>7761</v>
      </c>
      <c r="N17" s="6">
        <v>3183</v>
      </c>
      <c r="O17" s="6">
        <v>275</v>
      </c>
      <c r="P17" s="6">
        <v>4303</v>
      </c>
      <c r="Q17" s="6">
        <v>88</v>
      </c>
      <c r="R17" s="6">
        <v>48</v>
      </c>
      <c r="S17" s="6">
        <v>88</v>
      </c>
      <c r="T17" s="6">
        <v>43</v>
      </c>
      <c r="U17" s="20">
        <v>15568</v>
      </c>
      <c r="V17" s="6">
        <v>13294</v>
      </c>
      <c r="W17" s="6">
        <v>271</v>
      </c>
      <c r="X17" s="6">
        <v>67</v>
      </c>
      <c r="Y17" s="6">
        <v>1936</v>
      </c>
      <c r="Z17" s="4" t="s">
        <v>225</v>
      </c>
      <c r="AA17" s="21">
        <v>2419</v>
      </c>
      <c r="AB17" s="88" t="s">
        <v>227</v>
      </c>
    </row>
    <row r="18" spans="1:28" ht="15" customHeight="1">
      <c r="A18" s="44"/>
      <c r="B18" s="45" t="s">
        <v>50</v>
      </c>
      <c r="C18" s="47"/>
      <c r="D18" s="45"/>
      <c r="E18" s="89"/>
      <c r="F18" s="90"/>
      <c r="G18" s="28">
        <f>SUM(G17)</f>
        <v>223</v>
      </c>
      <c r="H18" s="28">
        <f t="shared" ref="H18:I18" si="6">SUM(H17)</f>
        <v>213</v>
      </c>
      <c r="I18" s="28">
        <f t="shared" si="6"/>
        <v>213</v>
      </c>
      <c r="J18" s="96"/>
      <c r="K18" s="96"/>
      <c r="L18" s="96"/>
      <c r="M18" s="28">
        <f>SUM(M17)</f>
        <v>7761</v>
      </c>
      <c r="N18" s="28">
        <f t="shared" ref="N18:Y18" si="7">SUM(N17)</f>
        <v>3183</v>
      </c>
      <c r="O18" s="28">
        <f t="shared" si="7"/>
        <v>275</v>
      </c>
      <c r="P18" s="28">
        <f t="shared" si="7"/>
        <v>4303</v>
      </c>
      <c r="Q18" s="28">
        <f t="shared" si="7"/>
        <v>88</v>
      </c>
      <c r="R18" s="28">
        <f t="shared" si="7"/>
        <v>48</v>
      </c>
      <c r="S18" s="28">
        <f t="shared" si="7"/>
        <v>88</v>
      </c>
      <c r="T18" s="28">
        <f t="shared" si="7"/>
        <v>43</v>
      </c>
      <c r="U18" s="28">
        <f t="shared" si="7"/>
        <v>15568</v>
      </c>
      <c r="V18" s="28">
        <f t="shared" si="7"/>
        <v>13294</v>
      </c>
      <c r="W18" s="28">
        <f t="shared" si="7"/>
        <v>271</v>
      </c>
      <c r="X18" s="28">
        <f t="shared" si="7"/>
        <v>67</v>
      </c>
      <c r="Y18" s="28">
        <f t="shared" si="7"/>
        <v>1936</v>
      </c>
      <c r="Z18" s="94"/>
      <c r="AA18" s="29" t="s">
        <v>198</v>
      </c>
      <c r="AB18" s="95"/>
    </row>
    <row r="19" spans="1:28" ht="27" customHeight="1">
      <c r="A19" s="22">
        <v>9</v>
      </c>
      <c r="B19" s="15" t="s">
        <v>58</v>
      </c>
      <c r="C19" s="15" t="s">
        <v>59</v>
      </c>
      <c r="D19" s="17" t="s">
        <v>33</v>
      </c>
      <c r="E19" s="10" t="s">
        <v>60</v>
      </c>
      <c r="F19" s="10" t="s">
        <v>230</v>
      </c>
      <c r="G19" s="11">
        <v>3440</v>
      </c>
      <c r="H19" s="11">
        <v>3034</v>
      </c>
      <c r="I19" s="11">
        <v>3001</v>
      </c>
      <c r="J19" s="30" t="s">
        <v>203</v>
      </c>
      <c r="K19" s="12" t="s">
        <v>214</v>
      </c>
      <c r="L19" s="12" t="s">
        <v>221</v>
      </c>
      <c r="M19" s="11">
        <v>60865</v>
      </c>
      <c r="N19" s="11">
        <v>9277</v>
      </c>
      <c r="O19" s="11">
        <v>227</v>
      </c>
      <c r="P19" s="11">
        <v>51361</v>
      </c>
      <c r="Q19" s="11">
        <v>1820</v>
      </c>
      <c r="R19" s="11">
        <v>1380</v>
      </c>
      <c r="S19" s="11">
        <v>1491</v>
      </c>
      <c r="T19" s="11">
        <v>1329</v>
      </c>
      <c r="U19" s="19">
        <v>485101</v>
      </c>
      <c r="V19" s="11">
        <v>347827</v>
      </c>
      <c r="W19" s="11">
        <v>486</v>
      </c>
      <c r="X19" s="11">
        <v>4223</v>
      </c>
      <c r="Y19" s="11">
        <v>132565</v>
      </c>
      <c r="Z19" s="10" t="s">
        <v>225</v>
      </c>
      <c r="AA19" s="13">
        <v>2160</v>
      </c>
      <c r="AB19" s="87" t="s">
        <v>61</v>
      </c>
    </row>
    <row r="20" spans="1:28" ht="27" customHeight="1">
      <c r="A20" s="23">
        <v>10</v>
      </c>
      <c r="B20" s="16" t="s">
        <v>58</v>
      </c>
      <c r="C20" s="16" t="s">
        <v>62</v>
      </c>
      <c r="D20" s="18" t="s">
        <v>33</v>
      </c>
      <c r="E20" s="4" t="s">
        <v>63</v>
      </c>
      <c r="F20" s="4" t="s">
        <v>64</v>
      </c>
      <c r="G20" s="6">
        <v>2000</v>
      </c>
      <c r="H20" s="6">
        <v>1160</v>
      </c>
      <c r="I20" s="6">
        <v>1151</v>
      </c>
      <c r="J20" s="5" t="s">
        <v>204</v>
      </c>
      <c r="K20" s="5" t="s">
        <v>212</v>
      </c>
      <c r="L20" s="5" t="s">
        <v>221</v>
      </c>
      <c r="M20" s="6">
        <v>16479</v>
      </c>
      <c r="N20" s="6">
        <v>4565</v>
      </c>
      <c r="O20" s="6">
        <v>0</v>
      </c>
      <c r="P20" s="6">
        <v>11914</v>
      </c>
      <c r="Q20" s="6">
        <v>645</v>
      </c>
      <c r="R20" s="6">
        <v>501</v>
      </c>
      <c r="S20" s="6">
        <v>451</v>
      </c>
      <c r="T20" s="6">
        <v>394</v>
      </c>
      <c r="U20" s="20">
        <v>143878</v>
      </c>
      <c r="V20" s="6">
        <v>104164</v>
      </c>
      <c r="W20" s="6">
        <v>0</v>
      </c>
      <c r="X20" s="6">
        <v>1382</v>
      </c>
      <c r="Y20" s="6">
        <v>38332</v>
      </c>
      <c r="Z20" s="4" t="s">
        <v>225</v>
      </c>
      <c r="AA20" s="21">
        <v>2160</v>
      </c>
      <c r="AB20" s="88" t="s">
        <v>61</v>
      </c>
    </row>
    <row r="21" spans="1:28" ht="27" customHeight="1">
      <c r="A21" s="23">
        <v>11</v>
      </c>
      <c r="B21" s="16" t="s">
        <v>58</v>
      </c>
      <c r="C21" s="16" t="s">
        <v>65</v>
      </c>
      <c r="D21" s="18" t="s">
        <v>33</v>
      </c>
      <c r="E21" s="4" t="s">
        <v>66</v>
      </c>
      <c r="F21" s="4" t="s">
        <v>67</v>
      </c>
      <c r="G21" s="6">
        <v>2890</v>
      </c>
      <c r="H21" s="6">
        <v>2121</v>
      </c>
      <c r="I21" s="6">
        <v>2121</v>
      </c>
      <c r="J21" s="5" t="s">
        <v>235</v>
      </c>
      <c r="K21" s="5" t="s">
        <v>215</v>
      </c>
      <c r="L21" s="5" t="s">
        <v>221</v>
      </c>
      <c r="M21" s="6">
        <v>35540</v>
      </c>
      <c r="N21" s="6">
        <v>1594</v>
      </c>
      <c r="O21" s="6">
        <v>2306</v>
      </c>
      <c r="P21" s="6">
        <v>31640</v>
      </c>
      <c r="Q21" s="6">
        <v>980</v>
      </c>
      <c r="R21" s="6">
        <v>435</v>
      </c>
      <c r="S21" s="6">
        <v>1175</v>
      </c>
      <c r="T21" s="6">
        <v>871</v>
      </c>
      <c r="U21" s="20">
        <v>317936</v>
      </c>
      <c r="V21" s="6">
        <v>167984</v>
      </c>
      <c r="W21" s="6">
        <v>50</v>
      </c>
      <c r="X21" s="6">
        <v>2920</v>
      </c>
      <c r="Y21" s="6">
        <v>146982</v>
      </c>
      <c r="Z21" s="4" t="s">
        <v>225</v>
      </c>
      <c r="AA21" s="21">
        <v>2160</v>
      </c>
      <c r="AB21" s="88" t="s">
        <v>61</v>
      </c>
    </row>
    <row r="22" spans="1:28" ht="27" customHeight="1">
      <c r="A22" s="23">
        <v>12</v>
      </c>
      <c r="B22" s="16" t="s">
        <v>58</v>
      </c>
      <c r="C22" s="16" t="s">
        <v>68</v>
      </c>
      <c r="D22" s="18" t="s">
        <v>33</v>
      </c>
      <c r="E22" s="4" t="s">
        <v>69</v>
      </c>
      <c r="F22" s="4" t="s">
        <v>67</v>
      </c>
      <c r="G22" s="6">
        <v>105</v>
      </c>
      <c r="H22" s="6">
        <v>73</v>
      </c>
      <c r="I22" s="6">
        <v>70</v>
      </c>
      <c r="J22" s="5" t="s">
        <v>200</v>
      </c>
      <c r="K22" s="5" t="s">
        <v>213</v>
      </c>
      <c r="L22" s="5" t="s">
        <v>221</v>
      </c>
      <c r="M22" s="6">
        <v>4916</v>
      </c>
      <c r="N22" s="6">
        <v>720</v>
      </c>
      <c r="O22" s="6">
        <v>0</v>
      </c>
      <c r="P22" s="6">
        <v>4196</v>
      </c>
      <c r="Q22" s="6">
        <v>32</v>
      </c>
      <c r="R22" s="6">
        <v>30</v>
      </c>
      <c r="S22" s="6">
        <v>36</v>
      </c>
      <c r="T22" s="6">
        <v>15</v>
      </c>
      <c r="U22" s="20">
        <v>5435</v>
      </c>
      <c r="V22" s="6">
        <v>4053</v>
      </c>
      <c r="W22" s="6">
        <v>0</v>
      </c>
      <c r="X22" s="6">
        <v>41</v>
      </c>
      <c r="Y22" s="6">
        <v>1341</v>
      </c>
      <c r="Z22" s="4" t="s">
        <v>225</v>
      </c>
      <c r="AA22" s="21">
        <v>2160</v>
      </c>
      <c r="AB22" s="88" t="s">
        <v>61</v>
      </c>
    </row>
    <row r="23" spans="1:28" ht="15" customHeight="1">
      <c r="A23" s="44"/>
      <c r="B23" s="45" t="s">
        <v>50</v>
      </c>
      <c r="C23" s="47"/>
      <c r="D23" s="45"/>
      <c r="E23" s="89"/>
      <c r="F23" s="90"/>
      <c r="G23" s="28">
        <f>SUM(G19:G22)</f>
        <v>8435</v>
      </c>
      <c r="H23" s="28">
        <f t="shared" ref="H23:I23" si="8">SUM(H19:H22)</f>
        <v>6388</v>
      </c>
      <c r="I23" s="28">
        <f t="shared" si="8"/>
        <v>6343</v>
      </c>
      <c r="J23" s="96"/>
      <c r="K23" s="96"/>
      <c r="L23" s="96"/>
      <c r="M23" s="28">
        <f>SUM(M19:M22)</f>
        <v>117800</v>
      </c>
      <c r="N23" s="28">
        <f t="shared" ref="N23:Y23" si="9">SUM(N19:N22)</f>
        <v>16156</v>
      </c>
      <c r="O23" s="28">
        <f t="shared" si="9"/>
        <v>2533</v>
      </c>
      <c r="P23" s="28">
        <f t="shared" si="9"/>
        <v>99111</v>
      </c>
      <c r="Q23" s="28">
        <f t="shared" si="9"/>
        <v>3477</v>
      </c>
      <c r="R23" s="28">
        <f t="shared" si="9"/>
        <v>2346</v>
      </c>
      <c r="S23" s="28">
        <f t="shared" si="9"/>
        <v>3153</v>
      </c>
      <c r="T23" s="28">
        <f t="shared" si="9"/>
        <v>2609</v>
      </c>
      <c r="U23" s="28">
        <f t="shared" si="9"/>
        <v>952350</v>
      </c>
      <c r="V23" s="28">
        <f t="shared" si="9"/>
        <v>624028</v>
      </c>
      <c r="W23" s="28">
        <f t="shared" si="9"/>
        <v>536</v>
      </c>
      <c r="X23" s="28">
        <f t="shared" si="9"/>
        <v>8566</v>
      </c>
      <c r="Y23" s="28">
        <f t="shared" si="9"/>
        <v>319220</v>
      </c>
      <c r="Z23" s="94"/>
      <c r="AA23" s="29" t="s">
        <v>198</v>
      </c>
      <c r="AB23" s="95"/>
    </row>
    <row r="24" spans="1:28" ht="27" customHeight="1">
      <c r="A24" s="22">
        <v>13</v>
      </c>
      <c r="B24" s="15" t="s">
        <v>70</v>
      </c>
      <c r="C24" s="15" t="s">
        <v>71</v>
      </c>
      <c r="D24" s="17" t="s">
        <v>33</v>
      </c>
      <c r="E24" s="10" t="s">
        <v>72</v>
      </c>
      <c r="F24" s="10" t="s">
        <v>73</v>
      </c>
      <c r="G24" s="11">
        <v>586</v>
      </c>
      <c r="H24" s="11">
        <v>311</v>
      </c>
      <c r="I24" s="11">
        <v>311</v>
      </c>
      <c r="J24" s="12" t="s">
        <v>200</v>
      </c>
      <c r="K24" s="12" t="s">
        <v>211</v>
      </c>
      <c r="L24" s="12" t="s">
        <v>222</v>
      </c>
      <c r="M24" s="11">
        <v>7663</v>
      </c>
      <c r="N24" s="11">
        <v>235</v>
      </c>
      <c r="O24" s="11">
        <v>707</v>
      </c>
      <c r="P24" s="11">
        <v>6721</v>
      </c>
      <c r="Q24" s="11">
        <v>334</v>
      </c>
      <c r="R24" s="11">
        <v>240</v>
      </c>
      <c r="S24" s="11" t="s">
        <v>241</v>
      </c>
      <c r="T24" s="11">
        <v>144</v>
      </c>
      <c r="U24" s="19">
        <v>52580</v>
      </c>
      <c r="V24" s="11">
        <v>23994</v>
      </c>
      <c r="W24" s="11">
        <v>0</v>
      </c>
      <c r="X24" s="11">
        <v>28586</v>
      </c>
      <c r="Y24" s="11">
        <v>0</v>
      </c>
      <c r="Z24" s="10" t="s">
        <v>225</v>
      </c>
      <c r="AA24" s="13">
        <v>2700</v>
      </c>
      <c r="AB24" s="87" t="s">
        <v>227</v>
      </c>
    </row>
    <row r="25" spans="1:28" ht="27" customHeight="1">
      <c r="A25" s="23">
        <v>14</v>
      </c>
      <c r="B25" s="16" t="s">
        <v>70</v>
      </c>
      <c r="C25" s="16" t="s">
        <v>74</v>
      </c>
      <c r="D25" s="18" t="s">
        <v>33</v>
      </c>
      <c r="E25" s="4" t="s">
        <v>75</v>
      </c>
      <c r="F25" s="4" t="s">
        <v>76</v>
      </c>
      <c r="G25" s="6">
        <v>320</v>
      </c>
      <c r="H25" s="6">
        <v>212</v>
      </c>
      <c r="I25" s="6">
        <v>212</v>
      </c>
      <c r="J25" s="5" t="s">
        <v>201</v>
      </c>
      <c r="K25" s="5" t="s">
        <v>212</v>
      </c>
      <c r="L25" s="5" t="s">
        <v>222</v>
      </c>
      <c r="M25" s="6">
        <v>8285</v>
      </c>
      <c r="N25" s="6">
        <v>500</v>
      </c>
      <c r="O25" s="6">
        <v>0</v>
      </c>
      <c r="P25" s="6">
        <v>7785</v>
      </c>
      <c r="Q25" s="6">
        <v>205</v>
      </c>
      <c r="R25" s="6">
        <v>180</v>
      </c>
      <c r="S25" s="6" t="s">
        <v>242</v>
      </c>
      <c r="T25" s="6">
        <v>57</v>
      </c>
      <c r="U25" s="20">
        <v>20894</v>
      </c>
      <c r="V25" s="6">
        <v>13424</v>
      </c>
      <c r="W25" s="6">
        <v>0</v>
      </c>
      <c r="X25" s="6">
        <v>7470</v>
      </c>
      <c r="Y25" s="6">
        <v>0</v>
      </c>
      <c r="Z25" s="4" t="s">
        <v>225</v>
      </c>
      <c r="AA25" s="21">
        <v>3780</v>
      </c>
      <c r="AB25" s="88" t="s">
        <v>227</v>
      </c>
    </row>
    <row r="26" spans="1:28" ht="27" customHeight="1">
      <c r="A26" s="23">
        <v>15</v>
      </c>
      <c r="B26" s="16" t="s">
        <v>70</v>
      </c>
      <c r="C26" s="16" t="s">
        <v>77</v>
      </c>
      <c r="D26" s="18" t="s">
        <v>37</v>
      </c>
      <c r="E26" s="4" t="s">
        <v>78</v>
      </c>
      <c r="F26" s="4"/>
      <c r="G26" s="6">
        <v>300</v>
      </c>
      <c r="H26" s="6">
        <v>239</v>
      </c>
      <c r="I26" s="6">
        <v>239</v>
      </c>
      <c r="J26" s="5" t="s">
        <v>200</v>
      </c>
      <c r="K26" s="5" t="s">
        <v>211</v>
      </c>
      <c r="L26" s="5" t="s">
        <v>221</v>
      </c>
      <c r="M26" s="6">
        <v>2000</v>
      </c>
      <c r="N26" s="6">
        <v>200</v>
      </c>
      <c r="O26" s="6">
        <v>0</v>
      </c>
      <c r="P26" s="6">
        <v>1800</v>
      </c>
      <c r="Q26" s="6">
        <v>432</v>
      </c>
      <c r="R26" s="6">
        <v>53</v>
      </c>
      <c r="S26" s="25">
        <v>430</v>
      </c>
      <c r="T26" s="6">
        <v>200</v>
      </c>
      <c r="U26" s="20">
        <v>73000</v>
      </c>
      <c r="V26" s="25">
        <v>73000</v>
      </c>
      <c r="W26" s="25">
        <v>0</v>
      </c>
      <c r="X26" s="25">
        <v>0</v>
      </c>
      <c r="Y26" s="25">
        <v>0</v>
      </c>
      <c r="Z26" s="4" t="s">
        <v>225</v>
      </c>
      <c r="AA26" s="21">
        <v>916</v>
      </c>
      <c r="AB26" s="88" t="s">
        <v>228</v>
      </c>
    </row>
    <row r="27" spans="1:28" ht="15" customHeight="1">
      <c r="A27" s="44"/>
      <c r="B27" s="45" t="s">
        <v>50</v>
      </c>
      <c r="C27" s="46"/>
      <c r="D27" s="46"/>
      <c r="E27" s="89"/>
      <c r="F27" s="90"/>
      <c r="G27" s="28">
        <f>SUM(G24:G26)</f>
        <v>1206</v>
      </c>
      <c r="H27" s="28">
        <f t="shared" ref="H27:I27" si="10">SUM(H24:H26)</f>
        <v>762</v>
      </c>
      <c r="I27" s="28">
        <f t="shared" si="10"/>
        <v>762</v>
      </c>
      <c r="J27" s="96"/>
      <c r="K27" s="96"/>
      <c r="L27" s="96"/>
      <c r="M27" s="28">
        <f>SUM(M24:M26)</f>
        <v>17948</v>
      </c>
      <c r="N27" s="28">
        <f t="shared" ref="N27:Y27" si="11">SUM(N24:N26)</f>
        <v>935</v>
      </c>
      <c r="O27" s="28">
        <f t="shared" si="11"/>
        <v>707</v>
      </c>
      <c r="P27" s="28">
        <f t="shared" si="11"/>
        <v>16306</v>
      </c>
      <c r="Q27" s="28">
        <f t="shared" si="11"/>
        <v>971</v>
      </c>
      <c r="R27" s="28">
        <f t="shared" si="11"/>
        <v>473</v>
      </c>
      <c r="S27" s="28">
        <f t="shared" si="11"/>
        <v>430</v>
      </c>
      <c r="T27" s="28">
        <f t="shared" si="11"/>
        <v>401</v>
      </c>
      <c r="U27" s="28">
        <f t="shared" si="11"/>
        <v>146474</v>
      </c>
      <c r="V27" s="28">
        <f t="shared" si="11"/>
        <v>110418</v>
      </c>
      <c r="W27" s="28">
        <f t="shared" si="11"/>
        <v>0</v>
      </c>
      <c r="X27" s="28">
        <f t="shared" si="11"/>
        <v>36056</v>
      </c>
      <c r="Y27" s="28">
        <f t="shared" si="11"/>
        <v>0</v>
      </c>
      <c r="Z27" s="94"/>
      <c r="AA27" s="29"/>
      <c r="AB27" s="95"/>
    </row>
    <row r="28" spans="1:28" ht="27" customHeight="1">
      <c r="A28" s="22">
        <v>16</v>
      </c>
      <c r="B28" s="15" t="s">
        <v>79</v>
      </c>
      <c r="C28" s="15" t="s">
        <v>80</v>
      </c>
      <c r="D28" s="17" t="s">
        <v>37</v>
      </c>
      <c r="E28" s="10" t="s">
        <v>81</v>
      </c>
      <c r="F28" s="10"/>
      <c r="G28" s="11">
        <v>600</v>
      </c>
      <c r="H28" s="11">
        <v>492</v>
      </c>
      <c r="I28" s="11">
        <v>492</v>
      </c>
      <c r="J28" s="12" t="s">
        <v>200</v>
      </c>
      <c r="K28" s="12" t="s">
        <v>216</v>
      </c>
      <c r="L28" s="12" t="s">
        <v>221</v>
      </c>
      <c r="M28" s="11">
        <v>2947</v>
      </c>
      <c r="N28" s="11">
        <v>45</v>
      </c>
      <c r="O28" s="11">
        <v>240</v>
      </c>
      <c r="P28" s="11">
        <v>2662</v>
      </c>
      <c r="Q28" s="11">
        <v>200</v>
      </c>
      <c r="R28" s="11">
        <v>120</v>
      </c>
      <c r="S28" s="11">
        <v>210</v>
      </c>
      <c r="T28" s="11">
        <v>151</v>
      </c>
      <c r="U28" s="19">
        <v>55000</v>
      </c>
      <c r="V28" s="11">
        <v>55000</v>
      </c>
      <c r="W28" s="11">
        <v>0</v>
      </c>
      <c r="X28" s="11">
        <v>0</v>
      </c>
      <c r="Y28" s="11">
        <v>0</v>
      </c>
      <c r="Z28" s="10" t="s">
        <v>225</v>
      </c>
      <c r="AA28" s="13">
        <v>800</v>
      </c>
      <c r="AB28" s="87" t="s">
        <v>226</v>
      </c>
    </row>
    <row r="29" spans="1:28" ht="27" customHeight="1">
      <c r="A29" s="23">
        <v>17</v>
      </c>
      <c r="B29" s="16" t="s">
        <v>79</v>
      </c>
      <c r="C29" s="16" t="s">
        <v>82</v>
      </c>
      <c r="D29" s="18" t="s">
        <v>37</v>
      </c>
      <c r="E29" s="4" t="s">
        <v>81</v>
      </c>
      <c r="F29" s="4" t="s">
        <v>243</v>
      </c>
      <c r="G29" s="6">
        <v>1000</v>
      </c>
      <c r="H29" s="6">
        <v>866</v>
      </c>
      <c r="I29" s="6">
        <v>866</v>
      </c>
      <c r="J29" s="5" t="s">
        <v>200</v>
      </c>
      <c r="K29" s="5" t="s">
        <v>244</v>
      </c>
      <c r="L29" s="5" t="s">
        <v>221</v>
      </c>
      <c r="M29" s="6">
        <v>7108</v>
      </c>
      <c r="N29" s="6">
        <v>760</v>
      </c>
      <c r="O29" s="6">
        <v>130</v>
      </c>
      <c r="P29" s="6">
        <v>6218</v>
      </c>
      <c r="Q29" s="6">
        <v>250</v>
      </c>
      <c r="R29" s="6">
        <v>200</v>
      </c>
      <c r="S29" s="6">
        <v>230</v>
      </c>
      <c r="T29" s="6">
        <v>205</v>
      </c>
      <c r="U29" s="20">
        <v>75000</v>
      </c>
      <c r="V29" s="6">
        <v>75000</v>
      </c>
      <c r="W29" s="6">
        <v>0</v>
      </c>
      <c r="X29" s="6">
        <v>0</v>
      </c>
      <c r="Y29" s="6">
        <v>0</v>
      </c>
      <c r="Z29" s="4" t="s">
        <v>225</v>
      </c>
      <c r="AA29" s="21">
        <v>900</v>
      </c>
      <c r="AB29" s="88" t="s">
        <v>226</v>
      </c>
    </row>
    <row r="30" spans="1:28" ht="15" customHeight="1">
      <c r="A30" s="44"/>
      <c r="B30" s="45" t="s">
        <v>50</v>
      </c>
      <c r="C30" s="48"/>
      <c r="D30" s="48"/>
      <c r="E30" s="97"/>
      <c r="F30" s="98"/>
      <c r="G30" s="28">
        <f>SUM(G28:G29)</f>
        <v>1600</v>
      </c>
      <c r="H30" s="28">
        <f t="shared" ref="H30:I30" si="12">SUM(H28:H29)</f>
        <v>1358</v>
      </c>
      <c r="I30" s="28">
        <f t="shared" si="12"/>
        <v>1358</v>
      </c>
      <c r="J30" s="96"/>
      <c r="K30" s="96"/>
      <c r="L30" s="96"/>
      <c r="M30" s="28">
        <f>SUM(M28:M29)</f>
        <v>10055</v>
      </c>
      <c r="N30" s="28">
        <f t="shared" ref="N30:Y30" si="13">SUM(N28:N29)</f>
        <v>805</v>
      </c>
      <c r="O30" s="28">
        <f t="shared" si="13"/>
        <v>370</v>
      </c>
      <c r="P30" s="28">
        <f t="shared" si="13"/>
        <v>8880</v>
      </c>
      <c r="Q30" s="28">
        <f t="shared" si="13"/>
        <v>450</v>
      </c>
      <c r="R30" s="28">
        <f t="shared" si="13"/>
        <v>320</v>
      </c>
      <c r="S30" s="28">
        <f t="shared" si="13"/>
        <v>440</v>
      </c>
      <c r="T30" s="28">
        <f t="shared" si="13"/>
        <v>356</v>
      </c>
      <c r="U30" s="28">
        <f t="shared" si="13"/>
        <v>130000</v>
      </c>
      <c r="V30" s="28">
        <f t="shared" si="13"/>
        <v>130000</v>
      </c>
      <c r="W30" s="28">
        <f t="shared" si="13"/>
        <v>0</v>
      </c>
      <c r="X30" s="28">
        <f t="shared" si="13"/>
        <v>0</v>
      </c>
      <c r="Y30" s="28">
        <f t="shared" si="13"/>
        <v>0</v>
      </c>
      <c r="Z30" s="94"/>
      <c r="AA30" s="29" t="s">
        <v>198</v>
      </c>
      <c r="AB30" s="95"/>
    </row>
    <row r="31" spans="1:28" ht="27" customHeight="1">
      <c r="A31" s="22">
        <v>18</v>
      </c>
      <c r="B31" s="15" t="s">
        <v>83</v>
      </c>
      <c r="C31" s="15" t="s">
        <v>84</v>
      </c>
      <c r="D31" s="17" t="s">
        <v>33</v>
      </c>
      <c r="E31" s="10" t="s">
        <v>85</v>
      </c>
      <c r="F31" s="10" t="s">
        <v>35</v>
      </c>
      <c r="G31" s="11">
        <v>200</v>
      </c>
      <c r="H31" s="11">
        <v>57</v>
      </c>
      <c r="I31" s="11">
        <v>56</v>
      </c>
      <c r="J31" s="12" t="s">
        <v>205</v>
      </c>
      <c r="K31" s="12" t="s">
        <v>211</v>
      </c>
      <c r="L31" s="12" t="s">
        <v>222</v>
      </c>
      <c r="M31" s="11">
        <v>4161</v>
      </c>
      <c r="N31" s="11">
        <v>1890</v>
      </c>
      <c r="O31" s="11">
        <v>0</v>
      </c>
      <c r="P31" s="11">
        <v>2271</v>
      </c>
      <c r="Q31" s="11">
        <v>212</v>
      </c>
      <c r="R31" s="11">
        <v>90</v>
      </c>
      <c r="S31" s="11">
        <v>151</v>
      </c>
      <c r="T31" s="11">
        <v>74</v>
      </c>
      <c r="U31" s="19">
        <v>26867</v>
      </c>
      <c r="V31" s="11">
        <v>3259</v>
      </c>
      <c r="W31" s="11">
        <v>1217</v>
      </c>
      <c r="X31" s="11">
        <v>10980</v>
      </c>
      <c r="Y31" s="11">
        <v>11411</v>
      </c>
      <c r="Z31" s="10" t="s">
        <v>225</v>
      </c>
      <c r="AA31" s="13">
        <v>2090</v>
      </c>
      <c r="AB31" s="87" t="s">
        <v>227</v>
      </c>
    </row>
    <row r="32" spans="1:28" ht="27" customHeight="1">
      <c r="A32" s="23">
        <v>19</v>
      </c>
      <c r="B32" s="16" t="s">
        <v>83</v>
      </c>
      <c r="C32" s="16" t="s">
        <v>86</v>
      </c>
      <c r="D32" s="18" t="s">
        <v>33</v>
      </c>
      <c r="E32" s="4" t="s">
        <v>87</v>
      </c>
      <c r="F32" s="4" t="s">
        <v>88</v>
      </c>
      <c r="G32" s="6">
        <v>330</v>
      </c>
      <c r="H32" s="6">
        <v>237</v>
      </c>
      <c r="I32" s="6">
        <v>233</v>
      </c>
      <c r="J32" s="5" t="s">
        <v>200</v>
      </c>
      <c r="K32" s="5" t="s">
        <v>213</v>
      </c>
      <c r="L32" s="5" t="s">
        <v>221</v>
      </c>
      <c r="M32" s="6">
        <v>17321</v>
      </c>
      <c r="N32" s="6">
        <v>4541</v>
      </c>
      <c r="O32" s="6">
        <v>0</v>
      </c>
      <c r="P32" s="6">
        <v>12780</v>
      </c>
      <c r="Q32" s="6">
        <v>209</v>
      </c>
      <c r="R32" s="6">
        <v>181</v>
      </c>
      <c r="S32" s="6">
        <v>283</v>
      </c>
      <c r="T32" s="6">
        <v>145</v>
      </c>
      <c r="U32" s="20">
        <v>52942</v>
      </c>
      <c r="V32" s="6">
        <v>14756</v>
      </c>
      <c r="W32" s="6">
        <v>5999</v>
      </c>
      <c r="X32" s="6">
        <v>6430</v>
      </c>
      <c r="Y32" s="6">
        <v>25757</v>
      </c>
      <c r="Z32" s="4" t="s">
        <v>225</v>
      </c>
      <c r="AA32" s="21">
        <v>2090</v>
      </c>
      <c r="AB32" s="88" t="s">
        <v>227</v>
      </c>
    </row>
    <row r="33" spans="1:28" ht="27" customHeight="1">
      <c r="A33" s="23">
        <v>20</v>
      </c>
      <c r="B33" s="16" t="s">
        <v>83</v>
      </c>
      <c r="C33" s="16" t="s">
        <v>89</v>
      </c>
      <c r="D33" s="18" t="s">
        <v>33</v>
      </c>
      <c r="E33" s="4" t="s">
        <v>53</v>
      </c>
      <c r="F33" s="4" t="s">
        <v>245</v>
      </c>
      <c r="G33" s="6">
        <v>228</v>
      </c>
      <c r="H33" s="6">
        <v>235</v>
      </c>
      <c r="I33" s="6">
        <v>235</v>
      </c>
      <c r="J33" s="5" t="s">
        <v>200</v>
      </c>
      <c r="K33" s="5" t="s">
        <v>211</v>
      </c>
      <c r="L33" s="5" t="s">
        <v>221</v>
      </c>
      <c r="M33" s="6">
        <v>10203</v>
      </c>
      <c r="N33" s="6">
        <v>5107</v>
      </c>
      <c r="O33" s="6">
        <v>0</v>
      </c>
      <c r="P33" s="6">
        <v>5096</v>
      </c>
      <c r="Q33" s="6">
        <v>194</v>
      </c>
      <c r="R33" s="6">
        <v>152</v>
      </c>
      <c r="S33" s="6">
        <v>197</v>
      </c>
      <c r="T33" s="6">
        <v>87</v>
      </c>
      <c r="U33" s="20">
        <v>31717</v>
      </c>
      <c r="V33" s="6">
        <v>16300</v>
      </c>
      <c r="W33" s="6">
        <v>1852</v>
      </c>
      <c r="X33" s="6">
        <v>210</v>
      </c>
      <c r="Y33" s="6">
        <v>13355</v>
      </c>
      <c r="Z33" s="4" t="s">
        <v>225</v>
      </c>
      <c r="AA33" s="31">
        <v>2090</v>
      </c>
      <c r="AB33" s="88" t="s">
        <v>227</v>
      </c>
    </row>
    <row r="34" spans="1:28" ht="27" customHeight="1">
      <c r="A34" s="23">
        <v>21</v>
      </c>
      <c r="B34" s="16" t="s">
        <v>83</v>
      </c>
      <c r="C34" s="16" t="s">
        <v>90</v>
      </c>
      <c r="D34" s="18" t="s">
        <v>33</v>
      </c>
      <c r="E34" s="4" t="s">
        <v>91</v>
      </c>
      <c r="F34" s="4" t="s">
        <v>246</v>
      </c>
      <c r="G34" s="6">
        <v>36</v>
      </c>
      <c r="H34" s="6">
        <v>27</v>
      </c>
      <c r="I34" s="6">
        <v>27</v>
      </c>
      <c r="J34" s="5" t="s">
        <v>200</v>
      </c>
      <c r="K34" s="5" t="s">
        <v>238</v>
      </c>
      <c r="L34" s="5" t="s">
        <v>221</v>
      </c>
      <c r="M34" s="6">
        <v>8887</v>
      </c>
      <c r="N34" s="6">
        <v>3325</v>
      </c>
      <c r="O34" s="6">
        <v>2590</v>
      </c>
      <c r="P34" s="6">
        <v>2972</v>
      </c>
      <c r="Q34" s="6">
        <v>7</v>
      </c>
      <c r="R34" s="6">
        <v>7</v>
      </c>
      <c r="S34" s="6">
        <v>9</v>
      </c>
      <c r="T34" s="6">
        <v>4</v>
      </c>
      <c r="U34" s="20">
        <v>1630</v>
      </c>
      <c r="V34" s="6">
        <v>1440</v>
      </c>
      <c r="W34" s="6">
        <v>25</v>
      </c>
      <c r="X34" s="6">
        <v>89</v>
      </c>
      <c r="Y34" s="6">
        <v>76</v>
      </c>
      <c r="Z34" s="4" t="s">
        <v>225</v>
      </c>
      <c r="AA34" s="31">
        <v>2090</v>
      </c>
      <c r="AB34" s="88" t="s">
        <v>227</v>
      </c>
    </row>
    <row r="35" spans="1:28" ht="27" customHeight="1">
      <c r="A35" s="23">
        <v>22</v>
      </c>
      <c r="B35" s="16" t="s">
        <v>83</v>
      </c>
      <c r="C35" s="16" t="s">
        <v>92</v>
      </c>
      <c r="D35" s="18" t="s">
        <v>33</v>
      </c>
      <c r="E35" s="4" t="s">
        <v>93</v>
      </c>
      <c r="F35" s="4" t="s">
        <v>34</v>
      </c>
      <c r="G35" s="6">
        <v>130</v>
      </c>
      <c r="H35" s="6">
        <v>56</v>
      </c>
      <c r="I35" s="6">
        <v>56</v>
      </c>
      <c r="J35" s="5" t="s">
        <v>200</v>
      </c>
      <c r="K35" s="5" t="s">
        <v>211</v>
      </c>
      <c r="L35" s="5" t="s">
        <v>221</v>
      </c>
      <c r="M35" s="6">
        <v>4958</v>
      </c>
      <c r="N35" s="6">
        <v>564</v>
      </c>
      <c r="O35" s="6">
        <v>1188</v>
      </c>
      <c r="P35" s="6">
        <v>3206</v>
      </c>
      <c r="Q35" s="6">
        <v>370</v>
      </c>
      <c r="R35" s="6">
        <v>198</v>
      </c>
      <c r="S35" s="6">
        <v>174</v>
      </c>
      <c r="T35" s="6">
        <v>58</v>
      </c>
      <c r="U35" s="20">
        <v>21240</v>
      </c>
      <c r="V35" s="6">
        <v>341</v>
      </c>
      <c r="W35" s="6">
        <v>19615</v>
      </c>
      <c r="X35" s="6">
        <v>1230</v>
      </c>
      <c r="Y35" s="6">
        <v>54</v>
      </c>
      <c r="Z35" s="4" t="s">
        <v>225</v>
      </c>
      <c r="AA35" s="31">
        <v>2090</v>
      </c>
      <c r="AB35" s="88" t="s">
        <v>227</v>
      </c>
    </row>
    <row r="36" spans="1:28" ht="15" customHeight="1">
      <c r="A36" s="44"/>
      <c r="B36" s="45" t="s">
        <v>50</v>
      </c>
      <c r="C36" s="47"/>
      <c r="D36" s="45"/>
      <c r="E36" s="89"/>
      <c r="F36" s="90"/>
      <c r="G36" s="28">
        <f>SUM(G31:G35)</f>
        <v>924</v>
      </c>
      <c r="H36" s="28">
        <f t="shared" ref="H36:I36" si="14">SUM(H31:H35)</f>
        <v>612</v>
      </c>
      <c r="I36" s="28">
        <f t="shared" si="14"/>
        <v>607</v>
      </c>
      <c r="J36" s="96"/>
      <c r="K36" s="96"/>
      <c r="L36" s="96"/>
      <c r="M36" s="28">
        <f>SUM(M31:M35)</f>
        <v>45530</v>
      </c>
      <c r="N36" s="28">
        <f t="shared" ref="N36:Y36" si="15">SUM(N31:N35)</f>
        <v>15427</v>
      </c>
      <c r="O36" s="28">
        <f t="shared" si="15"/>
        <v>3778</v>
      </c>
      <c r="P36" s="28">
        <f t="shared" si="15"/>
        <v>26325</v>
      </c>
      <c r="Q36" s="28">
        <f t="shared" si="15"/>
        <v>992</v>
      </c>
      <c r="R36" s="28">
        <f t="shared" si="15"/>
        <v>628</v>
      </c>
      <c r="S36" s="28">
        <f t="shared" si="15"/>
        <v>814</v>
      </c>
      <c r="T36" s="28">
        <f t="shared" si="15"/>
        <v>368</v>
      </c>
      <c r="U36" s="28">
        <f t="shared" si="15"/>
        <v>134396</v>
      </c>
      <c r="V36" s="28">
        <f t="shared" si="15"/>
        <v>36096</v>
      </c>
      <c r="W36" s="28">
        <f t="shared" si="15"/>
        <v>28708</v>
      </c>
      <c r="X36" s="28">
        <f t="shared" si="15"/>
        <v>18939</v>
      </c>
      <c r="Y36" s="28">
        <f t="shared" si="15"/>
        <v>50653</v>
      </c>
      <c r="Z36" s="94"/>
      <c r="AA36" s="29" t="s">
        <v>198</v>
      </c>
      <c r="AB36" s="95"/>
    </row>
    <row r="37" spans="1:28" ht="27" customHeight="1">
      <c r="A37" s="22">
        <v>23</v>
      </c>
      <c r="B37" s="15" t="s">
        <v>95</v>
      </c>
      <c r="C37" s="15" t="s">
        <v>61</v>
      </c>
      <c r="D37" s="17" t="s">
        <v>33</v>
      </c>
      <c r="E37" s="10" t="s">
        <v>96</v>
      </c>
      <c r="F37" s="10" t="s">
        <v>247</v>
      </c>
      <c r="G37" s="11">
        <v>68</v>
      </c>
      <c r="H37" s="11">
        <v>63</v>
      </c>
      <c r="I37" s="11">
        <v>63</v>
      </c>
      <c r="J37" s="12" t="s">
        <v>200</v>
      </c>
      <c r="K37" s="12" t="s">
        <v>211</v>
      </c>
      <c r="L37" s="12" t="s">
        <v>221</v>
      </c>
      <c r="M37" s="11">
        <v>1776</v>
      </c>
      <c r="N37" s="11">
        <v>1020</v>
      </c>
      <c r="O37" s="11">
        <v>0</v>
      </c>
      <c r="P37" s="11">
        <v>756</v>
      </c>
      <c r="Q37" s="11">
        <v>21</v>
      </c>
      <c r="R37" s="11">
        <v>16</v>
      </c>
      <c r="S37" s="11">
        <v>17</v>
      </c>
      <c r="T37" s="11">
        <v>8</v>
      </c>
      <c r="U37" s="19">
        <v>3067</v>
      </c>
      <c r="V37" s="11">
        <v>3046</v>
      </c>
      <c r="W37" s="11">
        <v>0</v>
      </c>
      <c r="X37" s="11">
        <v>21</v>
      </c>
      <c r="Y37" s="11">
        <v>0</v>
      </c>
      <c r="Z37" s="10" t="s">
        <v>225</v>
      </c>
      <c r="AA37" s="13">
        <v>2484</v>
      </c>
      <c r="AB37" s="87" t="s">
        <v>226</v>
      </c>
    </row>
    <row r="38" spans="1:28" ht="15" customHeight="1">
      <c r="A38" s="44"/>
      <c r="B38" s="45" t="s">
        <v>50</v>
      </c>
      <c r="C38" s="47"/>
      <c r="D38" s="45"/>
      <c r="E38" s="89"/>
      <c r="F38" s="90"/>
      <c r="G38" s="28">
        <f>SUM(G37)</f>
        <v>68</v>
      </c>
      <c r="H38" s="28">
        <f t="shared" ref="H38:I38" si="16">SUM(H37)</f>
        <v>63</v>
      </c>
      <c r="I38" s="28">
        <f t="shared" si="16"/>
        <v>63</v>
      </c>
      <c r="J38" s="96"/>
      <c r="K38" s="96"/>
      <c r="L38" s="96"/>
      <c r="M38" s="28">
        <f>SUM(M37)</f>
        <v>1776</v>
      </c>
      <c r="N38" s="28">
        <f t="shared" ref="N38:Y38" si="17">SUM(N37)</f>
        <v>1020</v>
      </c>
      <c r="O38" s="28">
        <f t="shared" si="17"/>
        <v>0</v>
      </c>
      <c r="P38" s="28">
        <f t="shared" si="17"/>
        <v>756</v>
      </c>
      <c r="Q38" s="28">
        <f t="shared" si="17"/>
        <v>21</v>
      </c>
      <c r="R38" s="28">
        <f t="shared" si="17"/>
        <v>16</v>
      </c>
      <c r="S38" s="28">
        <f t="shared" si="17"/>
        <v>17</v>
      </c>
      <c r="T38" s="28">
        <f t="shared" si="17"/>
        <v>8</v>
      </c>
      <c r="U38" s="28">
        <f t="shared" si="17"/>
        <v>3067</v>
      </c>
      <c r="V38" s="28">
        <f t="shared" si="17"/>
        <v>3046</v>
      </c>
      <c r="W38" s="28">
        <f t="shared" si="17"/>
        <v>0</v>
      </c>
      <c r="X38" s="28">
        <f t="shared" si="17"/>
        <v>21</v>
      </c>
      <c r="Y38" s="28">
        <f t="shared" si="17"/>
        <v>0</v>
      </c>
      <c r="Z38" s="94"/>
      <c r="AA38" s="29" t="s">
        <v>198</v>
      </c>
      <c r="AB38" s="95"/>
    </row>
    <row r="39" spans="1:28" ht="27" customHeight="1">
      <c r="A39" s="22">
        <v>24</v>
      </c>
      <c r="B39" s="15" t="s">
        <v>97</v>
      </c>
      <c r="C39" s="15" t="s">
        <v>98</v>
      </c>
      <c r="D39" s="17" t="s">
        <v>33</v>
      </c>
      <c r="E39" s="10" t="s">
        <v>63</v>
      </c>
      <c r="F39" s="10"/>
      <c r="G39" s="11">
        <v>830</v>
      </c>
      <c r="H39" s="11">
        <v>93</v>
      </c>
      <c r="I39" s="11">
        <v>93</v>
      </c>
      <c r="J39" s="12" t="s">
        <v>200</v>
      </c>
      <c r="K39" s="12" t="s">
        <v>211</v>
      </c>
      <c r="L39" s="12" t="s">
        <v>221</v>
      </c>
      <c r="M39" s="11">
        <v>5805</v>
      </c>
      <c r="N39" s="11">
        <v>155</v>
      </c>
      <c r="O39" s="11">
        <v>0</v>
      </c>
      <c r="P39" s="11">
        <v>5650</v>
      </c>
      <c r="Q39" s="11">
        <v>125</v>
      </c>
      <c r="R39" s="11">
        <v>83</v>
      </c>
      <c r="S39" s="11">
        <v>35</v>
      </c>
      <c r="T39" s="11">
        <v>32</v>
      </c>
      <c r="U39" s="19">
        <v>11801</v>
      </c>
      <c r="V39" s="11">
        <v>7582</v>
      </c>
      <c r="W39" s="11">
        <v>3219</v>
      </c>
      <c r="X39" s="11">
        <v>500</v>
      </c>
      <c r="Y39" s="11">
        <v>500</v>
      </c>
      <c r="Z39" s="10" t="s">
        <v>225</v>
      </c>
      <c r="AA39" s="13">
        <v>2160</v>
      </c>
      <c r="AB39" s="87" t="s">
        <v>61</v>
      </c>
    </row>
    <row r="40" spans="1:28" ht="15" customHeight="1">
      <c r="A40" s="44"/>
      <c r="B40" s="45" t="s">
        <v>50</v>
      </c>
      <c r="C40" s="47"/>
      <c r="D40" s="45"/>
      <c r="E40" s="89"/>
      <c r="F40" s="90"/>
      <c r="G40" s="28">
        <f>SUM(G39)</f>
        <v>830</v>
      </c>
      <c r="H40" s="28">
        <f t="shared" ref="H40:I40" si="18">SUM(H39)</f>
        <v>93</v>
      </c>
      <c r="I40" s="28">
        <f t="shared" si="18"/>
        <v>93</v>
      </c>
      <c r="J40" s="96"/>
      <c r="K40" s="96"/>
      <c r="L40" s="96"/>
      <c r="M40" s="28">
        <f>SUM(M39)</f>
        <v>5805</v>
      </c>
      <c r="N40" s="28">
        <f t="shared" ref="N40:Y40" si="19">SUM(N39)</f>
        <v>155</v>
      </c>
      <c r="O40" s="28">
        <f t="shared" si="19"/>
        <v>0</v>
      </c>
      <c r="P40" s="28">
        <f t="shared" si="19"/>
        <v>5650</v>
      </c>
      <c r="Q40" s="28">
        <f t="shared" si="19"/>
        <v>125</v>
      </c>
      <c r="R40" s="28">
        <f t="shared" si="19"/>
        <v>83</v>
      </c>
      <c r="S40" s="28">
        <f t="shared" si="19"/>
        <v>35</v>
      </c>
      <c r="T40" s="28">
        <f t="shared" si="19"/>
        <v>32</v>
      </c>
      <c r="U40" s="28">
        <f t="shared" si="19"/>
        <v>11801</v>
      </c>
      <c r="V40" s="28">
        <f t="shared" si="19"/>
        <v>7582</v>
      </c>
      <c r="W40" s="28">
        <f t="shared" si="19"/>
        <v>3219</v>
      </c>
      <c r="X40" s="28">
        <f t="shared" si="19"/>
        <v>500</v>
      </c>
      <c r="Y40" s="28">
        <f t="shared" si="19"/>
        <v>500</v>
      </c>
      <c r="Z40" s="94"/>
      <c r="AA40" s="29" t="s">
        <v>198</v>
      </c>
      <c r="AB40" s="95"/>
    </row>
    <row r="41" spans="1:28" ht="27" customHeight="1">
      <c r="A41" s="22">
        <v>25</v>
      </c>
      <c r="B41" s="15" t="s">
        <v>99</v>
      </c>
      <c r="C41" s="15" t="s">
        <v>100</v>
      </c>
      <c r="D41" s="17" t="s">
        <v>33</v>
      </c>
      <c r="E41" s="10" t="s">
        <v>101</v>
      </c>
      <c r="F41" s="10"/>
      <c r="G41" s="11">
        <v>340</v>
      </c>
      <c r="H41" s="11">
        <v>238</v>
      </c>
      <c r="I41" s="11">
        <v>238</v>
      </c>
      <c r="J41" s="12" t="s">
        <v>204</v>
      </c>
      <c r="K41" s="12" t="s">
        <v>213</v>
      </c>
      <c r="L41" s="12" t="s">
        <v>221</v>
      </c>
      <c r="M41" s="11">
        <v>5040</v>
      </c>
      <c r="N41" s="11">
        <v>443</v>
      </c>
      <c r="O41" s="11">
        <v>180</v>
      </c>
      <c r="P41" s="11">
        <v>4417</v>
      </c>
      <c r="Q41" s="11">
        <v>250</v>
      </c>
      <c r="R41" s="11">
        <v>172</v>
      </c>
      <c r="S41" s="11">
        <v>240</v>
      </c>
      <c r="T41" s="11">
        <v>44</v>
      </c>
      <c r="U41" s="19">
        <v>15916</v>
      </c>
      <c r="V41" s="11">
        <v>14884</v>
      </c>
      <c r="W41" s="11">
        <v>1032</v>
      </c>
      <c r="X41" s="11">
        <v>0</v>
      </c>
      <c r="Y41" s="11">
        <v>0</v>
      </c>
      <c r="Z41" s="10" t="s">
        <v>225</v>
      </c>
      <c r="AA41" s="13">
        <v>1782</v>
      </c>
      <c r="AB41" s="87" t="s">
        <v>61</v>
      </c>
    </row>
    <row r="42" spans="1:28" ht="27" customHeight="1">
      <c r="A42" s="23">
        <v>26</v>
      </c>
      <c r="B42" s="16" t="s">
        <v>99</v>
      </c>
      <c r="C42" s="16" t="s">
        <v>102</v>
      </c>
      <c r="D42" s="18" t="s">
        <v>33</v>
      </c>
      <c r="E42" s="4" t="s">
        <v>103</v>
      </c>
      <c r="F42" s="4"/>
      <c r="G42" s="6">
        <v>590</v>
      </c>
      <c r="H42" s="6">
        <v>495</v>
      </c>
      <c r="I42" s="6">
        <v>347</v>
      </c>
      <c r="J42" s="5" t="s">
        <v>199</v>
      </c>
      <c r="K42" s="5" t="s">
        <v>211</v>
      </c>
      <c r="L42" s="5" t="s">
        <v>221</v>
      </c>
      <c r="M42" s="6">
        <v>7598</v>
      </c>
      <c r="N42" s="6">
        <v>311</v>
      </c>
      <c r="O42" s="6">
        <v>2489</v>
      </c>
      <c r="P42" s="6">
        <v>4798</v>
      </c>
      <c r="Q42" s="6">
        <v>421</v>
      </c>
      <c r="R42" s="6">
        <v>306</v>
      </c>
      <c r="S42" s="6">
        <v>240</v>
      </c>
      <c r="T42" s="6">
        <v>139</v>
      </c>
      <c r="U42" s="20">
        <v>50684</v>
      </c>
      <c r="V42" s="6">
        <v>25026</v>
      </c>
      <c r="W42" s="6">
        <v>25658</v>
      </c>
      <c r="X42" s="6">
        <v>0</v>
      </c>
      <c r="Y42" s="6">
        <v>0</v>
      </c>
      <c r="Z42" s="4" t="s">
        <v>225</v>
      </c>
      <c r="AA42" s="21">
        <v>1782</v>
      </c>
      <c r="AB42" s="88" t="s">
        <v>61</v>
      </c>
    </row>
    <row r="43" spans="1:28" ht="15" customHeight="1">
      <c r="A43" s="44"/>
      <c r="B43" s="45" t="s">
        <v>50</v>
      </c>
      <c r="C43" s="49"/>
      <c r="D43" s="49"/>
      <c r="E43" s="99"/>
      <c r="F43" s="100"/>
      <c r="G43" s="28">
        <f>SUM(G41:G42)</f>
        <v>930</v>
      </c>
      <c r="H43" s="28">
        <f t="shared" ref="H43:I43" si="20">SUM(H41:H42)</f>
        <v>733</v>
      </c>
      <c r="I43" s="28">
        <f t="shared" si="20"/>
        <v>585</v>
      </c>
      <c r="J43" s="96"/>
      <c r="K43" s="96"/>
      <c r="L43" s="96"/>
      <c r="M43" s="28">
        <f t="shared" ref="M43" si="21">SUM(M41:M42)</f>
        <v>12638</v>
      </c>
      <c r="N43" s="28">
        <f t="shared" ref="N43" si="22">SUM(N41:N42)</f>
        <v>754</v>
      </c>
      <c r="O43" s="28">
        <f t="shared" ref="O43" si="23">SUM(O41:O42)</f>
        <v>2669</v>
      </c>
      <c r="P43" s="28">
        <f t="shared" ref="P43" si="24">SUM(P41:P42)</f>
        <v>9215</v>
      </c>
      <c r="Q43" s="28">
        <f t="shared" ref="Q43" si="25">SUM(Q41:Q42)</f>
        <v>671</v>
      </c>
      <c r="R43" s="28">
        <f t="shared" ref="R43" si="26">SUM(R41:R42)</f>
        <v>478</v>
      </c>
      <c r="S43" s="28">
        <f t="shared" ref="S43" si="27">SUM(S41:S42)</f>
        <v>480</v>
      </c>
      <c r="T43" s="28">
        <f t="shared" ref="T43" si="28">SUM(T41:T42)</f>
        <v>183</v>
      </c>
      <c r="U43" s="28">
        <f t="shared" ref="U43" si="29">SUM(U41:U42)</f>
        <v>66600</v>
      </c>
      <c r="V43" s="28">
        <f t="shared" ref="V43" si="30">SUM(V41:V42)</f>
        <v>39910</v>
      </c>
      <c r="W43" s="28">
        <f t="shared" ref="W43" si="31">SUM(W41:W42)</f>
        <v>26690</v>
      </c>
      <c r="X43" s="28">
        <f t="shared" ref="X43" si="32">SUM(X41:X42)</f>
        <v>0</v>
      </c>
      <c r="Y43" s="28">
        <f t="shared" ref="Y43" si="33">SUM(Y41:Y42)</f>
        <v>0</v>
      </c>
      <c r="Z43" s="94"/>
      <c r="AA43" s="29" t="s">
        <v>198</v>
      </c>
      <c r="AB43" s="95"/>
    </row>
    <row r="44" spans="1:28" ht="27" customHeight="1">
      <c r="A44" s="22">
        <v>27</v>
      </c>
      <c r="B44" s="15" t="s">
        <v>104</v>
      </c>
      <c r="C44" s="15" t="s">
        <v>105</v>
      </c>
      <c r="D44" s="17" t="s">
        <v>33</v>
      </c>
      <c r="E44" s="10" t="s">
        <v>34</v>
      </c>
      <c r="F44" s="10"/>
      <c r="G44" s="11">
        <v>1730</v>
      </c>
      <c r="H44" s="11">
        <v>1229</v>
      </c>
      <c r="I44" s="11">
        <v>1225</v>
      </c>
      <c r="J44" s="12" t="s">
        <v>199</v>
      </c>
      <c r="K44" s="12" t="s">
        <v>212</v>
      </c>
      <c r="L44" s="12" t="s">
        <v>222</v>
      </c>
      <c r="M44" s="11">
        <v>16300</v>
      </c>
      <c r="N44" s="11">
        <v>235</v>
      </c>
      <c r="O44" s="11">
        <v>1170</v>
      </c>
      <c r="P44" s="11">
        <v>14895</v>
      </c>
      <c r="Q44" s="11">
        <v>1140</v>
      </c>
      <c r="R44" s="11">
        <v>910</v>
      </c>
      <c r="S44" s="11" t="s">
        <v>242</v>
      </c>
      <c r="T44" s="11">
        <v>416</v>
      </c>
      <c r="U44" s="19">
        <v>151724</v>
      </c>
      <c r="V44" s="11">
        <v>70920</v>
      </c>
      <c r="W44" s="11">
        <v>58531</v>
      </c>
      <c r="X44" s="11">
        <v>5292</v>
      </c>
      <c r="Y44" s="11">
        <v>16981</v>
      </c>
      <c r="Z44" s="10" t="s">
        <v>225</v>
      </c>
      <c r="AA44" s="13">
        <v>2180</v>
      </c>
      <c r="AB44" s="87" t="s">
        <v>227</v>
      </c>
    </row>
    <row r="45" spans="1:28" ht="27" customHeight="1">
      <c r="A45" s="23">
        <v>28</v>
      </c>
      <c r="B45" s="16" t="s">
        <v>104</v>
      </c>
      <c r="C45" s="16" t="s">
        <v>106</v>
      </c>
      <c r="D45" s="18" t="s">
        <v>33</v>
      </c>
      <c r="E45" s="4" t="s">
        <v>107</v>
      </c>
      <c r="F45" s="4"/>
      <c r="G45" s="6">
        <v>3860</v>
      </c>
      <c r="H45" s="6">
        <v>2787</v>
      </c>
      <c r="I45" s="6">
        <v>2758</v>
      </c>
      <c r="J45" s="5" t="s">
        <v>199</v>
      </c>
      <c r="K45" s="5" t="s">
        <v>211</v>
      </c>
      <c r="L45" s="5" t="s">
        <v>221</v>
      </c>
      <c r="M45" s="6">
        <v>22973</v>
      </c>
      <c r="N45" s="6">
        <v>0</v>
      </c>
      <c r="O45" s="6">
        <v>877</v>
      </c>
      <c r="P45" s="6">
        <v>22096</v>
      </c>
      <c r="Q45" s="6">
        <v>2200</v>
      </c>
      <c r="R45" s="6">
        <v>1540</v>
      </c>
      <c r="S45" s="6" t="s">
        <v>242</v>
      </c>
      <c r="T45" s="6">
        <v>1219</v>
      </c>
      <c r="U45" s="20">
        <v>444856</v>
      </c>
      <c r="V45" s="6">
        <v>191891</v>
      </c>
      <c r="W45" s="6">
        <v>73849</v>
      </c>
      <c r="X45" s="6">
        <v>11776</v>
      </c>
      <c r="Y45" s="6">
        <v>167340</v>
      </c>
      <c r="Z45" s="4" t="s">
        <v>225</v>
      </c>
      <c r="AA45" s="21">
        <v>2180</v>
      </c>
      <c r="AB45" s="88" t="s">
        <v>227</v>
      </c>
    </row>
    <row r="46" spans="1:28" ht="27" customHeight="1">
      <c r="A46" s="23">
        <v>29</v>
      </c>
      <c r="B46" s="16" t="s">
        <v>104</v>
      </c>
      <c r="C46" s="16" t="s">
        <v>108</v>
      </c>
      <c r="D46" s="18" t="s">
        <v>33</v>
      </c>
      <c r="E46" s="4" t="s">
        <v>109</v>
      </c>
      <c r="F46" s="4"/>
      <c r="G46" s="6">
        <v>160</v>
      </c>
      <c r="H46" s="6">
        <v>99</v>
      </c>
      <c r="I46" s="6">
        <v>96</v>
      </c>
      <c r="J46" s="5" t="s">
        <v>206</v>
      </c>
      <c r="K46" s="5" t="s">
        <v>211</v>
      </c>
      <c r="L46" s="5" t="s">
        <v>221</v>
      </c>
      <c r="M46" s="6">
        <v>2211</v>
      </c>
      <c r="N46" s="6">
        <v>0</v>
      </c>
      <c r="O46" s="6">
        <v>566</v>
      </c>
      <c r="P46" s="6">
        <v>1645</v>
      </c>
      <c r="Q46" s="6">
        <v>24</v>
      </c>
      <c r="R46" s="6">
        <v>16</v>
      </c>
      <c r="S46" s="6">
        <v>24</v>
      </c>
      <c r="T46" s="6">
        <v>20</v>
      </c>
      <c r="U46" s="20">
        <v>7468</v>
      </c>
      <c r="V46" s="6">
        <v>6963</v>
      </c>
      <c r="W46" s="6">
        <v>185</v>
      </c>
      <c r="X46" s="6">
        <v>0</v>
      </c>
      <c r="Y46" s="6">
        <v>320</v>
      </c>
      <c r="Z46" s="4" t="s">
        <v>225</v>
      </c>
      <c r="AA46" s="21">
        <v>2180</v>
      </c>
      <c r="AB46" s="88" t="s">
        <v>227</v>
      </c>
    </row>
    <row r="47" spans="1:28" ht="27" customHeight="1">
      <c r="A47" s="23">
        <v>30</v>
      </c>
      <c r="B47" s="16" t="s">
        <v>104</v>
      </c>
      <c r="C47" s="16" t="s">
        <v>110</v>
      </c>
      <c r="D47" s="18" t="s">
        <v>33</v>
      </c>
      <c r="E47" s="4" t="s">
        <v>93</v>
      </c>
      <c r="F47" s="4"/>
      <c r="G47" s="6">
        <v>600</v>
      </c>
      <c r="H47" s="6">
        <v>345</v>
      </c>
      <c r="I47" s="6">
        <v>336</v>
      </c>
      <c r="J47" s="5" t="s">
        <v>200</v>
      </c>
      <c r="K47" s="5" t="s">
        <v>211</v>
      </c>
      <c r="L47" s="5" t="s">
        <v>221</v>
      </c>
      <c r="M47" s="6">
        <v>11546</v>
      </c>
      <c r="N47" s="6">
        <v>4083</v>
      </c>
      <c r="O47" s="6">
        <v>0</v>
      </c>
      <c r="P47" s="6">
        <v>7463</v>
      </c>
      <c r="Q47" s="6">
        <v>216</v>
      </c>
      <c r="R47" s="6">
        <v>144</v>
      </c>
      <c r="S47" s="6">
        <v>117</v>
      </c>
      <c r="T47" s="6">
        <v>102</v>
      </c>
      <c r="U47" s="20">
        <v>37228</v>
      </c>
      <c r="V47" s="6">
        <v>22418</v>
      </c>
      <c r="W47" s="6">
        <v>1887</v>
      </c>
      <c r="X47" s="6">
        <v>14</v>
      </c>
      <c r="Y47" s="6">
        <v>12909</v>
      </c>
      <c r="Z47" s="4" t="s">
        <v>225</v>
      </c>
      <c r="AA47" s="21">
        <v>2180</v>
      </c>
      <c r="AB47" s="88" t="s">
        <v>227</v>
      </c>
    </row>
    <row r="48" spans="1:28" ht="27" customHeight="1">
      <c r="A48" s="23">
        <v>31</v>
      </c>
      <c r="B48" s="16" t="s">
        <v>104</v>
      </c>
      <c r="C48" s="16" t="s">
        <v>111</v>
      </c>
      <c r="D48" s="18" t="s">
        <v>33</v>
      </c>
      <c r="E48" s="4" t="s">
        <v>49</v>
      </c>
      <c r="F48" s="4"/>
      <c r="G48" s="6">
        <v>161</v>
      </c>
      <c r="H48" s="6">
        <v>160</v>
      </c>
      <c r="I48" s="6">
        <v>87</v>
      </c>
      <c r="J48" s="5" t="s">
        <v>199</v>
      </c>
      <c r="K48" s="5" t="s">
        <v>211</v>
      </c>
      <c r="L48" s="5" t="s">
        <v>221</v>
      </c>
      <c r="M48" s="6">
        <v>1390</v>
      </c>
      <c r="N48" s="6">
        <v>0</v>
      </c>
      <c r="O48" s="6">
        <v>0</v>
      </c>
      <c r="P48" s="6">
        <v>1390</v>
      </c>
      <c r="Q48" s="6">
        <v>59</v>
      </c>
      <c r="R48" s="6">
        <v>38</v>
      </c>
      <c r="S48" s="6">
        <v>35</v>
      </c>
      <c r="T48" s="6">
        <v>16</v>
      </c>
      <c r="U48" s="20">
        <v>6010</v>
      </c>
      <c r="V48" s="6">
        <v>3564</v>
      </c>
      <c r="W48" s="6">
        <v>1514</v>
      </c>
      <c r="X48" s="6">
        <v>0</v>
      </c>
      <c r="Y48" s="6">
        <v>932</v>
      </c>
      <c r="Z48" s="4" t="s">
        <v>225</v>
      </c>
      <c r="AA48" s="21">
        <v>2180</v>
      </c>
      <c r="AB48" s="88" t="s">
        <v>227</v>
      </c>
    </row>
    <row r="49" spans="1:28" ht="15" customHeight="1">
      <c r="A49" s="44"/>
      <c r="B49" s="45" t="s">
        <v>50</v>
      </c>
      <c r="C49" s="47"/>
      <c r="D49" s="45"/>
      <c r="E49" s="89"/>
      <c r="F49" s="90"/>
      <c r="G49" s="28">
        <f>SUM(G44:G48)</f>
        <v>6511</v>
      </c>
      <c r="H49" s="28">
        <f t="shared" ref="H49:I49" si="34">SUM(H44:H48)</f>
        <v>4620</v>
      </c>
      <c r="I49" s="28">
        <f t="shared" si="34"/>
        <v>4502</v>
      </c>
      <c r="J49" s="96"/>
      <c r="K49" s="96"/>
      <c r="L49" s="96"/>
      <c r="M49" s="28">
        <f t="shared" ref="M49" si="35">SUM(M44:M48)</f>
        <v>54420</v>
      </c>
      <c r="N49" s="28">
        <f t="shared" ref="N49" si="36">SUM(N44:N48)</f>
        <v>4318</v>
      </c>
      <c r="O49" s="28">
        <f t="shared" ref="O49" si="37">SUM(O44:O48)</f>
        <v>2613</v>
      </c>
      <c r="P49" s="28">
        <f t="shared" ref="P49" si="38">SUM(P44:P48)</f>
        <v>47489</v>
      </c>
      <c r="Q49" s="28">
        <f t="shared" ref="Q49" si="39">SUM(Q44:Q48)</f>
        <v>3639</v>
      </c>
      <c r="R49" s="28">
        <f t="shared" ref="R49" si="40">SUM(R44:R48)</f>
        <v>2648</v>
      </c>
      <c r="S49" s="28">
        <f t="shared" ref="S49" si="41">SUM(S44:S48)</f>
        <v>176</v>
      </c>
      <c r="T49" s="28">
        <f t="shared" ref="T49" si="42">SUM(T44:T48)</f>
        <v>1773</v>
      </c>
      <c r="U49" s="28">
        <f t="shared" ref="U49" si="43">SUM(U44:U48)</f>
        <v>647286</v>
      </c>
      <c r="V49" s="28">
        <f t="shared" ref="V49" si="44">SUM(V44:V48)</f>
        <v>295756</v>
      </c>
      <c r="W49" s="28">
        <f t="shared" ref="W49" si="45">SUM(W44:W48)</f>
        <v>135966</v>
      </c>
      <c r="X49" s="28">
        <f t="shared" ref="X49" si="46">SUM(X44:X48)</f>
        <v>17082</v>
      </c>
      <c r="Y49" s="28">
        <f t="shared" ref="Y49" si="47">SUM(Y44:Y48)</f>
        <v>198482</v>
      </c>
      <c r="Z49" s="94"/>
      <c r="AA49" s="29" t="s">
        <v>198</v>
      </c>
      <c r="AB49" s="95"/>
    </row>
    <row r="50" spans="1:28" ht="27" customHeight="1">
      <c r="A50" s="22">
        <v>32</v>
      </c>
      <c r="B50" s="15" t="s">
        <v>112</v>
      </c>
      <c r="C50" s="15" t="s">
        <v>113</v>
      </c>
      <c r="D50" s="17" t="s">
        <v>33</v>
      </c>
      <c r="E50" s="10" t="s">
        <v>114</v>
      </c>
      <c r="F50" s="10" t="s">
        <v>115</v>
      </c>
      <c r="G50" s="11">
        <v>4310</v>
      </c>
      <c r="H50" s="11">
        <v>3241</v>
      </c>
      <c r="I50" s="11">
        <v>3224</v>
      </c>
      <c r="J50" s="12" t="s">
        <v>207</v>
      </c>
      <c r="K50" s="12" t="s">
        <v>211</v>
      </c>
      <c r="L50" s="12" t="s">
        <v>221</v>
      </c>
      <c r="M50" s="11">
        <v>42364</v>
      </c>
      <c r="N50" s="11">
        <v>0</v>
      </c>
      <c r="O50" s="11">
        <v>4802</v>
      </c>
      <c r="P50" s="11">
        <v>37562</v>
      </c>
      <c r="Q50" s="11">
        <v>2300</v>
      </c>
      <c r="R50" s="11">
        <v>1545</v>
      </c>
      <c r="S50" s="11">
        <v>1351</v>
      </c>
      <c r="T50" s="11">
        <v>944</v>
      </c>
      <c r="U50" s="19">
        <v>344721</v>
      </c>
      <c r="V50" s="11">
        <v>246165</v>
      </c>
      <c r="W50" s="11">
        <v>76129</v>
      </c>
      <c r="X50" s="11">
        <v>1000</v>
      </c>
      <c r="Y50" s="11">
        <v>21427</v>
      </c>
      <c r="Z50" s="10" t="s">
        <v>225</v>
      </c>
      <c r="AA50" s="13">
        <v>1728</v>
      </c>
      <c r="AB50" s="87" t="s">
        <v>61</v>
      </c>
    </row>
    <row r="51" spans="1:28" ht="27" customHeight="1">
      <c r="A51" s="23">
        <v>33</v>
      </c>
      <c r="B51" s="16" t="s">
        <v>112</v>
      </c>
      <c r="C51" s="16" t="s">
        <v>116</v>
      </c>
      <c r="D51" s="18" t="s">
        <v>33</v>
      </c>
      <c r="E51" s="4" t="s">
        <v>117</v>
      </c>
      <c r="F51" s="4" t="s">
        <v>248</v>
      </c>
      <c r="G51" s="6">
        <v>2330</v>
      </c>
      <c r="H51" s="6">
        <v>2337</v>
      </c>
      <c r="I51" s="6">
        <v>2322</v>
      </c>
      <c r="J51" s="5" t="s">
        <v>249</v>
      </c>
      <c r="K51" s="5" t="s">
        <v>211</v>
      </c>
      <c r="L51" s="5" t="s">
        <v>221</v>
      </c>
      <c r="M51" s="6">
        <v>39188</v>
      </c>
      <c r="N51" s="6">
        <v>0</v>
      </c>
      <c r="O51" s="6">
        <v>3040</v>
      </c>
      <c r="P51" s="6">
        <v>36148</v>
      </c>
      <c r="Q51" s="6">
        <v>1000</v>
      </c>
      <c r="R51" s="6">
        <v>972</v>
      </c>
      <c r="S51" s="6">
        <v>815</v>
      </c>
      <c r="T51" s="6">
        <v>681</v>
      </c>
      <c r="U51" s="20">
        <v>248485</v>
      </c>
      <c r="V51" s="6">
        <v>177888</v>
      </c>
      <c r="W51" s="6">
        <v>52203</v>
      </c>
      <c r="X51" s="6">
        <v>1000</v>
      </c>
      <c r="Y51" s="6">
        <v>17394</v>
      </c>
      <c r="Z51" s="4" t="s">
        <v>225</v>
      </c>
      <c r="AA51" s="21">
        <v>1728</v>
      </c>
      <c r="AB51" s="88" t="s">
        <v>61</v>
      </c>
    </row>
    <row r="52" spans="1:28" ht="15" customHeight="1">
      <c r="A52" s="44"/>
      <c r="B52" s="45" t="s">
        <v>50</v>
      </c>
      <c r="C52" s="47"/>
      <c r="D52" s="45"/>
      <c r="E52" s="89"/>
      <c r="F52" s="90"/>
      <c r="G52" s="28">
        <f>SUM(G50:G51)</f>
        <v>6640</v>
      </c>
      <c r="H52" s="28">
        <f t="shared" ref="H52:I52" si="48">SUM(H50:H51)</f>
        <v>5578</v>
      </c>
      <c r="I52" s="28">
        <f t="shared" si="48"/>
        <v>5546</v>
      </c>
      <c r="J52" s="96"/>
      <c r="K52" s="96"/>
      <c r="L52" s="96"/>
      <c r="M52" s="28">
        <f t="shared" ref="M52" si="49">SUM(M50:M51)</f>
        <v>81552</v>
      </c>
      <c r="N52" s="28">
        <f t="shared" ref="N52" si="50">SUM(N50:N51)</f>
        <v>0</v>
      </c>
      <c r="O52" s="28">
        <f t="shared" ref="O52" si="51">SUM(O50:O51)</f>
        <v>7842</v>
      </c>
      <c r="P52" s="28">
        <f t="shared" ref="P52" si="52">SUM(P50:P51)</f>
        <v>73710</v>
      </c>
      <c r="Q52" s="28">
        <f t="shared" ref="Q52" si="53">SUM(Q50:Q51)</f>
        <v>3300</v>
      </c>
      <c r="R52" s="28">
        <f t="shared" ref="R52" si="54">SUM(R50:R51)</f>
        <v>2517</v>
      </c>
      <c r="S52" s="28">
        <f t="shared" ref="S52" si="55">SUM(S50:S51)</f>
        <v>2166</v>
      </c>
      <c r="T52" s="28">
        <f t="shared" ref="T52" si="56">SUM(T50:T51)</f>
        <v>1625</v>
      </c>
      <c r="U52" s="28">
        <f t="shared" ref="U52" si="57">SUM(U50:U51)</f>
        <v>593206</v>
      </c>
      <c r="V52" s="28">
        <f t="shared" ref="V52" si="58">SUM(V50:V51)</f>
        <v>424053</v>
      </c>
      <c r="W52" s="28">
        <f t="shared" ref="W52" si="59">SUM(W50:W51)</f>
        <v>128332</v>
      </c>
      <c r="X52" s="28">
        <f t="shared" ref="X52" si="60">SUM(X50:X51)</f>
        <v>2000</v>
      </c>
      <c r="Y52" s="28">
        <f t="shared" ref="Y52" si="61">SUM(Y50:Y51)</f>
        <v>38821</v>
      </c>
      <c r="Z52" s="94"/>
      <c r="AA52" s="29" t="s">
        <v>198</v>
      </c>
      <c r="AB52" s="95"/>
    </row>
    <row r="53" spans="1:28" ht="27" customHeight="1">
      <c r="A53" s="22">
        <v>34</v>
      </c>
      <c r="B53" s="15" t="s">
        <v>120</v>
      </c>
      <c r="C53" s="15" t="s">
        <v>121</v>
      </c>
      <c r="D53" s="17" t="s">
        <v>33</v>
      </c>
      <c r="E53" s="10" t="s">
        <v>63</v>
      </c>
      <c r="F53" s="10" t="s">
        <v>34</v>
      </c>
      <c r="G53" s="11">
        <v>600</v>
      </c>
      <c r="H53" s="11">
        <v>353</v>
      </c>
      <c r="I53" s="11">
        <v>345</v>
      </c>
      <c r="J53" s="12" t="s">
        <v>200</v>
      </c>
      <c r="K53" s="12" t="s">
        <v>211</v>
      </c>
      <c r="L53" s="12" t="s">
        <v>221</v>
      </c>
      <c r="M53" s="11">
        <v>14218</v>
      </c>
      <c r="N53" s="11">
        <v>7419</v>
      </c>
      <c r="O53" s="11">
        <v>1681</v>
      </c>
      <c r="P53" s="11">
        <v>5118</v>
      </c>
      <c r="Q53" s="11">
        <v>774</v>
      </c>
      <c r="R53" s="11">
        <v>532</v>
      </c>
      <c r="S53" s="11">
        <v>706</v>
      </c>
      <c r="T53" s="11">
        <v>533</v>
      </c>
      <c r="U53" s="19">
        <v>194560</v>
      </c>
      <c r="V53" s="11">
        <v>13349</v>
      </c>
      <c r="W53" s="11">
        <v>52749</v>
      </c>
      <c r="X53" s="11">
        <v>85640</v>
      </c>
      <c r="Y53" s="11">
        <v>42822</v>
      </c>
      <c r="Z53" s="10" t="s">
        <v>225</v>
      </c>
      <c r="AA53" s="13">
        <v>1620</v>
      </c>
      <c r="AB53" s="87" t="s">
        <v>61</v>
      </c>
    </row>
    <row r="54" spans="1:28" ht="27" customHeight="1">
      <c r="A54" s="23">
        <v>35</v>
      </c>
      <c r="B54" s="16" t="s">
        <v>120</v>
      </c>
      <c r="C54" s="16" t="s">
        <v>122</v>
      </c>
      <c r="D54" s="18" t="s">
        <v>33</v>
      </c>
      <c r="E54" s="4" t="s">
        <v>87</v>
      </c>
      <c r="F54" s="4" t="s">
        <v>123</v>
      </c>
      <c r="G54" s="6">
        <v>1530</v>
      </c>
      <c r="H54" s="6">
        <v>1323</v>
      </c>
      <c r="I54" s="6">
        <v>1315</v>
      </c>
      <c r="J54" s="5" t="s">
        <v>208</v>
      </c>
      <c r="K54" s="5" t="s">
        <v>217</v>
      </c>
      <c r="L54" s="5" t="s">
        <v>221</v>
      </c>
      <c r="M54" s="6">
        <v>14865</v>
      </c>
      <c r="N54" s="6">
        <v>166</v>
      </c>
      <c r="O54" s="6">
        <v>1333</v>
      </c>
      <c r="P54" s="6">
        <v>13366</v>
      </c>
      <c r="Q54" s="6">
        <v>680</v>
      </c>
      <c r="R54" s="6">
        <v>543</v>
      </c>
      <c r="S54" s="6">
        <v>555</v>
      </c>
      <c r="T54" s="6">
        <v>386</v>
      </c>
      <c r="U54" s="20">
        <v>140865</v>
      </c>
      <c r="V54" s="6">
        <v>103916</v>
      </c>
      <c r="W54" s="6">
        <v>12233</v>
      </c>
      <c r="X54" s="6">
        <v>16476</v>
      </c>
      <c r="Y54" s="6">
        <v>8240</v>
      </c>
      <c r="Z54" s="4" t="s">
        <v>225</v>
      </c>
      <c r="AA54" s="21">
        <v>1620</v>
      </c>
      <c r="AB54" s="88" t="s">
        <v>61</v>
      </c>
    </row>
    <row r="55" spans="1:28" ht="27" customHeight="1">
      <c r="A55" s="23">
        <v>36</v>
      </c>
      <c r="B55" s="16" t="s">
        <v>120</v>
      </c>
      <c r="C55" s="16" t="s">
        <v>124</v>
      </c>
      <c r="D55" s="18" t="s">
        <v>33</v>
      </c>
      <c r="E55" s="4" t="s">
        <v>66</v>
      </c>
      <c r="F55" s="4"/>
      <c r="G55" s="6">
        <v>1900</v>
      </c>
      <c r="H55" s="6">
        <v>1187</v>
      </c>
      <c r="I55" s="6">
        <v>1178</v>
      </c>
      <c r="J55" s="5" t="s">
        <v>200</v>
      </c>
      <c r="K55" s="5" t="s">
        <v>211</v>
      </c>
      <c r="L55" s="5" t="s">
        <v>221</v>
      </c>
      <c r="M55" s="6">
        <v>16677</v>
      </c>
      <c r="N55" s="6">
        <v>0</v>
      </c>
      <c r="O55" s="6">
        <v>1161</v>
      </c>
      <c r="P55" s="6">
        <v>15516</v>
      </c>
      <c r="Q55" s="6">
        <v>440</v>
      </c>
      <c r="R55" s="6">
        <v>308</v>
      </c>
      <c r="S55" s="6">
        <v>431</v>
      </c>
      <c r="T55" s="6">
        <v>340</v>
      </c>
      <c r="U55" s="20">
        <v>124097</v>
      </c>
      <c r="V55" s="6">
        <v>91002</v>
      </c>
      <c r="W55" s="6">
        <v>16962</v>
      </c>
      <c r="X55" s="6">
        <v>10754</v>
      </c>
      <c r="Y55" s="6">
        <v>5379</v>
      </c>
      <c r="Z55" s="4" t="s">
        <v>225</v>
      </c>
      <c r="AA55" s="21">
        <v>1620</v>
      </c>
      <c r="AB55" s="88" t="s">
        <v>61</v>
      </c>
    </row>
    <row r="56" spans="1:28" ht="27" customHeight="1">
      <c r="A56" s="23">
        <v>37</v>
      </c>
      <c r="B56" s="16" t="s">
        <v>120</v>
      </c>
      <c r="C56" s="16" t="s">
        <v>125</v>
      </c>
      <c r="D56" s="18" t="s">
        <v>33</v>
      </c>
      <c r="E56" s="4" t="s">
        <v>64</v>
      </c>
      <c r="F56" s="4" t="s">
        <v>250</v>
      </c>
      <c r="G56" s="6">
        <v>290</v>
      </c>
      <c r="H56" s="6">
        <v>271</v>
      </c>
      <c r="I56" s="6">
        <v>253</v>
      </c>
      <c r="J56" s="5" t="s">
        <v>200</v>
      </c>
      <c r="K56" s="5" t="s">
        <v>218</v>
      </c>
      <c r="L56" s="5" t="s">
        <v>221</v>
      </c>
      <c r="M56" s="6">
        <v>14883</v>
      </c>
      <c r="N56" s="6">
        <v>170</v>
      </c>
      <c r="O56" s="6">
        <v>9030</v>
      </c>
      <c r="P56" s="6">
        <v>5683</v>
      </c>
      <c r="Q56" s="6">
        <v>100</v>
      </c>
      <c r="R56" s="6">
        <v>65</v>
      </c>
      <c r="S56" s="6">
        <v>92</v>
      </c>
      <c r="T56" s="6">
        <v>62</v>
      </c>
      <c r="U56" s="20">
        <v>22456</v>
      </c>
      <c r="V56" s="6">
        <v>19761</v>
      </c>
      <c r="W56" s="6">
        <v>0</v>
      </c>
      <c r="X56" s="6">
        <v>1796</v>
      </c>
      <c r="Y56" s="6">
        <v>899</v>
      </c>
      <c r="Z56" s="4" t="s">
        <v>225</v>
      </c>
      <c r="AA56" s="21">
        <v>1620</v>
      </c>
      <c r="AB56" s="88" t="s">
        <v>61</v>
      </c>
    </row>
    <row r="57" spans="1:28" ht="27" customHeight="1">
      <c r="A57" s="23">
        <v>38</v>
      </c>
      <c r="B57" s="16" t="s">
        <v>120</v>
      </c>
      <c r="C57" s="16" t="s">
        <v>126</v>
      </c>
      <c r="D57" s="18" t="s">
        <v>33</v>
      </c>
      <c r="E57" s="4" t="s">
        <v>127</v>
      </c>
      <c r="F57" s="4" t="s">
        <v>251</v>
      </c>
      <c r="G57" s="6">
        <v>471</v>
      </c>
      <c r="H57" s="6">
        <v>303</v>
      </c>
      <c r="I57" s="6">
        <v>249</v>
      </c>
      <c r="J57" s="5" t="s">
        <v>204</v>
      </c>
      <c r="K57" s="5" t="s">
        <v>213</v>
      </c>
      <c r="L57" s="5" t="s">
        <v>221</v>
      </c>
      <c r="M57" s="6">
        <v>15018</v>
      </c>
      <c r="N57" s="24">
        <v>3489</v>
      </c>
      <c r="O57" s="24">
        <v>26</v>
      </c>
      <c r="P57" s="24">
        <v>11503</v>
      </c>
      <c r="Q57" s="6">
        <v>282</v>
      </c>
      <c r="R57" s="6">
        <v>451</v>
      </c>
      <c r="S57" s="24">
        <v>86</v>
      </c>
      <c r="T57" s="6">
        <v>54</v>
      </c>
      <c r="U57" s="20">
        <v>19753</v>
      </c>
      <c r="V57" s="24">
        <v>16057</v>
      </c>
      <c r="W57" s="24">
        <v>0</v>
      </c>
      <c r="X57" s="24">
        <v>2464</v>
      </c>
      <c r="Y57" s="24">
        <v>1232</v>
      </c>
      <c r="Z57" s="4" t="s">
        <v>225</v>
      </c>
      <c r="AA57" s="32">
        <v>1620</v>
      </c>
      <c r="AB57" s="88" t="s">
        <v>61</v>
      </c>
    </row>
    <row r="58" spans="1:28" ht="15" customHeight="1">
      <c r="A58" s="44"/>
      <c r="B58" s="45" t="s">
        <v>50</v>
      </c>
      <c r="C58" s="50"/>
      <c r="D58" s="50"/>
      <c r="E58" s="101"/>
      <c r="F58" s="102"/>
      <c r="G58" s="28">
        <f>SUM(G53:G57)</f>
        <v>4791</v>
      </c>
      <c r="H58" s="28">
        <f t="shared" ref="H58:I58" si="62">SUM(H53:H57)</f>
        <v>3437</v>
      </c>
      <c r="I58" s="28">
        <f t="shared" si="62"/>
        <v>3340</v>
      </c>
      <c r="J58" s="91"/>
      <c r="K58" s="92"/>
      <c r="L58" s="93"/>
      <c r="M58" s="28">
        <f t="shared" ref="M58" si="63">SUM(M53:M57)</f>
        <v>75661</v>
      </c>
      <c r="N58" s="28">
        <f t="shared" ref="N58" si="64">SUM(N53:N57)</f>
        <v>11244</v>
      </c>
      <c r="O58" s="28">
        <f t="shared" ref="O58" si="65">SUM(O53:O57)</f>
        <v>13231</v>
      </c>
      <c r="P58" s="28">
        <f t="shared" ref="P58" si="66">SUM(P53:P57)</f>
        <v>51186</v>
      </c>
      <c r="Q58" s="28">
        <f t="shared" ref="Q58" si="67">SUM(Q53:Q57)</f>
        <v>2276</v>
      </c>
      <c r="R58" s="28">
        <f t="shared" ref="R58" si="68">SUM(R53:R57)</f>
        <v>1899</v>
      </c>
      <c r="S58" s="28">
        <f t="shared" ref="S58" si="69">SUM(S53:S57)</f>
        <v>1870</v>
      </c>
      <c r="T58" s="28">
        <f t="shared" ref="T58" si="70">SUM(T53:T57)</f>
        <v>1375</v>
      </c>
      <c r="U58" s="28">
        <f t="shared" ref="U58" si="71">SUM(U53:U57)</f>
        <v>501731</v>
      </c>
      <c r="V58" s="28">
        <f t="shared" ref="V58" si="72">SUM(V53:V57)</f>
        <v>244085</v>
      </c>
      <c r="W58" s="28">
        <f t="shared" ref="W58" si="73">SUM(W53:W57)</f>
        <v>81944</v>
      </c>
      <c r="X58" s="28">
        <f t="shared" ref="X58" si="74">SUM(X53:X57)</f>
        <v>117130</v>
      </c>
      <c r="Y58" s="28">
        <f t="shared" ref="Y58" si="75">SUM(Y53:Y57)</f>
        <v>58572</v>
      </c>
      <c r="Z58" s="94"/>
      <c r="AA58" s="29" t="s">
        <v>198</v>
      </c>
      <c r="AB58" s="95"/>
    </row>
    <row r="59" spans="1:28" ht="27" customHeight="1">
      <c r="A59" s="22">
        <v>39</v>
      </c>
      <c r="B59" s="15" t="s">
        <v>128</v>
      </c>
      <c r="C59" s="15" t="s">
        <v>129</v>
      </c>
      <c r="D59" s="17" t="s">
        <v>33</v>
      </c>
      <c r="E59" s="10" t="s">
        <v>94</v>
      </c>
      <c r="F59" s="10" t="s">
        <v>252</v>
      </c>
      <c r="G59" s="11">
        <v>4355</v>
      </c>
      <c r="H59" s="11">
        <v>4390</v>
      </c>
      <c r="I59" s="11">
        <v>4354</v>
      </c>
      <c r="J59" s="33" t="s">
        <v>210</v>
      </c>
      <c r="K59" s="12" t="s">
        <v>219</v>
      </c>
      <c r="L59" s="12" t="s">
        <v>223</v>
      </c>
      <c r="M59" s="11">
        <v>79348</v>
      </c>
      <c r="N59" s="11">
        <v>1879</v>
      </c>
      <c r="O59" s="11">
        <v>1430</v>
      </c>
      <c r="P59" s="11">
        <v>76039</v>
      </c>
      <c r="Q59" s="11">
        <v>1759</v>
      </c>
      <c r="R59" s="11">
        <v>1643</v>
      </c>
      <c r="S59" s="11">
        <v>1707</v>
      </c>
      <c r="T59" s="11">
        <v>1409</v>
      </c>
      <c r="U59" s="19">
        <v>514425</v>
      </c>
      <c r="V59" s="11">
        <v>299893</v>
      </c>
      <c r="W59" s="11">
        <v>113482</v>
      </c>
      <c r="X59" s="11">
        <v>30137</v>
      </c>
      <c r="Y59" s="11">
        <v>70913</v>
      </c>
      <c r="Z59" s="10" t="s">
        <v>225</v>
      </c>
      <c r="AA59" s="13">
        <v>2100</v>
      </c>
      <c r="AB59" s="87" t="s">
        <v>227</v>
      </c>
    </row>
    <row r="60" spans="1:28" ht="15" customHeight="1">
      <c r="A60" s="51"/>
      <c r="B60" s="52" t="s">
        <v>50</v>
      </c>
      <c r="C60" s="53"/>
      <c r="D60" s="52"/>
      <c r="E60" s="103"/>
      <c r="F60" s="104"/>
      <c r="G60" s="42">
        <f>SUM(G59)</f>
        <v>4355</v>
      </c>
      <c r="H60" s="42">
        <f t="shared" ref="H60:I60" si="76">SUM(H59)</f>
        <v>4390</v>
      </c>
      <c r="I60" s="42">
        <f t="shared" si="76"/>
        <v>4354</v>
      </c>
      <c r="J60" s="105"/>
      <c r="K60" s="106"/>
      <c r="L60" s="107"/>
      <c r="M60" s="42">
        <f t="shared" ref="M60" si="77">SUM(M59)</f>
        <v>79348</v>
      </c>
      <c r="N60" s="42">
        <f t="shared" ref="N60" si="78">SUM(N59)</f>
        <v>1879</v>
      </c>
      <c r="O60" s="42">
        <f t="shared" ref="O60" si="79">SUM(O59)</f>
        <v>1430</v>
      </c>
      <c r="P60" s="42">
        <f t="shared" ref="P60" si="80">SUM(P59)</f>
        <v>76039</v>
      </c>
      <c r="Q60" s="42">
        <f t="shared" ref="Q60" si="81">SUM(Q59)</f>
        <v>1759</v>
      </c>
      <c r="R60" s="42">
        <f t="shared" ref="R60" si="82">SUM(R59)</f>
        <v>1643</v>
      </c>
      <c r="S60" s="42">
        <f t="shared" ref="S60" si="83">SUM(S59)</f>
        <v>1707</v>
      </c>
      <c r="T60" s="42">
        <f t="shared" ref="T60" si="84">SUM(T59)</f>
        <v>1409</v>
      </c>
      <c r="U60" s="42">
        <f t="shared" ref="U60" si="85">SUM(U59)</f>
        <v>514425</v>
      </c>
      <c r="V60" s="42">
        <f t="shared" ref="V60" si="86">SUM(V59)</f>
        <v>299893</v>
      </c>
      <c r="W60" s="42">
        <f t="shared" ref="W60" si="87">SUM(W59)</f>
        <v>113482</v>
      </c>
      <c r="X60" s="42">
        <f t="shared" ref="X60" si="88">SUM(X59)</f>
        <v>30137</v>
      </c>
      <c r="Y60" s="42">
        <f t="shared" ref="Y60" si="89">SUM(Y59)</f>
        <v>70913</v>
      </c>
      <c r="Z60" s="108"/>
      <c r="AA60" s="109" t="s">
        <v>198</v>
      </c>
      <c r="AB60" s="110"/>
    </row>
    <row r="61" spans="1:28" ht="27" customHeight="1">
      <c r="A61" s="22">
        <v>40</v>
      </c>
      <c r="B61" s="15" t="s">
        <v>130</v>
      </c>
      <c r="C61" s="15" t="s">
        <v>131</v>
      </c>
      <c r="D61" s="17" t="s">
        <v>33</v>
      </c>
      <c r="E61" s="10" t="s">
        <v>85</v>
      </c>
      <c r="F61" s="10" t="s">
        <v>253</v>
      </c>
      <c r="G61" s="11">
        <v>2470</v>
      </c>
      <c r="H61" s="11">
        <v>1886</v>
      </c>
      <c r="I61" s="11">
        <v>1866</v>
      </c>
      <c r="J61" s="12" t="s">
        <v>205</v>
      </c>
      <c r="K61" s="34" t="s">
        <v>212</v>
      </c>
      <c r="L61" s="12" t="s">
        <v>222</v>
      </c>
      <c r="M61" s="11">
        <v>49056</v>
      </c>
      <c r="N61" s="11">
        <v>3321</v>
      </c>
      <c r="O61" s="11">
        <v>1546</v>
      </c>
      <c r="P61" s="11">
        <v>44189</v>
      </c>
      <c r="Q61" s="11">
        <v>1090</v>
      </c>
      <c r="R61" s="11">
        <v>750</v>
      </c>
      <c r="S61" s="11">
        <v>939</v>
      </c>
      <c r="T61" s="11">
        <v>629</v>
      </c>
      <c r="U61" s="19">
        <v>229432</v>
      </c>
      <c r="V61" s="11">
        <v>125016</v>
      </c>
      <c r="W61" s="11">
        <v>15493</v>
      </c>
      <c r="X61" s="11">
        <v>16448</v>
      </c>
      <c r="Y61" s="11">
        <v>72475</v>
      </c>
      <c r="Z61" s="10" t="s">
        <v>225</v>
      </c>
      <c r="AA61" s="13">
        <v>2415</v>
      </c>
      <c r="AB61" s="87" t="s">
        <v>227</v>
      </c>
    </row>
    <row r="62" spans="1:28" ht="27" customHeight="1">
      <c r="A62" s="23">
        <v>41</v>
      </c>
      <c r="B62" s="16" t="s">
        <v>130</v>
      </c>
      <c r="C62" s="16" t="s">
        <v>132</v>
      </c>
      <c r="D62" s="18" t="s">
        <v>33</v>
      </c>
      <c r="E62" s="4" t="s">
        <v>117</v>
      </c>
      <c r="F62" s="4" t="s">
        <v>254</v>
      </c>
      <c r="G62" s="6">
        <v>3600</v>
      </c>
      <c r="H62" s="6">
        <v>2893</v>
      </c>
      <c r="I62" s="6">
        <v>2893</v>
      </c>
      <c r="J62" s="5" t="s">
        <v>207</v>
      </c>
      <c r="K62" s="5" t="s">
        <v>213</v>
      </c>
      <c r="L62" s="5" t="s">
        <v>222</v>
      </c>
      <c r="M62" s="6">
        <v>42182</v>
      </c>
      <c r="N62" s="6">
        <v>335</v>
      </c>
      <c r="O62" s="6">
        <v>4687</v>
      </c>
      <c r="P62" s="6">
        <v>37160</v>
      </c>
      <c r="Q62" s="6">
        <v>1560</v>
      </c>
      <c r="R62" s="6">
        <v>1200</v>
      </c>
      <c r="S62" s="6">
        <v>1224</v>
      </c>
      <c r="T62" s="6">
        <v>894</v>
      </c>
      <c r="U62" s="20">
        <v>326490</v>
      </c>
      <c r="V62" s="6">
        <v>188682</v>
      </c>
      <c r="W62" s="6">
        <v>75395</v>
      </c>
      <c r="X62" s="6">
        <v>43800</v>
      </c>
      <c r="Y62" s="6">
        <v>18613</v>
      </c>
      <c r="Z62" s="4" t="s">
        <v>225</v>
      </c>
      <c r="AA62" s="21">
        <v>2415</v>
      </c>
      <c r="AB62" s="88" t="s">
        <v>227</v>
      </c>
    </row>
    <row r="63" spans="1:28" ht="15" customHeight="1">
      <c r="A63" s="44"/>
      <c r="B63" s="45" t="s">
        <v>50</v>
      </c>
      <c r="C63" s="47"/>
      <c r="D63" s="45"/>
      <c r="E63" s="89"/>
      <c r="F63" s="90"/>
      <c r="G63" s="28">
        <f>SUM(G61:G62)</f>
        <v>6070</v>
      </c>
      <c r="H63" s="28">
        <f t="shared" ref="H63:I63" si="90">SUM(H61:H62)</f>
        <v>4779</v>
      </c>
      <c r="I63" s="28">
        <f t="shared" si="90"/>
        <v>4759</v>
      </c>
      <c r="J63" s="91"/>
      <c r="K63" s="92"/>
      <c r="L63" s="93"/>
      <c r="M63" s="28">
        <f t="shared" ref="M63" si="91">SUM(M61:M62)</f>
        <v>91238</v>
      </c>
      <c r="N63" s="28">
        <f t="shared" ref="N63" si="92">SUM(N61:N62)</f>
        <v>3656</v>
      </c>
      <c r="O63" s="28">
        <f t="shared" ref="O63" si="93">SUM(O61:O62)</f>
        <v>6233</v>
      </c>
      <c r="P63" s="28">
        <f t="shared" ref="P63" si="94">SUM(P61:P62)</f>
        <v>81349</v>
      </c>
      <c r="Q63" s="28">
        <f t="shared" ref="Q63" si="95">SUM(Q61:Q62)</f>
        <v>2650</v>
      </c>
      <c r="R63" s="28">
        <f t="shared" ref="R63" si="96">SUM(R61:R62)</f>
        <v>1950</v>
      </c>
      <c r="S63" s="28">
        <f t="shared" ref="S63" si="97">SUM(S61:S62)</f>
        <v>2163</v>
      </c>
      <c r="T63" s="28">
        <f t="shared" ref="T63" si="98">SUM(T61:T62)</f>
        <v>1523</v>
      </c>
      <c r="U63" s="28">
        <f t="shared" ref="U63" si="99">SUM(U61:U62)</f>
        <v>555922</v>
      </c>
      <c r="V63" s="28">
        <f t="shared" ref="V63" si="100">SUM(V61:V62)</f>
        <v>313698</v>
      </c>
      <c r="W63" s="28">
        <f t="shared" ref="W63" si="101">SUM(W61:W62)</f>
        <v>90888</v>
      </c>
      <c r="X63" s="28">
        <f t="shared" ref="X63" si="102">SUM(X61:X62)</f>
        <v>60248</v>
      </c>
      <c r="Y63" s="28">
        <f t="shared" ref="Y63" si="103">SUM(Y61:Y62)</f>
        <v>91088</v>
      </c>
      <c r="Z63" s="94"/>
      <c r="AA63" s="29" t="s">
        <v>198</v>
      </c>
      <c r="AB63" s="95"/>
    </row>
    <row r="64" spans="1:28" ht="27" customHeight="1">
      <c r="A64" s="22">
        <v>42</v>
      </c>
      <c r="B64" s="15" t="s">
        <v>133</v>
      </c>
      <c r="C64" s="15" t="s">
        <v>134</v>
      </c>
      <c r="D64" s="17" t="s">
        <v>33</v>
      </c>
      <c r="E64" s="10" t="s">
        <v>135</v>
      </c>
      <c r="F64" s="10" t="s">
        <v>255</v>
      </c>
      <c r="G64" s="11">
        <v>140</v>
      </c>
      <c r="H64" s="11">
        <v>52</v>
      </c>
      <c r="I64" s="11">
        <v>52</v>
      </c>
      <c r="J64" s="12" t="s">
        <v>204</v>
      </c>
      <c r="K64" s="12" t="s">
        <v>212</v>
      </c>
      <c r="L64" s="12" t="s">
        <v>223</v>
      </c>
      <c r="M64" s="11">
        <v>3501</v>
      </c>
      <c r="N64" s="11">
        <v>1344</v>
      </c>
      <c r="O64" s="11">
        <v>787</v>
      </c>
      <c r="P64" s="11">
        <v>1370</v>
      </c>
      <c r="Q64" s="11">
        <v>1200</v>
      </c>
      <c r="R64" s="11">
        <v>1020</v>
      </c>
      <c r="S64" s="11">
        <v>259</v>
      </c>
      <c r="T64" s="11">
        <v>133</v>
      </c>
      <c r="U64" s="19">
        <v>48378</v>
      </c>
      <c r="V64" s="11">
        <v>1031</v>
      </c>
      <c r="W64" s="11">
        <v>22057</v>
      </c>
      <c r="X64" s="11">
        <v>0</v>
      </c>
      <c r="Y64" s="11">
        <v>25290</v>
      </c>
      <c r="Z64" s="10" t="s">
        <v>225</v>
      </c>
      <c r="AA64" s="13">
        <v>1900</v>
      </c>
      <c r="AB64" s="87" t="s">
        <v>227</v>
      </c>
    </row>
    <row r="65" spans="1:28" ht="27" customHeight="1">
      <c r="A65" s="23">
        <v>43</v>
      </c>
      <c r="B65" s="16" t="s">
        <v>133</v>
      </c>
      <c r="C65" s="16" t="s">
        <v>136</v>
      </c>
      <c r="D65" s="18" t="s">
        <v>33</v>
      </c>
      <c r="E65" s="4" t="s">
        <v>137</v>
      </c>
      <c r="F65" s="4" t="s">
        <v>256</v>
      </c>
      <c r="G65" s="6">
        <v>3000</v>
      </c>
      <c r="H65" s="6">
        <v>62</v>
      </c>
      <c r="I65" s="6">
        <v>62</v>
      </c>
      <c r="J65" s="5" t="s">
        <v>204</v>
      </c>
      <c r="K65" s="5" t="s">
        <v>216</v>
      </c>
      <c r="L65" s="5" t="s">
        <v>221</v>
      </c>
      <c r="M65" s="6">
        <v>5803</v>
      </c>
      <c r="N65" s="6">
        <v>1723</v>
      </c>
      <c r="O65" s="6">
        <v>1700</v>
      </c>
      <c r="P65" s="6">
        <v>2380</v>
      </c>
      <c r="Q65" s="6">
        <v>1000</v>
      </c>
      <c r="R65" s="6">
        <v>600</v>
      </c>
      <c r="S65" s="6">
        <v>458</v>
      </c>
      <c r="T65" s="6">
        <v>196</v>
      </c>
      <c r="U65" s="20">
        <v>71676</v>
      </c>
      <c r="V65" s="6">
        <v>8920</v>
      </c>
      <c r="W65" s="6">
        <v>16867</v>
      </c>
      <c r="X65" s="6">
        <v>10595</v>
      </c>
      <c r="Y65" s="6">
        <v>35294</v>
      </c>
      <c r="Z65" s="4" t="s">
        <v>225</v>
      </c>
      <c r="AA65" s="21">
        <v>853</v>
      </c>
      <c r="AB65" s="88" t="s">
        <v>227</v>
      </c>
    </row>
    <row r="66" spans="1:28" ht="15" customHeight="1">
      <c r="A66" s="44"/>
      <c r="B66" s="45" t="s">
        <v>50</v>
      </c>
      <c r="C66" s="49"/>
      <c r="D66" s="49"/>
      <c r="E66" s="99"/>
      <c r="F66" s="100"/>
      <c r="G66" s="28">
        <f>SUM(G64:G65)</f>
        <v>3140</v>
      </c>
      <c r="H66" s="28">
        <f t="shared" ref="H66" si="104">SUM(H64:H65)</f>
        <v>114</v>
      </c>
      <c r="I66" s="28">
        <f t="shared" ref="I66" si="105">SUM(I64:I65)</f>
        <v>114</v>
      </c>
      <c r="J66" s="91"/>
      <c r="K66" s="92"/>
      <c r="L66" s="93"/>
      <c r="M66" s="28">
        <f t="shared" ref="M66" si="106">SUM(M64:M65)</f>
        <v>9304</v>
      </c>
      <c r="N66" s="28">
        <f t="shared" ref="N66" si="107">SUM(N64:N65)</f>
        <v>3067</v>
      </c>
      <c r="O66" s="28">
        <f t="shared" ref="O66" si="108">SUM(O64:O65)</f>
        <v>2487</v>
      </c>
      <c r="P66" s="28">
        <f t="shared" ref="P66" si="109">SUM(P64:P65)</f>
        <v>3750</v>
      </c>
      <c r="Q66" s="28">
        <f t="shared" ref="Q66" si="110">SUM(Q64:Q65)</f>
        <v>2200</v>
      </c>
      <c r="R66" s="28">
        <f t="shared" ref="R66" si="111">SUM(R64:R65)</f>
        <v>1620</v>
      </c>
      <c r="S66" s="28">
        <f t="shared" ref="S66" si="112">SUM(S64:S65)</f>
        <v>717</v>
      </c>
      <c r="T66" s="28">
        <f t="shared" ref="T66" si="113">SUM(T64:T65)</f>
        <v>329</v>
      </c>
      <c r="U66" s="28">
        <f t="shared" ref="U66" si="114">SUM(U64:U65)</f>
        <v>120054</v>
      </c>
      <c r="V66" s="28">
        <f t="shared" ref="V66" si="115">SUM(V64:V65)</f>
        <v>9951</v>
      </c>
      <c r="W66" s="28">
        <f t="shared" ref="W66" si="116">SUM(W64:W65)</f>
        <v>38924</v>
      </c>
      <c r="X66" s="28">
        <f t="shared" ref="X66" si="117">SUM(X64:X65)</f>
        <v>10595</v>
      </c>
      <c r="Y66" s="28">
        <f t="shared" ref="Y66" si="118">SUM(Y64:Y65)</f>
        <v>60584</v>
      </c>
      <c r="Z66" s="94"/>
      <c r="AA66" s="29" t="s">
        <v>198</v>
      </c>
      <c r="AB66" s="95"/>
    </row>
    <row r="67" spans="1:28" ht="27" customHeight="1">
      <c r="A67" s="22">
        <v>44</v>
      </c>
      <c r="B67" s="15" t="s">
        <v>138</v>
      </c>
      <c r="C67" s="15" t="s">
        <v>139</v>
      </c>
      <c r="D67" s="17" t="s">
        <v>33</v>
      </c>
      <c r="E67" s="10" t="s">
        <v>117</v>
      </c>
      <c r="F67" s="10" t="s">
        <v>257</v>
      </c>
      <c r="G67" s="11">
        <v>330</v>
      </c>
      <c r="H67" s="11">
        <v>188</v>
      </c>
      <c r="I67" s="11">
        <v>169</v>
      </c>
      <c r="J67" s="12" t="s">
        <v>204</v>
      </c>
      <c r="K67" s="12" t="s">
        <v>213</v>
      </c>
      <c r="L67" s="12" t="s">
        <v>221</v>
      </c>
      <c r="M67" s="11">
        <v>6909</v>
      </c>
      <c r="N67" s="11">
        <v>2726</v>
      </c>
      <c r="O67" s="11">
        <v>0</v>
      </c>
      <c r="P67" s="11">
        <v>4183</v>
      </c>
      <c r="Q67" s="11">
        <v>90</v>
      </c>
      <c r="R67" s="11">
        <v>60</v>
      </c>
      <c r="S67" s="11">
        <v>35</v>
      </c>
      <c r="T67" s="11">
        <v>34</v>
      </c>
      <c r="U67" s="19">
        <v>12347</v>
      </c>
      <c r="V67" s="11">
        <v>10301</v>
      </c>
      <c r="W67" s="11">
        <v>824</v>
      </c>
      <c r="X67" s="11">
        <v>0</v>
      </c>
      <c r="Y67" s="11">
        <v>1222</v>
      </c>
      <c r="Z67" s="10" t="s">
        <v>225</v>
      </c>
      <c r="AA67" s="13">
        <v>2376</v>
      </c>
      <c r="AB67" s="87" t="s">
        <v>61</v>
      </c>
    </row>
    <row r="68" spans="1:28" ht="15" customHeight="1">
      <c r="A68" s="44"/>
      <c r="B68" s="45" t="s">
        <v>50</v>
      </c>
      <c r="C68" s="47"/>
      <c r="D68" s="45"/>
      <c r="E68" s="89"/>
      <c r="F68" s="90"/>
      <c r="G68" s="42">
        <f>SUM(G67)</f>
        <v>330</v>
      </c>
      <c r="H68" s="42">
        <f t="shared" ref="H68" si="119">SUM(H67)</f>
        <v>188</v>
      </c>
      <c r="I68" s="42">
        <f t="shared" ref="I68" si="120">SUM(I67)</f>
        <v>169</v>
      </c>
      <c r="J68" s="105"/>
      <c r="K68" s="106"/>
      <c r="L68" s="107"/>
      <c r="M68" s="42">
        <f t="shared" ref="M68" si="121">SUM(M67)</f>
        <v>6909</v>
      </c>
      <c r="N68" s="42">
        <f t="shared" ref="N68" si="122">SUM(N67)</f>
        <v>2726</v>
      </c>
      <c r="O68" s="42">
        <f t="shared" ref="O68" si="123">SUM(O67)</f>
        <v>0</v>
      </c>
      <c r="P68" s="42">
        <f t="shared" ref="P68" si="124">SUM(P67)</f>
        <v>4183</v>
      </c>
      <c r="Q68" s="42">
        <f t="shared" ref="Q68" si="125">SUM(Q67)</f>
        <v>90</v>
      </c>
      <c r="R68" s="42">
        <f t="shared" ref="R68" si="126">SUM(R67)</f>
        <v>60</v>
      </c>
      <c r="S68" s="42">
        <f t="shared" ref="S68" si="127">SUM(S67)</f>
        <v>35</v>
      </c>
      <c r="T68" s="42">
        <f t="shared" ref="T68" si="128">SUM(T67)</f>
        <v>34</v>
      </c>
      <c r="U68" s="42">
        <f t="shared" ref="U68" si="129">SUM(U67)</f>
        <v>12347</v>
      </c>
      <c r="V68" s="42">
        <f t="shared" ref="V68" si="130">SUM(V67)</f>
        <v>10301</v>
      </c>
      <c r="W68" s="42">
        <f t="shared" ref="W68" si="131">SUM(W67)</f>
        <v>824</v>
      </c>
      <c r="X68" s="42">
        <f t="shared" ref="X68" si="132">SUM(X67)</f>
        <v>0</v>
      </c>
      <c r="Y68" s="42">
        <f t="shared" ref="Y68" si="133">SUM(Y67)</f>
        <v>1222</v>
      </c>
      <c r="Z68" s="94"/>
      <c r="AA68" s="29" t="s">
        <v>198</v>
      </c>
      <c r="AB68" s="95"/>
    </row>
    <row r="69" spans="1:28" ht="27" customHeight="1">
      <c r="A69" s="22">
        <v>45</v>
      </c>
      <c r="B69" s="15" t="s">
        <v>140</v>
      </c>
      <c r="C69" s="15" t="s">
        <v>141</v>
      </c>
      <c r="D69" s="17" t="s">
        <v>33</v>
      </c>
      <c r="E69" s="10" t="s">
        <v>142</v>
      </c>
      <c r="F69" s="10"/>
      <c r="G69" s="11">
        <v>250</v>
      </c>
      <c r="H69" s="11">
        <v>55</v>
      </c>
      <c r="I69" s="11">
        <v>55</v>
      </c>
      <c r="J69" s="12" t="s">
        <v>200</v>
      </c>
      <c r="K69" s="12" t="s">
        <v>211</v>
      </c>
      <c r="L69" s="12" t="s">
        <v>221</v>
      </c>
      <c r="M69" s="11">
        <v>3606</v>
      </c>
      <c r="N69" s="11">
        <v>2265</v>
      </c>
      <c r="O69" s="11">
        <v>0</v>
      </c>
      <c r="P69" s="11">
        <v>1341</v>
      </c>
      <c r="Q69" s="11">
        <v>48</v>
      </c>
      <c r="R69" s="11">
        <v>33</v>
      </c>
      <c r="S69" s="14">
        <v>17</v>
      </c>
      <c r="T69" s="11">
        <v>13</v>
      </c>
      <c r="U69" s="19">
        <v>4740</v>
      </c>
      <c r="V69" s="11">
        <v>4187</v>
      </c>
      <c r="W69" s="11">
        <v>0</v>
      </c>
      <c r="X69" s="11">
        <v>0</v>
      </c>
      <c r="Y69" s="11">
        <v>583</v>
      </c>
      <c r="Z69" s="10" t="s">
        <v>225</v>
      </c>
      <c r="AA69" s="13">
        <v>1706</v>
      </c>
      <c r="AB69" s="87" t="s">
        <v>61</v>
      </c>
    </row>
    <row r="70" spans="1:28" ht="27" customHeight="1">
      <c r="A70" s="23">
        <v>46</v>
      </c>
      <c r="B70" s="16" t="s">
        <v>140</v>
      </c>
      <c r="C70" s="16" t="s">
        <v>143</v>
      </c>
      <c r="D70" s="18" t="s">
        <v>33</v>
      </c>
      <c r="E70" s="4" t="s">
        <v>144</v>
      </c>
      <c r="F70" s="4"/>
      <c r="G70" s="6">
        <v>150</v>
      </c>
      <c r="H70" s="6">
        <v>77</v>
      </c>
      <c r="I70" s="6">
        <v>77</v>
      </c>
      <c r="J70" s="5" t="s">
        <v>200</v>
      </c>
      <c r="K70" s="5" t="s">
        <v>211</v>
      </c>
      <c r="L70" s="5" t="s">
        <v>221</v>
      </c>
      <c r="M70" s="6">
        <v>1923</v>
      </c>
      <c r="N70" s="6">
        <v>735</v>
      </c>
      <c r="O70" s="6">
        <v>0</v>
      </c>
      <c r="P70" s="6">
        <v>1188</v>
      </c>
      <c r="Q70" s="6">
        <v>18</v>
      </c>
      <c r="R70" s="6">
        <v>21</v>
      </c>
      <c r="S70" s="6">
        <v>15</v>
      </c>
      <c r="T70" s="6">
        <v>12</v>
      </c>
      <c r="U70" s="20">
        <v>4343</v>
      </c>
      <c r="V70" s="6">
        <v>3809</v>
      </c>
      <c r="W70" s="6">
        <v>0</v>
      </c>
      <c r="X70" s="6">
        <v>0</v>
      </c>
      <c r="Y70" s="6">
        <v>534</v>
      </c>
      <c r="Z70" s="4" t="s">
        <v>225</v>
      </c>
      <c r="AA70" s="21">
        <v>3110</v>
      </c>
      <c r="AB70" s="88" t="s">
        <v>61</v>
      </c>
    </row>
    <row r="71" spans="1:28" ht="27" customHeight="1">
      <c r="A71" s="23">
        <v>47</v>
      </c>
      <c r="B71" s="16" t="s">
        <v>140</v>
      </c>
      <c r="C71" s="16" t="s">
        <v>145</v>
      </c>
      <c r="D71" s="18" t="s">
        <v>33</v>
      </c>
      <c r="E71" s="4" t="s">
        <v>119</v>
      </c>
      <c r="F71" s="4"/>
      <c r="G71" s="6">
        <v>220</v>
      </c>
      <c r="H71" s="6">
        <v>119</v>
      </c>
      <c r="I71" s="6">
        <v>119</v>
      </c>
      <c r="J71" s="5" t="s">
        <v>200</v>
      </c>
      <c r="K71" s="5" t="s">
        <v>211</v>
      </c>
      <c r="L71" s="5" t="s">
        <v>221</v>
      </c>
      <c r="M71" s="6">
        <v>5623</v>
      </c>
      <c r="N71" s="6">
        <v>2097</v>
      </c>
      <c r="O71" s="6">
        <v>0</v>
      </c>
      <c r="P71" s="6">
        <v>3526</v>
      </c>
      <c r="Q71" s="6">
        <v>55</v>
      </c>
      <c r="R71" s="6">
        <v>44</v>
      </c>
      <c r="S71" s="6">
        <v>55</v>
      </c>
      <c r="T71" s="6">
        <v>51</v>
      </c>
      <c r="U71" s="20">
        <v>18532</v>
      </c>
      <c r="V71" s="6">
        <v>16253</v>
      </c>
      <c r="W71" s="6">
        <v>0</v>
      </c>
      <c r="X71" s="6">
        <v>0</v>
      </c>
      <c r="Y71" s="6">
        <v>2279</v>
      </c>
      <c r="Z71" s="4" t="s">
        <v>225</v>
      </c>
      <c r="AA71" s="21">
        <v>1382</v>
      </c>
      <c r="AB71" s="88" t="s">
        <v>61</v>
      </c>
    </row>
    <row r="72" spans="1:28" ht="27" customHeight="1">
      <c r="A72" s="23">
        <v>48</v>
      </c>
      <c r="B72" s="16" t="s">
        <v>140</v>
      </c>
      <c r="C72" s="16" t="s">
        <v>146</v>
      </c>
      <c r="D72" s="18" t="s">
        <v>33</v>
      </c>
      <c r="E72" s="4" t="s">
        <v>87</v>
      </c>
      <c r="F72" s="4"/>
      <c r="G72" s="6">
        <v>500</v>
      </c>
      <c r="H72" s="6">
        <v>200</v>
      </c>
      <c r="I72" s="6">
        <v>200</v>
      </c>
      <c r="J72" s="5" t="s">
        <v>200</v>
      </c>
      <c r="K72" s="5" t="s">
        <v>211</v>
      </c>
      <c r="L72" s="5" t="s">
        <v>221</v>
      </c>
      <c r="M72" s="6">
        <v>5933</v>
      </c>
      <c r="N72" s="6">
        <v>2104</v>
      </c>
      <c r="O72" s="6">
        <v>0</v>
      </c>
      <c r="P72" s="6">
        <v>3829</v>
      </c>
      <c r="Q72" s="6">
        <v>83</v>
      </c>
      <c r="R72" s="6">
        <v>55</v>
      </c>
      <c r="S72" s="6">
        <v>57</v>
      </c>
      <c r="T72" s="6">
        <v>45</v>
      </c>
      <c r="U72" s="20">
        <v>16295</v>
      </c>
      <c r="V72" s="6">
        <v>14291</v>
      </c>
      <c r="W72" s="6">
        <v>0</v>
      </c>
      <c r="X72" s="6">
        <v>0</v>
      </c>
      <c r="Y72" s="6">
        <v>2004</v>
      </c>
      <c r="Z72" s="4" t="s">
        <v>225</v>
      </c>
      <c r="AA72" s="21">
        <v>1706</v>
      </c>
      <c r="AB72" s="88" t="s">
        <v>61</v>
      </c>
    </row>
    <row r="73" spans="1:28" ht="27" customHeight="1">
      <c r="A73" s="23">
        <v>49</v>
      </c>
      <c r="B73" s="16" t="s">
        <v>140</v>
      </c>
      <c r="C73" s="16" t="s">
        <v>147</v>
      </c>
      <c r="D73" s="18" t="s">
        <v>33</v>
      </c>
      <c r="E73" s="4" t="s">
        <v>148</v>
      </c>
      <c r="F73" s="4"/>
      <c r="G73" s="6">
        <v>130</v>
      </c>
      <c r="H73" s="6">
        <v>87</v>
      </c>
      <c r="I73" s="6">
        <v>87</v>
      </c>
      <c r="J73" s="5" t="s">
        <v>200</v>
      </c>
      <c r="K73" s="5" t="s">
        <v>211</v>
      </c>
      <c r="L73" s="5" t="s">
        <v>221</v>
      </c>
      <c r="M73" s="6">
        <v>2991</v>
      </c>
      <c r="N73" s="6">
        <v>1538</v>
      </c>
      <c r="O73" s="6">
        <v>0</v>
      </c>
      <c r="P73" s="6">
        <v>1453</v>
      </c>
      <c r="Q73" s="6">
        <v>77</v>
      </c>
      <c r="R73" s="6">
        <v>51</v>
      </c>
      <c r="S73" s="6">
        <v>38</v>
      </c>
      <c r="T73" s="6">
        <v>30</v>
      </c>
      <c r="U73" s="20">
        <v>10999</v>
      </c>
      <c r="V73" s="6">
        <v>9646</v>
      </c>
      <c r="W73" s="6">
        <v>0</v>
      </c>
      <c r="X73" s="6">
        <v>0</v>
      </c>
      <c r="Y73" s="6">
        <v>1353</v>
      </c>
      <c r="Z73" s="4" t="s">
        <v>225</v>
      </c>
      <c r="AA73" s="21">
        <v>3326</v>
      </c>
      <c r="AB73" s="88" t="s">
        <v>61</v>
      </c>
    </row>
    <row r="74" spans="1:28" ht="27" customHeight="1">
      <c r="A74" s="23">
        <v>50</v>
      </c>
      <c r="B74" s="16" t="s">
        <v>140</v>
      </c>
      <c r="C74" s="16" t="s">
        <v>149</v>
      </c>
      <c r="D74" s="18" t="s">
        <v>33</v>
      </c>
      <c r="E74" s="4" t="s">
        <v>123</v>
      </c>
      <c r="F74" s="4"/>
      <c r="G74" s="6">
        <v>284</v>
      </c>
      <c r="H74" s="6">
        <v>200</v>
      </c>
      <c r="I74" s="6">
        <v>200</v>
      </c>
      <c r="J74" s="5" t="s">
        <v>200</v>
      </c>
      <c r="K74" s="5" t="s">
        <v>211</v>
      </c>
      <c r="L74" s="5" t="s">
        <v>221</v>
      </c>
      <c r="M74" s="6">
        <v>7315</v>
      </c>
      <c r="N74" s="6">
        <v>1736</v>
      </c>
      <c r="O74" s="6">
        <v>0</v>
      </c>
      <c r="P74" s="6">
        <v>5579</v>
      </c>
      <c r="Q74" s="6">
        <v>80</v>
      </c>
      <c r="R74" s="6">
        <v>63</v>
      </c>
      <c r="S74" s="6">
        <v>53</v>
      </c>
      <c r="T74" s="6">
        <v>33</v>
      </c>
      <c r="U74" s="20">
        <v>12063</v>
      </c>
      <c r="V74" s="6">
        <v>11522</v>
      </c>
      <c r="W74" s="6">
        <v>0</v>
      </c>
      <c r="X74" s="6">
        <v>0</v>
      </c>
      <c r="Y74" s="6">
        <v>541</v>
      </c>
      <c r="Z74" s="4" t="s">
        <v>225</v>
      </c>
      <c r="AA74" s="21">
        <v>1706</v>
      </c>
      <c r="AB74" s="88" t="s">
        <v>61</v>
      </c>
    </row>
    <row r="75" spans="1:28" ht="27" customHeight="1">
      <c r="A75" s="23">
        <v>51</v>
      </c>
      <c r="B75" s="16" t="s">
        <v>140</v>
      </c>
      <c r="C75" s="16" t="s">
        <v>150</v>
      </c>
      <c r="D75" s="18" t="s">
        <v>33</v>
      </c>
      <c r="E75" s="4" t="s">
        <v>151</v>
      </c>
      <c r="F75" s="4"/>
      <c r="G75" s="6">
        <v>186</v>
      </c>
      <c r="H75" s="6">
        <v>129</v>
      </c>
      <c r="I75" s="6">
        <v>129</v>
      </c>
      <c r="J75" s="5" t="s">
        <v>200</v>
      </c>
      <c r="K75" s="5" t="s">
        <v>211</v>
      </c>
      <c r="L75" s="5" t="s">
        <v>221</v>
      </c>
      <c r="M75" s="6">
        <v>5559</v>
      </c>
      <c r="N75" s="6">
        <v>4378</v>
      </c>
      <c r="O75" s="6">
        <v>0</v>
      </c>
      <c r="P75" s="6">
        <v>1181</v>
      </c>
      <c r="Q75" s="6">
        <v>49</v>
      </c>
      <c r="R75" s="6">
        <v>36</v>
      </c>
      <c r="S75" s="6">
        <v>44</v>
      </c>
      <c r="T75" s="6">
        <v>35</v>
      </c>
      <c r="U75" s="20">
        <v>12641</v>
      </c>
      <c r="V75" s="6">
        <v>11086</v>
      </c>
      <c r="W75" s="6">
        <v>0</v>
      </c>
      <c r="X75" s="6">
        <v>0</v>
      </c>
      <c r="Y75" s="6">
        <v>1555</v>
      </c>
      <c r="Z75" s="4" t="s">
        <v>225</v>
      </c>
      <c r="AA75" s="21">
        <v>1922</v>
      </c>
      <c r="AB75" s="88" t="s">
        <v>61</v>
      </c>
    </row>
    <row r="76" spans="1:28" ht="15" customHeight="1">
      <c r="A76" s="44"/>
      <c r="B76" s="45" t="s">
        <v>50</v>
      </c>
      <c r="C76" s="47"/>
      <c r="D76" s="45"/>
      <c r="E76" s="89"/>
      <c r="F76" s="90"/>
      <c r="G76" s="28">
        <f>SUM(G69:G75)</f>
        <v>1720</v>
      </c>
      <c r="H76" s="28">
        <f t="shared" ref="H76:I76" si="134">SUM(H69:H75)</f>
        <v>867</v>
      </c>
      <c r="I76" s="28">
        <f t="shared" si="134"/>
        <v>867</v>
      </c>
      <c r="J76" s="91"/>
      <c r="K76" s="92"/>
      <c r="L76" s="93"/>
      <c r="M76" s="28">
        <f t="shared" ref="M76" si="135">SUM(M69:M75)</f>
        <v>32950</v>
      </c>
      <c r="N76" s="28">
        <f t="shared" ref="N76" si="136">SUM(N69:N75)</f>
        <v>14853</v>
      </c>
      <c r="O76" s="28">
        <f t="shared" ref="O76" si="137">SUM(O69:O75)</f>
        <v>0</v>
      </c>
      <c r="P76" s="28">
        <f t="shared" ref="P76" si="138">SUM(P69:P75)</f>
        <v>18097</v>
      </c>
      <c r="Q76" s="28">
        <f t="shared" ref="Q76" si="139">SUM(Q69:Q75)</f>
        <v>410</v>
      </c>
      <c r="R76" s="28">
        <f t="shared" ref="R76" si="140">SUM(R69:R75)</f>
        <v>303</v>
      </c>
      <c r="S76" s="28">
        <f t="shared" ref="S76" si="141">SUM(S69:S75)</f>
        <v>279</v>
      </c>
      <c r="T76" s="28">
        <f t="shared" ref="T76" si="142">SUM(T69:T75)</f>
        <v>219</v>
      </c>
      <c r="U76" s="28">
        <f t="shared" ref="U76" si="143">SUM(U69:U75)</f>
        <v>79613</v>
      </c>
      <c r="V76" s="28">
        <f t="shared" ref="V76" si="144">SUM(V69:V75)</f>
        <v>70794</v>
      </c>
      <c r="W76" s="28">
        <f t="shared" ref="W76" si="145">SUM(W69:W75)</f>
        <v>0</v>
      </c>
      <c r="X76" s="28">
        <f t="shared" ref="X76" si="146">SUM(X69:X75)</f>
        <v>0</v>
      </c>
      <c r="Y76" s="28">
        <f t="shared" ref="Y76" si="147">SUM(Y69:Y75)</f>
        <v>8849</v>
      </c>
      <c r="Z76" s="94"/>
      <c r="AA76" s="29" t="s">
        <v>198</v>
      </c>
      <c r="AB76" s="95"/>
    </row>
    <row r="77" spans="1:28" ht="27" customHeight="1">
      <c r="A77" s="22">
        <v>52</v>
      </c>
      <c r="B77" s="15" t="s">
        <v>152</v>
      </c>
      <c r="C77" s="15" t="s">
        <v>153</v>
      </c>
      <c r="D77" s="17" t="s">
        <v>33</v>
      </c>
      <c r="E77" s="10" t="s">
        <v>154</v>
      </c>
      <c r="F77" s="10" t="s">
        <v>155</v>
      </c>
      <c r="G77" s="11">
        <v>245</v>
      </c>
      <c r="H77" s="11">
        <v>78</v>
      </c>
      <c r="I77" s="11">
        <v>77</v>
      </c>
      <c r="J77" s="12" t="s">
        <v>200</v>
      </c>
      <c r="K77" s="12" t="s">
        <v>211</v>
      </c>
      <c r="L77" s="12" t="s">
        <v>221</v>
      </c>
      <c r="M77" s="11">
        <v>6705</v>
      </c>
      <c r="N77" s="11">
        <v>3434</v>
      </c>
      <c r="O77" s="11">
        <v>0</v>
      </c>
      <c r="P77" s="11">
        <v>3271</v>
      </c>
      <c r="Q77" s="11">
        <v>93</v>
      </c>
      <c r="R77" s="11">
        <v>72</v>
      </c>
      <c r="S77" s="11">
        <v>23</v>
      </c>
      <c r="T77" s="11">
        <v>14</v>
      </c>
      <c r="U77" s="19">
        <v>5271</v>
      </c>
      <c r="V77" s="11">
        <v>5148</v>
      </c>
      <c r="W77" s="11">
        <v>11</v>
      </c>
      <c r="X77" s="11">
        <v>111</v>
      </c>
      <c r="Y77" s="11">
        <v>1</v>
      </c>
      <c r="Z77" s="10" t="s">
        <v>225</v>
      </c>
      <c r="AA77" s="13">
        <v>2484</v>
      </c>
      <c r="AB77" s="87" t="s">
        <v>227</v>
      </c>
    </row>
    <row r="78" spans="1:28" ht="15" customHeight="1">
      <c r="A78" s="44"/>
      <c r="B78" s="45" t="s">
        <v>50</v>
      </c>
      <c r="C78" s="47"/>
      <c r="D78" s="45"/>
      <c r="E78" s="89"/>
      <c r="F78" s="90"/>
      <c r="G78" s="28">
        <f>SUM(G77)</f>
        <v>245</v>
      </c>
      <c r="H78" s="28">
        <f t="shared" ref="H78" si="148">SUM(H77)</f>
        <v>78</v>
      </c>
      <c r="I78" s="28">
        <f t="shared" ref="I78" si="149">SUM(I77)</f>
        <v>77</v>
      </c>
      <c r="J78" s="91"/>
      <c r="K78" s="92"/>
      <c r="L78" s="93"/>
      <c r="M78" s="28">
        <f t="shared" ref="M78" si="150">SUM(M77)</f>
        <v>6705</v>
      </c>
      <c r="N78" s="28">
        <f t="shared" ref="N78" si="151">SUM(N77)</f>
        <v>3434</v>
      </c>
      <c r="O78" s="28">
        <f t="shared" ref="O78" si="152">SUM(O77)</f>
        <v>0</v>
      </c>
      <c r="P78" s="28">
        <f t="shared" ref="P78" si="153">SUM(P77)</f>
        <v>3271</v>
      </c>
      <c r="Q78" s="28">
        <f t="shared" ref="Q78" si="154">SUM(Q77)</f>
        <v>93</v>
      </c>
      <c r="R78" s="28">
        <f t="shared" ref="R78" si="155">SUM(R77)</f>
        <v>72</v>
      </c>
      <c r="S78" s="28">
        <f t="shared" ref="S78" si="156">SUM(S77)</f>
        <v>23</v>
      </c>
      <c r="T78" s="28">
        <f t="shared" ref="T78" si="157">SUM(T77)</f>
        <v>14</v>
      </c>
      <c r="U78" s="28">
        <f t="shared" ref="U78" si="158">SUM(U77)</f>
        <v>5271</v>
      </c>
      <c r="V78" s="28">
        <f t="shared" ref="V78" si="159">SUM(V77)</f>
        <v>5148</v>
      </c>
      <c r="W78" s="28">
        <f t="shared" ref="W78" si="160">SUM(W77)</f>
        <v>11</v>
      </c>
      <c r="X78" s="28">
        <f t="shared" ref="X78" si="161">SUM(X77)</f>
        <v>111</v>
      </c>
      <c r="Y78" s="28">
        <f t="shared" ref="Y78" si="162">SUM(Y77)</f>
        <v>1</v>
      </c>
      <c r="Z78" s="94"/>
      <c r="AA78" s="29" t="s">
        <v>198</v>
      </c>
      <c r="AB78" s="95"/>
    </row>
    <row r="79" spans="1:28" ht="27" customHeight="1">
      <c r="A79" s="22">
        <v>53</v>
      </c>
      <c r="B79" s="15" t="s">
        <v>156</v>
      </c>
      <c r="C79" s="15" t="s">
        <v>157</v>
      </c>
      <c r="D79" s="17" t="s">
        <v>33</v>
      </c>
      <c r="E79" s="10" t="s">
        <v>258</v>
      </c>
      <c r="F79" s="10" t="s">
        <v>158</v>
      </c>
      <c r="G79" s="11">
        <v>520</v>
      </c>
      <c r="H79" s="11">
        <v>274</v>
      </c>
      <c r="I79" s="11">
        <v>225</v>
      </c>
      <c r="J79" s="12" t="s">
        <v>205</v>
      </c>
      <c r="K79" s="12" t="s">
        <v>211</v>
      </c>
      <c r="L79" s="12" t="s">
        <v>221</v>
      </c>
      <c r="M79" s="11">
        <v>18357</v>
      </c>
      <c r="N79" s="11">
        <v>429</v>
      </c>
      <c r="O79" s="11">
        <v>1046</v>
      </c>
      <c r="P79" s="11">
        <v>16882</v>
      </c>
      <c r="Q79" s="11">
        <v>330</v>
      </c>
      <c r="R79" s="11">
        <v>214</v>
      </c>
      <c r="S79" s="11">
        <v>330</v>
      </c>
      <c r="T79" s="11">
        <v>268</v>
      </c>
      <c r="U79" s="19">
        <v>97704</v>
      </c>
      <c r="V79" s="11">
        <v>15029</v>
      </c>
      <c r="W79" s="11">
        <v>14384</v>
      </c>
      <c r="X79" s="11">
        <v>865</v>
      </c>
      <c r="Y79" s="11">
        <v>67426</v>
      </c>
      <c r="Z79" s="10" t="s">
        <v>225</v>
      </c>
      <c r="AA79" s="13" ph="1">
        <v>2160</v>
      </c>
      <c r="AB79" s="87" t="s">
        <v>61</v>
      </c>
    </row>
    <row r="80" spans="1:28" ht="27" customHeight="1">
      <c r="A80" s="23">
        <v>54</v>
      </c>
      <c r="B80" s="16" t="s">
        <v>156</v>
      </c>
      <c r="C80" s="16" t="s">
        <v>159</v>
      </c>
      <c r="D80" s="18" t="s">
        <v>33</v>
      </c>
      <c r="E80" s="4" t="s">
        <v>109</v>
      </c>
      <c r="F80" s="4"/>
      <c r="G80" s="6">
        <v>230</v>
      </c>
      <c r="H80" s="6">
        <v>25</v>
      </c>
      <c r="I80" s="6">
        <v>16</v>
      </c>
      <c r="J80" s="5" t="s">
        <v>200</v>
      </c>
      <c r="K80" s="5" t="s">
        <v>211</v>
      </c>
      <c r="L80" s="5" t="s">
        <v>221</v>
      </c>
      <c r="M80" s="6">
        <v>4445</v>
      </c>
      <c r="N80" s="6">
        <v>0</v>
      </c>
      <c r="O80" s="6">
        <v>0</v>
      </c>
      <c r="P80" s="6">
        <v>4445</v>
      </c>
      <c r="Q80" s="6">
        <v>36</v>
      </c>
      <c r="R80" s="6">
        <v>24</v>
      </c>
      <c r="S80" s="6">
        <v>2</v>
      </c>
      <c r="T80" s="6">
        <v>2</v>
      </c>
      <c r="U80" s="20">
        <v>752</v>
      </c>
      <c r="V80" s="6">
        <v>733</v>
      </c>
      <c r="W80" s="6">
        <v>19</v>
      </c>
      <c r="X80" s="6">
        <v>0</v>
      </c>
      <c r="Y80" s="6">
        <v>0</v>
      </c>
      <c r="Z80" s="4" t="s">
        <v>225</v>
      </c>
      <c r="AA80" s="21">
        <v>2160</v>
      </c>
      <c r="AB80" s="88" t="s">
        <v>61</v>
      </c>
    </row>
    <row r="81" spans="1:28" ht="15" customHeight="1">
      <c r="A81" s="44"/>
      <c r="B81" s="45" t="s">
        <v>50</v>
      </c>
      <c r="C81" s="47"/>
      <c r="D81" s="45"/>
      <c r="E81" s="89"/>
      <c r="F81" s="90"/>
      <c r="G81" s="28">
        <f>SUM(G79:G80)</f>
        <v>750</v>
      </c>
      <c r="H81" s="28">
        <f t="shared" ref="H81:I81" si="163">SUM(H79:H80)</f>
        <v>299</v>
      </c>
      <c r="I81" s="28">
        <f t="shared" si="163"/>
        <v>241</v>
      </c>
      <c r="J81" s="91"/>
      <c r="K81" s="92"/>
      <c r="L81" s="93"/>
      <c r="M81" s="28">
        <f t="shared" ref="M81" si="164">SUM(M79:M80)</f>
        <v>22802</v>
      </c>
      <c r="N81" s="28">
        <f t="shared" ref="N81" si="165">SUM(N79:N80)</f>
        <v>429</v>
      </c>
      <c r="O81" s="28">
        <f t="shared" ref="O81" si="166">SUM(O79:O80)</f>
        <v>1046</v>
      </c>
      <c r="P81" s="28">
        <f t="shared" ref="P81" si="167">SUM(P79:P80)</f>
        <v>21327</v>
      </c>
      <c r="Q81" s="28">
        <f t="shared" ref="Q81" si="168">SUM(Q79:Q80)</f>
        <v>366</v>
      </c>
      <c r="R81" s="28">
        <f t="shared" ref="R81" si="169">SUM(R79:R80)</f>
        <v>238</v>
      </c>
      <c r="S81" s="28">
        <f t="shared" ref="S81" si="170">SUM(S79:S80)</f>
        <v>332</v>
      </c>
      <c r="T81" s="28">
        <f t="shared" ref="T81" si="171">SUM(T79:T80)</f>
        <v>270</v>
      </c>
      <c r="U81" s="28">
        <f t="shared" ref="U81" si="172">SUM(U79:U80)</f>
        <v>98456</v>
      </c>
      <c r="V81" s="28">
        <f t="shared" ref="V81" si="173">SUM(V79:V80)</f>
        <v>15762</v>
      </c>
      <c r="W81" s="28">
        <f t="shared" ref="W81" si="174">SUM(W79:W80)</f>
        <v>14403</v>
      </c>
      <c r="X81" s="28">
        <f t="shared" ref="X81" si="175">SUM(X79:X80)</f>
        <v>865</v>
      </c>
      <c r="Y81" s="28">
        <f t="shared" ref="Y81" si="176">SUM(Y79:Y80)</f>
        <v>67426</v>
      </c>
      <c r="Z81" s="94"/>
      <c r="AA81" s="29" t="s">
        <v>198</v>
      </c>
      <c r="AB81" s="95"/>
    </row>
    <row r="82" spans="1:28" ht="27" customHeight="1">
      <c r="A82" s="22">
        <v>55</v>
      </c>
      <c r="B82" s="26" t="s">
        <v>160</v>
      </c>
      <c r="C82" s="15" t="s">
        <v>161</v>
      </c>
      <c r="D82" s="17" t="s">
        <v>37</v>
      </c>
      <c r="E82" s="10" t="s">
        <v>162</v>
      </c>
      <c r="F82" s="10"/>
      <c r="G82" s="11">
        <v>500</v>
      </c>
      <c r="H82" s="11">
        <v>164</v>
      </c>
      <c r="I82" s="11">
        <v>164</v>
      </c>
      <c r="J82" s="12" t="s">
        <v>200</v>
      </c>
      <c r="K82" s="12" t="s">
        <v>211</v>
      </c>
      <c r="L82" s="12" t="s">
        <v>221</v>
      </c>
      <c r="M82" s="11">
        <v>2349</v>
      </c>
      <c r="N82" s="11">
        <v>1500</v>
      </c>
      <c r="O82" s="11">
        <v>0</v>
      </c>
      <c r="P82" s="11">
        <v>849</v>
      </c>
      <c r="Q82" s="11">
        <v>90</v>
      </c>
      <c r="R82" s="11">
        <v>63</v>
      </c>
      <c r="S82" s="11">
        <v>69</v>
      </c>
      <c r="T82" s="11">
        <v>58</v>
      </c>
      <c r="U82" s="19">
        <v>21057</v>
      </c>
      <c r="V82" s="11">
        <v>20224</v>
      </c>
      <c r="W82" s="11">
        <v>833</v>
      </c>
      <c r="X82" s="11">
        <v>0</v>
      </c>
      <c r="Y82" s="11">
        <v>0</v>
      </c>
      <c r="Z82" s="10" t="s">
        <v>225</v>
      </c>
      <c r="AA82" s="13">
        <v>1200</v>
      </c>
      <c r="AB82" s="87" t="s">
        <v>226</v>
      </c>
    </row>
    <row r="83" spans="1:28" ht="15" customHeight="1">
      <c r="A83" s="44"/>
      <c r="B83" s="45" t="s">
        <v>50</v>
      </c>
      <c r="C83" s="47"/>
      <c r="D83" s="45"/>
      <c r="E83" s="89"/>
      <c r="F83" s="90"/>
      <c r="G83" s="42">
        <f>SUM(G82)</f>
        <v>500</v>
      </c>
      <c r="H83" s="42">
        <f t="shared" ref="H83" si="177">SUM(H82)</f>
        <v>164</v>
      </c>
      <c r="I83" s="42">
        <f t="shared" ref="I83" si="178">SUM(I82)</f>
        <v>164</v>
      </c>
      <c r="J83" s="105"/>
      <c r="K83" s="106"/>
      <c r="L83" s="107"/>
      <c r="M83" s="42">
        <f t="shared" ref="M83" si="179">SUM(M82)</f>
        <v>2349</v>
      </c>
      <c r="N83" s="42">
        <f t="shared" ref="N83" si="180">SUM(N82)</f>
        <v>1500</v>
      </c>
      <c r="O83" s="42">
        <f t="shared" ref="O83" si="181">SUM(O82)</f>
        <v>0</v>
      </c>
      <c r="P83" s="42">
        <f t="shared" ref="P83" si="182">SUM(P82)</f>
        <v>849</v>
      </c>
      <c r="Q83" s="42">
        <f t="shared" ref="Q83" si="183">SUM(Q82)</f>
        <v>90</v>
      </c>
      <c r="R83" s="42">
        <f t="shared" ref="R83" si="184">SUM(R82)</f>
        <v>63</v>
      </c>
      <c r="S83" s="42">
        <f t="shared" ref="S83" si="185">SUM(S82)</f>
        <v>69</v>
      </c>
      <c r="T83" s="42">
        <f t="shared" ref="T83" si="186">SUM(T82)</f>
        <v>58</v>
      </c>
      <c r="U83" s="42">
        <f t="shared" ref="U83" si="187">SUM(U82)</f>
        <v>21057</v>
      </c>
      <c r="V83" s="42">
        <f t="shared" ref="V83" si="188">SUM(V82)</f>
        <v>20224</v>
      </c>
      <c r="W83" s="42">
        <f t="shared" ref="W83" si="189">SUM(W82)</f>
        <v>833</v>
      </c>
      <c r="X83" s="42">
        <f t="shared" ref="X83" si="190">SUM(X82)</f>
        <v>0</v>
      </c>
      <c r="Y83" s="42">
        <f t="shared" ref="Y83" si="191">SUM(Y82)</f>
        <v>0</v>
      </c>
      <c r="Z83" s="94"/>
      <c r="AA83" s="29" t="s">
        <v>198</v>
      </c>
      <c r="AB83" s="95"/>
    </row>
    <row r="84" spans="1:28" ht="27" customHeight="1">
      <c r="A84" s="22">
        <v>56</v>
      </c>
      <c r="B84" s="26" t="s">
        <v>239</v>
      </c>
      <c r="C84" s="15" t="s">
        <v>163</v>
      </c>
      <c r="D84" s="17" t="s">
        <v>33</v>
      </c>
      <c r="E84" s="10" t="s">
        <v>164</v>
      </c>
      <c r="F84" s="10" t="s">
        <v>115</v>
      </c>
      <c r="G84" s="11">
        <v>700</v>
      </c>
      <c r="H84" s="11">
        <v>217</v>
      </c>
      <c r="I84" s="11">
        <v>217</v>
      </c>
      <c r="J84" s="12" t="s">
        <v>209</v>
      </c>
      <c r="K84" s="12" t="s">
        <v>234</v>
      </c>
      <c r="L84" s="12" t="s">
        <v>221</v>
      </c>
      <c r="M84" s="11">
        <v>11210</v>
      </c>
      <c r="N84" s="11">
        <v>4780</v>
      </c>
      <c r="O84" s="11">
        <v>3052</v>
      </c>
      <c r="P84" s="11">
        <v>3378</v>
      </c>
      <c r="Q84" s="11">
        <v>315</v>
      </c>
      <c r="R84" s="11">
        <v>126</v>
      </c>
      <c r="S84" s="11">
        <v>142</v>
      </c>
      <c r="T84" s="11">
        <v>68</v>
      </c>
      <c r="U84" s="19">
        <v>24669</v>
      </c>
      <c r="V84" s="11">
        <v>15557</v>
      </c>
      <c r="W84" s="11">
        <v>4240</v>
      </c>
      <c r="X84" s="11">
        <v>604</v>
      </c>
      <c r="Y84" s="11">
        <v>4268</v>
      </c>
      <c r="Z84" s="10" t="s">
        <v>225</v>
      </c>
      <c r="AA84" s="13">
        <v>1771</v>
      </c>
      <c r="AB84" s="87" t="s">
        <v>227</v>
      </c>
    </row>
    <row r="85" spans="1:28" ht="27" customHeight="1">
      <c r="A85" s="23">
        <v>57</v>
      </c>
      <c r="B85" s="27" t="s">
        <v>239</v>
      </c>
      <c r="C85" s="16" t="s">
        <v>193</v>
      </c>
      <c r="D85" s="18" t="s">
        <v>33</v>
      </c>
      <c r="E85" s="4" t="s">
        <v>194</v>
      </c>
      <c r="F85" s="4" t="s">
        <v>246</v>
      </c>
      <c r="G85" s="6">
        <v>1590</v>
      </c>
      <c r="H85" s="6">
        <v>1455</v>
      </c>
      <c r="I85" s="6">
        <v>1448</v>
      </c>
      <c r="J85" s="5" t="s">
        <v>259</v>
      </c>
      <c r="K85" s="5" t="s">
        <v>220</v>
      </c>
      <c r="L85" s="5" t="s">
        <v>221</v>
      </c>
      <c r="M85" s="6">
        <v>42490</v>
      </c>
      <c r="N85" s="6">
        <v>21</v>
      </c>
      <c r="O85" s="6">
        <v>3810</v>
      </c>
      <c r="P85" s="6">
        <v>38659</v>
      </c>
      <c r="Q85" s="6">
        <v>436</v>
      </c>
      <c r="R85" s="6">
        <v>405</v>
      </c>
      <c r="S85" s="6">
        <v>415</v>
      </c>
      <c r="T85" s="6">
        <v>288</v>
      </c>
      <c r="U85" s="20">
        <v>105209</v>
      </c>
      <c r="V85" s="6">
        <v>84964</v>
      </c>
      <c r="W85" s="6">
        <v>7645</v>
      </c>
      <c r="X85" s="6">
        <v>7921</v>
      </c>
      <c r="Y85" s="6">
        <v>4506</v>
      </c>
      <c r="Z85" s="4" t="s">
        <v>225</v>
      </c>
      <c r="AA85" s="21">
        <v>1771</v>
      </c>
      <c r="AB85" s="88" t="s">
        <v>227</v>
      </c>
    </row>
    <row r="86" spans="1:28" ht="15" customHeight="1">
      <c r="A86" s="44"/>
      <c r="B86" s="45" t="s">
        <v>50</v>
      </c>
      <c r="C86" s="47"/>
      <c r="D86" s="45"/>
      <c r="E86" s="89"/>
      <c r="F86" s="90"/>
      <c r="G86" s="28">
        <f>SUM(G84:G85)</f>
        <v>2290</v>
      </c>
      <c r="H86" s="28">
        <f t="shared" ref="H86:I86" si="192">SUM(H84:H85)</f>
        <v>1672</v>
      </c>
      <c r="I86" s="28">
        <f t="shared" si="192"/>
        <v>1665</v>
      </c>
      <c r="J86" s="91"/>
      <c r="K86" s="92"/>
      <c r="L86" s="93"/>
      <c r="M86" s="28">
        <f t="shared" ref="M86" si="193">SUM(M84:M85)</f>
        <v>53700</v>
      </c>
      <c r="N86" s="28">
        <f t="shared" ref="N86" si="194">SUM(N84:N85)</f>
        <v>4801</v>
      </c>
      <c r="O86" s="28">
        <f t="shared" ref="O86" si="195">SUM(O84:O85)</f>
        <v>6862</v>
      </c>
      <c r="P86" s="28">
        <f t="shared" ref="P86" si="196">SUM(P84:P85)</f>
        <v>42037</v>
      </c>
      <c r="Q86" s="28">
        <f t="shared" ref="Q86" si="197">SUM(Q84:Q85)</f>
        <v>751</v>
      </c>
      <c r="R86" s="28">
        <f t="shared" ref="R86" si="198">SUM(R84:R85)</f>
        <v>531</v>
      </c>
      <c r="S86" s="28">
        <f t="shared" ref="S86" si="199">SUM(S84:S85)</f>
        <v>557</v>
      </c>
      <c r="T86" s="28">
        <f t="shared" ref="T86" si="200">SUM(T84:T85)</f>
        <v>356</v>
      </c>
      <c r="U86" s="28">
        <f t="shared" ref="U86" si="201">SUM(U84:U85)</f>
        <v>129878</v>
      </c>
      <c r="V86" s="28">
        <f t="shared" ref="V86" si="202">SUM(V84:V85)</f>
        <v>100521</v>
      </c>
      <c r="W86" s="28">
        <f t="shared" ref="W86" si="203">SUM(W84:W85)</f>
        <v>11885</v>
      </c>
      <c r="X86" s="28">
        <f t="shared" ref="X86" si="204">SUM(X84:X85)</f>
        <v>8525</v>
      </c>
      <c r="Y86" s="28">
        <f t="shared" ref="Y86" si="205">SUM(Y84:Y85)</f>
        <v>8774</v>
      </c>
      <c r="Z86" s="94"/>
      <c r="AA86" s="29" t="s">
        <v>198</v>
      </c>
      <c r="AB86" s="95"/>
    </row>
    <row r="87" spans="1:28" ht="27" customHeight="1">
      <c r="A87" s="22">
        <v>58</v>
      </c>
      <c r="B87" s="26" t="s">
        <v>165</v>
      </c>
      <c r="C87" s="15" t="s">
        <v>166</v>
      </c>
      <c r="D87" s="17" t="s">
        <v>33</v>
      </c>
      <c r="E87" s="10" t="s">
        <v>167</v>
      </c>
      <c r="F87" s="10"/>
      <c r="G87" s="11">
        <v>580</v>
      </c>
      <c r="H87" s="11">
        <v>108</v>
      </c>
      <c r="I87" s="11">
        <v>108</v>
      </c>
      <c r="J87" s="12" t="s">
        <v>200</v>
      </c>
      <c r="K87" s="12" t="s">
        <v>211</v>
      </c>
      <c r="L87" s="12" t="s">
        <v>221</v>
      </c>
      <c r="M87" s="11">
        <v>2098</v>
      </c>
      <c r="N87" s="11">
        <v>398</v>
      </c>
      <c r="O87" s="11">
        <v>0</v>
      </c>
      <c r="P87" s="11">
        <v>1700</v>
      </c>
      <c r="Q87" s="11">
        <v>87</v>
      </c>
      <c r="R87" s="11">
        <v>58</v>
      </c>
      <c r="S87" s="11">
        <v>80</v>
      </c>
      <c r="T87" s="11">
        <v>29</v>
      </c>
      <c r="U87" s="19">
        <v>10479</v>
      </c>
      <c r="V87" s="11">
        <v>9573</v>
      </c>
      <c r="W87" s="11">
        <v>0</v>
      </c>
      <c r="X87" s="11">
        <v>340</v>
      </c>
      <c r="Y87" s="11">
        <v>566</v>
      </c>
      <c r="Z87" s="10" t="s">
        <v>225</v>
      </c>
      <c r="AA87" s="13">
        <v>972</v>
      </c>
      <c r="AB87" s="87" t="s">
        <v>228</v>
      </c>
    </row>
    <row r="88" spans="1:28" ht="27" customHeight="1">
      <c r="A88" s="23">
        <v>59</v>
      </c>
      <c r="B88" s="27" t="s">
        <v>165</v>
      </c>
      <c r="C88" s="16" t="s">
        <v>168</v>
      </c>
      <c r="D88" s="18" t="s">
        <v>33</v>
      </c>
      <c r="E88" s="4" t="s">
        <v>169</v>
      </c>
      <c r="F88" s="4" t="s">
        <v>170</v>
      </c>
      <c r="G88" s="6">
        <v>400</v>
      </c>
      <c r="H88" s="6">
        <v>38</v>
      </c>
      <c r="I88" s="6">
        <v>38</v>
      </c>
      <c r="J88" s="5" t="s">
        <v>200</v>
      </c>
      <c r="K88" s="5" t="s">
        <v>211</v>
      </c>
      <c r="L88" s="5" t="s">
        <v>221</v>
      </c>
      <c r="M88" s="6">
        <v>2117</v>
      </c>
      <c r="N88" s="6">
        <v>1086</v>
      </c>
      <c r="O88" s="6">
        <v>0</v>
      </c>
      <c r="P88" s="6">
        <v>1031</v>
      </c>
      <c r="Q88" s="6">
        <v>60</v>
      </c>
      <c r="R88" s="6">
        <v>40</v>
      </c>
      <c r="S88" s="6">
        <v>34</v>
      </c>
      <c r="T88" s="6">
        <v>10</v>
      </c>
      <c r="U88" s="20">
        <v>3556</v>
      </c>
      <c r="V88" s="6">
        <v>3253</v>
      </c>
      <c r="W88" s="6">
        <v>0</v>
      </c>
      <c r="X88" s="6">
        <v>112</v>
      </c>
      <c r="Y88" s="6">
        <v>191</v>
      </c>
      <c r="Z88" s="4" t="s">
        <v>225</v>
      </c>
      <c r="AA88" s="21">
        <v>3348</v>
      </c>
      <c r="AB88" s="88" t="s">
        <v>228</v>
      </c>
    </row>
    <row r="89" spans="1:28" ht="27" customHeight="1">
      <c r="A89" s="23">
        <v>60</v>
      </c>
      <c r="B89" s="27" t="s">
        <v>165</v>
      </c>
      <c r="C89" s="16" t="s">
        <v>171</v>
      </c>
      <c r="D89" s="18" t="s">
        <v>33</v>
      </c>
      <c r="E89" s="4" t="s">
        <v>172</v>
      </c>
      <c r="F89" s="4" t="s">
        <v>173</v>
      </c>
      <c r="G89" s="6">
        <v>260</v>
      </c>
      <c r="H89" s="6">
        <v>40</v>
      </c>
      <c r="I89" s="6">
        <v>40</v>
      </c>
      <c r="J89" s="5" t="s">
        <v>200</v>
      </c>
      <c r="K89" s="5" t="s">
        <v>211</v>
      </c>
      <c r="L89" s="5" t="s">
        <v>221</v>
      </c>
      <c r="M89" s="6">
        <v>2075</v>
      </c>
      <c r="N89" s="6">
        <v>1044</v>
      </c>
      <c r="O89" s="6">
        <v>0</v>
      </c>
      <c r="P89" s="6">
        <v>1031</v>
      </c>
      <c r="Q89" s="6">
        <v>39</v>
      </c>
      <c r="R89" s="6">
        <v>26</v>
      </c>
      <c r="S89" s="6">
        <v>20</v>
      </c>
      <c r="T89" s="6">
        <v>10</v>
      </c>
      <c r="U89" s="20">
        <v>3588</v>
      </c>
      <c r="V89" s="6">
        <v>3173</v>
      </c>
      <c r="W89" s="6">
        <v>0</v>
      </c>
      <c r="X89" s="6">
        <v>118</v>
      </c>
      <c r="Y89" s="6">
        <v>297</v>
      </c>
      <c r="Z89" s="4" t="s">
        <v>225</v>
      </c>
      <c r="AA89" s="21">
        <v>2376</v>
      </c>
      <c r="AB89" s="88" t="s">
        <v>228</v>
      </c>
    </row>
    <row r="90" spans="1:28" ht="27" customHeight="1">
      <c r="A90" s="23">
        <v>61</v>
      </c>
      <c r="B90" s="27" t="s">
        <v>165</v>
      </c>
      <c r="C90" s="16" t="s">
        <v>174</v>
      </c>
      <c r="D90" s="18" t="s">
        <v>33</v>
      </c>
      <c r="E90" s="4" t="s">
        <v>142</v>
      </c>
      <c r="F90" s="4"/>
      <c r="G90" s="6">
        <v>200</v>
      </c>
      <c r="H90" s="6">
        <v>28</v>
      </c>
      <c r="I90" s="6">
        <v>28</v>
      </c>
      <c r="J90" s="5" t="s">
        <v>200</v>
      </c>
      <c r="K90" s="5" t="s">
        <v>211</v>
      </c>
      <c r="L90" s="5" t="s">
        <v>221</v>
      </c>
      <c r="M90" s="6">
        <v>1456</v>
      </c>
      <c r="N90" s="6">
        <v>427</v>
      </c>
      <c r="O90" s="6">
        <v>0</v>
      </c>
      <c r="P90" s="6">
        <v>1029</v>
      </c>
      <c r="Q90" s="6">
        <v>30</v>
      </c>
      <c r="R90" s="6">
        <v>20</v>
      </c>
      <c r="S90" s="6">
        <v>20</v>
      </c>
      <c r="T90" s="6">
        <v>7</v>
      </c>
      <c r="U90" s="20">
        <v>2639</v>
      </c>
      <c r="V90" s="6">
        <v>2448</v>
      </c>
      <c r="W90" s="6">
        <v>0</v>
      </c>
      <c r="X90" s="6">
        <v>86</v>
      </c>
      <c r="Y90" s="6">
        <v>105</v>
      </c>
      <c r="Z90" s="4" t="s">
        <v>225</v>
      </c>
      <c r="AA90" s="21">
        <v>3024</v>
      </c>
      <c r="AB90" s="88" t="s">
        <v>228</v>
      </c>
    </row>
    <row r="91" spans="1:28" ht="27" customHeight="1">
      <c r="A91" s="23">
        <v>62</v>
      </c>
      <c r="B91" s="27" t="s">
        <v>165</v>
      </c>
      <c r="C91" s="16" t="s">
        <v>175</v>
      </c>
      <c r="D91" s="18" t="s">
        <v>33</v>
      </c>
      <c r="E91" s="4" t="s">
        <v>176</v>
      </c>
      <c r="F91" s="4" t="s">
        <v>177</v>
      </c>
      <c r="G91" s="6">
        <v>115</v>
      </c>
      <c r="H91" s="6">
        <v>75</v>
      </c>
      <c r="I91" s="6">
        <v>75</v>
      </c>
      <c r="J91" s="5" t="s">
        <v>207</v>
      </c>
      <c r="K91" s="5" t="s">
        <v>211</v>
      </c>
      <c r="L91" s="5" t="s">
        <v>221</v>
      </c>
      <c r="M91" s="6">
        <v>1894</v>
      </c>
      <c r="N91" s="6">
        <v>0</v>
      </c>
      <c r="O91" s="6">
        <v>688</v>
      </c>
      <c r="P91" s="6">
        <v>1206</v>
      </c>
      <c r="Q91" s="6">
        <v>55</v>
      </c>
      <c r="R91" s="6">
        <v>41</v>
      </c>
      <c r="S91" s="6">
        <v>50</v>
      </c>
      <c r="T91" s="6">
        <v>19</v>
      </c>
      <c r="U91" s="20">
        <v>7088</v>
      </c>
      <c r="V91" s="6">
        <v>6334</v>
      </c>
      <c r="W91" s="6">
        <v>0</v>
      </c>
      <c r="X91" s="6">
        <v>221</v>
      </c>
      <c r="Y91" s="6">
        <v>533</v>
      </c>
      <c r="Z91" s="4" t="s">
        <v>225</v>
      </c>
      <c r="AA91" s="21">
        <v>3348</v>
      </c>
      <c r="AB91" s="88" t="s">
        <v>228</v>
      </c>
    </row>
    <row r="92" spans="1:28" ht="27" customHeight="1">
      <c r="A92" s="23">
        <v>63</v>
      </c>
      <c r="B92" s="27" t="s">
        <v>165</v>
      </c>
      <c r="C92" s="16" t="s">
        <v>178</v>
      </c>
      <c r="D92" s="18" t="s">
        <v>33</v>
      </c>
      <c r="E92" s="4" t="s">
        <v>55</v>
      </c>
      <c r="F92" s="4" t="s">
        <v>179</v>
      </c>
      <c r="G92" s="6">
        <v>340</v>
      </c>
      <c r="H92" s="6">
        <v>135</v>
      </c>
      <c r="I92" s="6">
        <v>135</v>
      </c>
      <c r="J92" s="5" t="s">
        <v>207</v>
      </c>
      <c r="K92" s="5" t="s">
        <v>211</v>
      </c>
      <c r="L92" s="5" t="s">
        <v>221</v>
      </c>
      <c r="M92" s="6">
        <v>2844</v>
      </c>
      <c r="N92" s="6">
        <v>0</v>
      </c>
      <c r="O92" s="6">
        <v>706</v>
      </c>
      <c r="P92" s="6">
        <v>2138</v>
      </c>
      <c r="Q92" s="6">
        <v>68</v>
      </c>
      <c r="R92" s="6">
        <v>48</v>
      </c>
      <c r="S92" s="6">
        <v>65</v>
      </c>
      <c r="T92" s="6">
        <v>36</v>
      </c>
      <c r="U92" s="20">
        <v>13205</v>
      </c>
      <c r="V92" s="6">
        <v>11854</v>
      </c>
      <c r="W92" s="6">
        <v>0</v>
      </c>
      <c r="X92" s="6">
        <v>396</v>
      </c>
      <c r="Y92" s="6">
        <v>955</v>
      </c>
      <c r="Z92" s="4" t="s">
        <v>225</v>
      </c>
      <c r="AA92" s="21">
        <v>1188</v>
      </c>
      <c r="AB92" s="88" t="s">
        <v>228</v>
      </c>
    </row>
    <row r="93" spans="1:28" ht="27" customHeight="1">
      <c r="A93" s="23">
        <v>64</v>
      </c>
      <c r="B93" s="27" t="s">
        <v>165</v>
      </c>
      <c r="C93" s="16" t="s">
        <v>180</v>
      </c>
      <c r="D93" s="18" t="s">
        <v>33</v>
      </c>
      <c r="E93" s="4" t="s">
        <v>181</v>
      </c>
      <c r="F93" s="4"/>
      <c r="G93" s="6">
        <v>125</v>
      </c>
      <c r="H93" s="6">
        <v>61</v>
      </c>
      <c r="I93" s="6">
        <v>61</v>
      </c>
      <c r="J93" s="5" t="s">
        <v>207</v>
      </c>
      <c r="K93" s="5" t="s">
        <v>211</v>
      </c>
      <c r="L93" s="5" t="s">
        <v>221</v>
      </c>
      <c r="M93" s="6">
        <v>1580</v>
      </c>
      <c r="N93" s="6">
        <v>0</v>
      </c>
      <c r="O93" s="6">
        <v>491</v>
      </c>
      <c r="P93" s="6">
        <v>1089</v>
      </c>
      <c r="Q93" s="6">
        <v>25</v>
      </c>
      <c r="R93" s="6">
        <v>19</v>
      </c>
      <c r="S93" s="6">
        <v>25</v>
      </c>
      <c r="T93" s="6">
        <v>16</v>
      </c>
      <c r="U93" s="20">
        <v>5878</v>
      </c>
      <c r="V93" s="6">
        <v>5293</v>
      </c>
      <c r="W93" s="6">
        <v>0</v>
      </c>
      <c r="X93" s="6">
        <v>179</v>
      </c>
      <c r="Y93" s="6">
        <v>406</v>
      </c>
      <c r="Z93" s="4" t="s">
        <v>225</v>
      </c>
      <c r="AA93" s="21">
        <v>2268</v>
      </c>
      <c r="AB93" s="88" t="s">
        <v>228</v>
      </c>
    </row>
    <row r="94" spans="1:28" ht="27" customHeight="1">
      <c r="A94" s="23">
        <v>65</v>
      </c>
      <c r="B94" s="27" t="s">
        <v>165</v>
      </c>
      <c r="C94" s="16" t="s">
        <v>182</v>
      </c>
      <c r="D94" s="18" t="s">
        <v>33</v>
      </c>
      <c r="E94" s="4" t="s">
        <v>183</v>
      </c>
      <c r="F94" s="4"/>
      <c r="G94" s="6">
        <v>290</v>
      </c>
      <c r="H94" s="6">
        <v>176</v>
      </c>
      <c r="I94" s="6">
        <v>176</v>
      </c>
      <c r="J94" s="5" t="s">
        <v>199</v>
      </c>
      <c r="K94" s="5" t="s">
        <v>211</v>
      </c>
      <c r="L94" s="5" t="s">
        <v>221</v>
      </c>
      <c r="M94" s="6">
        <v>4110</v>
      </c>
      <c r="N94" s="6">
        <v>0</v>
      </c>
      <c r="O94" s="6">
        <v>332</v>
      </c>
      <c r="P94" s="6">
        <v>3778</v>
      </c>
      <c r="Q94" s="6">
        <v>58</v>
      </c>
      <c r="R94" s="6">
        <v>44</v>
      </c>
      <c r="S94" s="6">
        <v>58</v>
      </c>
      <c r="T94" s="6">
        <v>44</v>
      </c>
      <c r="U94" s="20">
        <v>16052</v>
      </c>
      <c r="V94" s="6">
        <v>13871</v>
      </c>
      <c r="W94" s="6">
        <v>0</v>
      </c>
      <c r="X94" s="6">
        <v>416</v>
      </c>
      <c r="Y94" s="6">
        <v>1765</v>
      </c>
      <c r="Z94" s="4" t="s">
        <v>225</v>
      </c>
      <c r="AA94" s="21">
        <v>864</v>
      </c>
      <c r="AB94" s="88" t="s">
        <v>228</v>
      </c>
    </row>
    <row r="95" spans="1:28" ht="27" customHeight="1">
      <c r="A95" s="23">
        <v>66</v>
      </c>
      <c r="B95" s="27" t="s">
        <v>165</v>
      </c>
      <c r="C95" s="16" t="s">
        <v>184</v>
      </c>
      <c r="D95" s="18" t="s">
        <v>33</v>
      </c>
      <c r="E95" s="4" t="s">
        <v>118</v>
      </c>
      <c r="F95" s="4"/>
      <c r="G95" s="6">
        <v>136</v>
      </c>
      <c r="H95" s="6">
        <v>77</v>
      </c>
      <c r="I95" s="6">
        <v>77</v>
      </c>
      <c r="J95" s="5" t="s">
        <v>200</v>
      </c>
      <c r="K95" s="5" t="s">
        <v>211</v>
      </c>
      <c r="L95" s="5" t="s">
        <v>221</v>
      </c>
      <c r="M95" s="6">
        <v>1691</v>
      </c>
      <c r="N95" s="6">
        <v>500</v>
      </c>
      <c r="O95" s="6">
        <v>0</v>
      </c>
      <c r="P95" s="6">
        <v>1191</v>
      </c>
      <c r="Q95" s="6">
        <v>34</v>
      </c>
      <c r="R95" s="6">
        <v>27</v>
      </c>
      <c r="S95" s="6">
        <v>34</v>
      </c>
      <c r="T95" s="6">
        <v>19</v>
      </c>
      <c r="U95" s="20">
        <v>7012</v>
      </c>
      <c r="V95" s="6">
        <v>6150</v>
      </c>
      <c r="W95" s="6">
        <v>0</v>
      </c>
      <c r="X95" s="6">
        <v>214</v>
      </c>
      <c r="Y95" s="6">
        <v>648</v>
      </c>
      <c r="Z95" s="4" t="s">
        <v>225</v>
      </c>
      <c r="AA95" s="21">
        <v>2160</v>
      </c>
      <c r="AB95" s="88" t="s">
        <v>228</v>
      </c>
    </row>
    <row r="96" spans="1:28" ht="15" customHeight="1">
      <c r="A96" s="44"/>
      <c r="B96" s="45" t="s">
        <v>50</v>
      </c>
      <c r="C96" s="47"/>
      <c r="D96" s="45"/>
      <c r="E96" s="89"/>
      <c r="F96" s="90"/>
      <c r="G96" s="28">
        <f>SUM(G87:G95)</f>
        <v>2446</v>
      </c>
      <c r="H96" s="28">
        <f t="shared" ref="H96:I96" si="206">SUM(H87:H95)</f>
        <v>738</v>
      </c>
      <c r="I96" s="28">
        <f t="shared" si="206"/>
        <v>738</v>
      </c>
      <c r="J96" s="91"/>
      <c r="K96" s="92"/>
      <c r="L96" s="93"/>
      <c r="M96" s="28">
        <f t="shared" ref="M96" si="207">SUM(M87:M95)</f>
        <v>19865</v>
      </c>
      <c r="N96" s="28">
        <f t="shared" ref="N96" si="208">SUM(N87:N95)</f>
        <v>3455</v>
      </c>
      <c r="O96" s="28">
        <f t="shared" ref="O96" si="209">SUM(O87:O95)</f>
        <v>2217</v>
      </c>
      <c r="P96" s="28">
        <f t="shared" ref="P96" si="210">SUM(P87:P95)</f>
        <v>14193</v>
      </c>
      <c r="Q96" s="28">
        <f t="shared" ref="Q96" si="211">SUM(Q87:Q95)</f>
        <v>456</v>
      </c>
      <c r="R96" s="28">
        <f t="shared" ref="R96" si="212">SUM(R87:R95)</f>
        <v>323</v>
      </c>
      <c r="S96" s="28">
        <f t="shared" ref="S96" si="213">SUM(S87:S95)</f>
        <v>386</v>
      </c>
      <c r="T96" s="28">
        <f t="shared" ref="T96" si="214">SUM(T87:T95)</f>
        <v>190</v>
      </c>
      <c r="U96" s="28">
        <f t="shared" ref="U96" si="215">SUM(U87:U95)</f>
        <v>69497</v>
      </c>
      <c r="V96" s="28">
        <f t="shared" ref="V96" si="216">SUM(V87:V95)</f>
        <v>61949</v>
      </c>
      <c r="W96" s="28">
        <f t="shared" ref="W96" si="217">SUM(W87:W95)</f>
        <v>0</v>
      </c>
      <c r="X96" s="28">
        <f t="shared" ref="X96" si="218">SUM(X87:X95)</f>
        <v>2082</v>
      </c>
      <c r="Y96" s="28">
        <f t="shared" ref="Y96" si="219">SUM(Y87:Y95)</f>
        <v>5466</v>
      </c>
      <c r="Z96" s="94"/>
      <c r="AA96" s="29" t="s">
        <v>198</v>
      </c>
      <c r="AB96" s="95"/>
    </row>
    <row r="97" spans="1:28" ht="27" customHeight="1">
      <c r="A97" s="54">
        <v>67</v>
      </c>
      <c r="B97" s="35" t="s">
        <v>185</v>
      </c>
      <c r="C97" s="35" t="s">
        <v>186</v>
      </c>
      <c r="D97" s="36" t="s">
        <v>33</v>
      </c>
      <c r="E97" s="37" t="s">
        <v>187</v>
      </c>
      <c r="F97" s="37" t="s">
        <v>260</v>
      </c>
      <c r="G97" s="38">
        <v>2810</v>
      </c>
      <c r="H97" s="38">
        <v>2483</v>
      </c>
      <c r="I97" s="38">
        <v>2478</v>
      </c>
      <c r="J97" s="39" t="s">
        <v>208</v>
      </c>
      <c r="K97" s="39" t="s">
        <v>236</v>
      </c>
      <c r="L97" s="39" t="s">
        <v>222</v>
      </c>
      <c r="M97" s="38">
        <v>29849</v>
      </c>
      <c r="N97" s="38">
        <v>1270</v>
      </c>
      <c r="O97" s="38">
        <v>6349</v>
      </c>
      <c r="P97" s="38">
        <v>22230</v>
      </c>
      <c r="Q97" s="38">
        <v>1530</v>
      </c>
      <c r="R97" s="38">
        <v>767</v>
      </c>
      <c r="S97" s="38">
        <v>1012</v>
      </c>
      <c r="T97" s="38">
        <v>676</v>
      </c>
      <c r="U97" s="41">
        <v>246912</v>
      </c>
      <c r="V97" s="38">
        <v>193402</v>
      </c>
      <c r="W97" s="38">
        <v>14325</v>
      </c>
      <c r="X97" s="38">
        <v>12346</v>
      </c>
      <c r="Y97" s="38">
        <v>26839</v>
      </c>
      <c r="Z97" s="37" t="s">
        <v>225</v>
      </c>
      <c r="AA97" s="40">
        <v>2052</v>
      </c>
      <c r="AB97" s="111" t="s">
        <v>227</v>
      </c>
    </row>
    <row r="98" spans="1:28" ht="27" customHeight="1">
      <c r="A98" s="55">
        <v>68</v>
      </c>
      <c r="B98" s="16" t="s">
        <v>185</v>
      </c>
      <c r="C98" s="16" t="s">
        <v>188</v>
      </c>
      <c r="D98" s="18" t="s">
        <v>33</v>
      </c>
      <c r="E98" s="4" t="s">
        <v>189</v>
      </c>
      <c r="F98" s="4" t="s">
        <v>190</v>
      </c>
      <c r="G98" s="6">
        <v>2080</v>
      </c>
      <c r="H98" s="6">
        <v>553</v>
      </c>
      <c r="I98" s="6">
        <v>549</v>
      </c>
      <c r="J98" s="5" t="s">
        <v>206</v>
      </c>
      <c r="K98" s="5" t="s">
        <v>211</v>
      </c>
      <c r="L98" s="5" t="s">
        <v>221</v>
      </c>
      <c r="M98" s="6">
        <v>11623</v>
      </c>
      <c r="N98" s="6">
        <v>301</v>
      </c>
      <c r="O98" s="6">
        <v>70</v>
      </c>
      <c r="P98" s="6">
        <v>11252</v>
      </c>
      <c r="Q98" s="6">
        <v>324</v>
      </c>
      <c r="R98" s="6">
        <v>219</v>
      </c>
      <c r="S98" s="6">
        <v>222</v>
      </c>
      <c r="T98" s="6">
        <v>150</v>
      </c>
      <c r="U98" s="20">
        <v>54668</v>
      </c>
      <c r="V98" s="6">
        <v>42821</v>
      </c>
      <c r="W98" s="6">
        <v>3172</v>
      </c>
      <c r="X98" s="6">
        <v>2733</v>
      </c>
      <c r="Y98" s="6">
        <v>5942</v>
      </c>
      <c r="Z98" s="4" t="s">
        <v>225</v>
      </c>
      <c r="AA98" s="21">
        <v>2052</v>
      </c>
      <c r="AB98" s="112" t="s">
        <v>227</v>
      </c>
    </row>
    <row r="99" spans="1:28" ht="27" customHeight="1">
      <c r="A99" s="55">
        <v>69</v>
      </c>
      <c r="B99" s="16" t="s">
        <v>185</v>
      </c>
      <c r="C99" s="16" t="s">
        <v>191</v>
      </c>
      <c r="D99" s="18" t="s">
        <v>33</v>
      </c>
      <c r="E99" s="4" t="s">
        <v>192</v>
      </c>
      <c r="F99" s="4" t="s">
        <v>60</v>
      </c>
      <c r="G99" s="6">
        <v>810</v>
      </c>
      <c r="H99" s="6">
        <v>540</v>
      </c>
      <c r="I99" s="6">
        <v>529</v>
      </c>
      <c r="J99" s="5" t="s">
        <v>206</v>
      </c>
      <c r="K99" s="5" t="s">
        <v>211</v>
      </c>
      <c r="L99" s="5" t="s">
        <v>222</v>
      </c>
      <c r="M99" s="6">
        <v>16621</v>
      </c>
      <c r="N99" s="6">
        <v>1196</v>
      </c>
      <c r="O99" s="6">
        <v>434</v>
      </c>
      <c r="P99" s="6">
        <v>14991</v>
      </c>
      <c r="Q99" s="6">
        <v>430</v>
      </c>
      <c r="R99" s="6">
        <v>223</v>
      </c>
      <c r="S99" s="6">
        <v>213</v>
      </c>
      <c r="T99" s="6">
        <v>144</v>
      </c>
      <c r="U99" s="20">
        <v>52720</v>
      </c>
      <c r="V99" s="6">
        <v>41295</v>
      </c>
      <c r="W99" s="6">
        <v>3058</v>
      </c>
      <c r="X99" s="6">
        <v>2636</v>
      </c>
      <c r="Y99" s="6">
        <v>5731</v>
      </c>
      <c r="Z99" s="4" t="s">
        <v>225</v>
      </c>
      <c r="AA99" s="21">
        <v>2052</v>
      </c>
      <c r="AB99" s="112" t="s">
        <v>227</v>
      </c>
    </row>
    <row r="100" spans="1:28" ht="15" customHeight="1">
      <c r="A100" s="56"/>
      <c r="B100" s="52" t="s">
        <v>50</v>
      </c>
      <c r="C100" s="53"/>
      <c r="D100" s="52"/>
      <c r="E100" s="103"/>
      <c r="F100" s="104"/>
      <c r="G100" s="42">
        <f>SUM(G97:G99)</f>
        <v>5700</v>
      </c>
      <c r="H100" s="42">
        <f t="shared" ref="H100:I100" si="220">SUM(H97:H99)</f>
        <v>3576</v>
      </c>
      <c r="I100" s="42">
        <f t="shared" si="220"/>
        <v>3556</v>
      </c>
      <c r="J100" s="91"/>
      <c r="K100" s="92"/>
      <c r="L100" s="93"/>
      <c r="M100" s="42">
        <f t="shared" ref="M100" si="221">SUM(M97:M99)</f>
        <v>58093</v>
      </c>
      <c r="N100" s="42">
        <f t="shared" ref="N100" si="222">SUM(N97:N99)</f>
        <v>2767</v>
      </c>
      <c r="O100" s="42">
        <f t="shared" ref="O100" si="223">SUM(O97:O99)</f>
        <v>6853</v>
      </c>
      <c r="P100" s="42">
        <f t="shared" ref="P100" si="224">SUM(P97:P99)</f>
        <v>48473</v>
      </c>
      <c r="Q100" s="42">
        <f t="shared" ref="Q100" si="225">SUM(Q97:Q99)</f>
        <v>2284</v>
      </c>
      <c r="R100" s="42">
        <f t="shared" ref="R100" si="226">SUM(R97:R99)</f>
        <v>1209</v>
      </c>
      <c r="S100" s="42">
        <f t="shared" ref="S100" si="227">SUM(S97:S99)</f>
        <v>1447</v>
      </c>
      <c r="T100" s="42">
        <f t="shared" ref="T100" si="228">SUM(T97:T99)</f>
        <v>970</v>
      </c>
      <c r="U100" s="42">
        <f t="shared" ref="U100" si="229">SUM(U97:U99)</f>
        <v>354300</v>
      </c>
      <c r="V100" s="42">
        <f t="shared" ref="V100" si="230">SUM(V97:V99)</f>
        <v>277518</v>
      </c>
      <c r="W100" s="42">
        <f t="shared" ref="W100" si="231">SUM(W97:W99)</f>
        <v>20555</v>
      </c>
      <c r="X100" s="42">
        <f t="shared" ref="X100" si="232">SUM(X97:X99)</f>
        <v>17715</v>
      </c>
      <c r="Y100" s="42">
        <f t="shared" ref="Y100" si="233">SUM(Y97:Y99)</f>
        <v>38512</v>
      </c>
      <c r="Z100" s="108"/>
      <c r="AA100" s="109" t="s">
        <v>198</v>
      </c>
      <c r="AB100" s="113"/>
    </row>
    <row r="101" spans="1:28" ht="27" customHeight="1">
      <c r="A101" s="61" t="s">
        <v>195</v>
      </c>
      <c r="B101" s="62"/>
      <c r="C101" s="62"/>
      <c r="D101" s="63"/>
      <c r="E101" s="114"/>
      <c r="F101" s="115"/>
      <c r="G101" s="43">
        <f>G12+G14+G16+G18+G23+G27+G30+G36+G38+G40+G43+G49+G52+G58+G60+G63+G66+G68+G76+G78+G81+G83+G86+G96+G100</f>
        <v>61679</v>
      </c>
      <c r="H101" s="43">
        <f t="shared" ref="H101:I101" si="234">H12+H14+H16+H18+H23+H27+H30+H36+H38+H40+H43+H49+H52+H58+H60+H63+H66+H68+H76+H78+H81+H83+H86+H96+H100</f>
        <v>42377</v>
      </c>
      <c r="I101" s="43">
        <f t="shared" si="234"/>
        <v>41548</v>
      </c>
      <c r="J101" s="116"/>
      <c r="K101" s="117"/>
      <c r="L101" s="118"/>
      <c r="M101" s="43">
        <f t="shared" ref="M101:N101" si="235">M12+M14+M16+M18+M23+M27+M30+M36+M38+M40+M43+M49+M52+M58+M60+M63+M66+M68+M76+M78+M81+M83+M86+M96+M100</f>
        <v>845752</v>
      </c>
      <c r="N101" s="43">
        <f t="shared" si="235"/>
        <v>99551</v>
      </c>
      <c r="O101" s="43">
        <f t="shared" ref="O101" si="236">O12+O14+O16+O18+O23+O27+O30+O36+O38+O40+O43+O49+O52+O58+O60+O63+O66+O68+O76+O78+O81+O83+O86+O96+O100</f>
        <v>63975</v>
      </c>
      <c r="P101" s="43">
        <f t="shared" ref="P101" si="237">P12+P14+P16+P18+P23+P27+P30+P36+P38+P40+P43+P49+P52+P58+P60+P63+P66+P68+P76+P78+P81+P83+P86+P96+P100</f>
        <v>682226</v>
      </c>
      <c r="Q101" s="43">
        <f t="shared" ref="Q101" si="238">Q12+Q14+Q16+Q18+Q23+Q27+Q30+Q36+Q38+Q40+Q43+Q49+Q52+Q58+Q60+Q63+Q66+Q68+Q76+Q78+Q81+Q83+Q86+Q96+Q100</f>
        <v>28924</v>
      </c>
      <c r="R101" s="43">
        <f t="shared" ref="R101" si="239">R12+R14+R16+R18+R23+R27+R30+R36+R38+R40+R43+R49+R52+R58+R60+R63+R66+R68+R76+R78+R81+R83+R86+R96+R100</f>
        <v>20698</v>
      </c>
      <c r="S101" s="43">
        <f t="shared" ref="S101" si="240">S12+S14+S16+S18+S23+S27+S30+S36+S38+S40+S43+S49+S52+S58+S60+S63+S66+S68+S76+S78+S81+S83+S86+S96+S100</f>
        <v>18304</v>
      </c>
      <c r="T101" s="43">
        <f t="shared" ref="T101" si="241">T12+T14+T16+T18+T23+T27+T30+T36+T38+T40+T43+T49+T52+T58+T60+T63+T66+T68+T76+T78+T81+T83+T86+T96+T100</f>
        <v>14729</v>
      </c>
      <c r="U101" s="43">
        <f t="shared" ref="U101" si="242">U12+U14+U16+U18+U23+U27+U30+U36+U38+U40+U43+U49+U52+U58+U60+U63+U66+U68+U76+U78+U81+U83+U86+U96+U100</f>
        <v>5376539</v>
      </c>
      <c r="V101" s="43">
        <f t="shared" ref="V101" si="243">V12+V14+V16+V18+V23+V27+V30+V36+V38+V40+V43+V49+V52+V58+V60+V63+V66+V68+V76+V78+V81+V83+V86+V96+V100</f>
        <v>3321447</v>
      </c>
      <c r="W101" s="43">
        <f t="shared" ref="W101" si="244">W12+W14+W16+W18+W23+W27+W30+W36+W38+W40+W43+W49+W52+W58+W60+W63+W66+W68+W76+W78+W81+W83+W86+W96+W100</f>
        <v>697471</v>
      </c>
      <c r="X101" s="43">
        <f t="shared" ref="X101" si="245">X12+X14+X16+X18+X23+X27+X30+X36+X38+X40+X43+X49+X52+X58+X60+X63+X66+X68+X76+X78+X81+X83+X86+X96+X100</f>
        <v>332365</v>
      </c>
      <c r="Y101" s="43">
        <f t="shared" ref="Y101" si="246">Y12+Y14+Y16+Y18+Y23+Y27+Y30+Y36+Y38+Y40+Y43+Y49+Y52+Y58+Y60+Y63+Y66+Y68+Y76+Y78+Y81+Y83+Y86+Y96+Y100</f>
        <v>1025113</v>
      </c>
      <c r="Z101" s="119"/>
      <c r="AA101" s="120"/>
      <c r="AB101" s="121"/>
    </row>
  </sheetData>
  <sheetProtection selectLockedCells="1" selectUnlockedCells="1"/>
  <mergeCells count="35">
    <mergeCell ref="AB4:AB6"/>
    <mergeCell ref="Z3:Z6"/>
    <mergeCell ref="AA3:AB3"/>
    <mergeCell ref="F4:F6"/>
    <mergeCell ref="N4:N6"/>
    <mergeCell ref="S3:S6"/>
    <mergeCell ref="T3:T6"/>
    <mergeCell ref="U3:U6"/>
    <mergeCell ref="V3:Y3"/>
    <mergeCell ref="V4:W4"/>
    <mergeCell ref="X4:X6"/>
    <mergeCell ref="Y4:Y6"/>
    <mergeCell ref="L3:L6"/>
    <mergeCell ref="V5:V6"/>
    <mergeCell ref="J3:J6"/>
    <mergeCell ref="O4:O6"/>
    <mergeCell ref="AA4:AA6"/>
    <mergeCell ref="M3:M6"/>
    <mergeCell ref="N3:O3"/>
    <mergeCell ref="K3:K6"/>
    <mergeCell ref="W5:W6"/>
    <mergeCell ref="Q3:Q6"/>
    <mergeCell ref="R3:R6"/>
    <mergeCell ref="I3:I6"/>
    <mergeCell ref="P4:P6"/>
    <mergeCell ref="A101:D101"/>
    <mergeCell ref="A3:A6"/>
    <mergeCell ref="B3:D3"/>
    <mergeCell ref="E3:F3"/>
    <mergeCell ref="G3:G6"/>
    <mergeCell ref="H3:H6"/>
    <mergeCell ref="C4:C6"/>
    <mergeCell ref="D4:D6"/>
    <mergeCell ref="E4:E6"/>
    <mergeCell ref="B4:B6"/>
  </mergeCells>
  <phoneticPr fontId="23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58" fitToHeight="4" pageOrder="overThenDown" orientation="landscape" useFirstPageNumber="1" horizontalDpi="300" verticalDpi="300" r:id="rId1"/>
  <headerFooter alignWithMargins="0"/>
  <rowBreaks count="3" manualBreakCount="3">
    <brk id="30" max="27" man="1"/>
    <brk id="52" max="27" man="1"/>
    <brk id="7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簡水</vt:lpstr>
      <vt:lpstr>Excel_BuiltIn__FilterDatabase_1</vt:lpstr>
      <vt:lpstr>簡水!Print_Area</vt:lpstr>
      <vt:lpstr>簡水!Print_Titles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2017-05-19T05:40:07Z</cp:lastPrinted>
  <dcterms:created xsi:type="dcterms:W3CDTF">2012-03-30T02:05:58Z</dcterms:created>
  <dcterms:modified xsi:type="dcterms:W3CDTF">2017-05-19T07:13:13Z</dcterms:modified>
</cp:coreProperties>
</file>