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_ R1水道現況\"/>
    </mc:Choice>
  </mc:AlternateContent>
  <bookViews>
    <workbookView xWindow="10230" yWindow="-330" windowWidth="10245" windowHeight="7530"/>
  </bookViews>
  <sheets>
    <sheet name="簡水" sheetId="1" r:id="rId1"/>
  </sheets>
  <definedNames>
    <definedName name="_xlnm._FilterDatabase" localSheetId="0" hidden="1">簡水!$A$7:$AA$88</definedName>
    <definedName name="Excel_BuiltIn__FilterDatabase_1">簡水!$A$1:$AA$88</definedName>
    <definedName name="OLE_LINK1_1">簡水!#REF!</definedName>
    <definedName name="_xlnm.Print_Titles" localSheetId="0">簡水!$3:$7</definedName>
  </definedNames>
  <calcPr calcId="152511"/>
</workbook>
</file>

<file path=xl/calcChain.xml><?xml version="1.0" encoding="utf-8"?>
<calcChain xmlns="http://schemas.openxmlformats.org/spreadsheetml/2006/main">
  <c r="X34" i="1" l="1"/>
  <c r="U8" i="1" l="1"/>
  <c r="T8" i="1" s="1"/>
  <c r="M12" i="1" l="1"/>
  <c r="U28" i="1" l="1"/>
  <c r="T28" i="1" s="1"/>
  <c r="U52" i="1" l="1"/>
  <c r="U54" i="1"/>
  <c r="T54" i="1" l="1"/>
  <c r="T52" i="1"/>
  <c r="U85" i="1"/>
  <c r="T85" i="1" s="1"/>
  <c r="U83" i="1"/>
  <c r="T83" i="1" s="1"/>
  <c r="U80" i="1"/>
  <c r="T80" i="1" s="1"/>
  <c r="U77" i="1"/>
  <c r="T77" i="1" s="1"/>
  <c r="U75" i="1"/>
  <c r="T75" i="1" s="1"/>
  <c r="U72" i="1"/>
  <c r="T72" i="1" s="1"/>
  <c r="U69" i="1"/>
  <c r="T69" i="1" s="1"/>
  <c r="U67" i="1"/>
  <c r="T67" i="1" s="1"/>
  <c r="U65" i="1"/>
  <c r="T65" i="1" s="1"/>
  <c r="U63" i="1"/>
  <c r="T63" i="1" s="1"/>
  <c r="U61" i="1"/>
  <c r="T61" i="1" s="1"/>
  <c r="U59" i="1"/>
  <c r="T59" i="1" s="1"/>
  <c r="U57" i="1"/>
  <c r="T57" i="1" s="1"/>
  <c r="U49" i="1"/>
  <c r="T49" i="1" s="1"/>
  <c r="U46" i="1"/>
  <c r="T46" i="1" s="1"/>
  <c r="U43" i="1"/>
  <c r="T43" i="1" s="1"/>
  <c r="U40" i="1"/>
  <c r="T40" i="1" s="1"/>
  <c r="U37" i="1"/>
  <c r="T37" i="1" s="1"/>
  <c r="U35" i="1"/>
  <c r="T35" i="1" s="1"/>
  <c r="U32" i="1"/>
  <c r="T32" i="1" s="1"/>
  <c r="U30" i="1"/>
  <c r="T30" i="1" s="1"/>
  <c r="U25" i="1"/>
  <c r="T25" i="1" s="1"/>
  <c r="U23" i="1"/>
  <c r="T23" i="1" s="1"/>
  <c r="U21" i="1"/>
  <c r="T21" i="1" s="1"/>
  <c r="U19" i="1"/>
  <c r="T19" i="1" s="1"/>
  <c r="U16" i="1"/>
  <c r="T16" i="1" s="1"/>
  <c r="U14" i="1"/>
  <c r="T14" i="1" s="1"/>
  <c r="U12" i="1"/>
  <c r="T12" i="1" s="1"/>
  <c r="U10" i="1"/>
  <c r="T10" i="1" s="1"/>
  <c r="Y48" i="1"/>
  <c r="Y27" i="1"/>
  <c r="Y34" i="1"/>
  <c r="Y42" i="1"/>
  <c r="Y45" i="1"/>
  <c r="Y51" i="1"/>
  <c r="M85" i="1" l="1"/>
  <c r="M83" i="1"/>
  <c r="M80" i="1"/>
  <c r="M77" i="1"/>
  <c r="M75" i="1"/>
  <c r="M72" i="1"/>
  <c r="M69" i="1"/>
  <c r="M67" i="1"/>
  <c r="M65" i="1"/>
  <c r="M63" i="1"/>
  <c r="M61" i="1"/>
  <c r="M59" i="1"/>
  <c r="M57" i="1"/>
  <c r="M54" i="1"/>
  <c r="M52" i="1"/>
  <c r="M49" i="1"/>
  <c r="M46" i="1"/>
  <c r="M43" i="1"/>
  <c r="M40" i="1"/>
  <c r="M37" i="1"/>
  <c r="M35" i="1"/>
  <c r="M32" i="1"/>
  <c r="M30" i="1"/>
  <c r="M28" i="1"/>
  <c r="M25" i="1"/>
  <c r="M23" i="1"/>
  <c r="M21" i="1"/>
  <c r="M19" i="1"/>
  <c r="M16" i="1"/>
  <c r="M14" i="1"/>
  <c r="M10" i="1"/>
  <c r="M8" i="1"/>
  <c r="G51" i="1" l="1"/>
  <c r="V18" i="1"/>
  <c r="G87" i="1" l="1"/>
  <c r="G79" i="1"/>
  <c r="G71" i="1"/>
  <c r="G56" i="1"/>
  <c r="G48" i="1"/>
  <c r="G45" i="1"/>
  <c r="G39" i="1"/>
  <c r="G34" i="1"/>
  <c r="G27" i="1"/>
  <c r="G18" i="1"/>
  <c r="M71" i="1" l="1"/>
  <c r="N71" i="1"/>
  <c r="O71" i="1"/>
  <c r="P71" i="1"/>
  <c r="Q71" i="1"/>
  <c r="R71" i="1"/>
  <c r="S71" i="1"/>
  <c r="T71" i="1"/>
  <c r="U71" i="1"/>
  <c r="V71" i="1"/>
  <c r="T74" i="1"/>
  <c r="Y71" i="1"/>
  <c r="W71" i="1"/>
  <c r="X71" i="1"/>
  <c r="Y87" i="1" l="1"/>
  <c r="X87" i="1"/>
  <c r="W87" i="1"/>
  <c r="V87" i="1"/>
  <c r="U87" i="1"/>
  <c r="T87" i="1"/>
  <c r="S87" i="1"/>
  <c r="R87" i="1"/>
  <c r="Q87" i="1"/>
  <c r="P87" i="1"/>
  <c r="O87" i="1"/>
  <c r="N87" i="1"/>
  <c r="M87" i="1"/>
  <c r="H87" i="1"/>
  <c r="I87" i="1"/>
  <c r="N79" i="1"/>
  <c r="O79" i="1"/>
  <c r="P79" i="1"/>
  <c r="Q79" i="1"/>
  <c r="R79" i="1"/>
  <c r="S79" i="1"/>
  <c r="T79" i="1"/>
  <c r="U79" i="1"/>
  <c r="V79" i="1"/>
  <c r="W79" i="1"/>
  <c r="X79" i="1"/>
  <c r="Y79" i="1"/>
  <c r="M79" i="1"/>
  <c r="H79" i="1"/>
  <c r="I79" i="1"/>
  <c r="H71" i="1"/>
  <c r="I71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I56" i="1"/>
  <c r="H56" i="1"/>
  <c r="N51" i="1"/>
  <c r="O51" i="1"/>
  <c r="P51" i="1"/>
  <c r="Q51" i="1"/>
  <c r="R51" i="1"/>
  <c r="S51" i="1"/>
  <c r="T51" i="1"/>
  <c r="U51" i="1"/>
  <c r="V51" i="1"/>
  <c r="W51" i="1"/>
  <c r="X51" i="1"/>
  <c r="M51" i="1"/>
  <c r="H51" i="1"/>
  <c r="I51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I82" i="1"/>
  <c r="H82" i="1"/>
  <c r="G82" i="1"/>
  <c r="Y74" i="1"/>
  <c r="X74" i="1"/>
  <c r="W74" i="1"/>
  <c r="V74" i="1"/>
  <c r="U74" i="1"/>
  <c r="S74" i="1"/>
  <c r="R74" i="1"/>
  <c r="Q74" i="1"/>
  <c r="P74" i="1"/>
  <c r="O74" i="1"/>
  <c r="N74" i="1"/>
  <c r="M74" i="1"/>
  <c r="I74" i="1"/>
  <c r="H74" i="1"/>
  <c r="G74" i="1"/>
  <c r="N48" i="1"/>
  <c r="O48" i="1"/>
  <c r="P48" i="1"/>
  <c r="Q48" i="1"/>
  <c r="R48" i="1"/>
  <c r="S48" i="1"/>
  <c r="T48" i="1"/>
  <c r="U48" i="1"/>
  <c r="V48" i="1"/>
  <c r="W48" i="1"/>
  <c r="X48" i="1"/>
  <c r="M48" i="1"/>
  <c r="H48" i="1"/>
  <c r="I48" i="1"/>
  <c r="N45" i="1"/>
  <c r="O45" i="1"/>
  <c r="P45" i="1"/>
  <c r="Q45" i="1"/>
  <c r="R45" i="1"/>
  <c r="S45" i="1"/>
  <c r="T45" i="1"/>
  <c r="U45" i="1"/>
  <c r="V45" i="1"/>
  <c r="W45" i="1"/>
  <c r="X45" i="1"/>
  <c r="M45" i="1"/>
  <c r="H45" i="1"/>
  <c r="I45" i="1"/>
  <c r="N42" i="1"/>
  <c r="O42" i="1"/>
  <c r="P42" i="1"/>
  <c r="Q42" i="1"/>
  <c r="R42" i="1"/>
  <c r="S42" i="1"/>
  <c r="T42" i="1"/>
  <c r="U42" i="1"/>
  <c r="V42" i="1"/>
  <c r="W42" i="1"/>
  <c r="X42" i="1"/>
  <c r="M42" i="1"/>
  <c r="H42" i="1"/>
  <c r="I42" i="1"/>
  <c r="G42" i="1"/>
  <c r="N39" i="1"/>
  <c r="O39" i="1"/>
  <c r="P39" i="1"/>
  <c r="Q39" i="1"/>
  <c r="R39" i="1"/>
  <c r="S39" i="1"/>
  <c r="T39" i="1"/>
  <c r="U39" i="1"/>
  <c r="V39" i="1"/>
  <c r="W39" i="1"/>
  <c r="M39" i="1"/>
  <c r="H39" i="1"/>
  <c r="I39" i="1"/>
  <c r="N34" i="1"/>
  <c r="O34" i="1"/>
  <c r="P34" i="1"/>
  <c r="Q34" i="1"/>
  <c r="R34" i="1"/>
  <c r="S34" i="1"/>
  <c r="T34" i="1"/>
  <c r="U34" i="1"/>
  <c r="V34" i="1"/>
  <c r="W34" i="1"/>
  <c r="M34" i="1"/>
  <c r="H34" i="1"/>
  <c r="I34" i="1"/>
  <c r="N27" i="1"/>
  <c r="O27" i="1"/>
  <c r="P27" i="1"/>
  <c r="Q27" i="1"/>
  <c r="R27" i="1"/>
  <c r="S27" i="1"/>
  <c r="T27" i="1"/>
  <c r="U27" i="1"/>
  <c r="V27" i="1"/>
  <c r="W27" i="1"/>
  <c r="X27" i="1"/>
  <c r="M27" i="1"/>
  <c r="H27" i="1"/>
  <c r="I27" i="1"/>
  <c r="N18" i="1"/>
  <c r="O18" i="1"/>
  <c r="P18" i="1"/>
  <c r="Q18" i="1"/>
  <c r="R18" i="1"/>
  <c r="S18" i="1"/>
  <c r="T18" i="1"/>
  <c r="U18" i="1"/>
  <c r="W18" i="1"/>
  <c r="M18" i="1"/>
  <c r="H18" i="1"/>
  <c r="I18" i="1"/>
  <c r="G88" i="1" l="1"/>
  <c r="P88" i="1"/>
  <c r="R88" i="1"/>
  <c r="T88" i="1"/>
  <c r="I88" i="1"/>
  <c r="H88" i="1"/>
  <c r="U88" i="1"/>
  <c r="O88" i="1"/>
  <c r="W88" i="1"/>
  <c r="V88" i="1"/>
  <c r="X88" i="1"/>
  <c r="Y88" i="1"/>
  <c r="S88" i="1"/>
  <c r="Q88" i="1"/>
  <c r="N88" i="1"/>
  <c r="M88" i="1"/>
</calcChain>
</file>

<file path=xl/sharedStrings.xml><?xml version="1.0" encoding="utf-8"?>
<sst xmlns="http://schemas.openxmlformats.org/spreadsheetml/2006/main" count="382" uniqueCount="178">
  <si>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</si>
  <si>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</si>
  <si>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</si>
  <si>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</si>
  <si>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</si>
  <si>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</si>
  <si>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</si>
  <si>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</si>
  <si>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</si>
  <si>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</si>
  <si>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</si>
  <si>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</si>
  <si>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</si>
  <si>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</si>
  <si>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</si>
  <si>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</si>
  <si>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</si>
  <si>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</si>
  <si>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</si>
  <si>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</si>
  <si>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</si>
  <si>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</si>
  <si>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</si>
  <si>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</si>
  <si>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</si>
  <si>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</si>
  <si>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</si>
  <si>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</si>
  <si>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</si>
  <si>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</si>
  <si>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</si>
  <si>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</si>
  <si>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</si>
  <si>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</si>
  <si>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</si>
  <si>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</si>
  <si>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</si>
  <si>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</si>
  <si>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</si>
  <si>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</si>
  <si>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</si>
  <si>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</si>
  <si>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</si>
  <si>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</si>
  <si>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</si>
  <si>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</si>
  <si>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</si>
  <si>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</si>
  <si>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</si>
  <si>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</si>
  <si>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</si>
  <si>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</si>
  <si>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</si>
  <si>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</si>
  <si>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S48. 8</t>
  </si>
  <si>
    <t>S49. 7</t>
  </si>
  <si>
    <t>大石田町</t>
  </si>
  <si>
    <t>次年子</t>
  </si>
  <si>
    <t>S46. 6</t>
  </si>
  <si>
    <t>H 9. 3</t>
  </si>
  <si>
    <t>S46. 8</t>
  </si>
  <si>
    <t>大蔵村</t>
  </si>
  <si>
    <t>H10. 4</t>
  </si>
  <si>
    <t>鮭川村</t>
  </si>
  <si>
    <t>鮭川</t>
  </si>
  <si>
    <t>戸沢村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</si>
  <si>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</si>
  <si>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</si>
  <si>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</si>
  <si>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</si>
  <si>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</si>
  <si>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</si>
  <si>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</si>
  <si>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</si>
  <si>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</si>
  <si>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</si>
  <si>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</si>
  <si>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</si>
  <si>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</si>
  <si>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</si>
  <si>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</si>
  <si>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</si>
  <si>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</si>
  <si>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</si>
  <si>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</si>
  <si>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</si>
  <si>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</si>
  <si>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</si>
  <si>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</si>
  <si>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</si>
  <si>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</si>
  <si>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</si>
  <si>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</si>
  <si>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</si>
  <si>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</si>
  <si>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</si>
  <si>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八幡</t>
  </si>
  <si>
    <t>S50. 8</t>
  </si>
  <si>
    <t>合　計</t>
  </si>
  <si>
    <t/>
  </si>
  <si>
    <t>深</t>
  </si>
  <si>
    <t>湧</t>
  </si>
  <si>
    <t>湖</t>
  </si>
  <si>
    <t>自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</si>
  <si>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</si>
  <si>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</si>
  <si>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</si>
  <si>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</si>
  <si>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</si>
  <si>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</si>
  <si>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</si>
  <si>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</si>
  <si>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</si>
  <si>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</si>
  <si>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</si>
  <si>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</si>
  <si>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</si>
  <si>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</si>
  <si>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</si>
  <si>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</si>
  <si>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</si>
  <si>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</si>
  <si>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</si>
  <si>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</si>
  <si>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酒田市</t>
    <phoneticPr fontId="21"/>
  </si>
  <si>
    <t>自・湧</t>
    <phoneticPr fontId="21"/>
  </si>
  <si>
    <t>H25. 5</t>
    <phoneticPr fontId="21"/>
  </si>
  <si>
    <t>H26. 3</t>
    <phoneticPr fontId="21"/>
  </si>
  <si>
    <t>S55. 7</t>
    <phoneticPr fontId="21"/>
  </si>
  <si>
    <t>S44. 6</t>
    <phoneticPr fontId="21"/>
  </si>
  <si>
    <t>S39. 6</t>
    <phoneticPr fontId="21"/>
  </si>
  <si>
    <t>伏</t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</si>
  <si>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</si>
  <si>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</si>
  <si>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</si>
  <si>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</si>
  <si>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</si>
  <si>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</si>
  <si>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</si>
  <si>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</si>
  <si>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</si>
  <si>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</si>
  <si>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</si>
  <si>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</si>
  <si>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</si>
  <si>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</si>
  <si>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</si>
  <si>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</si>
  <si>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</si>
  <si>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</si>
  <si>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</si>
  <si>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</si>
  <si>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</si>
  <si>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</si>
  <si>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</si>
  <si>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</si>
  <si>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</si>
  <si>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</si>
  <si>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</si>
  <si>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</si>
  <si>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</si>
  <si>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湧・浅</t>
    <phoneticPr fontId="21"/>
  </si>
  <si>
    <t>湧・浅・深</t>
    <phoneticPr fontId="21"/>
  </si>
  <si>
    <t>消・急・膜</t>
    <rPh sb="2" eb="3">
      <t>キュウ</t>
    </rPh>
    <rPh sb="4" eb="5">
      <t>マク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</si>
  <si>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</si>
  <si>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</si>
  <si>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戸沢</t>
    <rPh sb="0" eb="2">
      <t>トザワ</t>
    </rPh>
    <phoneticPr fontId="21"/>
  </si>
  <si>
    <t>H29. 4</t>
    <phoneticPr fontId="21"/>
  </si>
  <si>
    <t>湧・浅</t>
    <phoneticPr fontId="21"/>
  </si>
  <si>
    <t>急・膜</t>
    <rPh sb="2" eb="3">
      <t>マク</t>
    </rPh>
    <phoneticPr fontId="21"/>
  </si>
  <si>
    <t>H26. 7</t>
    <phoneticPr fontId="21"/>
  </si>
  <si>
    <t>浅</t>
    <rPh sb="0" eb="1">
      <t>アサ</t>
    </rPh>
    <phoneticPr fontId="21"/>
  </si>
  <si>
    <t>R2.03.31現在</t>
    <rPh sb="8" eb="10">
      <t>ゲンザイ</t>
    </rPh>
    <phoneticPr fontId="24"/>
  </si>
  <si>
    <t>-</t>
    <phoneticPr fontId="21"/>
  </si>
  <si>
    <t>-</t>
    <phoneticPr fontId="21"/>
  </si>
  <si>
    <t>-</t>
    <phoneticPr fontId="21"/>
  </si>
  <si>
    <t>-</t>
    <phoneticPr fontId="21"/>
  </si>
  <si>
    <t>H25.9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</si>
</sst>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 ;[Red]\-#,##0\ "/>
  </numFmts>
  <fonts count="25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90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176" fontId="20" fillId="0" borderId="18" xfId="42" applyFont="1" applyFill="1" applyBorder="1">
      <alignment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176" fontId="20" fillId="24" borderId="20" xfId="42" applyFont="1" applyFill="1" applyBorder="1" applyAlignment="1">
      <alignment horizontal="center" vertical="center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3" fontId="20" fillId="0" borderId="17" xfId="42" applyNumberFormat="1" applyFont="1" applyFill="1" applyBorder="1" applyAlignment="1">
      <alignment horizontal="right" vertical="center"/>
    </xf>
    <xf numFmtId="3" fontId="20" fillId="0" borderId="17" xfId="42" applyNumberFormat="1" applyFont="1" applyFill="1" applyBorder="1">
      <alignment vertical="center"/>
    </xf>
    <xf numFmtId="176" fontId="20" fillId="24" borderId="20" xfId="42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3" fontId="20" fillId="24" borderId="20" xfId="42" applyNumberFormat="1" applyFont="1" applyFill="1" applyBorder="1" applyAlignment="1">
      <alignment vertical="center"/>
    </xf>
    <xf numFmtId="3" fontId="20" fillId="0" borderId="25" xfId="42" applyNumberFormat="1" applyFont="1" applyFill="1" applyBorder="1" applyAlignment="1">
      <alignment vertical="center"/>
    </xf>
    <xf numFmtId="3" fontId="20" fillId="0" borderId="29" xfId="42" applyNumberFormat="1" applyFont="1" applyFill="1" applyBorder="1" applyAlignment="1">
      <alignment vertical="center"/>
    </xf>
    <xf numFmtId="176" fontId="20" fillId="0" borderId="25" xfId="42" applyFont="1" applyFill="1" applyBorder="1" applyAlignment="1">
      <alignment horizontal="center" vertical="center"/>
    </xf>
    <xf numFmtId="176" fontId="20" fillId="0" borderId="29" xfId="42" applyFont="1" applyFill="1" applyBorder="1" applyAlignment="1">
      <alignment horizontal="center" vertical="center"/>
    </xf>
    <xf numFmtId="176" fontId="20" fillId="0" borderId="34" xfId="42" applyFont="1" applyFill="1" applyBorder="1" applyAlignment="1">
      <alignment horizontal="center" vertical="center"/>
    </xf>
    <xf numFmtId="176" fontId="20" fillId="0" borderId="31" xfId="42" applyFont="1" applyFill="1" applyBorder="1" applyAlignment="1">
      <alignment horizontal="center" vertical="center"/>
    </xf>
    <xf numFmtId="3" fontId="20" fillId="0" borderId="25" xfId="42" applyNumberFormat="1" applyFont="1" applyFill="1" applyBorder="1" applyAlignment="1">
      <alignment horizontal="right" vertical="center"/>
    </xf>
    <xf numFmtId="3" fontId="20" fillId="0" borderId="29" xfId="42" applyNumberFormat="1" applyFont="1" applyFill="1" applyBorder="1" applyAlignment="1">
      <alignment horizontal="right" vertical="center"/>
    </xf>
    <xf numFmtId="176" fontId="20" fillId="0" borderId="30" xfId="42" applyFont="1" applyFill="1" applyBorder="1" applyAlignment="1">
      <alignment horizontal="center" vertical="center"/>
    </xf>
    <xf numFmtId="3" fontId="20" fillId="0" borderId="22" xfId="42" applyNumberFormat="1" applyFont="1" applyFill="1" applyBorder="1" applyAlignment="1">
      <alignment vertical="center"/>
    </xf>
    <xf numFmtId="3" fontId="20" fillId="0" borderId="22" xfId="42" applyNumberFormat="1" applyFont="1" applyFill="1" applyBorder="1" applyAlignment="1">
      <alignment horizontal="right" vertical="center"/>
    </xf>
    <xf numFmtId="176" fontId="20" fillId="0" borderId="22" xfId="42" applyFont="1" applyFill="1" applyBorder="1" applyAlignment="1">
      <alignment horizontal="center" vertical="center"/>
    </xf>
    <xf numFmtId="3" fontId="20" fillId="0" borderId="22" xfId="33" applyNumberFormat="1" applyFont="1" applyFill="1" applyBorder="1" applyAlignment="1">
      <alignment vertical="center"/>
    </xf>
    <xf numFmtId="3" fontId="20" fillId="0" borderId="29" xfId="33" applyNumberFormat="1" applyFont="1" applyFill="1" applyBorder="1" applyAlignment="1">
      <alignment vertical="center"/>
    </xf>
    <xf numFmtId="3" fontId="20" fillId="0" borderId="25" xfId="33" applyNumberFormat="1" applyFont="1" applyFill="1" applyBorder="1" applyAlignment="1">
      <alignment vertical="center"/>
    </xf>
    <xf numFmtId="176" fontId="20" fillId="0" borderId="35" xfId="42" applyFont="1" applyFill="1" applyBorder="1" applyAlignment="1">
      <alignment horizontal="center" vertical="center" shrinkToFit="1"/>
    </xf>
    <xf numFmtId="176" fontId="20" fillId="0" borderId="33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 shrinkToFit="1"/>
    </xf>
    <xf numFmtId="176" fontId="20" fillId="0" borderId="29" xfId="42" applyFont="1" applyFill="1" applyBorder="1" applyAlignment="1">
      <alignment horizontal="center" vertical="center" wrapText="1" shrinkToFit="1"/>
    </xf>
    <xf numFmtId="3" fontId="20" fillId="0" borderId="14" xfId="42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4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14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29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176" fontId="20" fillId="24" borderId="16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176" fontId="20" fillId="0" borderId="13" xfId="42" applyFont="1" applyFill="1" applyBorder="1" applyAlignment="1">
      <alignment horizontal="center" vertical="center" shrinkToFit="1"/>
    </xf>
    <xf numFmtId="176" fontId="20" fillId="0" borderId="10" xfId="42" applyFont="1" applyFill="1" applyBorder="1" applyAlignment="1">
      <alignment horizontal="center" vertical="center" shrinkToFit="1"/>
    </xf>
    <xf numFmtId="176" fontId="20" fillId="0" borderId="32" xfId="42" applyFont="1" applyFill="1" applyBorder="1" applyAlignment="1">
      <alignment horizontal="center" vertical="center" shrinkToFit="1"/>
    </xf>
    <xf numFmtId="176" fontId="23" fillId="0" borderId="0" xfId="42" applyFont="1" applyFill="1" applyBorder="1">
      <alignment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176" fontId="20" fillId="24" borderId="11" xfId="42" applyFont="1" applyFill="1" applyBorder="1" applyAlignment="1">
      <alignment horizontal="center" vertical="center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2" xfId="42" applyFont="1" applyFill="1" applyBorder="1" applyAlignment="1">
      <alignment horizontal="center"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horizontal="right" vertical="center"/>
    </xf>
    <xf numFmtId="3" fontId="20" fillId="0" borderId="14" xfId="42" applyNumberFormat="1" applyFont="1" applyFill="1" applyBorder="1" applyAlignment="1">
      <alignment horizontal="right" vertical="center"/>
    </xf>
    <xf numFmtId="176" fontId="20" fillId="0" borderId="12" xfId="42" applyFont="1" applyFill="1" applyBorder="1" applyAlignment="1">
      <alignment horizontal="center" vertical="center"/>
    </xf>
    <xf numFmtId="176" fontId="20" fillId="0" borderId="15" xfId="42" applyFont="1" applyFill="1" applyBorder="1" applyAlignment="1">
      <alignment horizontal="center" vertical="center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1"/>
  <sheetViews>
    <sheetView tabSelected="1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35" sqref="X35:X36"/>
    </sheetView>
  </sheetViews>
  <sheetFormatPr defaultColWidth="9.85546875" defaultRowHeight="15" customHeight="1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>
      <c r="A1" s="62" t="s">
        <v>164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16" customFormat="1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7" t="s">
        <v>172</v>
      </c>
    </row>
    <row r="4" spans="1:27" ht="15" customHeight="1">
      <c r="A4" s="69" t="s">
        <v>0</v>
      </c>
      <c r="B4" s="72" t="s">
        <v>1</v>
      </c>
      <c r="C4" s="72"/>
      <c r="D4" s="72"/>
      <c r="E4" s="72" t="s">
        <v>2</v>
      </c>
      <c r="F4" s="72"/>
      <c r="G4" s="67" t="s">
        <v>133</v>
      </c>
      <c r="H4" s="67" t="s">
        <v>134</v>
      </c>
      <c r="I4" s="67" t="s">
        <v>135</v>
      </c>
      <c r="J4" s="73" t="s">
        <v>136</v>
      </c>
      <c r="K4" s="73" t="s">
        <v>137</v>
      </c>
      <c r="L4" s="73" t="s">
        <v>3</v>
      </c>
      <c r="M4" s="67" t="s">
        <v>139</v>
      </c>
      <c r="N4" s="87" t="s">
        <v>143</v>
      </c>
      <c r="O4" s="88"/>
      <c r="P4" s="89"/>
      <c r="Q4" s="85" t="s">
        <v>144</v>
      </c>
      <c r="R4" s="86"/>
      <c r="S4" s="85" t="s">
        <v>148</v>
      </c>
      <c r="T4" s="86"/>
      <c r="U4" s="67" t="s">
        <v>151</v>
      </c>
      <c r="V4" s="72" t="s">
        <v>4</v>
      </c>
      <c r="W4" s="72"/>
      <c r="X4" s="72"/>
      <c r="Y4" s="72"/>
      <c r="Z4" s="72" t="s">
        <v>5</v>
      </c>
      <c r="AA4" s="77"/>
    </row>
    <row r="5" spans="1:27" ht="15" customHeight="1">
      <c r="A5" s="70"/>
      <c r="B5" s="63" t="s">
        <v>6</v>
      </c>
      <c r="C5" s="63" t="s">
        <v>7</v>
      </c>
      <c r="D5" s="64" t="s">
        <v>121</v>
      </c>
      <c r="E5" s="63" t="s">
        <v>8</v>
      </c>
      <c r="F5" s="64" t="s">
        <v>9</v>
      </c>
      <c r="G5" s="68"/>
      <c r="H5" s="68"/>
      <c r="I5" s="68"/>
      <c r="J5" s="64"/>
      <c r="K5" s="64"/>
      <c r="L5" s="64"/>
      <c r="M5" s="68"/>
      <c r="N5" s="84" t="s">
        <v>142</v>
      </c>
      <c r="O5" s="84" t="s">
        <v>141</v>
      </c>
      <c r="P5" s="84" t="s">
        <v>140</v>
      </c>
      <c r="Q5" s="84" t="s">
        <v>145</v>
      </c>
      <c r="R5" s="84" t="s">
        <v>147</v>
      </c>
      <c r="S5" s="64" t="s">
        <v>145</v>
      </c>
      <c r="T5" s="64" t="s">
        <v>149</v>
      </c>
      <c r="U5" s="68"/>
      <c r="V5" s="63" t="s">
        <v>10</v>
      </c>
      <c r="W5" s="63"/>
      <c r="X5" s="84" t="s">
        <v>155</v>
      </c>
      <c r="Y5" s="84" t="s">
        <v>154</v>
      </c>
      <c r="Z5" s="20" t="s">
        <v>158</v>
      </c>
      <c r="AA5" s="75" t="s">
        <v>11</v>
      </c>
    </row>
    <row r="6" spans="1:27" ht="15" customHeight="1">
      <c r="A6" s="70"/>
      <c r="B6" s="63"/>
      <c r="C6" s="63"/>
      <c r="D6" s="65"/>
      <c r="E6" s="63"/>
      <c r="F6" s="64"/>
      <c r="G6" s="68"/>
      <c r="H6" s="68"/>
      <c r="I6" s="68"/>
      <c r="J6" s="64"/>
      <c r="K6" s="64"/>
      <c r="L6" s="64"/>
      <c r="M6" s="68"/>
      <c r="N6" s="68"/>
      <c r="O6" s="68"/>
      <c r="P6" s="68"/>
      <c r="Q6" s="68"/>
      <c r="R6" s="68"/>
      <c r="S6" s="84"/>
      <c r="T6" s="84"/>
      <c r="U6" s="68"/>
      <c r="V6" s="20" t="s">
        <v>152</v>
      </c>
      <c r="W6" s="20" t="s">
        <v>153</v>
      </c>
      <c r="X6" s="68"/>
      <c r="Y6" s="68"/>
      <c r="Z6" s="19" t="s">
        <v>157</v>
      </c>
      <c r="AA6" s="75"/>
    </row>
    <row r="7" spans="1:27" ht="15" customHeight="1">
      <c r="A7" s="71"/>
      <c r="B7" s="58"/>
      <c r="C7" s="58"/>
      <c r="D7" s="66"/>
      <c r="E7" s="58"/>
      <c r="F7" s="74"/>
      <c r="G7" s="14" t="s">
        <v>132</v>
      </c>
      <c r="H7" s="14" t="s">
        <v>132</v>
      </c>
      <c r="I7" s="14" t="s">
        <v>132</v>
      </c>
      <c r="J7" s="74"/>
      <c r="K7" s="74"/>
      <c r="L7" s="74"/>
      <c r="M7" s="14" t="s">
        <v>138</v>
      </c>
      <c r="N7" s="14" t="s">
        <v>138</v>
      </c>
      <c r="O7" s="14" t="s">
        <v>138</v>
      </c>
      <c r="P7" s="14" t="s">
        <v>138</v>
      </c>
      <c r="Q7" s="14" t="s">
        <v>146</v>
      </c>
      <c r="R7" s="14" t="s">
        <v>146</v>
      </c>
      <c r="S7" s="14" t="s">
        <v>146</v>
      </c>
      <c r="T7" s="14" t="s">
        <v>146</v>
      </c>
      <c r="U7" s="14" t="s">
        <v>150</v>
      </c>
      <c r="V7" s="14" t="s">
        <v>150</v>
      </c>
      <c r="W7" s="14" t="s">
        <v>150</v>
      </c>
      <c r="X7" s="14" t="s">
        <v>150</v>
      </c>
      <c r="Y7" s="14" t="s">
        <v>150</v>
      </c>
      <c r="Z7" s="14" t="s">
        <v>156</v>
      </c>
      <c r="AA7" s="76"/>
    </row>
    <row r="8" spans="1:27" ht="15" customHeight="1">
      <c r="A8" s="61">
        <v>1</v>
      </c>
      <c r="B8" s="37" t="s">
        <v>12</v>
      </c>
      <c r="C8" s="37" t="s">
        <v>14</v>
      </c>
      <c r="D8" s="37" t="s">
        <v>15</v>
      </c>
      <c r="E8" s="37" t="s">
        <v>16</v>
      </c>
      <c r="F8" s="37"/>
      <c r="G8" s="35">
        <v>200</v>
      </c>
      <c r="H8" s="35">
        <v>83</v>
      </c>
      <c r="I8" s="35">
        <v>83</v>
      </c>
      <c r="J8" s="37" t="s">
        <v>171</v>
      </c>
      <c r="K8" s="37" t="s">
        <v>106</v>
      </c>
      <c r="L8" s="37" t="s">
        <v>114</v>
      </c>
      <c r="M8" s="35">
        <f>SUM(N8:P9)</f>
        <v>2285</v>
      </c>
      <c r="N8" s="35">
        <v>470</v>
      </c>
      <c r="O8" s="35">
        <v>0</v>
      </c>
      <c r="P8" s="35">
        <v>1815</v>
      </c>
      <c r="Q8" s="35">
        <v>60</v>
      </c>
      <c r="R8" s="35">
        <v>40</v>
      </c>
      <c r="S8" s="35">
        <v>23</v>
      </c>
      <c r="T8" s="35">
        <f>ROUND(U8/365,0)</f>
        <v>19</v>
      </c>
      <c r="U8" s="35">
        <f>SUM(V8:Y9)</f>
        <v>6985</v>
      </c>
      <c r="V8" s="35">
        <v>6985</v>
      </c>
      <c r="W8" s="35">
        <v>0</v>
      </c>
      <c r="X8" s="36" t="s">
        <v>173</v>
      </c>
      <c r="Y8" s="36" t="s">
        <v>173</v>
      </c>
      <c r="Z8" s="35">
        <v>2000</v>
      </c>
      <c r="AA8" s="34" t="s">
        <v>117</v>
      </c>
    </row>
    <row r="9" spans="1:27" ht="15" customHeight="1">
      <c r="A9" s="42"/>
      <c r="B9" s="29"/>
      <c r="C9" s="29"/>
      <c r="D9" s="29"/>
      <c r="E9" s="29"/>
      <c r="F9" s="29"/>
      <c r="G9" s="27"/>
      <c r="H9" s="27"/>
      <c r="I9" s="27"/>
      <c r="J9" s="29"/>
      <c r="K9" s="29"/>
      <c r="L9" s="2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33"/>
      <c r="Y9" s="33"/>
      <c r="Z9" s="27"/>
      <c r="AA9" s="31"/>
    </row>
    <row r="10" spans="1:27" ht="15" customHeight="1">
      <c r="A10" s="41">
        <v>2</v>
      </c>
      <c r="B10" s="28" t="s">
        <v>12</v>
      </c>
      <c r="C10" s="28" t="s">
        <v>17</v>
      </c>
      <c r="D10" s="28" t="s">
        <v>15</v>
      </c>
      <c r="E10" s="28" t="s">
        <v>18</v>
      </c>
      <c r="F10" s="28" t="s">
        <v>19</v>
      </c>
      <c r="G10" s="26">
        <v>130</v>
      </c>
      <c r="H10" s="26">
        <v>80</v>
      </c>
      <c r="I10" s="26">
        <v>70</v>
      </c>
      <c r="J10" s="28" t="s">
        <v>125</v>
      </c>
      <c r="K10" s="28" t="s">
        <v>106</v>
      </c>
      <c r="L10" s="28" t="s">
        <v>114</v>
      </c>
      <c r="M10" s="26">
        <f t="shared" ref="M10:M12" si="0">SUM(N10:P11)</f>
        <v>1708</v>
      </c>
      <c r="N10" s="26">
        <v>0</v>
      </c>
      <c r="O10" s="26">
        <v>508</v>
      </c>
      <c r="P10" s="26">
        <v>1200</v>
      </c>
      <c r="Q10" s="26">
        <v>1090</v>
      </c>
      <c r="R10" s="26">
        <v>710</v>
      </c>
      <c r="S10" s="26">
        <v>380</v>
      </c>
      <c r="T10" s="26">
        <f t="shared" ref="T10" si="1">ROUND(U10/365,0)</f>
        <v>275</v>
      </c>
      <c r="U10" s="26">
        <f t="shared" ref="U10" si="2">SUM(V10:Y11)</f>
        <v>100375</v>
      </c>
      <c r="V10" s="26">
        <v>100375</v>
      </c>
      <c r="W10" s="26">
        <v>0</v>
      </c>
      <c r="X10" s="32" t="s">
        <v>173</v>
      </c>
      <c r="Y10" s="32" t="s">
        <v>174</v>
      </c>
      <c r="Z10" s="26">
        <v>2500</v>
      </c>
      <c r="AA10" s="30" t="s">
        <v>118</v>
      </c>
    </row>
    <row r="11" spans="1:27" ht="15" customHeight="1">
      <c r="A11" s="42"/>
      <c r="B11" s="29"/>
      <c r="C11" s="29"/>
      <c r="D11" s="29"/>
      <c r="E11" s="29"/>
      <c r="F11" s="29"/>
      <c r="G11" s="27"/>
      <c r="H11" s="27"/>
      <c r="I11" s="27"/>
      <c r="J11" s="29"/>
      <c r="K11" s="29"/>
      <c r="L11" s="29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33"/>
      <c r="Y11" s="33"/>
      <c r="Z11" s="27"/>
      <c r="AA11" s="31"/>
    </row>
    <row r="12" spans="1:27" ht="15" customHeight="1">
      <c r="A12" s="41">
        <v>3</v>
      </c>
      <c r="B12" s="28" t="s">
        <v>12</v>
      </c>
      <c r="C12" s="28" t="s">
        <v>20</v>
      </c>
      <c r="D12" s="28" t="s">
        <v>15</v>
      </c>
      <c r="E12" s="28" t="s">
        <v>21</v>
      </c>
      <c r="F12" s="28" t="s">
        <v>22</v>
      </c>
      <c r="G12" s="26">
        <v>280</v>
      </c>
      <c r="H12" s="26">
        <v>153</v>
      </c>
      <c r="I12" s="26">
        <v>153</v>
      </c>
      <c r="J12" s="28" t="s">
        <v>100</v>
      </c>
      <c r="K12" s="28" t="s">
        <v>106</v>
      </c>
      <c r="L12" s="28" t="s">
        <v>114</v>
      </c>
      <c r="M12" s="26">
        <f t="shared" si="0"/>
        <v>1967</v>
      </c>
      <c r="N12" s="26">
        <v>0</v>
      </c>
      <c r="O12" s="26">
        <v>170</v>
      </c>
      <c r="P12" s="26">
        <v>1797</v>
      </c>
      <c r="Q12" s="26">
        <v>70</v>
      </c>
      <c r="R12" s="26">
        <v>56</v>
      </c>
      <c r="S12" s="26">
        <v>57</v>
      </c>
      <c r="T12" s="26">
        <f t="shared" ref="T12" si="3">ROUND(U12/365,0)</f>
        <v>41</v>
      </c>
      <c r="U12" s="26">
        <f t="shared" ref="U12" si="4">SUM(V12:Y13)</f>
        <v>15000</v>
      </c>
      <c r="V12" s="26">
        <v>15000</v>
      </c>
      <c r="W12" s="26">
        <v>0</v>
      </c>
      <c r="X12" s="32" t="s">
        <v>173</v>
      </c>
      <c r="Y12" s="32" t="s">
        <v>174</v>
      </c>
      <c r="Z12" s="26">
        <v>1700</v>
      </c>
      <c r="AA12" s="30" t="s">
        <v>117</v>
      </c>
    </row>
    <row r="13" spans="1:27" ht="15" customHeight="1">
      <c r="A13" s="42"/>
      <c r="B13" s="29"/>
      <c r="C13" s="29"/>
      <c r="D13" s="29"/>
      <c r="E13" s="29"/>
      <c r="F13" s="29"/>
      <c r="G13" s="27"/>
      <c r="H13" s="27"/>
      <c r="I13" s="27"/>
      <c r="J13" s="29"/>
      <c r="K13" s="29"/>
      <c r="L13" s="29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3"/>
      <c r="Y13" s="33"/>
      <c r="Z13" s="27"/>
      <c r="AA13" s="31"/>
    </row>
    <row r="14" spans="1:27" ht="15" customHeight="1">
      <c r="A14" s="41">
        <v>4</v>
      </c>
      <c r="B14" s="28" t="s">
        <v>12</v>
      </c>
      <c r="C14" s="28" t="s">
        <v>23</v>
      </c>
      <c r="D14" s="28" t="s">
        <v>15</v>
      </c>
      <c r="E14" s="28" t="s">
        <v>24</v>
      </c>
      <c r="F14" s="28"/>
      <c r="G14" s="26">
        <v>220</v>
      </c>
      <c r="H14" s="26">
        <v>75</v>
      </c>
      <c r="I14" s="26">
        <v>75</v>
      </c>
      <c r="J14" s="28" t="s">
        <v>102</v>
      </c>
      <c r="K14" s="28" t="s">
        <v>107</v>
      </c>
      <c r="L14" s="28" t="s">
        <v>114</v>
      </c>
      <c r="M14" s="26">
        <f t="shared" ref="M14" si="5">SUM(N14:P15)</f>
        <v>4192</v>
      </c>
      <c r="N14" s="26">
        <v>1010</v>
      </c>
      <c r="O14" s="26">
        <v>1352</v>
      </c>
      <c r="P14" s="26">
        <v>1830</v>
      </c>
      <c r="Q14" s="26">
        <v>115</v>
      </c>
      <c r="R14" s="26">
        <v>84</v>
      </c>
      <c r="S14" s="26">
        <v>31</v>
      </c>
      <c r="T14" s="26">
        <f t="shared" ref="T14" si="6">ROUND(U14/365,0)</f>
        <v>29</v>
      </c>
      <c r="U14" s="26">
        <f t="shared" ref="U14" si="7">SUM(V14:Y15)</f>
        <v>10703</v>
      </c>
      <c r="V14" s="26">
        <v>10703</v>
      </c>
      <c r="W14" s="26">
        <v>0</v>
      </c>
      <c r="X14" s="32" t="s">
        <v>174</v>
      </c>
      <c r="Y14" s="32" t="s">
        <v>173</v>
      </c>
      <c r="Z14" s="26">
        <v>2500</v>
      </c>
      <c r="AA14" s="30" t="s">
        <v>117</v>
      </c>
    </row>
    <row r="15" spans="1:27" ht="15" customHeight="1">
      <c r="A15" s="42"/>
      <c r="B15" s="29"/>
      <c r="C15" s="29"/>
      <c r="D15" s="29"/>
      <c r="E15" s="29"/>
      <c r="F15" s="29"/>
      <c r="G15" s="27"/>
      <c r="H15" s="27"/>
      <c r="I15" s="27"/>
      <c r="J15" s="29"/>
      <c r="K15" s="29"/>
      <c r="L15" s="29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33"/>
      <c r="Y15" s="33"/>
      <c r="Z15" s="27"/>
      <c r="AA15" s="31"/>
    </row>
    <row r="16" spans="1:27" ht="15" customHeight="1">
      <c r="A16" s="41">
        <v>5</v>
      </c>
      <c r="B16" s="28" t="s">
        <v>12</v>
      </c>
      <c r="C16" s="28" t="s">
        <v>25</v>
      </c>
      <c r="D16" s="28" t="s">
        <v>15</v>
      </c>
      <c r="E16" s="28" t="s">
        <v>26</v>
      </c>
      <c r="F16" s="28" t="s">
        <v>27</v>
      </c>
      <c r="G16" s="26">
        <v>205</v>
      </c>
      <c r="H16" s="26">
        <v>180</v>
      </c>
      <c r="I16" s="26">
        <v>180</v>
      </c>
      <c r="J16" s="28" t="s">
        <v>100</v>
      </c>
      <c r="K16" s="28" t="s">
        <v>108</v>
      </c>
      <c r="L16" s="28" t="s">
        <v>114</v>
      </c>
      <c r="M16" s="26">
        <f t="shared" ref="M16" si="8">SUM(N16:P17)</f>
        <v>4755</v>
      </c>
      <c r="N16" s="26">
        <v>37</v>
      </c>
      <c r="O16" s="26">
        <v>0</v>
      </c>
      <c r="P16" s="26">
        <v>4718</v>
      </c>
      <c r="Q16" s="26">
        <v>153</v>
      </c>
      <c r="R16" s="26">
        <v>110</v>
      </c>
      <c r="S16" s="26">
        <v>120</v>
      </c>
      <c r="T16" s="26">
        <f t="shared" ref="T16" si="9">ROUND(U16/365,0)</f>
        <v>47</v>
      </c>
      <c r="U16" s="26">
        <f t="shared" ref="U16" si="10">SUM(V16:Y17)</f>
        <v>17336</v>
      </c>
      <c r="V16" s="26">
        <v>17336</v>
      </c>
      <c r="W16" s="26">
        <v>0</v>
      </c>
      <c r="X16" s="32" t="s">
        <v>174</v>
      </c>
      <c r="Y16" s="32" t="s">
        <v>175</v>
      </c>
      <c r="Z16" s="26">
        <v>1500</v>
      </c>
      <c r="AA16" s="30" t="s">
        <v>117</v>
      </c>
    </row>
    <row r="17" spans="1:27" ht="15" customHeight="1">
      <c r="A17" s="42"/>
      <c r="B17" s="29"/>
      <c r="C17" s="29"/>
      <c r="D17" s="29"/>
      <c r="E17" s="29"/>
      <c r="F17" s="29"/>
      <c r="G17" s="27"/>
      <c r="H17" s="27"/>
      <c r="I17" s="27"/>
      <c r="J17" s="29"/>
      <c r="K17" s="29"/>
      <c r="L17" s="29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3"/>
      <c r="Y17" s="33"/>
      <c r="Z17" s="27"/>
      <c r="AA17" s="31"/>
    </row>
    <row r="18" spans="1:27" ht="15" customHeight="1">
      <c r="A18" s="57" t="s">
        <v>28</v>
      </c>
      <c r="B18" s="58"/>
      <c r="C18" s="58"/>
      <c r="D18" s="3"/>
      <c r="E18" s="4"/>
      <c r="F18" s="4"/>
      <c r="G18" s="13">
        <f>SUM(G8:G16)</f>
        <v>1035</v>
      </c>
      <c r="H18" s="13">
        <f>SUM(H8:H16)</f>
        <v>571</v>
      </c>
      <c r="I18" s="13">
        <f>SUM(I8:I16)</f>
        <v>561</v>
      </c>
      <c r="J18" s="3"/>
      <c r="K18" s="3"/>
      <c r="L18" s="4"/>
      <c r="M18" s="13">
        <f t="shared" ref="M18:V18" si="11">SUM(M8:M16)</f>
        <v>14907</v>
      </c>
      <c r="N18" s="13">
        <f t="shared" si="11"/>
        <v>1517</v>
      </c>
      <c r="O18" s="13">
        <f t="shared" si="11"/>
        <v>2030</v>
      </c>
      <c r="P18" s="13">
        <f t="shared" si="11"/>
        <v>11360</v>
      </c>
      <c r="Q18" s="13">
        <f t="shared" si="11"/>
        <v>1488</v>
      </c>
      <c r="R18" s="13">
        <f t="shared" si="11"/>
        <v>1000</v>
      </c>
      <c r="S18" s="13">
        <f t="shared" si="11"/>
        <v>611</v>
      </c>
      <c r="T18" s="13">
        <f t="shared" si="11"/>
        <v>411</v>
      </c>
      <c r="U18" s="13">
        <f t="shared" si="11"/>
        <v>150399</v>
      </c>
      <c r="V18" s="13">
        <f t="shared" si="11"/>
        <v>150399</v>
      </c>
      <c r="W18" s="13">
        <f>SUM(W8:W17)</f>
        <v>0</v>
      </c>
      <c r="X18" s="21">
        <v>0</v>
      </c>
      <c r="Y18" s="21">
        <v>0</v>
      </c>
      <c r="Z18" s="13" t="s">
        <v>99</v>
      </c>
      <c r="AA18" s="5"/>
    </row>
    <row r="19" spans="1:27" ht="15" customHeight="1">
      <c r="A19" s="61">
        <v>6</v>
      </c>
      <c r="B19" s="37" t="s">
        <v>29</v>
      </c>
      <c r="C19" s="37" t="s">
        <v>30</v>
      </c>
      <c r="D19" s="37" t="s">
        <v>13</v>
      </c>
      <c r="E19" s="37" t="s">
        <v>31</v>
      </c>
      <c r="F19" s="37" t="s">
        <v>120</v>
      </c>
      <c r="G19" s="35">
        <v>3440</v>
      </c>
      <c r="H19" s="35">
        <v>2678</v>
      </c>
      <c r="I19" s="35">
        <v>2650</v>
      </c>
      <c r="J19" s="43" t="s">
        <v>162</v>
      </c>
      <c r="K19" s="37" t="s">
        <v>109</v>
      </c>
      <c r="L19" s="37" t="s">
        <v>114</v>
      </c>
      <c r="M19" s="35">
        <f t="shared" ref="M19:M25" si="12">SUM(N19:P20)</f>
        <v>63191</v>
      </c>
      <c r="N19" s="35">
        <v>9880</v>
      </c>
      <c r="O19" s="35">
        <v>1085</v>
      </c>
      <c r="P19" s="35">
        <v>52226</v>
      </c>
      <c r="Q19" s="35">
        <v>1820</v>
      </c>
      <c r="R19" s="35">
        <v>1380</v>
      </c>
      <c r="S19" s="35">
        <v>2229</v>
      </c>
      <c r="T19" s="35">
        <f t="shared" ref="T19:T25" si="13">ROUND(U19/365,0)</f>
        <v>1537</v>
      </c>
      <c r="U19" s="38">
        <f t="shared" ref="U19:U25" si="14">SUM(V19:Y20)</f>
        <v>561143</v>
      </c>
      <c r="V19" s="35">
        <v>236080</v>
      </c>
      <c r="W19" s="35">
        <v>87688</v>
      </c>
      <c r="X19" s="35">
        <v>3988</v>
      </c>
      <c r="Y19" s="35">
        <v>233387</v>
      </c>
      <c r="Z19" s="35">
        <v>2200</v>
      </c>
      <c r="AA19" s="34" t="s">
        <v>32</v>
      </c>
    </row>
    <row r="20" spans="1:27" ht="15" customHeight="1">
      <c r="A20" s="42"/>
      <c r="B20" s="29"/>
      <c r="C20" s="29"/>
      <c r="D20" s="29"/>
      <c r="E20" s="29"/>
      <c r="F20" s="29"/>
      <c r="G20" s="27"/>
      <c r="H20" s="27"/>
      <c r="I20" s="27"/>
      <c r="J20" s="44"/>
      <c r="K20" s="29"/>
      <c r="L20" s="29"/>
      <c r="M20" s="27"/>
      <c r="N20" s="27"/>
      <c r="O20" s="27"/>
      <c r="P20" s="27"/>
      <c r="Q20" s="27"/>
      <c r="R20" s="27"/>
      <c r="S20" s="27"/>
      <c r="T20" s="27"/>
      <c r="U20" s="39"/>
      <c r="V20" s="27"/>
      <c r="W20" s="27"/>
      <c r="X20" s="27"/>
      <c r="Y20" s="27"/>
      <c r="Z20" s="27"/>
      <c r="AA20" s="31"/>
    </row>
    <row r="21" spans="1:27" ht="15" customHeight="1">
      <c r="A21" s="41">
        <v>7</v>
      </c>
      <c r="B21" s="28" t="s">
        <v>29</v>
      </c>
      <c r="C21" s="28" t="s">
        <v>33</v>
      </c>
      <c r="D21" s="28" t="s">
        <v>13</v>
      </c>
      <c r="E21" s="28" t="s">
        <v>34</v>
      </c>
      <c r="F21" s="28" t="s">
        <v>35</v>
      </c>
      <c r="G21" s="26">
        <v>2000</v>
      </c>
      <c r="H21" s="26">
        <v>1007</v>
      </c>
      <c r="I21" s="26">
        <v>1002</v>
      </c>
      <c r="J21" s="28" t="s">
        <v>103</v>
      </c>
      <c r="K21" s="28" t="s">
        <v>107</v>
      </c>
      <c r="L21" s="28" t="s">
        <v>114</v>
      </c>
      <c r="M21" s="26">
        <f t="shared" si="12"/>
        <v>16479</v>
      </c>
      <c r="N21" s="26">
        <v>4565</v>
      </c>
      <c r="O21" s="26">
        <v>0</v>
      </c>
      <c r="P21" s="26">
        <v>11914</v>
      </c>
      <c r="Q21" s="26">
        <v>645</v>
      </c>
      <c r="R21" s="26">
        <v>501</v>
      </c>
      <c r="S21" s="26">
        <v>358</v>
      </c>
      <c r="T21" s="26">
        <f t="shared" si="13"/>
        <v>297</v>
      </c>
      <c r="U21" s="40">
        <f t="shared" si="14"/>
        <v>108346</v>
      </c>
      <c r="V21" s="26">
        <v>87803</v>
      </c>
      <c r="W21" s="26">
        <v>7023</v>
      </c>
      <c r="X21" s="26">
        <v>1538</v>
      </c>
      <c r="Y21" s="26">
        <v>11982</v>
      </c>
      <c r="Z21" s="26">
        <v>2200</v>
      </c>
      <c r="AA21" s="30" t="s">
        <v>32</v>
      </c>
    </row>
    <row r="22" spans="1:27" ht="15" customHeight="1">
      <c r="A22" s="42"/>
      <c r="B22" s="29"/>
      <c r="C22" s="29"/>
      <c r="D22" s="29"/>
      <c r="E22" s="29"/>
      <c r="F22" s="29"/>
      <c r="G22" s="27"/>
      <c r="H22" s="27"/>
      <c r="I22" s="27"/>
      <c r="J22" s="29"/>
      <c r="K22" s="29"/>
      <c r="L22" s="29"/>
      <c r="M22" s="27"/>
      <c r="N22" s="27"/>
      <c r="O22" s="27"/>
      <c r="P22" s="27"/>
      <c r="Q22" s="27"/>
      <c r="R22" s="27"/>
      <c r="S22" s="27"/>
      <c r="T22" s="27"/>
      <c r="U22" s="39"/>
      <c r="V22" s="27"/>
      <c r="W22" s="27"/>
      <c r="X22" s="27"/>
      <c r="Y22" s="27"/>
      <c r="Z22" s="27"/>
      <c r="AA22" s="31"/>
    </row>
    <row r="23" spans="1:27" ht="15" customHeight="1">
      <c r="A23" s="41">
        <v>8</v>
      </c>
      <c r="B23" s="28" t="s">
        <v>29</v>
      </c>
      <c r="C23" s="28" t="s">
        <v>36</v>
      </c>
      <c r="D23" s="28" t="s">
        <v>13</v>
      </c>
      <c r="E23" s="28" t="s">
        <v>37</v>
      </c>
      <c r="F23" s="28" t="s">
        <v>38</v>
      </c>
      <c r="G23" s="26">
        <v>2890</v>
      </c>
      <c r="H23" s="26">
        <v>1834</v>
      </c>
      <c r="I23" s="26">
        <v>1834</v>
      </c>
      <c r="J23" s="28" t="s">
        <v>123</v>
      </c>
      <c r="K23" s="28" t="s">
        <v>110</v>
      </c>
      <c r="L23" s="28" t="s">
        <v>114</v>
      </c>
      <c r="M23" s="26">
        <f t="shared" si="12"/>
        <v>35540</v>
      </c>
      <c r="N23" s="26">
        <v>1594</v>
      </c>
      <c r="O23" s="26">
        <v>2306</v>
      </c>
      <c r="P23" s="26">
        <v>31640</v>
      </c>
      <c r="Q23" s="26">
        <v>980</v>
      </c>
      <c r="R23" s="26">
        <v>435</v>
      </c>
      <c r="S23" s="26">
        <v>1226</v>
      </c>
      <c r="T23" s="26">
        <f>ROUND(U23/365,0)</f>
        <v>861</v>
      </c>
      <c r="U23" s="40">
        <f t="shared" si="14"/>
        <v>314435</v>
      </c>
      <c r="V23" s="26">
        <v>146422</v>
      </c>
      <c r="W23" s="26">
        <v>50</v>
      </c>
      <c r="X23" s="26">
        <v>6525</v>
      </c>
      <c r="Y23" s="26">
        <v>161438</v>
      </c>
      <c r="Z23" s="26">
        <v>2200</v>
      </c>
      <c r="AA23" s="30" t="s">
        <v>32</v>
      </c>
    </row>
    <row r="24" spans="1:27" ht="15" customHeight="1">
      <c r="A24" s="42"/>
      <c r="B24" s="29"/>
      <c r="C24" s="29"/>
      <c r="D24" s="29"/>
      <c r="E24" s="29"/>
      <c r="F24" s="29"/>
      <c r="G24" s="27"/>
      <c r="H24" s="27"/>
      <c r="I24" s="27"/>
      <c r="J24" s="29"/>
      <c r="K24" s="29"/>
      <c r="L24" s="29"/>
      <c r="M24" s="27"/>
      <c r="N24" s="27"/>
      <c r="O24" s="27"/>
      <c r="P24" s="27"/>
      <c r="Q24" s="27"/>
      <c r="R24" s="27"/>
      <c r="S24" s="27"/>
      <c r="T24" s="27"/>
      <c r="U24" s="39"/>
      <c r="V24" s="27"/>
      <c r="W24" s="27"/>
      <c r="X24" s="27"/>
      <c r="Y24" s="27"/>
      <c r="Z24" s="27"/>
      <c r="AA24" s="31"/>
    </row>
    <row r="25" spans="1:27" ht="15" customHeight="1">
      <c r="A25" s="41">
        <v>9</v>
      </c>
      <c r="B25" s="28" t="s">
        <v>29</v>
      </c>
      <c r="C25" s="28" t="s">
        <v>39</v>
      </c>
      <c r="D25" s="28" t="s">
        <v>13</v>
      </c>
      <c r="E25" s="28" t="s">
        <v>40</v>
      </c>
      <c r="F25" s="28" t="s">
        <v>38</v>
      </c>
      <c r="G25" s="26">
        <v>105</v>
      </c>
      <c r="H25" s="26">
        <v>60</v>
      </c>
      <c r="I25" s="26">
        <v>59</v>
      </c>
      <c r="J25" s="28" t="s">
        <v>101</v>
      </c>
      <c r="K25" s="28" t="s">
        <v>108</v>
      </c>
      <c r="L25" s="28" t="s">
        <v>114</v>
      </c>
      <c r="M25" s="26">
        <f t="shared" si="12"/>
        <v>4916</v>
      </c>
      <c r="N25" s="26">
        <v>720</v>
      </c>
      <c r="O25" s="26">
        <v>0</v>
      </c>
      <c r="P25" s="26">
        <v>4196</v>
      </c>
      <c r="Q25" s="26">
        <v>32</v>
      </c>
      <c r="R25" s="26">
        <v>30</v>
      </c>
      <c r="S25" s="26">
        <v>14</v>
      </c>
      <c r="T25" s="26">
        <f t="shared" si="13"/>
        <v>11</v>
      </c>
      <c r="U25" s="40">
        <f t="shared" si="14"/>
        <v>3879</v>
      </c>
      <c r="V25" s="26">
        <v>3306</v>
      </c>
      <c r="W25" s="26">
        <v>0</v>
      </c>
      <c r="X25" s="26">
        <v>33</v>
      </c>
      <c r="Y25" s="26">
        <v>540</v>
      </c>
      <c r="Z25" s="26">
        <v>2200</v>
      </c>
      <c r="AA25" s="30" t="s">
        <v>32</v>
      </c>
    </row>
    <row r="26" spans="1:27" ht="15" customHeight="1">
      <c r="A26" s="42"/>
      <c r="B26" s="29"/>
      <c r="C26" s="29"/>
      <c r="D26" s="29"/>
      <c r="E26" s="29"/>
      <c r="F26" s="29"/>
      <c r="G26" s="27"/>
      <c r="H26" s="27"/>
      <c r="I26" s="27"/>
      <c r="J26" s="29"/>
      <c r="K26" s="29"/>
      <c r="L26" s="29"/>
      <c r="M26" s="27"/>
      <c r="N26" s="27"/>
      <c r="O26" s="27"/>
      <c r="P26" s="27"/>
      <c r="Q26" s="27"/>
      <c r="R26" s="27"/>
      <c r="S26" s="27"/>
      <c r="T26" s="27"/>
      <c r="U26" s="39"/>
      <c r="V26" s="27"/>
      <c r="W26" s="27"/>
      <c r="X26" s="27"/>
      <c r="Y26" s="27"/>
      <c r="Z26" s="27"/>
      <c r="AA26" s="31"/>
    </row>
    <row r="27" spans="1:27" ht="15" customHeight="1">
      <c r="A27" s="57" t="s">
        <v>28</v>
      </c>
      <c r="B27" s="58"/>
      <c r="C27" s="58"/>
      <c r="D27" s="4"/>
      <c r="E27" s="4"/>
      <c r="F27" s="4"/>
      <c r="G27" s="13">
        <f>SUM(G19:G25)</f>
        <v>8435</v>
      </c>
      <c r="H27" s="13">
        <f>SUM(H19:H25)</f>
        <v>5579</v>
      </c>
      <c r="I27" s="13">
        <f>SUM(I19:I25)</f>
        <v>5545</v>
      </c>
      <c r="J27" s="22"/>
      <c r="K27" s="22"/>
      <c r="L27" s="22"/>
      <c r="M27" s="13">
        <f t="shared" ref="M27:Y27" si="15">SUM(M19:M25)</f>
        <v>120126</v>
      </c>
      <c r="N27" s="13">
        <f t="shared" si="15"/>
        <v>16759</v>
      </c>
      <c r="O27" s="13">
        <f t="shared" si="15"/>
        <v>3391</v>
      </c>
      <c r="P27" s="13">
        <f t="shared" si="15"/>
        <v>99976</v>
      </c>
      <c r="Q27" s="13">
        <f t="shared" si="15"/>
        <v>3477</v>
      </c>
      <c r="R27" s="13">
        <f t="shared" si="15"/>
        <v>2346</v>
      </c>
      <c r="S27" s="13">
        <f t="shared" si="15"/>
        <v>3827</v>
      </c>
      <c r="T27" s="13">
        <f t="shared" si="15"/>
        <v>2706</v>
      </c>
      <c r="U27" s="13">
        <f t="shared" si="15"/>
        <v>987803</v>
      </c>
      <c r="V27" s="13">
        <f t="shared" si="15"/>
        <v>473611</v>
      </c>
      <c r="W27" s="13">
        <f t="shared" si="15"/>
        <v>94761</v>
      </c>
      <c r="X27" s="13">
        <f t="shared" si="15"/>
        <v>12084</v>
      </c>
      <c r="Y27" s="13">
        <f t="shared" si="15"/>
        <v>407347</v>
      </c>
      <c r="Z27" s="13" t="s">
        <v>99</v>
      </c>
      <c r="AA27" s="5"/>
    </row>
    <row r="28" spans="1:27" ht="15" customHeight="1">
      <c r="A28" s="61">
        <v>10</v>
      </c>
      <c r="B28" s="37" t="s">
        <v>41</v>
      </c>
      <c r="C28" s="37" t="s">
        <v>42</v>
      </c>
      <c r="D28" s="37" t="s">
        <v>13</v>
      </c>
      <c r="E28" s="37" t="s">
        <v>43</v>
      </c>
      <c r="F28" s="37" t="s">
        <v>44</v>
      </c>
      <c r="G28" s="35">
        <v>586</v>
      </c>
      <c r="H28" s="35">
        <v>273</v>
      </c>
      <c r="I28" s="35">
        <v>273</v>
      </c>
      <c r="J28" s="37" t="s">
        <v>101</v>
      </c>
      <c r="K28" s="37" t="s">
        <v>106</v>
      </c>
      <c r="L28" s="37" t="s">
        <v>115</v>
      </c>
      <c r="M28" s="35">
        <f t="shared" ref="M28:M32" si="16">SUM(N28:P29)</f>
        <v>7663</v>
      </c>
      <c r="N28" s="35">
        <v>235</v>
      </c>
      <c r="O28" s="35">
        <v>707</v>
      </c>
      <c r="P28" s="35">
        <v>6721</v>
      </c>
      <c r="Q28" s="35">
        <v>334</v>
      </c>
      <c r="R28" s="35">
        <v>240</v>
      </c>
      <c r="S28" s="35">
        <v>93</v>
      </c>
      <c r="T28" s="35">
        <f>ROUND(U28/365,0)</f>
        <v>92</v>
      </c>
      <c r="U28" s="38">
        <f>SUM(V28:Y29)</f>
        <v>33761</v>
      </c>
      <c r="V28" s="35">
        <v>22124</v>
      </c>
      <c r="W28" s="35">
        <v>0</v>
      </c>
      <c r="X28" s="35">
        <v>11637</v>
      </c>
      <c r="Y28" s="35">
        <v>0</v>
      </c>
      <c r="Z28" s="35">
        <v>2750</v>
      </c>
      <c r="AA28" s="34" t="s">
        <v>118</v>
      </c>
    </row>
    <row r="29" spans="1:27" ht="15" customHeight="1">
      <c r="A29" s="42"/>
      <c r="B29" s="29"/>
      <c r="C29" s="29"/>
      <c r="D29" s="29"/>
      <c r="E29" s="29"/>
      <c r="F29" s="29"/>
      <c r="G29" s="27"/>
      <c r="H29" s="27"/>
      <c r="I29" s="27"/>
      <c r="J29" s="29"/>
      <c r="K29" s="29"/>
      <c r="L29" s="29"/>
      <c r="M29" s="27"/>
      <c r="N29" s="27"/>
      <c r="O29" s="27"/>
      <c r="P29" s="27"/>
      <c r="Q29" s="27"/>
      <c r="R29" s="27"/>
      <c r="S29" s="27"/>
      <c r="T29" s="27"/>
      <c r="U29" s="39"/>
      <c r="V29" s="27"/>
      <c r="W29" s="27"/>
      <c r="X29" s="27"/>
      <c r="Y29" s="27"/>
      <c r="Z29" s="27"/>
      <c r="AA29" s="31"/>
    </row>
    <row r="30" spans="1:27" ht="15" customHeight="1">
      <c r="A30" s="41">
        <v>11</v>
      </c>
      <c r="B30" s="28" t="s">
        <v>41</v>
      </c>
      <c r="C30" s="28" t="s">
        <v>45</v>
      </c>
      <c r="D30" s="28" t="s">
        <v>13</v>
      </c>
      <c r="E30" s="28" t="s">
        <v>46</v>
      </c>
      <c r="F30" s="28" t="s">
        <v>47</v>
      </c>
      <c r="G30" s="26">
        <v>320</v>
      </c>
      <c r="H30" s="26">
        <v>156</v>
      </c>
      <c r="I30" s="26">
        <v>156</v>
      </c>
      <c r="J30" s="28" t="s">
        <v>102</v>
      </c>
      <c r="K30" s="28" t="s">
        <v>107</v>
      </c>
      <c r="L30" s="28" t="s">
        <v>115</v>
      </c>
      <c r="M30" s="26">
        <f t="shared" si="16"/>
        <v>8285</v>
      </c>
      <c r="N30" s="26">
        <v>500</v>
      </c>
      <c r="O30" s="26">
        <v>0</v>
      </c>
      <c r="P30" s="26">
        <v>7785</v>
      </c>
      <c r="Q30" s="26">
        <v>205</v>
      </c>
      <c r="R30" s="26">
        <v>180</v>
      </c>
      <c r="S30" s="26">
        <v>41</v>
      </c>
      <c r="T30" s="26">
        <f t="shared" ref="T30:T32" si="17">ROUND(U30/365,0)</f>
        <v>41</v>
      </c>
      <c r="U30" s="40">
        <f t="shared" ref="U30:U32" si="18">SUM(V30:Y31)</f>
        <v>14890</v>
      </c>
      <c r="V30" s="26">
        <v>9608</v>
      </c>
      <c r="W30" s="26">
        <v>0</v>
      </c>
      <c r="X30" s="26">
        <v>5282</v>
      </c>
      <c r="Y30" s="26">
        <v>0</v>
      </c>
      <c r="Z30" s="26">
        <v>3850</v>
      </c>
      <c r="AA30" s="30" t="s">
        <v>118</v>
      </c>
    </row>
    <row r="31" spans="1:27" ht="15" customHeight="1">
      <c r="A31" s="42"/>
      <c r="B31" s="29"/>
      <c r="C31" s="29"/>
      <c r="D31" s="29"/>
      <c r="E31" s="29"/>
      <c r="F31" s="29"/>
      <c r="G31" s="27"/>
      <c r="H31" s="27"/>
      <c r="I31" s="27"/>
      <c r="J31" s="29"/>
      <c r="K31" s="29"/>
      <c r="L31" s="29"/>
      <c r="M31" s="27"/>
      <c r="N31" s="27"/>
      <c r="O31" s="27"/>
      <c r="P31" s="27"/>
      <c r="Q31" s="27"/>
      <c r="R31" s="27"/>
      <c r="S31" s="27"/>
      <c r="T31" s="27"/>
      <c r="U31" s="39"/>
      <c r="V31" s="27"/>
      <c r="W31" s="27"/>
      <c r="X31" s="27"/>
      <c r="Y31" s="27"/>
      <c r="Z31" s="27"/>
      <c r="AA31" s="31"/>
    </row>
    <row r="32" spans="1:27" ht="15" customHeight="1">
      <c r="A32" s="41">
        <v>12</v>
      </c>
      <c r="B32" s="28" t="s">
        <v>41</v>
      </c>
      <c r="C32" s="28" t="s">
        <v>48</v>
      </c>
      <c r="D32" s="28" t="s">
        <v>15</v>
      </c>
      <c r="E32" s="28" t="s">
        <v>49</v>
      </c>
      <c r="F32" s="28"/>
      <c r="G32" s="26">
        <v>300</v>
      </c>
      <c r="H32" s="26">
        <v>180</v>
      </c>
      <c r="I32" s="26">
        <v>132</v>
      </c>
      <c r="J32" s="28" t="s">
        <v>101</v>
      </c>
      <c r="K32" s="28" t="s">
        <v>106</v>
      </c>
      <c r="L32" s="28" t="s">
        <v>114</v>
      </c>
      <c r="M32" s="26">
        <f t="shared" si="16"/>
        <v>2000</v>
      </c>
      <c r="N32" s="26">
        <v>200</v>
      </c>
      <c r="O32" s="26">
        <v>0</v>
      </c>
      <c r="P32" s="26">
        <v>1800</v>
      </c>
      <c r="Q32" s="26">
        <v>432</v>
      </c>
      <c r="R32" s="26">
        <v>53</v>
      </c>
      <c r="S32" s="26">
        <v>410</v>
      </c>
      <c r="T32" s="26">
        <f t="shared" si="17"/>
        <v>299</v>
      </c>
      <c r="U32" s="40">
        <f t="shared" si="18"/>
        <v>109000</v>
      </c>
      <c r="V32" s="26">
        <v>109000</v>
      </c>
      <c r="W32" s="26">
        <v>0</v>
      </c>
      <c r="X32" s="32" t="s">
        <v>176</v>
      </c>
      <c r="Y32" s="32" t="s">
        <v>173</v>
      </c>
      <c r="Z32" s="26">
        <v>916</v>
      </c>
      <c r="AA32" s="30" t="s">
        <v>119</v>
      </c>
    </row>
    <row r="33" spans="1:27" ht="15" customHeight="1">
      <c r="A33" s="42"/>
      <c r="B33" s="29"/>
      <c r="C33" s="29"/>
      <c r="D33" s="29"/>
      <c r="E33" s="29"/>
      <c r="F33" s="29"/>
      <c r="G33" s="27"/>
      <c r="H33" s="27"/>
      <c r="I33" s="27"/>
      <c r="J33" s="29"/>
      <c r="K33" s="29"/>
      <c r="L33" s="29"/>
      <c r="M33" s="27"/>
      <c r="N33" s="27"/>
      <c r="O33" s="27"/>
      <c r="P33" s="27"/>
      <c r="Q33" s="27"/>
      <c r="R33" s="27"/>
      <c r="S33" s="27"/>
      <c r="T33" s="27"/>
      <c r="U33" s="39"/>
      <c r="V33" s="27"/>
      <c r="W33" s="27"/>
      <c r="X33" s="33"/>
      <c r="Y33" s="33"/>
      <c r="Z33" s="27"/>
      <c r="AA33" s="31"/>
    </row>
    <row r="34" spans="1:27" ht="15" customHeight="1">
      <c r="A34" s="57" t="s">
        <v>28</v>
      </c>
      <c r="B34" s="58"/>
      <c r="C34" s="58"/>
      <c r="D34" s="3"/>
      <c r="E34" s="4"/>
      <c r="F34" s="4"/>
      <c r="G34" s="13">
        <f>SUM(G28:G32)</f>
        <v>1206</v>
      </c>
      <c r="H34" s="13">
        <f>SUM(H28:H32)</f>
        <v>609</v>
      </c>
      <c r="I34" s="13">
        <f>SUM(I28:I32)</f>
        <v>561</v>
      </c>
      <c r="J34" s="22"/>
      <c r="K34" s="22"/>
      <c r="L34" s="22"/>
      <c r="M34" s="13">
        <f t="shared" ref="M34:Y34" si="19">SUM(M28:M32)</f>
        <v>17948</v>
      </c>
      <c r="N34" s="13">
        <f t="shared" si="19"/>
        <v>935</v>
      </c>
      <c r="O34" s="13">
        <f t="shared" si="19"/>
        <v>707</v>
      </c>
      <c r="P34" s="13">
        <f t="shared" si="19"/>
        <v>16306</v>
      </c>
      <c r="Q34" s="13">
        <f t="shared" si="19"/>
        <v>971</v>
      </c>
      <c r="R34" s="13">
        <f t="shared" si="19"/>
        <v>473</v>
      </c>
      <c r="S34" s="13">
        <f t="shared" si="19"/>
        <v>544</v>
      </c>
      <c r="T34" s="13">
        <f t="shared" si="19"/>
        <v>432</v>
      </c>
      <c r="U34" s="13">
        <f t="shared" si="19"/>
        <v>157651</v>
      </c>
      <c r="V34" s="13">
        <f t="shared" si="19"/>
        <v>140732</v>
      </c>
      <c r="W34" s="13">
        <f t="shared" si="19"/>
        <v>0</v>
      </c>
      <c r="X34" s="13">
        <f>SUM(X28:X32)</f>
        <v>16919</v>
      </c>
      <c r="Y34" s="13">
        <f t="shared" si="19"/>
        <v>0</v>
      </c>
      <c r="Z34" s="13"/>
      <c r="AA34" s="5"/>
    </row>
    <row r="35" spans="1:27" ht="15" customHeight="1">
      <c r="A35" s="60">
        <v>13</v>
      </c>
      <c r="B35" s="47" t="s">
        <v>50</v>
      </c>
      <c r="C35" s="47" t="s">
        <v>51</v>
      </c>
      <c r="D35" s="47" t="s">
        <v>15</v>
      </c>
      <c r="E35" s="47" t="s">
        <v>52</v>
      </c>
      <c r="F35" s="47"/>
      <c r="G35" s="46">
        <v>600</v>
      </c>
      <c r="H35" s="46">
        <v>503</v>
      </c>
      <c r="I35" s="46">
        <v>503</v>
      </c>
      <c r="J35" s="47" t="s">
        <v>101</v>
      </c>
      <c r="K35" s="47" t="s">
        <v>111</v>
      </c>
      <c r="L35" s="47" t="s">
        <v>114</v>
      </c>
      <c r="M35" s="46">
        <f t="shared" ref="M35:M37" si="20">SUM(N35:P36)</f>
        <v>2947</v>
      </c>
      <c r="N35" s="46">
        <v>45</v>
      </c>
      <c r="O35" s="46">
        <v>240</v>
      </c>
      <c r="P35" s="46">
        <v>2662</v>
      </c>
      <c r="Q35" s="46">
        <v>200</v>
      </c>
      <c r="R35" s="46">
        <v>120</v>
      </c>
      <c r="S35" s="46">
        <v>180</v>
      </c>
      <c r="T35" s="46">
        <f t="shared" ref="T35:T37" si="21">ROUND(U35/365,0)</f>
        <v>118</v>
      </c>
      <c r="U35" s="78">
        <f t="shared" ref="U35:U37" si="22">SUM(V35:Y36)</f>
        <v>43000</v>
      </c>
      <c r="V35" s="46">
        <v>43000</v>
      </c>
      <c r="W35" s="46">
        <v>0</v>
      </c>
      <c r="X35" s="80" t="s">
        <v>173</v>
      </c>
      <c r="Y35" s="80" t="s">
        <v>173</v>
      </c>
      <c r="Z35" s="46">
        <v>500</v>
      </c>
      <c r="AA35" s="82" t="s">
        <v>117</v>
      </c>
    </row>
    <row r="36" spans="1:27" ht="15" customHeight="1">
      <c r="A36" s="59"/>
      <c r="B36" s="48"/>
      <c r="C36" s="48"/>
      <c r="D36" s="48"/>
      <c r="E36" s="48"/>
      <c r="F36" s="48"/>
      <c r="G36" s="45"/>
      <c r="H36" s="45"/>
      <c r="I36" s="45"/>
      <c r="J36" s="48"/>
      <c r="K36" s="48"/>
      <c r="L36" s="48"/>
      <c r="M36" s="45"/>
      <c r="N36" s="45"/>
      <c r="O36" s="45"/>
      <c r="P36" s="45"/>
      <c r="Q36" s="45"/>
      <c r="R36" s="45"/>
      <c r="S36" s="45"/>
      <c r="T36" s="45"/>
      <c r="U36" s="79"/>
      <c r="V36" s="45"/>
      <c r="W36" s="45"/>
      <c r="X36" s="81"/>
      <c r="Y36" s="81"/>
      <c r="Z36" s="45"/>
      <c r="AA36" s="83"/>
    </row>
    <row r="37" spans="1:27" ht="15" customHeight="1">
      <c r="A37" s="59">
        <v>14</v>
      </c>
      <c r="B37" s="48" t="s">
        <v>50</v>
      </c>
      <c r="C37" s="48" t="s">
        <v>53</v>
      </c>
      <c r="D37" s="48" t="s">
        <v>15</v>
      </c>
      <c r="E37" s="48" t="s">
        <v>52</v>
      </c>
      <c r="F37" s="48" t="s">
        <v>170</v>
      </c>
      <c r="G37" s="45">
        <v>1000</v>
      </c>
      <c r="H37" s="45">
        <v>743</v>
      </c>
      <c r="I37" s="45">
        <v>743</v>
      </c>
      <c r="J37" s="48" t="s">
        <v>101</v>
      </c>
      <c r="K37" s="28" t="s">
        <v>107</v>
      </c>
      <c r="L37" s="48" t="s">
        <v>114</v>
      </c>
      <c r="M37" s="45">
        <f t="shared" si="20"/>
        <v>7108</v>
      </c>
      <c r="N37" s="45">
        <v>760</v>
      </c>
      <c r="O37" s="45">
        <v>130</v>
      </c>
      <c r="P37" s="45">
        <v>6218</v>
      </c>
      <c r="Q37" s="45">
        <v>250</v>
      </c>
      <c r="R37" s="45">
        <v>200</v>
      </c>
      <c r="S37" s="45">
        <v>200</v>
      </c>
      <c r="T37" s="45">
        <f t="shared" si="21"/>
        <v>178</v>
      </c>
      <c r="U37" s="79">
        <f t="shared" si="22"/>
        <v>65000</v>
      </c>
      <c r="V37" s="45">
        <v>65000</v>
      </c>
      <c r="W37" s="45">
        <v>0</v>
      </c>
      <c r="X37" s="81" t="s">
        <v>173</v>
      </c>
      <c r="Y37" s="81" t="s">
        <v>173</v>
      </c>
      <c r="Z37" s="45">
        <v>700</v>
      </c>
      <c r="AA37" s="83" t="s">
        <v>117</v>
      </c>
    </row>
    <row r="38" spans="1:27" ht="15" customHeight="1">
      <c r="A38" s="59"/>
      <c r="B38" s="48"/>
      <c r="C38" s="48"/>
      <c r="D38" s="48"/>
      <c r="E38" s="48"/>
      <c r="F38" s="48"/>
      <c r="G38" s="45"/>
      <c r="H38" s="45"/>
      <c r="I38" s="45"/>
      <c r="J38" s="48"/>
      <c r="K38" s="29"/>
      <c r="L38" s="48"/>
      <c r="M38" s="45"/>
      <c r="N38" s="45"/>
      <c r="O38" s="45"/>
      <c r="P38" s="45"/>
      <c r="Q38" s="45"/>
      <c r="R38" s="45"/>
      <c r="S38" s="45"/>
      <c r="T38" s="45"/>
      <c r="U38" s="79"/>
      <c r="V38" s="45"/>
      <c r="W38" s="45"/>
      <c r="X38" s="81"/>
      <c r="Y38" s="81"/>
      <c r="Z38" s="45"/>
      <c r="AA38" s="83"/>
    </row>
    <row r="39" spans="1:27" ht="15" customHeight="1">
      <c r="A39" s="57" t="s">
        <v>28</v>
      </c>
      <c r="B39" s="58"/>
      <c r="C39" s="58"/>
      <c r="D39" s="6"/>
      <c r="E39" s="7"/>
      <c r="F39" s="7"/>
      <c r="G39" s="13">
        <f>SUM(G35:G37)</f>
        <v>1600</v>
      </c>
      <c r="H39" s="13">
        <f>SUM(H35:H37)</f>
        <v>1246</v>
      </c>
      <c r="I39" s="13">
        <f>SUM(I35:I37)</f>
        <v>1246</v>
      </c>
      <c r="J39" s="22"/>
      <c r="K39" s="22"/>
      <c r="L39" s="22"/>
      <c r="M39" s="13">
        <f t="shared" ref="M39:W39" si="23">SUM(M35:M37)</f>
        <v>10055</v>
      </c>
      <c r="N39" s="13">
        <f t="shared" si="23"/>
        <v>805</v>
      </c>
      <c r="O39" s="13">
        <f t="shared" si="23"/>
        <v>370</v>
      </c>
      <c r="P39" s="13">
        <f t="shared" si="23"/>
        <v>8880</v>
      </c>
      <c r="Q39" s="13">
        <f t="shared" si="23"/>
        <v>450</v>
      </c>
      <c r="R39" s="13">
        <f t="shared" si="23"/>
        <v>320</v>
      </c>
      <c r="S39" s="13">
        <f t="shared" si="23"/>
        <v>380</v>
      </c>
      <c r="T39" s="13">
        <f t="shared" si="23"/>
        <v>296</v>
      </c>
      <c r="U39" s="13">
        <f t="shared" si="23"/>
        <v>108000</v>
      </c>
      <c r="V39" s="13">
        <f t="shared" si="23"/>
        <v>108000</v>
      </c>
      <c r="W39" s="13">
        <f t="shared" si="23"/>
        <v>0</v>
      </c>
      <c r="X39" s="21">
        <v>0</v>
      </c>
      <c r="Y39" s="21">
        <v>0</v>
      </c>
      <c r="Z39" s="13" t="s">
        <v>99</v>
      </c>
      <c r="AA39" s="5"/>
    </row>
    <row r="40" spans="1:27" ht="15" customHeight="1">
      <c r="A40" s="60">
        <v>15</v>
      </c>
      <c r="B40" s="47" t="s">
        <v>56</v>
      </c>
      <c r="C40" s="47" t="s">
        <v>57</v>
      </c>
      <c r="D40" s="47" t="s">
        <v>13</v>
      </c>
      <c r="E40" s="47" t="s">
        <v>34</v>
      </c>
      <c r="F40" s="47"/>
      <c r="G40" s="46">
        <v>830</v>
      </c>
      <c r="H40" s="46">
        <v>63</v>
      </c>
      <c r="I40" s="46">
        <v>63</v>
      </c>
      <c r="J40" s="47" t="s">
        <v>101</v>
      </c>
      <c r="K40" s="47" t="s">
        <v>106</v>
      </c>
      <c r="L40" s="47" t="s">
        <v>114</v>
      </c>
      <c r="M40" s="46">
        <f t="shared" ref="M40" si="24">SUM(N40:P41)</f>
        <v>5817</v>
      </c>
      <c r="N40" s="46">
        <v>167</v>
      </c>
      <c r="O40" s="46">
        <v>0</v>
      </c>
      <c r="P40" s="46">
        <v>5650</v>
      </c>
      <c r="Q40" s="46">
        <v>125</v>
      </c>
      <c r="R40" s="46">
        <v>83</v>
      </c>
      <c r="S40" s="46">
        <v>31</v>
      </c>
      <c r="T40" s="46">
        <f t="shared" ref="T40" si="25">ROUND(U40/365,0)</f>
        <v>29</v>
      </c>
      <c r="U40" s="78">
        <f t="shared" ref="U40" si="26">SUM(V40:Y41)</f>
        <v>10658</v>
      </c>
      <c r="V40" s="46">
        <v>5657</v>
      </c>
      <c r="W40" s="46">
        <v>4001</v>
      </c>
      <c r="X40" s="46">
        <v>500</v>
      </c>
      <c r="Y40" s="46">
        <v>500</v>
      </c>
      <c r="Z40" s="46">
        <v>2200</v>
      </c>
      <c r="AA40" s="82" t="s">
        <v>32</v>
      </c>
    </row>
    <row r="41" spans="1:27" ht="15" customHeight="1">
      <c r="A41" s="59"/>
      <c r="B41" s="48"/>
      <c r="C41" s="48"/>
      <c r="D41" s="48"/>
      <c r="E41" s="48"/>
      <c r="F41" s="48"/>
      <c r="G41" s="45"/>
      <c r="H41" s="45"/>
      <c r="I41" s="45"/>
      <c r="J41" s="48"/>
      <c r="K41" s="48"/>
      <c r="L41" s="48"/>
      <c r="M41" s="45"/>
      <c r="N41" s="45"/>
      <c r="O41" s="45"/>
      <c r="P41" s="45"/>
      <c r="Q41" s="45"/>
      <c r="R41" s="45"/>
      <c r="S41" s="45"/>
      <c r="T41" s="45"/>
      <c r="U41" s="79"/>
      <c r="V41" s="45"/>
      <c r="W41" s="45"/>
      <c r="X41" s="45"/>
      <c r="Y41" s="45"/>
      <c r="Z41" s="45"/>
      <c r="AA41" s="83"/>
    </row>
    <row r="42" spans="1:27" ht="15" customHeight="1">
      <c r="A42" s="57" t="s">
        <v>28</v>
      </c>
      <c r="B42" s="58"/>
      <c r="C42" s="58"/>
      <c r="D42" s="4"/>
      <c r="E42" s="4"/>
      <c r="F42" s="4"/>
      <c r="G42" s="13">
        <f>SUM(G40)</f>
        <v>830</v>
      </c>
      <c r="H42" s="13">
        <f t="shared" ref="H42:I42" si="27">SUM(H40)</f>
        <v>63</v>
      </c>
      <c r="I42" s="13">
        <f t="shared" si="27"/>
        <v>63</v>
      </c>
      <c r="J42" s="22"/>
      <c r="K42" s="22"/>
      <c r="L42" s="22"/>
      <c r="M42" s="13">
        <f>SUM(M40)</f>
        <v>5817</v>
      </c>
      <c r="N42" s="13">
        <f t="shared" ref="N42:Y42" si="28">SUM(N40)</f>
        <v>167</v>
      </c>
      <c r="O42" s="13">
        <f t="shared" si="28"/>
        <v>0</v>
      </c>
      <c r="P42" s="13">
        <f t="shared" si="28"/>
        <v>5650</v>
      </c>
      <c r="Q42" s="13">
        <f t="shared" si="28"/>
        <v>125</v>
      </c>
      <c r="R42" s="13">
        <f t="shared" si="28"/>
        <v>83</v>
      </c>
      <c r="S42" s="13">
        <f t="shared" si="28"/>
        <v>31</v>
      </c>
      <c r="T42" s="13">
        <f t="shared" si="28"/>
        <v>29</v>
      </c>
      <c r="U42" s="13">
        <f t="shared" si="28"/>
        <v>10658</v>
      </c>
      <c r="V42" s="13">
        <f t="shared" si="28"/>
        <v>5657</v>
      </c>
      <c r="W42" s="13">
        <f t="shared" si="28"/>
        <v>4001</v>
      </c>
      <c r="X42" s="13">
        <f t="shared" si="28"/>
        <v>500</v>
      </c>
      <c r="Y42" s="13">
        <f t="shared" si="28"/>
        <v>500</v>
      </c>
      <c r="Z42" s="13" t="s">
        <v>99</v>
      </c>
      <c r="AA42" s="5"/>
    </row>
    <row r="43" spans="1:27" ht="15" customHeight="1">
      <c r="A43" s="60">
        <v>16</v>
      </c>
      <c r="B43" s="47" t="s">
        <v>61</v>
      </c>
      <c r="C43" s="47" t="s">
        <v>159</v>
      </c>
      <c r="D43" s="47" t="s">
        <v>13</v>
      </c>
      <c r="E43" s="47" t="s">
        <v>34</v>
      </c>
      <c r="F43" s="47" t="s">
        <v>160</v>
      </c>
      <c r="G43" s="46">
        <v>3268</v>
      </c>
      <c r="H43" s="46">
        <v>3140</v>
      </c>
      <c r="I43" s="46">
        <v>3064</v>
      </c>
      <c r="J43" s="51" t="s">
        <v>165</v>
      </c>
      <c r="K43" s="51" t="s">
        <v>163</v>
      </c>
      <c r="L43" s="47" t="s">
        <v>114</v>
      </c>
      <c r="M43" s="46">
        <f t="shared" ref="M43" si="29">SUM(N43:P44)</f>
        <v>75560</v>
      </c>
      <c r="N43" s="46">
        <v>11244</v>
      </c>
      <c r="O43" s="46">
        <v>13038</v>
      </c>
      <c r="P43" s="46">
        <v>51278</v>
      </c>
      <c r="Q43" s="46">
        <v>1903</v>
      </c>
      <c r="R43" s="46">
        <v>1338</v>
      </c>
      <c r="S43" s="46">
        <v>1776</v>
      </c>
      <c r="T43" s="46">
        <f t="shared" ref="T43" si="30">ROUND(U43/365,0)</f>
        <v>1248</v>
      </c>
      <c r="U43" s="78">
        <f t="shared" ref="U43" si="31">SUM(V43:Y44)</f>
        <v>455465</v>
      </c>
      <c r="V43" s="46">
        <v>232163</v>
      </c>
      <c r="W43" s="46">
        <v>76350</v>
      </c>
      <c r="X43" s="46">
        <v>97964</v>
      </c>
      <c r="Y43" s="46">
        <v>48988</v>
      </c>
      <c r="Z43" s="46">
        <v>1650</v>
      </c>
      <c r="AA43" s="82" t="s">
        <v>32</v>
      </c>
    </row>
    <row r="44" spans="1:27" ht="15" customHeight="1">
      <c r="A44" s="59"/>
      <c r="B44" s="48"/>
      <c r="C44" s="48"/>
      <c r="D44" s="48"/>
      <c r="E44" s="48"/>
      <c r="F44" s="48"/>
      <c r="G44" s="45"/>
      <c r="H44" s="45"/>
      <c r="I44" s="45"/>
      <c r="J44" s="52"/>
      <c r="K44" s="52"/>
      <c r="L44" s="48"/>
      <c r="M44" s="45"/>
      <c r="N44" s="45"/>
      <c r="O44" s="45"/>
      <c r="P44" s="45"/>
      <c r="Q44" s="45"/>
      <c r="R44" s="45"/>
      <c r="S44" s="45"/>
      <c r="T44" s="45"/>
      <c r="U44" s="79"/>
      <c r="V44" s="45"/>
      <c r="W44" s="45"/>
      <c r="X44" s="45"/>
      <c r="Y44" s="45"/>
      <c r="Z44" s="45"/>
      <c r="AA44" s="83"/>
    </row>
    <row r="45" spans="1:27" ht="15" customHeight="1">
      <c r="A45" s="57" t="s">
        <v>28</v>
      </c>
      <c r="B45" s="58"/>
      <c r="C45" s="58"/>
      <c r="D45" s="9"/>
      <c r="E45" s="9"/>
      <c r="F45" s="9"/>
      <c r="G45" s="13">
        <f>SUM(G43:G44)</f>
        <v>3268</v>
      </c>
      <c r="H45" s="13">
        <f>SUM(H43:H44)</f>
        <v>3140</v>
      </c>
      <c r="I45" s="13">
        <f>SUM(I43:I44)</f>
        <v>3064</v>
      </c>
      <c r="J45" s="3"/>
      <c r="K45" s="3"/>
      <c r="L45" s="4"/>
      <c r="M45" s="13">
        <f t="shared" ref="M45:Y45" si="32">SUM(M43:M44)</f>
        <v>75560</v>
      </c>
      <c r="N45" s="13">
        <f t="shared" si="32"/>
        <v>11244</v>
      </c>
      <c r="O45" s="13">
        <f t="shared" si="32"/>
        <v>13038</v>
      </c>
      <c r="P45" s="13">
        <f t="shared" si="32"/>
        <v>51278</v>
      </c>
      <c r="Q45" s="13">
        <f t="shared" si="32"/>
        <v>1903</v>
      </c>
      <c r="R45" s="13">
        <f t="shared" si="32"/>
        <v>1338</v>
      </c>
      <c r="S45" s="13">
        <f t="shared" si="32"/>
        <v>1776</v>
      </c>
      <c r="T45" s="13">
        <f t="shared" si="32"/>
        <v>1248</v>
      </c>
      <c r="U45" s="13">
        <f t="shared" si="32"/>
        <v>455465</v>
      </c>
      <c r="V45" s="13">
        <f t="shared" si="32"/>
        <v>232163</v>
      </c>
      <c r="W45" s="13">
        <f t="shared" si="32"/>
        <v>76350</v>
      </c>
      <c r="X45" s="13">
        <f t="shared" si="32"/>
        <v>97964</v>
      </c>
      <c r="Y45" s="13">
        <f t="shared" si="32"/>
        <v>48988</v>
      </c>
      <c r="Z45" s="13" t="s">
        <v>99</v>
      </c>
      <c r="AA45" s="5"/>
    </row>
    <row r="46" spans="1:27" ht="15" customHeight="1">
      <c r="A46" s="60">
        <v>17</v>
      </c>
      <c r="B46" s="47" t="s">
        <v>63</v>
      </c>
      <c r="C46" s="47" t="s">
        <v>64</v>
      </c>
      <c r="D46" s="47" t="s">
        <v>13</v>
      </c>
      <c r="E46" s="47" t="s">
        <v>55</v>
      </c>
      <c r="F46" s="47" t="s">
        <v>127</v>
      </c>
      <c r="G46" s="46">
        <v>4355</v>
      </c>
      <c r="H46" s="46">
        <v>4105</v>
      </c>
      <c r="I46" s="46">
        <v>3970</v>
      </c>
      <c r="J46" s="53" t="s">
        <v>105</v>
      </c>
      <c r="K46" s="47" t="s">
        <v>112</v>
      </c>
      <c r="L46" s="47" t="s">
        <v>116</v>
      </c>
      <c r="M46" s="46">
        <f t="shared" ref="M46" si="33">SUM(N46:P47)</f>
        <v>79348</v>
      </c>
      <c r="N46" s="46">
        <v>1879</v>
      </c>
      <c r="O46" s="46">
        <v>1430</v>
      </c>
      <c r="P46" s="46">
        <v>76039</v>
      </c>
      <c r="Q46" s="46">
        <v>1759</v>
      </c>
      <c r="R46" s="46">
        <v>1643</v>
      </c>
      <c r="S46" s="46">
        <v>1750</v>
      </c>
      <c r="T46" s="46">
        <f t="shared" ref="T46" si="34">ROUND(U46/365,0)</f>
        <v>1468</v>
      </c>
      <c r="U46" s="78">
        <f t="shared" ref="U46" si="35">SUM(V46:Y47)</f>
        <v>535974</v>
      </c>
      <c r="V46" s="46">
        <v>279834</v>
      </c>
      <c r="W46" s="46">
        <v>128929</v>
      </c>
      <c r="X46" s="46">
        <v>38163</v>
      </c>
      <c r="Y46" s="46">
        <v>89048</v>
      </c>
      <c r="Z46" s="46">
        <v>2100</v>
      </c>
      <c r="AA46" s="82" t="s">
        <v>118</v>
      </c>
    </row>
    <row r="47" spans="1:27" ht="15" customHeight="1">
      <c r="A47" s="59"/>
      <c r="B47" s="48"/>
      <c r="C47" s="48"/>
      <c r="D47" s="48"/>
      <c r="E47" s="48"/>
      <c r="F47" s="48"/>
      <c r="G47" s="45"/>
      <c r="H47" s="45"/>
      <c r="I47" s="45"/>
      <c r="J47" s="54"/>
      <c r="K47" s="48"/>
      <c r="L47" s="48"/>
      <c r="M47" s="45"/>
      <c r="N47" s="45"/>
      <c r="O47" s="45"/>
      <c r="P47" s="45"/>
      <c r="Q47" s="45"/>
      <c r="R47" s="45"/>
      <c r="S47" s="45"/>
      <c r="T47" s="45"/>
      <c r="U47" s="79"/>
      <c r="V47" s="45"/>
      <c r="W47" s="45"/>
      <c r="X47" s="45"/>
      <c r="Y47" s="45"/>
      <c r="Z47" s="45"/>
      <c r="AA47" s="83"/>
    </row>
    <row r="48" spans="1:27" ht="15" customHeight="1">
      <c r="A48" s="57" t="s">
        <v>28</v>
      </c>
      <c r="B48" s="58"/>
      <c r="C48" s="58"/>
      <c r="D48" s="4"/>
      <c r="E48" s="4"/>
      <c r="F48" s="4"/>
      <c r="G48" s="13">
        <f>SUM(G46)</f>
        <v>4355</v>
      </c>
      <c r="H48" s="13">
        <f t="shared" ref="H48:I48" si="36">SUM(H46)</f>
        <v>4105</v>
      </c>
      <c r="I48" s="13">
        <f t="shared" si="36"/>
        <v>3970</v>
      </c>
      <c r="J48" s="3"/>
      <c r="K48" s="3"/>
      <c r="L48" s="4"/>
      <c r="M48" s="13">
        <f t="shared" ref="M48" si="37">SUM(M46)</f>
        <v>79348</v>
      </c>
      <c r="N48" s="13">
        <f t="shared" ref="N48" si="38">SUM(N46)</f>
        <v>1879</v>
      </c>
      <c r="O48" s="13">
        <f t="shared" ref="O48" si="39">SUM(O46)</f>
        <v>1430</v>
      </c>
      <c r="P48" s="13">
        <f t="shared" ref="P48" si="40">SUM(P46)</f>
        <v>76039</v>
      </c>
      <c r="Q48" s="13">
        <f t="shared" ref="Q48" si="41">SUM(Q46)</f>
        <v>1759</v>
      </c>
      <c r="R48" s="13">
        <f t="shared" ref="R48" si="42">SUM(R46)</f>
        <v>1643</v>
      </c>
      <c r="S48" s="13">
        <f t="shared" ref="S48" si="43">SUM(S46)</f>
        <v>1750</v>
      </c>
      <c r="T48" s="13">
        <f t="shared" ref="T48" si="44">SUM(T46)</f>
        <v>1468</v>
      </c>
      <c r="U48" s="13">
        <f t="shared" ref="U48" si="45">SUM(U46)</f>
        <v>535974</v>
      </c>
      <c r="V48" s="13">
        <f t="shared" ref="V48" si="46">SUM(V46)</f>
        <v>279834</v>
      </c>
      <c r="W48" s="13">
        <f t="shared" ref="W48" si="47">SUM(W46)</f>
        <v>128929</v>
      </c>
      <c r="X48" s="13">
        <f t="shared" ref="X48" si="48">SUM(X46)</f>
        <v>38163</v>
      </c>
      <c r="Y48" s="13">
        <f t="shared" ref="Y48" si="49">SUM(Y46)</f>
        <v>89048</v>
      </c>
      <c r="Z48" s="13" t="s">
        <v>99</v>
      </c>
      <c r="AA48" s="5"/>
    </row>
    <row r="49" spans="1:27" ht="15" customHeight="1">
      <c r="A49" s="60">
        <v>18</v>
      </c>
      <c r="B49" s="47" t="s">
        <v>65</v>
      </c>
      <c r="C49" s="47" t="s">
        <v>166</v>
      </c>
      <c r="D49" s="47" t="s">
        <v>13</v>
      </c>
      <c r="E49" s="47" t="s">
        <v>167</v>
      </c>
      <c r="F49" s="47"/>
      <c r="G49" s="46">
        <v>4630</v>
      </c>
      <c r="H49" s="46">
        <v>4321</v>
      </c>
      <c r="I49" s="46">
        <v>4321</v>
      </c>
      <c r="J49" s="47" t="s">
        <v>168</v>
      </c>
      <c r="K49" s="49" t="s">
        <v>169</v>
      </c>
      <c r="L49" s="47" t="s">
        <v>114</v>
      </c>
      <c r="M49" s="46">
        <f t="shared" ref="M49" si="50">SUM(N49:P50)</f>
        <v>102746</v>
      </c>
      <c r="N49" s="46">
        <v>13484</v>
      </c>
      <c r="O49" s="46">
        <v>6281</v>
      </c>
      <c r="P49" s="46">
        <v>82981</v>
      </c>
      <c r="Q49" s="46">
        <v>2420</v>
      </c>
      <c r="R49" s="46">
        <v>1640</v>
      </c>
      <c r="S49" s="46">
        <v>2111</v>
      </c>
      <c r="T49" s="46">
        <f t="shared" ref="T49" si="51">ROUND(U49/365,0)</f>
        <v>1531</v>
      </c>
      <c r="U49" s="78">
        <f t="shared" ref="U49" si="52">SUM(V49:Y50)</f>
        <v>558813</v>
      </c>
      <c r="V49" s="46">
        <v>305234</v>
      </c>
      <c r="W49" s="46">
        <v>103404</v>
      </c>
      <c r="X49" s="46">
        <v>63273</v>
      </c>
      <c r="Y49" s="46">
        <v>86902</v>
      </c>
      <c r="Z49" s="46">
        <v>2530</v>
      </c>
      <c r="AA49" s="82" t="s">
        <v>118</v>
      </c>
    </row>
    <row r="50" spans="1:27" ht="15" customHeight="1">
      <c r="A50" s="59"/>
      <c r="B50" s="48"/>
      <c r="C50" s="48"/>
      <c r="D50" s="48"/>
      <c r="E50" s="48"/>
      <c r="F50" s="48"/>
      <c r="G50" s="45"/>
      <c r="H50" s="45"/>
      <c r="I50" s="45"/>
      <c r="J50" s="48"/>
      <c r="K50" s="50"/>
      <c r="L50" s="48"/>
      <c r="M50" s="45"/>
      <c r="N50" s="45"/>
      <c r="O50" s="45"/>
      <c r="P50" s="45"/>
      <c r="Q50" s="45"/>
      <c r="R50" s="45"/>
      <c r="S50" s="45"/>
      <c r="T50" s="45"/>
      <c r="U50" s="79"/>
      <c r="V50" s="45"/>
      <c r="W50" s="45"/>
      <c r="X50" s="45"/>
      <c r="Y50" s="45"/>
      <c r="Z50" s="45"/>
      <c r="AA50" s="83"/>
    </row>
    <row r="51" spans="1:27" ht="15" customHeight="1">
      <c r="A51" s="57" t="s">
        <v>28</v>
      </c>
      <c r="B51" s="58"/>
      <c r="C51" s="58"/>
      <c r="D51" s="4"/>
      <c r="E51" s="4"/>
      <c r="F51" s="4"/>
      <c r="G51" s="13">
        <f>SUM(G49:G50)</f>
        <v>4630</v>
      </c>
      <c r="H51" s="13">
        <f>SUM(H49:H50)</f>
        <v>4321</v>
      </c>
      <c r="I51" s="13">
        <f>SUM(I49:I50)</f>
        <v>4321</v>
      </c>
      <c r="J51" s="3"/>
      <c r="K51" s="3"/>
      <c r="L51" s="4"/>
      <c r="M51" s="13">
        <f t="shared" ref="M51:Y51" si="53">SUM(M49:M50)</f>
        <v>102746</v>
      </c>
      <c r="N51" s="13">
        <f t="shared" si="53"/>
        <v>13484</v>
      </c>
      <c r="O51" s="13">
        <f t="shared" si="53"/>
        <v>6281</v>
      </c>
      <c r="P51" s="13">
        <f t="shared" si="53"/>
        <v>82981</v>
      </c>
      <c r="Q51" s="13">
        <f t="shared" si="53"/>
        <v>2420</v>
      </c>
      <c r="R51" s="13">
        <f t="shared" si="53"/>
        <v>1640</v>
      </c>
      <c r="S51" s="13">
        <f t="shared" si="53"/>
        <v>2111</v>
      </c>
      <c r="T51" s="13">
        <f t="shared" si="53"/>
        <v>1531</v>
      </c>
      <c r="U51" s="13">
        <f t="shared" si="53"/>
        <v>558813</v>
      </c>
      <c r="V51" s="13">
        <f t="shared" si="53"/>
        <v>305234</v>
      </c>
      <c r="W51" s="13">
        <f t="shared" si="53"/>
        <v>103404</v>
      </c>
      <c r="X51" s="13">
        <f t="shared" si="53"/>
        <v>63273</v>
      </c>
      <c r="Y51" s="13">
        <f t="shared" si="53"/>
        <v>86902</v>
      </c>
      <c r="Z51" s="13" t="s">
        <v>99</v>
      </c>
      <c r="AA51" s="5"/>
    </row>
    <row r="52" spans="1:27" ht="15" customHeight="1">
      <c r="A52" s="60">
        <v>19</v>
      </c>
      <c r="B52" s="47" t="s">
        <v>66</v>
      </c>
      <c r="C52" s="47" t="s">
        <v>67</v>
      </c>
      <c r="D52" s="47" t="s">
        <v>13</v>
      </c>
      <c r="E52" s="47" t="s">
        <v>68</v>
      </c>
      <c r="F52" s="47" t="s">
        <v>128</v>
      </c>
      <c r="G52" s="46">
        <v>140</v>
      </c>
      <c r="H52" s="46">
        <v>42</v>
      </c>
      <c r="I52" s="46">
        <v>42</v>
      </c>
      <c r="J52" s="47" t="s">
        <v>103</v>
      </c>
      <c r="K52" s="47" t="s">
        <v>107</v>
      </c>
      <c r="L52" s="47" t="s">
        <v>114</v>
      </c>
      <c r="M52" s="46">
        <f t="shared" ref="M52:M54" si="54">SUM(N52:P53)</f>
        <v>3238</v>
      </c>
      <c r="N52" s="46">
        <v>1133</v>
      </c>
      <c r="O52" s="46">
        <v>750</v>
      </c>
      <c r="P52" s="46">
        <v>1355</v>
      </c>
      <c r="Q52" s="46">
        <v>1200</v>
      </c>
      <c r="R52" s="46">
        <v>1020</v>
      </c>
      <c r="S52" s="46">
        <v>251</v>
      </c>
      <c r="T52" s="46">
        <f t="shared" ref="T52:T54" si="55">ROUND(U52/365,0)</f>
        <v>138</v>
      </c>
      <c r="U52" s="78">
        <f>SUM(V52:Y53)</f>
        <v>50440</v>
      </c>
      <c r="V52" s="46">
        <v>597</v>
      </c>
      <c r="W52" s="46">
        <v>18339</v>
      </c>
      <c r="X52" s="46">
        <v>7550</v>
      </c>
      <c r="Y52" s="46">
        <v>23954</v>
      </c>
      <c r="Z52" s="46">
        <v>1936</v>
      </c>
      <c r="AA52" s="82" t="s">
        <v>118</v>
      </c>
    </row>
    <row r="53" spans="1:27" ht="15" customHeight="1">
      <c r="A53" s="59"/>
      <c r="B53" s="48"/>
      <c r="C53" s="48"/>
      <c r="D53" s="48"/>
      <c r="E53" s="48"/>
      <c r="F53" s="48"/>
      <c r="G53" s="45"/>
      <c r="H53" s="45"/>
      <c r="I53" s="45"/>
      <c r="J53" s="48"/>
      <c r="K53" s="48"/>
      <c r="L53" s="48"/>
      <c r="M53" s="45"/>
      <c r="N53" s="45"/>
      <c r="O53" s="45"/>
      <c r="P53" s="45"/>
      <c r="Q53" s="45"/>
      <c r="R53" s="45"/>
      <c r="S53" s="45"/>
      <c r="T53" s="45"/>
      <c r="U53" s="79"/>
      <c r="V53" s="45"/>
      <c r="W53" s="45"/>
      <c r="X53" s="45"/>
      <c r="Y53" s="45"/>
      <c r="Z53" s="45"/>
      <c r="AA53" s="83"/>
    </row>
    <row r="54" spans="1:27" ht="15" customHeight="1">
      <c r="A54" s="59">
        <v>20</v>
      </c>
      <c r="B54" s="48" t="s">
        <v>66</v>
      </c>
      <c r="C54" s="48" t="s">
        <v>69</v>
      </c>
      <c r="D54" s="48" t="s">
        <v>13</v>
      </c>
      <c r="E54" s="48" t="s">
        <v>70</v>
      </c>
      <c r="F54" s="48" t="s">
        <v>129</v>
      </c>
      <c r="G54" s="45">
        <v>3000</v>
      </c>
      <c r="H54" s="45">
        <v>56</v>
      </c>
      <c r="I54" s="45">
        <v>56</v>
      </c>
      <c r="J54" s="48" t="s">
        <v>103</v>
      </c>
      <c r="K54" s="48" t="s">
        <v>111</v>
      </c>
      <c r="L54" s="48" t="s">
        <v>114</v>
      </c>
      <c r="M54" s="45">
        <f t="shared" si="54"/>
        <v>5774</v>
      </c>
      <c r="N54" s="45">
        <v>1850</v>
      </c>
      <c r="O54" s="45">
        <v>1640</v>
      </c>
      <c r="P54" s="45">
        <v>2284</v>
      </c>
      <c r="Q54" s="45">
        <v>1000</v>
      </c>
      <c r="R54" s="45">
        <v>600</v>
      </c>
      <c r="S54" s="45">
        <v>302</v>
      </c>
      <c r="T54" s="45">
        <f t="shared" si="55"/>
        <v>174</v>
      </c>
      <c r="U54" s="79">
        <f>SUM(V54:Y55)</f>
        <v>63479</v>
      </c>
      <c r="V54" s="45">
        <v>9017</v>
      </c>
      <c r="W54" s="45">
        <v>11555</v>
      </c>
      <c r="X54" s="45">
        <v>8827</v>
      </c>
      <c r="Y54" s="45">
        <v>34080</v>
      </c>
      <c r="Z54" s="45">
        <v>869</v>
      </c>
      <c r="AA54" s="83" t="s">
        <v>118</v>
      </c>
    </row>
    <row r="55" spans="1:27" ht="15" customHeight="1">
      <c r="A55" s="59"/>
      <c r="B55" s="48"/>
      <c r="C55" s="48"/>
      <c r="D55" s="48"/>
      <c r="E55" s="48"/>
      <c r="F55" s="48"/>
      <c r="G55" s="45"/>
      <c r="H55" s="45"/>
      <c r="I55" s="45"/>
      <c r="J55" s="48"/>
      <c r="K55" s="48"/>
      <c r="L55" s="48"/>
      <c r="M55" s="45"/>
      <c r="N55" s="45"/>
      <c r="O55" s="45"/>
      <c r="P55" s="45"/>
      <c r="Q55" s="45"/>
      <c r="R55" s="45"/>
      <c r="S55" s="45"/>
      <c r="T55" s="45"/>
      <c r="U55" s="79"/>
      <c r="V55" s="45"/>
      <c r="W55" s="45"/>
      <c r="X55" s="45"/>
      <c r="Y55" s="45"/>
      <c r="Z55" s="45"/>
      <c r="AA55" s="83"/>
    </row>
    <row r="56" spans="1:27" ht="15" customHeight="1">
      <c r="A56" s="57" t="s">
        <v>28</v>
      </c>
      <c r="B56" s="58"/>
      <c r="C56" s="58"/>
      <c r="D56" s="8"/>
      <c r="E56" s="8"/>
      <c r="F56" s="8"/>
      <c r="G56" s="13">
        <f>SUM(G52:G54)</f>
        <v>3140</v>
      </c>
      <c r="H56" s="13">
        <f>SUM(H52:H54)</f>
        <v>98</v>
      </c>
      <c r="I56" s="13">
        <f>SUM(I52:I54)</f>
        <v>98</v>
      </c>
      <c r="J56" s="3"/>
      <c r="K56" s="3"/>
      <c r="L56" s="4"/>
      <c r="M56" s="13">
        <f t="shared" ref="M56:Y56" si="56">SUM(M52:M54)</f>
        <v>9012</v>
      </c>
      <c r="N56" s="13">
        <f t="shared" si="56"/>
        <v>2983</v>
      </c>
      <c r="O56" s="13">
        <f t="shared" si="56"/>
        <v>2390</v>
      </c>
      <c r="P56" s="13">
        <f t="shared" si="56"/>
        <v>3639</v>
      </c>
      <c r="Q56" s="13">
        <f t="shared" si="56"/>
        <v>2200</v>
      </c>
      <c r="R56" s="13">
        <f t="shared" si="56"/>
        <v>1620</v>
      </c>
      <c r="S56" s="13">
        <f t="shared" si="56"/>
        <v>553</v>
      </c>
      <c r="T56" s="13">
        <f t="shared" si="56"/>
        <v>312</v>
      </c>
      <c r="U56" s="13">
        <f t="shared" si="56"/>
        <v>113919</v>
      </c>
      <c r="V56" s="13">
        <f t="shared" si="56"/>
        <v>9614</v>
      </c>
      <c r="W56" s="13">
        <f t="shared" si="56"/>
        <v>29894</v>
      </c>
      <c r="X56" s="13">
        <f t="shared" si="56"/>
        <v>16377</v>
      </c>
      <c r="Y56" s="13">
        <f t="shared" si="56"/>
        <v>58034</v>
      </c>
      <c r="Z56" s="13" t="s">
        <v>99</v>
      </c>
      <c r="AA56" s="5"/>
    </row>
    <row r="57" spans="1:27" ht="15" customHeight="1">
      <c r="A57" s="60">
        <v>21</v>
      </c>
      <c r="B57" s="47" t="s">
        <v>71</v>
      </c>
      <c r="C57" s="47" t="s">
        <v>72</v>
      </c>
      <c r="D57" s="47" t="s">
        <v>13</v>
      </c>
      <c r="E57" s="47" t="s">
        <v>73</v>
      </c>
      <c r="F57" s="47"/>
      <c r="G57" s="46">
        <v>250</v>
      </c>
      <c r="H57" s="46">
        <v>85</v>
      </c>
      <c r="I57" s="46">
        <v>85</v>
      </c>
      <c r="J57" s="47" t="s">
        <v>101</v>
      </c>
      <c r="K57" s="47" t="s">
        <v>106</v>
      </c>
      <c r="L57" s="47" t="s">
        <v>114</v>
      </c>
      <c r="M57" s="46">
        <f t="shared" ref="M57:M69" si="57">SUM(N57:P58)</f>
        <v>3606</v>
      </c>
      <c r="N57" s="46">
        <v>2265</v>
      </c>
      <c r="O57" s="46">
        <v>0</v>
      </c>
      <c r="P57" s="46">
        <v>1341</v>
      </c>
      <c r="Q57" s="46">
        <v>48</v>
      </c>
      <c r="R57" s="46">
        <v>33</v>
      </c>
      <c r="S57" s="46">
        <v>33</v>
      </c>
      <c r="T57" s="46">
        <f t="shared" ref="T57:T69" si="58">ROUND(U57/365,0)</f>
        <v>23</v>
      </c>
      <c r="U57" s="78">
        <f t="shared" ref="U57" si="59">SUM(V57:Y58)</f>
        <v>8313</v>
      </c>
      <c r="V57" s="46">
        <v>8313</v>
      </c>
      <c r="W57" s="46">
        <v>0</v>
      </c>
      <c r="X57" s="46">
        <v>0</v>
      </c>
      <c r="Y57" s="46">
        <v>0</v>
      </c>
      <c r="Z57" s="46">
        <v>1738</v>
      </c>
      <c r="AA57" s="82" t="s">
        <v>32</v>
      </c>
    </row>
    <row r="58" spans="1:27" ht="15" customHeight="1">
      <c r="A58" s="59"/>
      <c r="B58" s="48"/>
      <c r="C58" s="48"/>
      <c r="D58" s="48"/>
      <c r="E58" s="48"/>
      <c r="F58" s="48"/>
      <c r="G58" s="45"/>
      <c r="H58" s="45"/>
      <c r="I58" s="45"/>
      <c r="J58" s="48"/>
      <c r="K58" s="48"/>
      <c r="L58" s="48"/>
      <c r="M58" s="45"/>
      <c r="N58" s="45"/>
      <c r="O58" s="45"/>
      <c r="P58" s="45"/>
      <c r="Q58" s="45"/>
      <c r="R58" s="45"/>
      <c r="S58" s="45"/>
      <c r="T58" s="45"/>
      <c r="U58" s="79"/>
      <c r="V58" s="45"/>
      <c r="W58" s="45"/>
      <c r="X58" s="45"/>
      <c r="Y58" s="45"/>
      <c r="Z58" s="45"/>
      <c r="AA58" s="83"/>
    </row>
    <row r="59" spans="1:27" ht="15" customHeight="1">
      <c r="A59" s="59">
        <v>22</v>
      </c>
      <c r="B59" s="48" t="s">
        <v>71</v>
      </c>
      <c r="C59" s="48" t="s">
        <v>74</v>
      </c>
      <c r="D59" s="48" t="s">
        <v>13</v>
      </c>
      <c r="E59" s="48" t="s">
        <v>75</v>
      </c>
      <c r="F59" s="48"/>
      <c r="G59" s="45">
        <v>150</v>
      </c>
      <c r="H59" s="45">
        <v>60</v>
      </c>
      <c r="I59" s="45">
        <v>60</v>
      </c>
      <c r="J59" s="48" t="s">
        <v>101</v>
      </c>
      <c r="K59" s="48" t="s">
        <v>106</v>
      </c>
      <c r="L59" s="48" t="s">
        <v>114</v>
      </c>
      <c r="M59" s="45">
        <f t="shared" si="57"/>
        <v>1923</v>
      </c>
      <c r="N59" s="45">
        <v>735</v>
      </c>
      <c r="O59" s="45">
        <v>0</v>
      </c>
      <c r="P59" s="45">
        <v>1188</v>
      </c>
      <c r="Q59" s="45">
        <v>23</v>
      </c>
      <c r="R59" s="45">
        <v>21</v>
      </c>
      <c r="S59" s="45">
        <v>16</v>
      </c>
      <c r="T59" s="45">
        <f t="shared" si="58"/>
        <v>12</v>
      </c>
      <c r="U59" s="79">
        <f t="shared" ref="U59" si="60">SUM(V59:Y60)</f>
        <v>4281</v>
      </c>
      <c r="V59" s="26">
        <v>4116</v>
      </c>
      <c r="W59" s="45">
        <v>0</v>
      </c>
      <c r="X59" s="45">
        <v>0</v>
      </c>
      <c r="Y59" s="45">
        <v>165</v>
      </c>
      <c r="Z59" s="45">
        <v>3168</v>
      </c>
      <c r="AA59" s="83" t="s">
        <v>32</v>
      </c>
    </row>
    <row r="60" spans="1:27" ht="15" customHeight="1">
      <c r="A60" s="59"/>
      <c r="B60" s="48"/>
      <c r="C60" s="48"/>
      <c r="D60" s="48"/>
      <c r="E60" s="48"/>
      <c r="F60" s="48"/>
      <c r="G60" s="45"/>
      <c r="H60" s="45"/>
      <c r="I60" s="45"/>
      <c r="J60" s="48"/>
      <c r="K60" s="48"/>
      <c r="L60" s="48"/>
      <c r="M60" s="45"/>
      <c r="N60" s="45"/>
      <c r="O60" s="45"/>
      <c r="P60" s="45"/>
      <c r="Q60" s="45"/>
      <c r="R60" s="45"/>
      <c r="S60" s="45"/>
      <c r="T60" s="45"/>
      <c r="U60" s="79"/>
      <c r="V60" s="27"/>
      <c r="W60" s="45"/>
      <c r="X60" s="45"/>
      <c r="Y60" s="45"/>
      <c r="Z60" s="45"/>
      <c r="AA60" s="83"/>
    </row>
    <row r="61" spans="1:27" ht="15" customHeight="1">
      <c r="A61" s="59">
        <v>23</v>
      </c>
      <c r="B61" s="48" t="s">
        <v>71</v>
      </c>
      <c r="C61" s="48" t="s">
        <v>76</v>
      </c>
      <c r="D61" s="48" t="s">
        <v>13</v>
      </c>
      <c r="E61" s="48" t="s">
        <v>60</v>
      </c>
      <c r="F61" s="48"/>
      <c r="G61" s="45">
        <v>220</v>
      </c>
      <c r="H61" s="45">
        <v>99</v>
      </c>
      <c r="I61" s="45">
        <v>99</v>
      </c>
      <c r="J61" s="48" t="s">
        <v>101</v>
      </c>
      <c r="K61" s="48" t="s">
        <v>106</v>
      </c>
      <c r="L61" s="48" t="s">
        <v>114</v>
      </c>
      <c r="M61" s="45">
        <f t="shared" si="57"/>
        <v>5623</v>
      </c>
      <c r="N61" s="45">
        <v>2097</v>
      </c>
      <c r="O61" s="45">
        <v>0</v>
      </c>
      <c r="P61" s="45">
        <v>3526</v>
      </c>
      <c r="Q61" s="45">
        <v>55</v>
      </c>
      <c r="R61" s="45">
        <v>44</v>
      </c>
      <c r="S61" s="45">
        <v>55</v>
      </c>
      <c r="T61" s="45">
        <f t="shared" si="58"/>
        <v>38</v>
      </c>
      <c r="U61" s="79">
        <f t="shared" ref="U61" si="61">SUM(V61:Y62)</f>
        <v>13790</v>
      </c>
      <c r="V61" s="26">
        <v>13790</v>
      </c>
      <c r="W61" s="45">
        <v>0</v>
      </c>
      <c r="X61" s="45">
        <v>0</v>
      </c>
      <c r="Y61" s="45">
        <v>0</v>
      </c>
      <c r="Z61" s="45">
        <v>1408</v>
      </c>
      <c r="AA61" s="83" t="s">
        <v>32</v>
      </c>
    </row>
    <row r="62" spans="1:27" ht="15" customHeight="1">
      <c r="A62" s="59"/>
      <c r="B62" s="48"/>
      <c r="C62" s="48"/>
      <c r="D62" s="48"/>
      <c r="E62" s="48"/>
      <c r="F62" s="48"/>
      <c r="G62" s="45"/>
      <c r="H62" s="45"/>
      <c r="I62" s="45"/>
      <c r="J62" s="48"/>
      <c r="K62" s="48"/>
      <c r="L62" s="48"/>
      <c r="M62" s="45"/>
      <c r="N62" s="45"/>
      <c r="O62" s="45"/>
      <c r="P62" s="45"/>
      <c r="Q62" s="45"/>
      <c r="R62" s="45"/>
      <c r="S62" s="45"/>
      <c r="T62" s="45"/>
      <c r="U62" s="79"/>
      <c r="V62" s="27"/>
      <c r="W62" s="45"/>
      <c r="X62" s="45"/>
      <c r="Y62" s="45"/>
      <c r="Z62" s="45"/>
      <c r="AA62" s="83"/>
    </row>
    <row r="63" spans="1:27" ht="15" customHeight="1">
      <c r="A63" s="59">
        <v>24</v>
      </c>
      <c r="B63" s="48" t="s">
        <v>71</v>
      </c>
      <c r="C63" s="48" t="s">
        <v>77</v>
      </c>
      <c r="D63" s="48" t="s">
        <v>13</v>
      </c>
      <c r="E63" s="48" t="s">
        <v>54</v>
      </c>
      <c r="F63" s="48"/>
      <c r="G63" s="45">
        <v>500</v>
      </c>
      <c r="H63" s="45">
        <v>173</v>
      </c>
      <c r="I63" s="45">
        <v>173</v>
      </c>
      <c r="J63" s="48" t="s">
        <v>101</v>
      </c>
      <c r="K63" s="48" t="s">
        <v>106</v>
      </c>
      <c r="L63" s="48" t="s">
        <v>114</v>
      </c>
      <c r="M63" s="45">
        <f t="shared" si="57"/>
        <v>6150</v>
      </c>
      <c r="N63" s="45">
        <v>2104</v>
      </c>
      <c r="O63" s="45">
        <v>0</v>
      </c>
      <c r="P63" s="45">
        <v>4046</v>
      </c>
      <c r="Q63" s="45">
        <v>83</v>
      </c>
      <c r="R63" s="45">
        <v>55</v>
      </c>
      <c r="S63" s="45">
        <v>48</v>
      </c>
      <c r="T63" s="45">
        <f t="shared" si="58"/>
        <v>33</v>
      </c>
      <c r="U63" s="79">
        <f t="shared" ref="U63" si="62">SUM(V63:Y64)</f>
        <v>12181</v>
      </c>
      <c r="V63" s="26">
        <v>12181</v>
      </c>
      <c r="W63" s="45">
        <v>0</v>
      </c>
      <c r="X63" s="45">
        <v>0</v>
      </c>
      <c r="Y63" s="45">
        <v>0</v>
      </c>
      <c r="Z63" s="45">
        <v>1738</v>
      </c>
      <c r="AA63" s="83" t="s">
        <v>32</v>
      </c>
    </row>
    <row r="64" spans="1:27" ht="15" customHeight="1">
      <c r="A64" s="59"/>
      <c r="B64" s="48"/>
      <c r="C64" s="48"/>
      <c r="D64" s="48"/>
      <c r="E64" s="48"/>
      <c r="F64" s="48"/>
      <c r="G64" s="45"/>
      <c r="H64" s="45"/>
      <c r="I64" s="45"/>
      <c r="J64" s="48"/>
      <c r="K64" s="48"/>
      <c r="L64" s="48"/>
      <c r="M64" s="45"/>
      <c r="N64" s="45"/>
      <c r="O64" s="45"/>
      <c r="P64" s="45"/>
      <c r="Q64" s="45"/>
      <c r="R64" s="45"/>
      <c r="S64" s="45"/>
      <c r="T64" s="45"/>
      <c r="U64" s="79"/>
      <c r="V64" s="27"/>
      <c r="W64" s="45"/>
      <c r="X64" s="45"/>
      <c r="Y64" s="45"/>
      <c r="Z64" s="45"/>
      <c r="AA64" s="83"/>
    </row>
    <row r="65" spans="1:27" ht="15" customHeight="1">
      <c r="A65" s="59">
        <v>25</v>
      </c>
      <c r="B65" s="48" t="s">
        <v>71</v>
      </c>
      <c r="C65" s="48" t="s">
        <v>78</v>
      </c>
      <c r="D65" s="48" t="s">
        <v>13</v>
      </c>
      <c r="E65" s="48" t="s">
        <v>79</v>
      </c>
      <c r="F65" s="48"/>
      <c r="G65" s="45">
        <v>130</v>
      </c>
      <c r="H65" s="45">
        <v>54</v>
      </c>
      <c r="I65" s="45">
        <v>54</v>
      </c>
      <c r="J65" s="48" t="s">
        <v>101</v>
      </c>
      <c r="K65" s="48" t="s">
        <v>106</v>
      </c>
      <c r="L65" s="48" t="s">
        <v>114</v>
      </c>
      <c r="M65" s="45">
        <f t="shared" si="57"/>
        <v>2991</v>
      </c>
      <c r="N65" s="45">
        <v>1538</v>
      </c>
      <c r="O65" s="45">
        <v>0</v>
      </c>
      <c r="P65" s="45">
        <v>1453</v>
      </c>
      <c r="Q65" s="45">
        <v>77</v>
      </c>
      <c r="R65" s="45">
        <v>51</v>
      </c>
      <c r="S65" s="45">
        <v>27</v>
      </c>
      <c r="T65" s="45">
        <f t="shared" si="58"/>
        <v>19</v>
      </c>
      <c r="U65" s="79">
        <f t="shared" ref="U65" si="63">SUM(V65:Y66)</f>
        <v>6839</v>
      </c>
      <c r="V65" s="26">
        <v>6839</v>
      </c>
      <c r="W65" s="45">
        <v>0</v>
      </c>
      <c r="X65" s="45">
        <v>0</v>
      </c>
      <c r="Y65" s="45">
        <v>0</v>
      </c>
      <c r="Z65" s="45">
        <v>3388</v>
      </c>
      <c r="AA65" s="83" t="s">
        <v>32</v>
      </c>
    </row>
    <row r="66" spans="1:27" ht="15" customHeight="1">
      <c r="A66" s="59"/>
      <c r="B66" s="48"/>
      <c r="C66" s="48"/>
      <c r="D66" s="48"/>
      <c r="E66" s="48"/>
      <c r="F66" s="48"/>
      <c r="G66" s="45"/>
      <c r="H66" s="45"/>
      <c r="I66" s="45"/>
      <c r="J66" s="48"/>
      <c r="K66" s="48"/>
      <c r="L66" s="48"/>
      <c r="M66" s="45"/>
      <c r="N66" s="45"/>
      <c r="O66" s="45"/>
      <c r="P66" s="45"/>
      <c r="Q66" s="45"/>
      <c r="R66" s="45"/>
      <c r="S66" s="45"/>
      <c r="T66" s="45"/>
      <c r="U66" s="79"/>
      <c r="V66" s="27"/>
      <c r="W66" s="45"/>
      <c r="X66" s="45"/>
      <c r="Y66" s="45"/>
      <c r="Z66" s="45"/>
      <c r="AA66" s="83"/>
    </row>
    <row r="67" spans="1:27" ht="15" customHeight="1">
      <c r="A67" s="59">
        <v>26</v>
      </c>
      <c r="B67" s="48" t="s">
        <v>71</v>
      </c>
      <c r="C67" s="48" t="s">
        <v>80</v>
      </c>
      <c r="D67" s="48" t="s">
        <v>13</v>
      </c>
      <c r="E67" s="48" t="s">
        <v>62</v>
      </c>
      <c r="F67" s="48"/>
      <c r="G67" s="45">
        <v>284</v>
      </c>
      <c r="H67" s="45">
        <v>166</v>
      </c>
      <c r="I67" s="45">
        <v>166</v>
      </c>
      <c r="J67" s="48" t="s">
        <v>101</v>
      </c>
      <c r="K67" s="48" t="s">
        <v>106</v>
      </c>
      <c r="L67" s="48" t="s">
        <v>114</v>
      </c>
      <c r="M67" s="45">
        <f t="shared" si="57"/>
        <v>7315</v>
      </c>
      <c r="N67" s="45">
        <v>1736</v>
      </c>
      <c r="O67" s="45">
        <v>0</v>
      </c>
      <c r="P67" s="45">
        <v>5579</v>
      </c>
      <c r="Q67" s="45">
        <v>80</v>
      </c>
      <c r="R67" s="45">
        <v>63</v>
      </c>
      <c r="S67" s="45">
        <v>70</v>
      </c>
      <c r="T67" s="45">
        <f t="shared" si="58"/>
        <v>35</v>
      </c>
      <c r="U67" s="79">
        <f t="shared" ref="U67" si="64">SUM(V67:Y68)</f>
        <v>12888</v>
      </c>
      <c r="V67" s="26">
        <v>12888</v>
      </c>
      <c r="W67" s="45">
        <v>0</v>
      </c>
      <c r="X67" s="45">
        <v>0</v>
      </c>
      <c r="Y67" s="45">
        <v>0</v>
      </c>
      <c r="Z67" s="45">
        <v>1738</v>
      </c>
      <c r="AA67" s="83" t="s">
        <v>32</v>
      </c>
    </row>
    <row r="68" spans="1:27" ht="15" customHeight="1">
      <c r="A68" s="59"/>
      <c r="B68" s="48"/>
      <c r="C68" s="48"/>
      <c r="D68" s="48"/>
      <c r="E68" s="48"/>
      <c r="F68" s="48"/>
      <c r="G68" s="45"/>
      <c r="H68" s="45"/>
      <c r="I68" s="45"/>
      <c r="J68" s="48"/>
      <c r="K68" s="48"/>
      <c r="L68" s="48"/>
      <c r="M68" s="45"/>
      <c r="N68" s="45"/>
      <c r="O68" s="45"/>
      <c r="P68" s="45"/>
      <c r="Q68" s="45"/>
      <c r="R68" s="45"/>
      <c r="S68" s="45"/>
      <c r="T68" s="45"/>
      <c r="U68" s="79"/>
      <c r="V68" s="27"/>
      <c r="W68" s="45"/>
      <c r="X68" s="45"/>
      <c r="Y68" s="45"/>
      <c r="Z68" s="45"/>
      <c r="AA68" s="83"/>
    </row>
    <row r="69" spans="1:27" ht="15" customHeight="1">
      <c r="A69" s="59">
        <v>27</v>
      </c>
      <c r="B69" s="48" t="s">
        <v>71</v>
      </c>
      <c r="C69" s="48" t="s">
        <v>81</v>
      </c>
      <c r="D69" s="48" t="s">
        <v>13</v>
      </c>
      <c r="E69" s="48" t="s">
        <v>82</v>
      </c>
      <c r="F69" s="48" t="s">
        <v>177</v>
      </c>
      <c r="G69" s="45">
        <v>133</v>
      </c>
      <c r="H69" s="45">
        <v>99</v>
      </c>
      <c r="I69" s="45">
        <v>99</v>
      </c>
      <c r="J69" s="48" t="s">
        <v>101</v>
      </c>
      <c r="K69" s="48" t="s">
        <v>106</v>
      </c>
      <c r="L69" s="48" t="s">
        <v>114</v>
      </c>
      <c r="M69" s="45">
        <f t="shared" si="57"/>
        <v>8992</v>
      </c>
      <c r="N69" s="45">
        <v>4403</v>
      </c>
      <c r="O69" s="45">
        <v>0</v>
      </c>
      <c r="P69" s="45">
        <v>4589</v>
      </c>
      <c r="Q69" s="45">
        <v>51</v>
      </c>
      <c r="R69" s="45">
        <v>39</v>
      </c>
      <c r="S69" s="45">
        <v>45</v>
      </c>
      <c r="T69" s="45">
        <f t="shared" si="58"/>
        <v>32</v>
      </c>
      <c r="U69" s="79">
        <f t="shared" ref="U69" si="65">SUM(V69:Y70)</f>
        <v>11576</v>
      </c>
      <c r="V69" s="26">
        <v>11411</v>
      </c>
      <c r="W69" s="45">
        <v>0</v>
      </c>
      <c r="X69" s="45">
        <v>0</v>
      </c>
      <c r="Y69" s="45">
        <v>165</v>
      </c>
      <c r="Z69" s="45">
        <v>1958</v>
      </c>
      <c r="AA69" s="83" t="s">
        <v>32</v>
      </c>
    </row>
    <row r="70" spans="1:27" ht="15" customHeight="1">
      <c r="A70" s="59"/>
      <c r="B70" s="48"/>
      <c r="C70" s="48"/>
      <c r="D70" s="48"/>
      <c r="E70" s="48"/>
      <c r="F70" s="48"/>
      <c r="G70" s="45"/>
      <c r="H70" s="45"/>
      <c r="I70" s="45"/>
      <c r="J70" s="48"/>
      <c r="K70" s="48"/>
      <c r="L70" s="48"/>
      <c r="M70" s="45"/>
      <c r="N70" s="45"/>
      <c r="O70" s="45"/>
      <c r="P70" s="45"/>
      <c r="Q70" s="45"/>
      <c r="R70" s="45"/>
      <c r="S70" s="45"/>
      <c r="T70" s="45"/>
      <c r="U70" s="79"/>
      <c r="V70" s="27"/>
      <c r="W70" s="45"/>
      <c r="X70" s="45"/>
      <c r="Y70" s="45"/>
      <c r="Z70" s="45"/>
      <c r="AA70" s="83"/>
    </row>
    <row r="71" spans="1:27" ht="15" customHeight="1">
      <c r="A71" s="57" t="s">
        <v>28</v>
      </c>
      <c r="B71" s="58"/>
      <c r="C71" s="58"/>
      <c r="D71" s="4"/>
      <c r="E71" s="4"/>
      <c r="F71" s="4"/>
      <c r="G71" s="13">
        <f>SUM(G57:G69)</f>
        <v>1667</v>
      </c>
      <c r="H71" s="13">
        <f>SUM(H57:H69)</f>
        <v>736</v>
      </c>
      <c r="I71" s="13">
        <f>SUM(I57:I69)</f>
        <v>736</v>
      </c>
      <c r="J71" s="3"/>
      <c r="K71" s="3"/>
      <c r="L71" s="4"/>
      <c r="M71" s="13">
        <f t="shared" ref="M71:Y71" si="66">SUM(M57:M70)</f>
        <v>36600</v>
      </c>
      <c r="N71" s="13">
        <f t="shared" si="66"/>
        <v>14878</v>
      </c>
      <c r="O71" s="13">
        <f t="shared" si="66"/>
        <v>0</v>
      </c>
      <c r="P71" s="13">
        <f t="shared" si="66"/>
        <v>21722</v>
      </c>
      <c r="Q71" s="13">
        <f t="shared" si="66"/>
        <v>417</v>
      </c>
      <c r="R71" s="13">
        <f t="shared" si="66"/>
        <v>306</v>
      </c>
      <c r="S71" s="13">
        <f t="shared" si="66"/>
        <v>294</v>
      </c>
      <c r="T71" s="13">
        <f t="shared" si="66"/>
        <v>192</v>
      </c>
      <c r="U71" s="13">
        <f t="shared" si="66"/>
        <v>69868</v>
      </c>
      <c r="V71" s="13">
        <f t="shared" si="66"/>
        <v>69538</v>
      </c>
      <c r="W71" s="13">
        <f t="shared" si="66"/>
        <v>0</v>
      </c>
      <c r="X71" s="13">
        <f t="shared" si="66"/>
        <v>0</v>
      </c>
      <c r="Y71" s="13">
        <f t="shared" si="66"/>
        <v>330</v>
      </c>
      <c r="Z71" s="13" t="s">
        <v>99</v>
      </c>
      <c r="AA71" s="5"/>
    </row>
    <row r="72" spans="1:27" ht="15" customHeight="1">
      <c r="A72" s="60">
        <v>28</v>
      </c>
      <c r="B72" s="47" t="s">
        <v>83</v>
      </c>
      <c r="C72" s="47" t="s">
        <v>84</v>
      </c>
      <c r="D72" s="47" t="s">
        <v>13</v>
      </c>
      <c r="E72" s="47" t="s">
        <v>85</v>
      </c>
      <c r="F72" s="47" t="s">
        <v>86</v>
      </c>
      <c r="G72" s="46">
        <v>245</v>
      </c>
      <c r="H72" s="46">
        <v>52</v>
      </c>
      <c r="I72" s="46">
        <v>50</v>
      </c>
      <c r="J72" s="47" t="s">
        <v>101</v>
      </c>
      <c r="K72" s="47" t="s">
        <v>106</v>
      </c>
      <c r="L72" s="47" t="s">
        <v>114</v>
      </c>
      <c r="M72" s="46">
        <f t="shared" ref="M72" si="67">SUM(N72:P73)</f>
        <v>6705</v>
      </c>
      <c r="N72" s="46">
        <v>3434</v>
      </c>
      <c r="O72" s="46">
        <v>0</v>
      </c>
      <c r="P72" s="46">
        <v>3271</v>
      </c>
      <c r="Q72" s="46">
        <v>93</v>
      </c>
      <c r="R72" s="46">
        <v>72</v>
      </c>
      <c r="S72" s="46">
        <v>23</v>
      </c>
      <c r="T72" s="46">
        <f t="shared" ref="T72" si="68">ROUND(U72/365,0)</f>
        <v>13</v>
      </c>
      <c r="U72" s="78">
        <f t="shared" ref="U72" si="69">SUM(V72:Y73)</f>
        <v>4594</v>
      </c>
      <c r="V72" s="46">
        <v>4099</v>
      </c>
      <c r="W72" s="46">
        <v>9</v>
      </c>
      <c r="X72" s="46">
        <v>164</v>
      </c>
      <c r="Y72" s="46">
        <v>322</v>
      </c>
      <c r="Z72" s="46">
        <v>2530</v>
      </c>
      <c r="AA72" s="82" t="s">
        <v>118</v>
      </c>
    </row>
    <row r="73" spans="1:27" ht="15" customHeight="1">
      <c r="A73" s="59"/>
      <c r="B73" s="48"/>
      <c r="C73" s="48"/>
      <c r="D73" s="48"/>
      <c r="E73" s="48"/>
      <c r="F73" s="48"/>
      <c r="G73" s="45"/>
      <c r="H73" s="45"/>
      <c r="I73" s="45"/>
      <c r="J73" s="48"/>
      <c r="K73" s="48"/>
      <c r="L73" s="48"/>
      <c r="M73" s="45"/>
      <c r="N73" s="45"/>
      <c r="O73" s="45"/>
      <c r="P73" s="45"/>
      <c r="Q73" s="45"/>
      <c r="R73" s="45"/>
      <c r="S73" s="45"/>
      <c r="T73" s="45"/>
      <c r="U73" s="79"/>
      <c r="V73" s="45"/>
      <c r="W73" s="45"/>
      <c r="X73" s="45"/>
      <c r="Y73" s="45"/>
      <c r="Z73" s="45"/>
      <c r="AA73" s="83"/>
    </row>
    <row r="74" spans="1:27" ht="15" customHeight="1">
      <c r="A74" s="57" t="s">
        <v>28</v>
      </c>
      <c r="B74" s="58"/>
      <c r="C74" s="58"/>
      <c r="D74" s="4"/>
      <c r="E74" s="4"/>
      <c r="F74" s="4"/>
      <c r="G74" s="13">
        <f>SUM(G72)</f>
        <v>245</v>
      </c>
      <c r="H74" s="13">
        <f t="shared" ref="H74" si="70">SUM(H72)</f>
        <v>52</v>
      </c>
      <c r="I74" s="13">
        <f t="shared" ref="I74" si="71">SUM(I72)</f>
        <v>50</v>
      </c>
      <c r="J74" s="3"/>
      <c r="K74" s="3"/>
      <c r="L74" s="4"/>
      <c r="M74" s="13">
        <f t="shared" ref="M74" si="72">SUM(M72)</f>
        <v>6705</v>
      </c>
      <c r="N74" s="13">
        <f t="shared" ref="N74" si="73">SUM(N72)</f>
        <v>3434</v>
      </c>
      <c r="O74" s="13">
        <f t="shared" ref="O74" si="74">SUM(O72)</f>
        <v>0</v>
      </c>
      <c r="P74" s="13">
        <f t="shared" ref="P74" si="75">SUM(P72)</f>
        <v>3271</v>
      </c>
      <c r="Q74" s="13">
        <f t="shared" ref="Q74" si="76">SUM(Q72)</f>
        <v>93</v>
      </c>
      <c r="R74" s="13">
        <f t="shared" ref="R74" si="77">SUM(R72)</f>
        <v>72</v>
      </c>
      <c r="S74" s="13">
        <f t="shared" ref="S74" si="78">SUM(S72)</f>
        <v>23</v>
      </c>
      <c r="T74" s="13">
        <f>SUM(T72)</f>
        <v>13</v>
      </c>
      <c r="U74" s="13">
        <f t="shared" ref="U74" si="79">SUM(U72)</f>
        <v>4594</v>
      </c>
      <c r="V74" s="13">
        <f t="shared" ref="V74" si="80">SUM(V72)</f>
        <v>4099</v>
      </c>
      <c r="W74" s="13">
        <f t="shared" ref="W74" si="81">SUM(W72)</f>
        <v>9</v>
      </c>
      <c r="X74" s="13">
        <f t="shared" ref="X74" si="82">SUM(X72)</f>
        <v>164</v>
      </c>
      <c r="Y74" s="13">
        <f t="shared" ref="Y74" si="83">SUM(Y72)</f>
        <v>322</v>
      </c>
      <c r="Z74" s="13" t="s">
        <v>99</v>
      </c>
      <c r="AA74" s="5"/>
    </row>
    <row r="75" spans="1:27" ht="15" customHeight="1">
      <c r="A75" s="60">
        <v>29</v>
      </c>
      <c r="B75" s="47" t="s">
        <v>87</v>
      </c>
      <c r="C75" s="47" t="s">
        <v>88</v>
      </c>
      <c r="D75" s="47" t="s">
        <v>13</v>
      </c>
      <c r="E75" s="47" t="s">
        <v>130</v>
      </c>
      <c r="F75" s="47" t="s">
        <v>89</v>
      </c>
      <c r="G75" s="46">
        <v>520</v>
      </c>
      <c r="H75" s="46">
        <v>221</v>
      </c>
      <c r="I75" s="46">
        <v>182</v>
      </c>
      <c r="J75" s="47" t="s">
        <v>161</v>
      </c>
      <c r="K75" s="47" t="s">
        <v>106</v>
      </c>
      <c r="L75" s="47" t="s">
        <v>114</v>
      </c>
      <c r="M75" s="46">
        <f t="shared" ref="M75:M77" si="84">SUM(N75:P76)</f>
        <v>15604</v>
      </c>
      <c r="N75" s="46">
        <v>652</v>
      </c>
      <c r="O75" s="46">
        <v>521</v>
      </c>
      <c r="P75" s="46">
        <v>14431</v>
      </c>
      <c r="Q75" s="46">
        <v>330</v>
      </c>
      <c r="R75" s="46">
        <v>214</v>
      </c>
      <c r="S75" s="46">
        <v>262</v>
      </c>
      <c r="T75" s="46">
        <f t="shared" ref="T75:T77" si="85">ROUND(U75/365,0)</f>
        <v>167</v>
      </c>
      <c r="U75" s="78">
        <f t="shared" ref="U75" si="86">SUM(V75:Y76)</f>
        <v>60909</v>
      </c>
      <c r="V75" s="46">
        <v>12708</v>
      </c>
      <c r="W75" s="46">
        <v>16914</v>
      </c>
      <c r="X75" s="46">
        <v>3690</v>
      </c>
      <c r="Y75" s="46">
        <v>27597</v>
      </c>
      <c r="Z75" s="46" ph="1">
        <v>2310</v>
      </c>
      <c r="AA75" s="82" t="s">
        <v>32</v>
      </c>
    </row>
    <row r="76" spans="1:27" ht="15" customHeight="1">
      <c r="A76" s="59"/>
      <c r="B76" s="48"/>
      <c r="C76" s="48"/>
      <c r="D76" s="48"/>
      <c r="E76" s="48"/>
      <c r="F76" s="48"/>
      <c r="G76" s="45"/>
      <c r="H76" s="45"/>
      <c r="I76" s="45"/>
      <c r="J76" s="48"/>
      <c r="K76" s="48"/>
      <c r="L76" s="48"/>
      <c r="M76" s="45"/>
      <c r="N76" s="45"/>
      <c r="O76" s="45"/>
      <c r="P76" s="45"/>
      <c r="Q76" s="45"/>
      <c r="R76" s="45"/>
      <c r="S76" s="45"/>
      <c r="T76" s="45"/>
      <c r="U76" s="79"/>
      <c r="V76" s="45"/>
      <c r="W76" s="45"/>
      <c r="X76" s="45"/>
      <c r="Y76" s="45"/>
      <c r="Z76" s="45"/>
      <c r="AA76" s="83"/>
    </row>
    <row r="77" spans="1:27" ht="15" customHeight="1">
      <c r="A77" s="59">
        <v>30</v>
      </c>
      <c r="B77" s="48" t="s">
        <v>87</v>
      </c>
      <c r="C77" s="48" t="s">
        <v>90</v>
      </c>
      <c r="D77" s="48" t="s">
        <v>13</v>
      </c>
      <c r="E77" s="48" t="s">
        <v>58</v>
      </c>
      <c r="F77" s="48"/>
      <c r="G77" s="45">
        <v>230</v>
      </c>
      <c r="H77" s="45">
        <v>19</v>
      </c>
      <c r="I77" s="45">
        <v>9</v>
      </c>
      <c r="J77" s="48" t="s">
        <v>101</v>
      </c>
      <c r="K77" s="48" t="s">
        <v>106</v>
      </c>
      <c r="L77" s="48" t="s">
        <v>114</v>
      </c>
      <c r="M77" s="45">
        <f t="shared" si="84"/>
        <v>4136</v>
      </c>
      <c r="N77" s="45">
        <v>0</v>
      </c>
      <c r="O77" s="45">
        <v>0</v>
      </c>
      <c r="P77" s="45">
        <v>4136</v>
      </c>
      <c r="Q77" s="45">
        <v>36</v>
      </c>
      <c r="R77" s="45">
        <v>24</v>
      </c>
      <c r="S77" s="45">
        <v>3</v>
      </c>
      <c r="T77" s="45">
        <f t="shared" si="85"/>
        <v>1</v>
      </c>
      <c r="U77" s="79">
        <f t="shared" ref="U77" si="87">SUM(V77:Y78)</f>
        <v>260</v>
      </c>
      <c r="V77" s="45">
        <v>233</v>
      </c>
      <c r="W77" s="45">
        <v>27</v>
      </c>
      <c r="X77" s="45">
        <v>0</v>
      </c>
      <c r="Y77" s="45">
        <v>0</v>
      </c>
      <c r="Z77" s="45">
        <v>2310</v>
      </c>
      <c r="AA77" s="83" t="s">
        <v>32</v>
      </c>
    </row>
    <row r="78" spans="1:27" ht="15" customHeight="1">
      <c r="A78" s="59"/>
      <c r="B78" s="48"/>
      <c r="C78" s="48"/>
      <c r="D78" s="48"/>
      <c r="E78" s="48"/>
      <c r="F78" s="48"/>
      <c r="G78" s="45"/>
      <c r="H78" s="45"/>
      <c r="I78" s="45"/>
      <c r="J78" s="48"/>
      <c r="K78" s="48"/>
      <c r="L78" s="48"/>
      <c r="M78" s="45"/>
      <c r="N78" s="45"/>
      <c r="O78" s="45"/>
      <c r="P78" s="45"/>
      <c r="Q78" s="45"/>
      <c r="R78" s="45"/>
      <c r="S78" s="45"/>
      <c r="T78" s="45"/>
      <c r="U78" s="79"/>
      <c r="V78" s="45"/>
      <c r="W78" s="45"/>
      <c r="X78" s="45"/>
      <c r="Y78" s="45"/>
      <c r="Z78" s="45"/>
      <c r="AA78" s="83"/>
    </row>
    <row r="79" spans="1:27" ht="15" customHeight="1">
      <c r="A79" s="57" t="s">
        <v>28</v>
      </c>
      <c r="B79" s="58"/>
      <c r="C79" s="58"/>
      <c r="D79" s="4"/>
      <c r="E79" s="4"/>
      <c r="F79" s="4"/>
      <c r="G79" s="13">
        <f>SUM(G75:G77)</f>
        <v>750</v>
      </c>
      <c r="H79" s="13">
        <f>SUM(H75:H77)</f>
        <v>240</v>
      </c>
      <c r="I79" s="13">
        <f>SUM(I75:I77)</f>
        <v>191</v>
      </c>
      <c r="J79" s="3"/>
      <c r="K79" s="3"/>
      <c r="L79" s="4"/>
      <c r="M79" s="13">
        <f t="shared" ref="M79:Y79" si="88">SUM(M75:M77)</f>
        <v>19740</v>
      </c>
      <c r="N79" s="13">
        <f t="shared" si="88"/>
        <v>652</v>
      </c>
      <c r="O79" s="13">
        <f t="shared" si="88"/>
        <v>521</v>
      </c>
      <c r="P79" s="13">
        <f t="shared" si="88"/>
        <v>18567</v>
      </c>
      <c r="Q79" s="13">
        <f t="shared" si="88"/>
        <v>366</v>
      </c>
      <c r="R79" s="13">
        <f t="shared" si="88"/>
        <v>238</v>
      </c>
      <c r="S79" s="13">
        <f t="shared" si="88"/>
        <v>265</v>
      </c>
      <c r="T79" s="13">
        <f t="shared" si="88"/>
        <v>168</v>
      </c>
      <c r="U79" s="13">
        <f t="shared" si="88"/>
        <v>61169</v>
      </c>
      <c r="V79" s="13">
        <f t="shared" si="88"/>
        <v>12941</v>
      </c>
      <c r="W79" s="13">
        <f t="shared" si="88"/>
        <v>16941</v>
      </c>
      <c r="X79" s="13">
        <f t="shared" si="88"/>
        <v>3690</v>
      </c>
      <c r="Y79" s="13">
        <f t="shared" si="88"/>
        <v>27597</v>
      </c>
      <c r="Z79" s="13" t="s">
        <v>99</v>
      </c>
      <c r="AA79" s="5"/>
    </row>
    <row r="80" spans="1:27" ht="15" customHeight="1">
      <c r="A80" s="60">
        <v>31</v>
      </c>
      <c r="B80" s="53" t="s">
        <v>91</v>
      </c>
      <c r="C80" s="47" t="s">
        <v>92</v>
      </c>
      <c r="D80" s="47" t="s">
        <v>15</v>
      </c>
      <c r="E80" s="47" t="s">
        <v>93</v>
      </c>
      <c r="F80" s="47"/>
      <c r="G80" s="46">
        <v>500</v>
      </c>
      <c r="H80" s="46">
        <v>152</v>
      </c>
      <c r="I80" s="46">
        <v>152</v>
      </c>
      <c r="J80" s="47" t="s">
        <v>101</v>
      </c>
      <c r="K80" s="47" t="s">
        <v>106</v>
      </c>
      <c r="L80" s="47" t="s">
        <v>114</v>
      </c>
      <c r="M80" s="46">
        <f t="shared" ref="M80" si="89">SUM(N80:P81)</f>
        <v>2349</v>
      </c>
      <c r="N80" s="46">
        <v>1500</v>
      </c>
      <c r="O80" s="46">
        <v>0</v>
      </c>
      <c r="P80" s="46">
        <v>849</v>
      </c>
      <c r="Q80" s="46">
        <v>90</v>
      </c>
      <c r="R80" s="46">
        <v>63</v>
      </c>
      <c r="S80" s="46">
        <v>69</v>
      </c>
      <c r="T80" s="46">
        <f t="shared" ref="T80" si="90">ROUND(U80/365,0)</f>
        <v>55</v>
      </c>
      <c r="U80" s="78">
        <f t="shared" ref="U80" si="91">SUM(V80:Y81)</f>
        <v>20179</v>
      </c>
      <c r="V80" s="46">
        <v>19661</v>
      </c>
      <c r="W80" s="46">
        <v>518</v>
      </c>
      <c r="X80" s="46">
        <v>0</v>
      </c>
      <c r="Y80" s="46">
        <v>0</v>
      </c>
      <c r="Z80" s="46">
        <v>1200</v>
      </c>
      <c r="AA80" s="82" t="s">
        <v>117</v>
      </c>
    </row>
    <row r="81" spans="1:27" ht="15" customHeight="1">
      <c r="A81" s="59"/>
      <c r="B81" s="54"/>
      <c r="C81" s="48"/>
      <c r="D81" s="48"/>
      <c r="E81" s="48"/>
      <c r="F81" s="48"/>
      <c r="G81" s="45"/>
      <c r="H81" s="45"/>
      <c r="I81" s="45"/>
      <c r="J81" s="48"/>
      <c r="K81" s="48"/>
      <c r="L81" s="48"/>
      <c r="M81" s="45"/>
      <c r="N81" s="45"/>
      <c r="O81" s="45"/>
      <c r="P81" s="45"/>
      <c r="Q81" s="45"/>
      <c r="R81" s="45"/>
      <c r="S81" s="45"/>
      <c r="T81" s="45"/>
      <c r="U81" s="79"/>
      <c r="V81" s="45"/>
      <c r="W81" s="45"/>
      <c r="X81" s="45"/>
      <c r="Y81" s="45"/>
      <c r="Z81" s="45"/>
      <c r="AA81" s="83"/>
    </row>
    <row r="82" spans="1:27" ht="15" customHeight="1">
      <c r="A82" s="57" t="s">
        <v>28</v>
      </c>
      <c r="B82" s="58"/>
      <c r="C82" s="58"/>
      <c r="D82" s="4"/>
      <c r="E82" s="4"/>
      <c r="F82" s="4"/>
      <c r="G82" s="13">
        <f>SUM(G80)</f>
        <v>500</v>
      </c>
      <c r="H82" s="13">
        <f t="shared" ref="H82" si="92">SUM(H80)</f>
        <v>152</v>
      </c>
      <c r="I82" s="13">
        <f t="shared" ref="I82" si="93">SUM(I80)</f>
        <v>152</v>
      </c>
      <c r="J82" s="3"/>
      <c r="K82" s="3"/>
      <c r="L82" s="4"/>
      <c r="M82" s="13">
        <f t="shared" ref="M82" si="94">SUM(M80)</f>
        <v>2349</v>
      </c>
      <c r="N82" s="13">
        <f t="shared" ref="N82" si="95">SUM(N80)</f>
        <v>1500</v>
      </c>
      <c r="O82" s="13">
        <f t="shared" ref="O82" si="96">SUM(O80)</f>
        <v>0</v>
      </c>
      <c r="P82" s="13">
        <f t="shared" ref="P82" si="97">SUM(P80)</f>
        <v>849</v>
      </c>
      <c r="Q82" s="13">
        <f t="shared" ref="Q82" si="98">SUM(Q80)</f>
        <v>90</v>
      </c>
      <c r="R82" s="13">
        <f t="shared" ref="R82" si="99">SUM(R80)</f>
        <v>63</v>
      </c>
      <c r="S82" s="13">
        <f t="shared" ref="S82" si="100">SUM(S80)</f>
        <v>69</v>
      </c>
      <c r="T82" s="13">
        <f t="shared" ref="T82" si="101">SUM(T80)</f>
        <v>55</v>
      </c>
      <c r="U82" s="13">
        <f t="shared" ref="U82" si="102">SUM(U80)</f>
        <v>20179</v>
      </c>
      <c r="V82" s="13">
        <f t="shared" ref="V82" si="103">SUM(V80)</f>
        <v>19661</v>
      </c>
      <c r="W82" s="13">
        <f t="shared" ref="W82" si="104">SUM(W80)</f>
        <v>518</v>
      </c>
      <c r="X82" s="13">
        <f t="shared" ref="X82" si="105">SUM(X80)</f>
        <v>0</v>
      </c>
      <c r="Y82" s="13">
        <f t="shared" ref="Y82" si="106">SUM(Y80)</f>
        <v>0</v>
      </c>
      <c r="Z82" s="13" t="s">
        <v>99</v>
      </c>
      <c r="AA82" s="5"/>
    </row>
    <row r="83" spans="1:27" ht="15" customHeight="1">
      <c r="A83" s="60">
        <v>32</v>
      </c>
      <c r="B83" s="53" t="s">
        <v>124</v>
      </c>
      <c r="C83" s="47" t="s">
        <v>94</v>
      </c>
      <c r="D83" s="47" t="s">
        <v>13</v>
      </c>
      <c r="E83" s="47" t="s">
        <v>95</v>
      </c>
      <c r="F83" s="47" t="s">
        <v>59</v>
      </c>
      <c r="G83" s="46">
        <v>700</v>
      </c>
      <c r="H83" s="46">
        <v>185</v>
      </c>
      <c r="I83" s="46">
        <v>185</v>
      </c>
      <c r="J83" s="47" t="s">
        <v>104</v>
      </c>
      <c r="K83" s="47" t="s">
        <v>122</v>
      </c>
      <c r="L83" s="47" t="s">
        <v>114</v>
      </c>
      <c r="M83" s="46">
        <f t="shared" ref="M83" si="107">SUM(N83:P84)</f>
        <v>11210</v>
      </c>
      <c r="N83" s="46">
        <v>4780</v>
      </c>
      <c r="O83" s="46">
        <v>3052</v>
      </c>
      <c r="P83" s="46">
        <v>3378</v>
      </c>
      <c r="Q83" s="46">
        <v>315</v>
      </c>
      <c r="R83" s="46">
        <v>126</v>
      </c>
      <c r="S83" s="46">
        <v>121</v>
      </c>
      <c r="T83" s="46">
        <f t="shared" ref="T83:T85" si="108">ROUND(U83/365,0)</f>
        <v>59</v>
      </c>
      <c r="U83" s="78">
        <f t="shared" ref="U83" si="109">SUM(V83:Y84)</f>
        <v>21439</v>
      </c>
      <c r="V83" s="46">
        <v>13217</v>
      </c>
      <c r="W83" s="46">
        <v>1246</v>
      </c>
      <c r="X83" s="46">
        <v>503</v>
      </c>
      <c r="Y83" s="46">
        <v>6473</v>
      </c>
      <c r="Z83" s="46">
        <v>1804</v>
      </c>
      <c r="AA83" s="82" t="s">
        <v>118</v>
      </c>
    </row>
    <row r="84" spans="1:27" ht="15" customHeight="1">
      <c r="A84" s="59"/>
      <c r="B84" s="54"/>
      <c r="C84" s="48"/>
      <c r="D84" s="48"/>
      <c r="E84" s="48"/>
      <c r="F84" s="48"/>
      <c r="G84" s="45"/>
      <c r="H84" s="45"/>
      <c r="I84" s="45"/>
      <c r="J84" s="48"/>
      <c r="K84" s="48"/>
      <c r="L84" s="48"/>
      <c r="M84" s="45"/>
      <c r="N84" s="45"/>
      <c r="O84" s="45"/>
      <c r="P84" s="45"/>
      <c r="Q84" s="45"/>
      <c r="R84" s="45"/>
      <c r="S84" s="45"/>
      <c r="T84" s="45"/>
      <c r="U84" s="79"/>
      <c r="V84" s="45"/>
      <c r="W84" s="45"/>
      <c r="X84" s="45"/>
      <c r="Y84" s="45"/>
      <c r="Z84" s="45"/>
      <c r="AA84" s="83"/>
    </row>
    <row r="85" spans="1:27" ht="15" customHeight="1">
      <c r="A85" s="59">
        <v>33</v>
      </c>
      <c r="B85" s="54" t="s">
        <v>124</v>
      </c>
      <c r="C85" s="48" t="s">
        <v>96</v>
      </c>
      <c r="D85" s="48" t="s">
        <v>13</v>
      </c>
      <c r="E85" s="48" t="s">
        <v>97</v>
      </c>
      <c r="F85" s="48" t="s">
        <v>126</v>
      </c>
      <c r="G85" s="45">
        <v>1590</v>
      </c>
      <c r="H85" s="45">
        <v>1201</v>
      </c>
      <c r="I85" s="45">
        <v>1194</v>
      </c>
      <c r="J85" s="48" t="s">
        <v>131</v>
      </c>
      <c r="K85" s="48" t="s">
        <v>113</v>
      </c>
      <c r="L85" s="48" t="s">
        <v>114</v>
      </c>
      <c r="M85" s="45">
        <f t="shared" ref="M85" si="110">SUM(N85:P86)</f>
        <v>42490</v>
      </c>
      <c r="N85" s="45">
        <v>21</v>
      </c>
      <c r="O85" s="45">
        <v>3810</v>
      </c>
      <c r="P85" s="45">
        <v>38659</v>
      </c>
      <c r="Q85" s="45">
        <v>436</v>
      </c>
      <c r="R85" s="45">
        <v>405</v>
      </c>
      <c r="S85" s="45">
        <v>343</v>
      </c>
      <c r="T85" s="45">
        <f t="shared" si="108"/>
        <v>275</v>
      </c>
      <c r="U85" s="79">
        <f t="shared" ref="U85" si="111">SUM(V85:Y86)</f>
        <v>100213</v>
      </c>
      <c r="V85" s="45">
        <v>76530</v>
      </c>
      <c r="W85" s="45">
        <v>6713</v>
      </c>
      <c r="X85" s="45">
        <v>6096</v>
      </c>
      <c r="Y85" s="45">
        <v>10874</v>
      </c>
      <c r="Z85" s="45">
        <v>1804</v>
      </c>
      <c r="AA85" s="83" t="s">
        <v>118</v>
      </c>
    </row>
    <row r="86" spans="1:27" ht="15" customHeight="1">
      <c r="A86" s="59"/>
      <c r="B86" s="54"/>
      <c r="C86" s="48"/>
      <c r="D86" s="48"/>
      <c r="E86" s="48"/>
      <c r="F86" s="48"/>
      <c r="G86" s="45"/>
      <c r="H86" s="45"/>
      <c r="I86" s="45"/>
      <c r="J86" s="48"/>
      <c r="K86" s="48"/>
      <c r="L86" s="48"/>
      <c r="M86" s="45"/>
      <c r="N86" s="45"/>
      <c r="O86" s="45"/>
      <c r="P86" s="45"/>
      <c r="Q86" s="45"/>
      <c r="R86" s="45"/>
      <c r="S86" s="45"/>
      <c r="T86" s="45"/>
      <c r="U86" s="79"/>
      <c r="V86" s="45"/>
      <c r="W86" s="45"/>
      <c r="X86" s="45"/>
      <c r="Y86" s="45"/>
      <c r="Z86" s="45"/>
      <c r="AA86" s="83"/>
    </row>
    <row r="87" spans="1:27" ht="15" customHeight="1">
      <c r="A87" s="57" t="s">
        <v>28</v>
      </c>
      <c r="B87" s="58"/>
      <c r="C87" s="58"/>
      <c r="D87" s="4"/>
      <c r="E87" s="4"/>
      <c r="F87" s="4"/>
      <c r="G87" s="13">
        <f>SUM(G83:G85)</f>
        <v>2290</v>
      </c>
      <c r="H87" s="13">
        <f>SUM(H83:H85)</f>
        <v>1386</v>
      </c>
      <c r="I87" s="13">
        <f>SUM(I83:I85)</f>
        <v>1379</v>
      </c>
      <c r="J87" s="3"/>
      <c r="K87" s="3"/>
      <c r="L87" s="4"/>
      <c r="M87" s="13">
        <f t="shared" ref="M87:Y87" si="112">SUM(M83:M85)</f>
        <v>53700</v>
      </c>
      <c r="N87" s="13">
        <f t="shared" si="112"/>
        <v>4801</v>
      </c>
      <c r="O87" s="13">
        <f t="shared" si="112"/>
        <v>6862</v>
      </c>
      <c r="P87" s="13">
        <f t="shared" si="112"/>
        <v>42037</v>
      </c>
      <c r="Q87" s="13">
        <f t="shared" si="112"/>
        <v>751</v>
      </c>
      <c r="R87" s="13">
        <f t="shared" si="112"/>
        <v>531</v>
      </c>
      <c r="S87" s="13">
        <f t="shared" si="112"/>
        <v>464</v>
      </c>
      <c r="T87" s="13">
        <f t="shared" si="112"/>
        <v>334</v>
      </c>
      <c r="U87" s="13">
        <f t="shared" si="112"/>
        <v>121652</v>
      </c>
      <c r="V87" s="13">
        <f t="shared" si="112"/>
        <v>89747</v>
      </c>
      <c r="W87" s="13">
        <f t="shared" si="112"/>
        <v>7959</v>
      </c>
      <c r="X87" s="13">
        <f t="shared" si="112"/>
        <v>6599</v>
      </c>
      <c r="Y87" s="13">
        <f t="shared" si="112"/>
        <v>17347</v>
      </c>
      <c r="Z87" s="13" t="s">
        <v>99</v>
      </c>
      <c r="AA87" s="5"/>
    </row>
    <row r="88" spans="1:27" ht="15" customHeight="1">
      <c r="A88" s="55" t="s">
        <v>98</v>
      </c>
      <c r="B88" s="56"/>
      <c r="C88" s="56"/>
      <c r="D88" s="10"/>
      <c r="E88" s="18"/>
      <c r="F88" s="18"/>
      <c r="G88" s="11">
        <f>G18+G27+G34+G39+G42+G45+G48+G51+G56+G71+G74+G79+G82+G87</f>
        <v>33951</v>
      </c>
      <c r="H88" s="11">
        <f t="shared" ref="H88:I88" si="113">H18+H27+H34+H39+H42+H45+H48+H51+H56+H71+H74+H79+H82+H87</f>
        <v>22298</v>
      </c>
      <c r="I88" s="11">
        <f t="shared" si="113"/>
        <v>21937</v>
      </c>
      <c r="J88" s="23"/>
      <c r="K88" s="23"/>
      <c r="L88" s="24"/>
      <c r="M88" s="11">
        <f>M18+M27+M34+M39+M42+M45+M48+M51+M56+M71+M74+M79+M82+M87</f>
        <v>554613</v>
      </c>
      <c r="N88" s="11">
        <f t="shared" ref="N88:S88" si="114">N18+N27+N34+N39+N42+N45+N48+N51+N56+N71+N74+N79+N82+N87</f>
        <v>75038</v>
      </c>
      <c r="O88" s="11">
        <f t="shared" si="114"/>
        <v>37020</v>
      </c>
      <c r="P88" s="11">
        <f t="shared" si="114"/>
        <v>442555</v>
      </c>
      <c r="Q88" s="11">
        <f t="shared" si="114"/>
        <v>16510</v>
      </c>
      <c r="R88" s="11">
        <f t="shared" si="114"/>
        <v>11673</v>
      </c>
      <c r="S88" s="11">
        <f t="shared" si="114"/>
        <v>12698</v>
      </c>
      <c r="T88" s="11">
        <f t="shared" ref="T88" si="115">T18+T27+T34+T39+T42+T45+T48+T51+T56+T71+T74+T79+T82+T87</f>
        <v>9195</v>
      </c>
      <c r="U88" s="11">
        <f t="shared" ref="U88" si="116">U18+U27+U34+U39+U42+U45+U48+U51+U56+U71+U74+U79+U82+U87</f>
        <v>3356144</v>
      </c>
      <c r="V88" s="11">
        <f t="shared" ref="V88" si="117">V18+V27+V34+V39+V42+V45+V48+V51+V56+V71+V74+V79+V82+V87</f>
        <v>1901230</v>
      </c>
      <c r="W88" s="11">
        <f t="shared" ref="W88" si="118">W18+W27+W34+W39+W42+W45+W48+W51+W56+W71+W74+W79+W82+W87</f>
        <v>462766</v>
      </c>
      <c r="X88" s="11">
        <f t="shared" ref="X88" si="119">X18+X27+X34+X39+X42+X45+X48+X51+X56+X71+X74+X79+X82+X87</f>
        <v>255733</v>
      </c>
      <c r="Y88" s="11">
        <f t="shared" ref="Y88" si="120">Y18+Y27+Y34+Y39+Y42+Y45+Y48+Y51+Y56+Y71+Y74+Y79+Y82+Y87</f>
        <v>736415</v>
      </c>
      <c r="Z88" s="25"/>
      <c r="AA88" s="12"/>
    </row>
    <row r="91" spans="1:27" ht="15" customHeight="1">
      <c r="Z91" s="1" ph="1"/>
    </row>
  </sheetData>
  <sheetProtection selectLockedCells="1" selectUnlockedCells="1"/>
  <mergeCells count="939">
    <mergeCell ref="S5:S6"/>
    <mergeCell ref="T5:T6"/>
    <mergeCell ref="S4:T4"/>
    <mergeCell ref="U4:U6"/>
    <mergeCell ref="X5:X6"/>
    <mergeCell ref="Y5:Y6"/>
    <mergeCell ref="H4:H6"/>
    <mergeCell ref="I4:I6"/>
    <mergeCell ref="M4:M6"/>
    <mergeCell ref="N5:N6"/>
    <mergeCell ref="O5:O6"/>
    <mergeCell ref="P5:P6"/>
    <mergeCell ref="N4:P4"/>
    <mergeCell ref="Q4:R4"/>
    <mergeCell ref="Q5:Q6"/>
    <mergeCell ref="R5:R6"/>
    <mergeCell ref="AA80:AA81"/>
    <mergeCell ref="AA83:AA84"/>
    <mergeCell ref="AA85:AA86"/>
    <mergeCell ref="AA43:AA44"/>
    <mergeCell ref="AA46:AA47"/>
    <mergeCell ref="AA49:AA50"/>
    <mergeCell ref="AA52:AA53"/>
    <mergeCell ref="AA54:AA55"/>
    <mergeCell ref="AA57:AA58"/>
    <mergeCell ref="Z75:Z76"/>
    <mergeCell ref="Z77:Z78"/>
    <mergeCell ref="AA59:AA60"/>
    <mergeCell ref="AA61:AA62"/>
    <mergeCell ref="AA63:AA64"/>
    <mergeCell ref="AA65:AA66"/>
    <mergeCell ref="AA67:AA68"/>
    <mergeCell ref="AA69:AA70"/>
    <mergeCell ref="AA72:AA73"/>
    <mergeCell ref="AA75:AA76"/>
    <mergeCell ref="AA77:AA78"/>
    <mergeCell ref="Y54:Y55"/>
    <mergeCell ref="Y57:Y58"/>
    <mergeCell ref="Y59:Y60"/>
    <mergeCell ref="Y61:Y62"/>
    <mergeCell ref="Y63:Y64"/>
    <mergeCell ref="Z80:Z81"/>
    <mergeCell ref="Z83:Z84"/>
    <mergeCell ref="Z85:Z86"/>
    <mergeCell ref="AA35:AA36"/>
    <mergeCell ref="AA37:AA38"/>
    <mergeCell ref="AA40:AA41"/>
    <mergeCell ref="Z43:Z44"/>
    <mergeCell ref="Z46:Z47"/>
    <mergeCell ref="Z49:Z50"/>
    <mergeCell ref="Z52:Z53"/>
    <mergeCell ref="Z54:Z55"/>
    <mergeCell ref="Z57:Z58"/>
    <mergeCell ref="Z59:Z60"/>
    <mergeCell ref="Z61:Z62"/>
    <mergeCell ref="Z63:Z64"/>
    <mergeCell ref="Z65:Z66"/>
    <mergeCell ref="Z67:Z68"/>
    <mergeCell ref="Z69:Z70"/>
    <mergeCell ref="Z72:Z73"/>
    <mergeCell ref="Y35:Y36"/>
    <mergeCell ref="Y37:Y38"/>
    <mergeCell ref="Y40:Y41"/>
    <mergeCell ref="Y43:Y44"/>
    <mergeCell ref="Y46:Y47"/>
    <mergeCell ref="Y49:Y50"/>
    <mergeCell ref="Y52:Y53"/>
    <mergeCell ref="Z19:Z20"/>
    <mergeCell ref="Z21:Z22"/>
    <mergeCell ref="Z23:Z24"/>
    <mergeCell ref="Z25:Z26"/>
    <mergeCell ref="Z28:Z29"/>
    <mergeCell ref="Z30:Z31"/>
    <mergeCell ref="Z32:Z33"/>
    <mergeCell ref="Z35:Z36"/>
    <mergeCell ref="Z37:Z38"/>
    <mergeCell ref="Z40:Z41"/>
    <mergeCell ref="Y32:Y33"/>
    <mergeCell ref="Y65:Y66"/>
    <mergeCell ref="Y67:Y68"/>
    <mergeCell ref="Y69:Y70"/>
    <mergeCell ref="Y72:Y73"/>
    <mergeCell ref="Y75:Y76"/>
    <mergeCell ref="Y77:Y78"/>
    <mergeCell ref="Y80:Y81"/>
    <mergeCell ref="Y83:Y84"/>
    <mergeCell ref="Y85:Y86"/>
    <mergeCell ref="W83:W84"/>
    <mergeCell ref="W85:W86"/>
    <mergeCell ref="X57:X58"/>
    <mergeCell ref="X59:X60"/>
    <mergeCell ref="X61:X62"/>
    <mergeCell ref="X63:X64"/>
    <mergeCell ref="X65:X66"/>
    <mergeCell ref="X67:X68"/>
    <mergeCell ref="X69:X70"/>
    <mergeCell ref="X77:X78"/>
    <mergeCell ref="X80:X81"/>
    <mergeCell ref="X83:X84"/>
    <mergeCell ref="X85:X86"/>
    <mergeCell ref="W57:W58"/>
    <mergeCell ref="W59:W60"/>
    <mergeCell ref="W61:W62"/>
    <mergeCell ref="W63:W64"/>
    <mergeCell ref="W65:W66"/>
    <mergeCell ref="W80:W81"/>
    <mergeCell ref="X72:X73"/>
    <mergeCell ref="X75:X76"/>
    <mergeCell ref="W40:W41"/>
    <mergeCell ref="X35:X36"/>
    <mergeCell ref="X37:X38"/>
    <mergeCell ref="X40:X41"/>
    <mergeCell ref="X43:X44"/>
    <mergeCell ref="X46:X47"/>
    <mergeCell ref="X49:X50"/>
    <mergeCell ref="X52:X53"/>
    <mergeCell ref="X54:X55"/>
    <mergeCell ref="W43:W44"/>
    <mergeCell ref="W46:W47"/>
    <mergeCell ref="W49:W50"/>
    <mergeCell ref="W52:W53"/>
    <mergeCell ref="W54:W55"/>
    <mergeCell ref="V85:V86"/>
    <mergeCell ref="W35:W36"/>
    <mergeCell ref="W37:W38"/>
    <mergeCell ref="V46:V47"/>
    <mergeCell ref="V49:V50"/>
    <mergeCell ref="V52:V53"/>
    <mergeCell ref="V54:V55"/>
    <mergeCell ref="V57:V58"/>
    <mergeCell ref="V59:V60"/>
    <mergeCell ref="V61:V62"/>
    <mergeCell ref="V63:V64"/>
    <mergeCell ref="V65:V66"/>
    <mergeCell ref="V67:V68"/>
    <mergeCell ref="V69:V70"/>
    <mergeCell ref="V72:V73"/>
    <mergeCell ref="V75:V76"/>
    <mergeCell ref="V77:V78"/>
    <mergeCell ref="V80:V81"/>
    <mergeCell ref="V83:V84"/>
    <mergeCell ref="W67:W68"/>
    <mergeCell ref="W69:W70"/>
    <mergeCell ref="W72:W73"/>
    <mergeCell ref="W75:W76"/>
    <mergeCell ref="W77:W78"/>
    <mergeCell ref="V14:V15"/>
    <mergeCell ref="V16:V17"/>
    <mergeCell ref="V19:V20"/>
    <mergeCell ref="V21:V22"/>
    <mergeCell ref="V23:V24"/>
    <mergeCell ref="V25:V26"/>
    <mergeCell ref="V28:V29"/>
    <mergeCell ref="V30:V31"/>
    <mergeCell ref="V32:V33"/>
    <mergeCell ref="U72:U73"/>
    <mergeCell ref="U75:U76"/>
    <mergeCell ref="U77:U78"/>
    <mergeCell ref="U80:U81"/>
    <mergeCell ref="U83:U84"/>
    <mergeCell ref="U85:U86"/>
    <mergeCell ref="U43:U44"/>
    <mergeCell ref="U46:U47"/>
    <mergeCell ref="U49:U50"/>
    <mergeCell ref="U52:U53"/>
    <mergeCell ref="U54:U55"/>
    <mergeCell ref="U57:U58"/>
    <mergeCell ref="U59:U60"/>
    <mergeCell ref="U61:U62"/>
    <mergeCell ref="U63:U64"/>
    <mergeCell ref="U65:U66"/>
    <mergeCell ref="U67:U68"/>
    <mergeCell ref="U25:U26"/>
    <mergeCell ref="U28:U29"/>
    <mergeCell ref="U30:U31"/>
    <mergeCell ref="U32:U33"/>
    <mergeCell ref="U35:U36"/>
    <mergeCell ref="U37:U38"/>
    <mergeCell ref="U40:U41"/>
    <mergeCell ref="V43:V44"/>
    <mergeCell ref="U69:U70"/>
    <mergeCell ref="V35:V36"/>
    <mergeCell ref="V37:V38"/>
    <mergeCell ref="V40:V41"/>
    <mergeCell ref="T67:T68"/>
    <mergeCell ref="T69:T70"/>
    <mergeCell ref="T72:T73"/>
    <mergeCell ref="T75:T76"/>
    <mergeCell ref="T77:T78"/>
    <mergeCell ref="T80:T81"/>
    <mergeCell ref="T83:T84"/>
    <mergeCell ref="T85:T86"/>
    <mergeCell ref="T40:T41"/>
    <mergeCell ref="T43:T44"/>
    <mergeCell ref="T46:T47"/>
    <mergeCell ref="T49:T50"/>
    <mergeCell ref="T52:T53"/>
    <mergeCell ref="T54:T55"/>
    <mergeCell ref="S83:S84"/>
    <mergeCell ref="S85:S86"/>
    <mergeCell ref="T35:T36"/>
    <mergeCell ref="T37:T38"/>
    <mergeCell ref="S43:S44"/>
    <mergeCell ref="S46:S47"/>
    <mergeCell ref="S49:S50"/>
    <mergeCell ref="S52:S53"/>
    <mergeCell ref="S54:S55"/>
    <mergeCell ref="S57:S58"/>
    <mergeCell ref="S59:S60"/>
    <mergeCell ref="S61:S62"/>
    <mergeCell ref="S63:S64"/>
    <mergeCell ref="S65:S66"/>
    <mergeCell ref="S67:S68"/>
    <mergeCell ref="S69:S70"/>
    <mergeCell ref="S72:S73"/>
    <mergeCell ref="S75:S76"/>
    <mergeCell ref="S77:S78"/>
    <mergeCell ref="T57:T58"/>
    <mergeCell ref="T59:T60"/>
    <mergeCell ref="T61:T62"/>
    <mergeCell ref="T63:T64"/>
    <mergeCell ref="T65:T66"/>
    <mergeCell ref="R43:R44"/>
    <mergeCell ref="R72:R73"/>
    <mergeCell ref="R75:R76"/>
    <mergeCell ref="R77:R78"/>
    <mergeCell ref="R80:R81"/>
    <mergeCell ref="S80:S81"/>
    <mergeCell ref="S35:S36"/>
    <mergeCell ref="S37:S38"/>
    <mergeCell ref="S40:S41"/>
    <mergeCell ref="R85:R86"/>
    <mergeCell ref="R46:R47"/>
    <mergeCell ref="R49:R50"/>
    <mergeCell ref="R52:R53"/>
    <mergeCell ref="R54:R55"/>
    <mergeCell ref="R57:R58"/>
    <mergeCell ref="R59:R60"/>
    <mergeCell ref="R61:R62"/>
    <mergeCell ref="R63:R64"/>
    <mergeCell ref="R65:R66"/>
    <mergeCell ref="R67:R68"/>
    <mergeCell ref="R69:R70"/>
    <mergeCell ref="Q77:Q78"/>
    <mergeCell ref="Q35:Q36"/>
    <mergeCell ref="Q37:Q38"/>
    <mergeCell ref="Q40:Q41"/>
    <mergeCell ref="Q80:Q81"/>
    <mergeCell ref="Q83:Q84"/>
    <mergeCell ref="Q85:Q86"/>
    <mergeCell ref="R35:R36"/>
    <mergeCell ref="R37:R38"/>
    <mergeCell ref="Q43:Q44"/>
    <mergeCell ref="Q46:Q47"/>
    <mergeCell ref="Q49:Q50"/>
    <mergeCell ref="Q52:Q53"/>
    <mergeCell ref="Q54:Q55"/>
    <mergeCell ref="Q57:Q58"/>
    <mergeCell ref="Q59:Q60"/>
    <mergeCell ref="Q61:Q62"/>
    <mergeCell ref="Q63:Q64"/>
    <mergeCell ref="Q65:Q66"/>
    <mergeCell ref="Q67:Q68"/>
    <mergeCell ref="Q69:Q70"/>
    <mergeCell ref="Q72:Q73"/>
    <mergeCell ref="Q75:Q76"/>
    <mergeCell ref="R83:R84"/>
    <mergeCell ref="P43:P44"/>
    <mergeCell ref="P46:P47"/>
    <mergeCell ref="P49:P50"/>
    <mergeCell ref="P52:P53"/>
    <mergeCell ref="P54:P55"/>
    <mergeCell ref="P57:P58"/>
    <mergeCell ref="P59:P60"/>
    <mergeCell ref="P61:P62"/>
    <mergeCell ref="P63:P64"/>
    <mergeCell ref="P65:P66"/>
    <mergeCell ref="P67:P68"/>
    <mergeCell ref="P69:P70"/>
    <mergeCell ref="P72:P73"/>
    <mergeCell ref="P75:P76"/>
    <mergeCell ref="P77:P78"/>
    <mergeCell ref="P80:P81"/>
    <mergeCell ref="P83:P84"/>
    <mergeCell ref="P85:P86"/>
    <mergeCell ref="P35:P36"/>
    <mergeCell ref="P37:P38"/>
    <mergeCell ref="P40:P41"/>
    <mergeCell ref="K4:K7"/>
    <mergeCell ref="AA5:AA7"/>
    <mergeCell ref="Z4:AA4"/>
    <mergeCell ref="F5:F7"/>
    <mergeCell ref="V4:Y4"/>
    <mergeCell ref="V5:W5"/>
    <mergeCell ref="L4:L7"/>
    <mergeCell ref="J4:J7"/>
    <mergeCell ref="P8:P9"/>
    <mergeCell ref="P10:P11"/>
    <mergeCell ref="P12:P13"/>
    <mergeCell ref="P14:P15"/>
    <mergeCell ref="P16:P17"/>
    <mergeCell ref="G16:G17"/>
    <mergeCell ref="I16:I17"/>
    <mergeCell ref="R40:R41"/>
    <mergeCell ref="U8:U9"/>
    <mergeCell ref="U10:U11"/>
    <mergeCell ref="U12:U13"/>
    <mergeCell ref="U14:U15"/>
    <mergeCell ref="U16:U17"/>
    <mergeCell ref="C5:C7"/>
    <mergeCell ref="D5:D7"/>
    <mergeCell ref="E5:E7"/>
    <mergeCell ref="B5:B7"/>
    <mergeCell ref="G8:G9"/>
    <mergeCell ref="G10:G11"/>
    <mergeCell ref="G12:G13"/>
    <mergeCell ref="G14:G15"/>
    <mergeCell ref="A16:A17"/>
    <mergeCell ref="E8:E9"/>
    <mergeCell ref="E10:E11"/>
    <mergeCell ref="E12:E13"/>
    <mergeCell ref="G4:G6"/>
    <mergeCell ref="E16:E17"/>
    <mergeCell ref="B12:B13"/>
    <mergeCell ref="B14:B15"/>
    <mergeCell ref="E14:E15"/>
    <mergeCell ref="A4:A7"/>
    <mergeCell ref="B4:D4"/>
    <mergeCell ref="E4:F4"/>
    <mergeCell ref="D14:D15"/>
    <mergeCell ref="D16:D17"/>
    <mergeCell ref="C12:C13"/>
    <mergeCell ref="C8:C9"/>
    <mergeCell ref="A46:A47"/>
    <mergeCell ref="A49:A50"/>
    <mergeCell ref="A52:A53"/>
    <mergeCell ref="A54:A55"/>
    <mergeCell ref="A43:A44"/>
    <mergeCell ref="A40:A41"/>
    <mergeCell ref="C14:C15"/>
    <mergeCell ref="C16:C17"/>
    <mergeCell ref="C19:C20"/>
    <mergeCell ref="C21:C22"/>
    <mergeCell ref="C23:C24"/>
    <mergeCell ref="C25:C26"/>
    <mergeCell ref="C28:C29"/>
    <mergeCell ref="C30:C31"/>
    <mergeCell ref="C32:C33"/>
    <mergeCell ref="A18:C18"/>
    <mergeCell ref="B16:B17"/>
    <mergeCell ref="B35:B36"/>
    <mergeCell ref="B37:B38"/>
    <mergeCell ref="A30:A31"/>
    <mergeCell ref="B52:B53"/>
    <mergeCell ref="B19:B20"/>
    <mergeCell ref="A19:A20"/>
    <mergeCell ref="C10:C11"/>
    <mergeCell ref="A1:AA2"/>
    <mergeCell ref="A8:A9"/>
    <mergeCell ref="A10:A11"/>
    <mergeCell ref="A12:A13"/>
    <mergeCell ref="A14:A15"/>
    <mergeCell ref="F8:F9"/>
    <mergeCell ref="F10:F11"/>
    <mergeCell ref="F12:F13"/>
    <mergeCell ref="H8:H9"/>
    <mergeCell ref="H10:H11"/>
    <mergeCell ref="H12:H13"/>
    <mergeCell ref="H14:H15"/>
    <mergeCell ref="I8:I9"/>
    <mergeCell ref="I10:I11"/>
    <mergeCell ref="I12:I13"/>
    <mergeCell ref="I14:I15"/>
    <mergeCell ref="B8:B9"/>
    <mergeCell ref="B10:B11"/>
    <mergeCell ref="K14:K15"/>
    <mergeCell ref="J8:J9"/>
    <mergeCell ref="J10:J11"/>
    <mergeCell ref="J12:J13"/>
    <mergeCell ref="J14:J15"/>
    <mergeCell ref="K16:K17"/>
    <mergeCell ref="O14:O15"/>
    <mergeCell ref="A57:A58"/>
    <mergeCell ref="A59:A60"/>
    <mergeCell ref="A61:A62"/>
    <mergeCell ref="A63:A64"/>
    <mergeCell ref="C57:C58"/>
    <mergeCell ref="C59:C60"/>
    <mergeCell ref="C61:C62"/>
    <mergeCell ref="C63:C64"/>
    <mergeCell ref="A28:A29"/>
    <mergeCell ref="B28:B29"/>
    <mergeCell ref="B30:B31"/>
    <mergeCell ref="B32:B33"/>
    <mergeCell ref="C40:C41"/>
    <mergeCell ref="A27:C27"/>
    <mergeCell ref="A34:C34"/>
    <mergeCell ref="A39:C39"/>
    <mergeCell ref="C35:C36"/>
    <mergeCell ref="C37:C38"/>
    <mergeCell ref="A32:A33"/>
    <mergeCell ref="A35:A36"/>
    <mergeCell ref="A37:A38"/>
    <mergeCell ref="E40:E41"/>
    <mergeCell ref="C65:C66"/>
    <mergeCell ref="A65:A66"/>
    <mergeCell ref="A67:A68"/>
    <mergeCell ref="A69:A70"/>
    <mergeCell ref="A72:A73"/>
    <mergeCell ref="A75:A76"/>
    <mergeCell ref="A71:C71"/>
    <mergeCell ref="A74:C74"/>
    <mergeCell ref="B67:B68"/>
    <mergeCell ref="B69:B70"/>
    <mergeCell ref="B72:B73"/>
    <mergeCell ref="B75:B76"/>
    <mergeCell ref="C67:C68"/>
    <mergeCell ref="C69:C70"/>
    <mergeCell ref="C72:C73"/>
    <mergeCell ref="C75:C76"/>
    <mergeCell ref="A83:A84"/>
    <mergeCell ref="A85:A86"/>
    <mergeCell ref="A79:C79"/>
    <mergeCell ref="A82:C82"/>
    <mergeCell ref="A87:C87"/>
    <mergeCell ref="B77:B78"/>
    <mergeCell ref="B80:B81"/>
    <mergeCell ref="B83:B84"/>
    <mergeCell ref="B85:B86"/>
    <mergeCell ref="C77:C78"/>
    <mergeCell ref="C80:C81"/>
    <mergeCell ref="C83:C84"/>
    <mergeCell ref="A88:C88"/>
    <mergeCell ref="B40:B41"/>
    <mergeCell ref="B43:B44"/>
    <mergeCell ref="A45:C45"/>
    <mergeCell ref="A48:C48"/>
    <mergeCell ref="A51:C51"/>
    <mergeCell ref="A56:C56"/>
    <mergeCell ref="B54:B55"/>
    <mergeCell ref="C46:C47"/>
    <mergeCell ref="C49:C50"/>
    <mergeCell ref="C52:C53"/>
    <mergeCell ref="C54:C55"/>
    <mergeCell ref="A42:C42"/>
    <mergeCell ref="B57:B58"/>
    <mergeCell ref="B59:B60"/>
    <mergeCell ref="B61:B62"/>
    <mergeCell ref="B63:B64"/>
    <mergeCell ref="B65:B66"/>
    <mergeCell ref="C85:C86"/>
    <mergeCell ref="B46:B47"/>
    <mergeCell ref="B49:B50"/>
    <mergeCell ref="C43:C44"/>
    <mergeCell ref="A77:A78"/>
    <mergeCell ref="A80:A81"/>
    <mergeCell ref="D85:D86"/>
    <mergeCell ref="D19:D20"/>
    <mergeCell ref="D21:D22"/>
    <mergeCell ref="D23:D24"/>
    <mergeCell ref="D25:D26"/>
    <mergeCell ref="D28:D29"/>
    <mergeCell ref="D30:D31"/>
    <mergeCell ref="D32:D33"/>
    <mergeCell ref="D35:D36"/>
    <mergeCell ref="D37:D38"/>
    <mergeCell ref="D69:D70"/>
    <mergeCell ref="D72:D73"/>
    <mergeCell ref="D75:D76"/>
    <mergeCell ref="D77:D78"/>
    <mergeCell ref="D80:D81"/>
    <mergeCell ref="D59:D60"/>
    <mergeCell ref="D40:D41"/>
    <mergeCell ref="D43:D44"/>
    <mergeCell ref="D61:D62"/>
    <mergeCell ref="D63:D64"/>
    <mergeCell ref="D65:D66"/>
    <mergeCell ref="D67:D68"/>
    <mergeCell ref="D52:D53"/>
    <mergeCell ref="D54:D55"/>
    <mergeCell ref="E85:E86"/>
    <mergeCell ref="E63:E64"/>
    <mergeCell ref="E65:E66"/>
    <mergeCell ref="E67:E68"/>
    <mergeCell ref="E69:E70"/>
    <mergeCell ref="E72:E73"/>
    <mergeCell ref="E54:E55"/>
    <mergeCell ref="E57:E58"/>
    <mergeCell ref="E59:E60"/>
    <mergeCell ref="E77:E78"/>
    <mergeCell ref="E80:E81"/>
    <mergeCell ref="D57:D58"/>
    <mergeCell ref="D46:D47"/>
    <mergeCell ref="D49:D50"/>
    <mergeCell ref="E83:E84"/>
    <mergeCell ref="F35:F36"/>
    <mergeCell ref="F37:F38"/>
    <mergeCell ref="F63:F64"/>
    <mergeCell ref="F65:F66"/>
    <mergeCell ref="F67:F68"/>
    <mergeCell ref="F69:F70"/>
    <mergeCell ref="F72:F73"/>
    <mergeCell ref="F75:F76"/>
    <mergeCell ref="F77:F78"/>
    <mergeCell ref="F80:F81"/>
    <mergeCell ref="E43:E44"/>
    <mergeCell ref="F40:F41"/>
    <mergeCell ref="F43:F44"/>
    <mergeCell ref="E35:E36"/>
    <mergeCell ref="E37:E38"/>
    <mergeCell ref="D83:D84"/>
    <mergeCell ref="G63:G64"/>
    <mergeCell ref="G65:G66"/>
    <mergeCell ref="G49:G50"/>
    <mergeCell ref="E61:E62"/>
    <mergeCell ref="E46:E47"/>
    <mergeCell ref="E49:E50"/>
    <mergeCell ref="E52:E53"/>
    <mergeCell ref="E75:E76"/>
    <mergeCell ref="F54:F55"/>
    <mergeCell ref="F57:F58"/>
    <mergeCell ref="F59:F60"/>
    <mergeCell ref="F61:F62"/>
    <mergeCell ref="F46:F47"/>
    <mergeCell ref="F49:F50"/>
    <mergeCell ref="F52:F53"/>
    <mergeCell ref="I37:I38"/>
    <mergeCell ref="G80:G81"/>
    <mergeCell ref="G83:G84"/>
    <mergeCell ref="G85:G86"/>
    <mergeCell ref="G75:G76"/>
    <mergeCell ref="G77:G78"/>
    <mergeCell ref="F83:F84"/>
    <mergeCell ref="F85:F86"/>
    <mergeCell ref="H35:H36"/>
    <mergeCell ref="H37:H38"/>
    <mergeCell ref="G54:G55"/>
    <mergeCell ref="G46:G47"/>
    <mergeCell ref="G43:G44"/>
    <mergeCell ref="G40:G41"/>
    <mergeCell ref="G35:G36"/>
    <mergeCell ref="G37:G38"/>
    <mergeCell ref="H52:H53"/>
    <mergeCell ref="G52:G53"/>
    <mergeCell ref="G67:G68"/>
    <mergeCell ref="G69:G70"/>
    <mergeCell ref="G72:G73"/>
    <mergeCell ref="G57:G58"/>
    <mergeCell ref="G59:G60"/>
    <mergeCell ref="G61:G62"/>
    <mergeCell ref="H54:H55"/>
    <mergeCell ref="H46:H47"/>
    <mergeCell ref="H43:H44"/>
    <mergeCell ref="H40:H41"/>
    <mergeCell ref="I61:I62"/>
    <mergeCell ref="H80:H81"/>
    <mergeCell ref="H83:H84"/>
    <mergeCell ref="H85:H86"/>
    <mergeCell ref="H67:H68"/>
    <mergeCell ref="H69:H70"/>
    <mergeCell ref="H72:H73"/>
    <mergeCell ref="H75:H76"/>
    <mergeCell ref="H77:H78"/>
    <mergeCell ref="H57:H58"/>
    <mergeCell ref="H59:H60"/>
    <mergeCell ref="H61:H62"/>
    <mergeCell ref="H63:H64"/>
    <mergeCell ref="H65:H66"/>
    <mergeCell ref="H49:H50"/>
    <mergeCell ref="I43:I44"/>
    <mergeCell ref="I40:I41"/>
    <mergeCell ref="K32:K33"/>
    <mergeCell ref="K35:K36"/>
    <mergeCell ref="K37:K38"/>
    <mergeCell ref="I28:I29"/>
    <mergeCell ref="I30:I31"/>
    <mergeCell ref="I80:I81"/>
    <mergeCell ref="I83:I84"/>
    <mergeCell ref="I85:I86"/>
    <mergeCell ref="I67:I68"/>
    <mergeCell ref="I69:I70"/>
    <mergeCell ref="I72:I73"/>
    <mergeCell ref="I75:I76"/>
    <mergeCell ref="I77:I78"/>
    <mergeCell ref="J37:J38"/>
    <mergeCell ref="J28:J29"/>
    <mergeCell ref="J30:J31"/>
    <mergeCell ref="J32:J33"/>
    <mergeCell ref="J83:J84"/>
    <mergeCell ref="J85:J86"/>
    <mergeCell ref="J69:J70"/>
    <mergeCell ref="J72:J73"/>
    <mergeCell ref="J75:J76"/>
    <mergeCell ref="J77:J78"/>
    <mergeCell ref="J80:J81"/>
    <mergeCell ref="J16:J17"/>
    <mergeCell ref="I57:I58"/>
    <mergeCell ref="I59:I60"/>
    <mergeCell ref="I63:I64"/>
    <mergeCell ref="I65:I66"/>
    <mergeCell ref="I49:I50"/>
    <mergeCell ref="I52:I53"/>
    <mergeCell ref="I54:I55"/>
    <mergeCell ref="I46:I47"/>
    <mergeCell ref="J59:J60"/>
    <mergeCell ref="J61:J62"/>
    <mergeCell ref="J63:J64"/>
    <mergeCell ref="J65:J66"/>
    <mergeCell ref="J52:J53"/>
    <mergeCell ref="J54:J55"/>
    <mergeCell ref="J57:J58"/>
    <mergeCell ref="J46:J47"/>
    <mergeCell ref="J49:J50"/>
    <mergeCell ref="J43:J44"/>
    <mergeCell ref="J40:J41"/>
    <mergeCell ref="J35:J36"/>
    <mergeCell ref="J21:J22"/>
    <mergeCell ref="I21:I22"/>
    <mergeCell ref="I35:I36"/>
    <mergeCell ref="K43:K44"/>
    <mergeCell ref="K40:K41"/>
    <mergeCell ref="J67:J68"/>
    <mergeCell ref="K75:K76"/>
    <mergeCell ref="K77:K78"/>
    <mergeCell ref="K80:K81"/>
    <mergeCell ref="K63:K64"/>
    <mergeCell ref="K65:K66"/>
    <mergeCell ref="K67:K68"/>
    <mergeCell ref="K69:K70"/>
    <mergeCell ref="K72:K73"/>
    <mergeCell ref="K54:K55"/>
    <mergeCell ref="K57:K58"/>
    <mergeCell ref="K59:K60"/>
    <mergeCell ref="K61:K62"/>
    <mergeCell ref="K83:K84"/>
    <mergeCell ref="K85:K86"/>
    <mergeCell ref="L46:L47"/>
    <mergeCell ref="L49:L50"/>
    <mergeCell ref="L52:L53"/>
    <mergeCell ref="L54:L55"/>
    <mergeCell ref="L77:L78"/>
    <mergeCell ref="L80:L81"/>
    <mergeCell ref="L83:L84"/>
    <mergeCell ref="L85:L86"/>
    <mergeCell ref="L65:L66"/>
    <mergeCell ref="L67:L68"/>
    <mergeCell ref="L69:L70"/>
    <mergeCell ref="L72:L73"/>
    <mergeCell ref="L75:L76"/>
    <mergeCell ref="L57:L58"/>
    <mergeCell ref="L59:L60"/>
    <mergeCell ref="L61:L62"/>
    <mergeCell ref="L63:L64"/>
    <mergeCell ref="K46:K47"/>
    <mergeCell ref="K49:K50"/>
    <mergeCell ref="K52:K53"/>
    <mergeCell ref="M43:M44"/>
    <mergeCell ref="N35:N36"/>
    <mergeCell ref="N37:N38"/>
    <mergeCell ref="M40:M41"/>
    <mergeCell ref="M35:M36"/>
    <mergeCell ref="M37:M38"/>
    <mergeCell ref="L8:L9"/>
    <mergeCell ref="L10:L11"/>
    <mergeCell ref="L12:L13"/>
    <mergeCell ref="L14:L15"/>
    <mergeCell ref="L16:L17"/>
    <mergeCell ref="L19:L20"/>
    <mergeCell ref="L21:L22"/>
    <mergeCell ref="L23:L24"/>
    <mergeCell ref="L25:L26"/>
    <mergeCell ref="L28:L29"/>
    <mergeCell ref="L35:L36"/>
    <mergeCell ref="L37:L38"/>
    <mergeCell ref="L43:L44"/>
    <mergeCell ref="L40:L41"/>
    <mergeCell ref="N8:N9"/>
    <mergeCell ref="N10:N11"/>
    <mergeCell ref="N12:N13"/>
    <mergeCell ref="N14:N15"/>
    <mergeCell ref="M59:M60"/>
    <mergeCell ref="M61:M62"/>
    <mergeCell ref="M63:M64"/>
    <mergeCell ref="M65:M66"/>
    <mergeCell ref="M67:M68"/>
    <mergeCell ref="M52:M53"/>
    <mergeCell ref="M54:M55"/>
    <mergeCell ref="M57:M58"/>
    <mergeCell ref="M46:M47"/>
    <mergeCell ref="M49:M50"/>
    <mergeCell ref="M83:M84"/>
    <mergeCell ref="M85:M86"/>
    <mergeCell ref="M69:M70"/>
    <mergeCell ref="M72:M73"/>
    <mergeCell ref="O19:O20"/>
    <mergeCell ref="O21:O22"/>
    <mergeCell ref="O23:O24"/>
    <mergeCell ref="O25:O26"/>
    <mergeCell ref="O28:O29"/>
    <mergeCell ref="O30:O31"/>
    <mergeCell ref="N75:N76"/>
    <mergeCell ref="N77:N78"/>
    <mergeCell ref="N80:N81"/>
    <mergeCell ref="N83:N84"/>
    <mergeCell ref="N85:N86"/>
    <mergeCell ref="N63:N64"/>
    <mergeCell ref="N65:N66"/>
    <mergeCell ref="N67:N68"/>
    <mergeCell ref="N69:N70"/>
    <mergeCell ref="N72:N73"/>
    <mergeCell ref="O40:O41"/>
    <mergeCell ref="M75:M76"/>
    <mergeCell ref="M77:M78"/>
    <mergeCell ref="M80:M81"/>
    <mergeCell ref="N25:N26"/>
    <mergeCell ref="N54:N55"/>
    <mergeCell ref="N57:N58"/>
    <mergeCell ref="N59:N60"/>
    <mergeCell ref="N61:N62"/>
    <mergeCell ref="N46:N47"/>
    <mergeCell ref="N49:N50"/>
    <mergeCell ref="N52:N53"/>
    <mergeCell ref="N43:N44"/>
    <mergeCell ref="N40:N41"/>
    <mergeCell ref="O85:O86"/>
    <mergeCell ref="O67:O68"/>
    <mergeCell ref="O69:O70"/>
    <mergeCell ref="O72:O73"/>
    <mergeCell ref="O75:O76"/>
    <mergeCell ref="O77:O78"/>
    <mergeCell ref="O32:O33"/>
    <mergeCell ref="O35:O36"/>
    <mergeCell ref="O37:O38"/>
    <mergeCell ref="O57:O58"/>
    <mergeCell ref="O59:O60"/>
    <mergeCell ref="O61:O62"/>
    <mergeCell ref="O63:O64"/>
    <mergeCell ref="O65:O66"/>
    <mergeCell ref="O49:O50"/>
    <mergeCell ref="O52:O53"/>
    <mergeCell ref="O54:O55"/>
    <mergeCell ref="O46:O47"/>
    <mergeCell ref="O43:O44"/>
    <mergeCell ref="O80:O81"/>
    <mergeCell ref="O83:O84"/>
    <mergeCell ref="H28:H29"/>
    <mergeCell ref="G28:G29"/>
    <mergeCell ref="F28:F29"/>
    <mergeCell ref="E28:E29"/>
    <mergeCell ref="AA30:AA31"/>
    <mergeCell ref="Y30:Y31"/>
    <mergeCell ref="X30:X31"/>
    <mergeCell ref="W30:W31"/>
    <mergeCell ref="T30:T31"/>
    <mergeCell ref="S30:S31"/>
    <mergeCell ref="R30:R31"/>
    <mergeCell ref="Q30:Q31"/>
    <mergeCell ref="N30:N31"/>
    <mergeCell ref="M30:M31"/>
    <mergeCell ref="L30:L31"/>
    <mergeCell ref="H30:H31"/>
    <mergeCell ref="G30:G31"/>
    <mergeCell ref="F30:F31"/>
    <mergeCell ref="E30:E31"/>
    <mergeCell ref="K28:K29"/>
    <mergeCell ref="K30:K31"/>
    <mergeCell ref="P28:P29"/>
    <mergeCell ref="P30:P31"/>
    <mergeCell ref="Y28:Y29"/>
    <mergeCell ref="X28:X29"/>
    <mergeCell ref="W28:W29"/>
    <mergeCell ref="T28:T29"/>
    <mergeCell ref="S28:S29"/>
    <mergeCell ref="R28:R29"/>
    <mergeCell ref="Q28:Q29"/>
    <mergeCell ref="N28:N29"/>
    <mergeCell ref="M28:M29"/>
    <mergeCell ref="M32:M33"/>
    <mergeCell ref="X32:X33"/>
    <mergeCell ref="W32:W33"/>
    <mergeCell ref="T32:T33"/>
    <mergeCell ref="S32:S33"/>
    <mergeCell ref="R32:R33"/>
    <mergeCell ref="Q32:Q33"/>
    <mergeCell ref="N32:N33"/>
    <mergeCell ref="P32:P33"/>
    <mergeCell ref="L32:L33"/>
    <mergeCell ref="I32:I33"/>
    <mergeCell ref="H32:H33"/>
    <mergeCell ref="G32:G33"/>
    <mergeCell ref="F32:F33"/>
    <mergeCell ref="E32:E33"/>
    <mergeCell ref="AA19:AA20"/>
    <mergeCell ref="Y19:Y20"/>
    <mergeCell ref="X19:X20"/>
    <mergeCell ref="W19:W20"/>
    <mergeCell ref="T19:T20"/>
    <mergeCell ref="S19:S20"/>
    <mergeCell ref="R19:R20"/>
    <mergeCell ref="Q19:Q20"/>
    <mergeCell ref="M19:M20"/>
    <mergeCell ref="J19:J20"/>
    <mergeCell ref="I19:I20"/>
    <mergeCell ref="H19:H20"/>
    <mergeCell ref="G19:G20"/>
    <mergeCell ref="F19:F20"/>
    <mergeCell ref="AA23:AA24"/>
    <mergeCell ref="Y23:Y24"/>
    <mergeCell ref="AA28:AA29"/>
    <mergeCell ref="AA32:AA33"/>
    <mergeCell ref="AA21:AA22"/>
    <mergeCell ref="Y21:Y22"/>
    <mergeCell ref="X21:X22"/>
    <mergeCell ref="W21:W22"/>
    <mergeCell ref="T21:T22"/>
    <mergeCell ref="S21:S22"/>
    <mergeCell ref="R21:R22"/>
    <mergeCell ref="Q21:Q22"/>
    <mergeCell ref="M21:M22"/>
    <mergeCell ref="H21:H22"/>
    <mergeCell ref="G21:G22"/>
    <mergeCell ref="F21:F22"/>
    <mergeCell ref="B21:B22"/>
    <mergeCell ref="A21:A22"/>
    <mergeCell ref="K19:K20"/>
    <mergeCell ref="K21:K22"/>
    <mergeCell ref="E19:E20"/>
    <mergeCell ref="E21:E22"/>
    <mergeCell ref="P19:P20"/>
    <mergeCell ref="P21:P22"/>
    <mergeCell ref="B23:B24"/>
    <mergeCell ref="A23:A24"/>
    <mergeCell ref="AA25:AA26"/>
    <mergeCell ref="Y25:Y26"/>
    <mergeCell ref="X25:X26"/>
    <mergeCell ref="W25:W26"/>
    <mergeCell ref="T25:T26"/>
    <mergeCell ref="S25:S26"/>
    <mergeCell ref="R25:R26"/>
    <mergeCell ref="Q25:Q26"/>
    <mergeCell ref="M25:M26"/>
    <mergeCell ref="J25:J26"/>
    <mergeCell ref="I25:I26"/>
    <mergeCell ref="H25:H26"/>
    <mergeCell ref="G25:G26"/>
    <mergeCell ref="F25:F26"/>
    <mergeCell ref="B25:B26"/>
    <mergeCell ref="A25:A26"/>
    <mergeCell ref="K23:K24"/>
    <mergeCell ref="K25:K26"/>
    <mergeCell ref="E23:E24"/>
    <mergeCell ref="E25:E26"/>
    <mergeCell ref="P23:P24"/>
    <mergeCell ref="P25:P26"/>
    <mergeCell ref="M16:M17"/>
    <mergeCell ref="H16:H17"/>
    <mergeCell ref="F16:F17"/>
    <mergeCell ref="X23:X24"/>
    <mergeCell ref="W23:W24"/>
    <mergeCell ref="T23:T24"/>
    <mergeCell ref="S23:S24"/>
    <mergeCell ref="R23:R24"/>
    <mergeCell ref="Q23:Q24"/>
    <mergeCell ref="M23:M24"/>
    <mergeCell ref="J23:J24"/>
    <mergeCell ref="I23:I24"/>
    <mergeCell ref="H23:H24"/>
    <mergeCell ref="G23:G24"/>
    <mergeCell ref="F23:F24"/>
    <mergeCell ref="U19:U20"/>
    <mergeCell ref="U21:U22"/>
    <mergeCell ref="U23:U24"/>
    <mergeCell ref="N16:N17"/>
    <mergeCell ref="N19:N20"/>
    <mergeCell ref="N21:N22"/>
    <mergeCell ref="N23:N24"/>
    <mergeCell ref="O16:O17"/>
    <mergeCell ref="AA16:AA17"/>
    <mergeCell ref="Z16:Z17"/>
    <mergeCell ref="Y16:Y17"/>
    <mergeCell ref="X16:X17"/>
    <mergeCell ref="W16:W17"/>
    <mergeCell ref="T16:T17"/>
    <mergeCell ref="S16:S17"/>
    <mergeCell ref="R16:R17"/>
    <mergeCell ref="Q16:Q17"/>
    <mergeCell ref="Q8:Q9"/>
    <mergeCell ref="O8:O9"/>
    <mergeCell ref="M8:M9"/>
    <mergeCell ref="K8:K9"/>
    <mergeCell ref="D8:D9"/>
    <mergeCell ref="AA14:AA15"/>
    <mergeCell ref="Z14:Z15"/>
    <mergeCell ref="Y14:Y15"/>
    <mergeCell ref="X14:X15"/>
    <mergeCell ref="W14:W15"/>
    <mergeCell ref="T14:T15"/>
    <mergeCell ref="S14:S15"/>
    <mergeCell ref="R14:R15"/>
    <mergeCell ref="Q14:Q15"/>
    <mergeCell ref="M14:M15"/>
    <mergeCell ref="F14:F15"/>
    <mergeCell ref="AA12:AA13"/>
    <mergeCell ref="Z12:Z13"/>
    <mergeCell ref="Y12:Y13"/>
    <mergeCell ref="X12:X13"/>
    <mergeCell ref="W12:W13"/>
    <mergeCell ref="T12:T13"/>
    <mergeCell ref="S12:S13"/>
    <mergeCell ref="R12:R13"/>
    <mergeCell ref="AA8:AA9"/>
    <mergeCell ref="Z8:Z9"/>
    <mergeCell ref="Y8:Y9"/>
    <mergeCell ref="X8:X9"/>
    <mergeCell ref="W8:W9"/>
    <mergeCell ref="V8:V9"/>
    <mergeCell ref="T8:T9"/>
    <mergeCell ref="S8:S9"/>
    <mergeCell ref="R8:R9"/>
    <mergeCell ref="AA10:AA11"/>
    <mergeCell ref="Z10:Z11"/>
    <mergeCell ref="Y10:Y11"/>
    <mergeCell ref="X10:X11"/>
    <mergeCell ref="W10:W11"/>
    <mergeCell ref="T10:T11"/>
    <mergeCell ref="S10:S11"/>
    <mergeCell ref="R10:R11"/>
    <mergeCell ref="Q10:Q11"/>
    <mergeCell ref="V10:V11"/>
    <mergeCell ref="V12:V13"/>
    <mergeCell ref="O10:O11"/>
    <mergeCell ref="M10:M11"/>
    <mergeCell ref="K10:K11"/>
    <mergeCell ref="Q12:Q13"/>
    <mergeCell ref="O12:O13"/>
    <mergeCell ref="M12:M13"/>
    <mergeCell ref="K12:K13"/>
    <mergeCell ref="D10:D11"/>
    <mergeCell ref="D12:D1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2021-06-15T05:52:06Z</cp:lastPrinted>
  <dcterms:created xsi:type="dcterms:W3CDTF">2012-03-30T02:05:58Z</dcterms:created>
  <dcterms:modified xsi:type="dcterms:W3CDTF">2021-06-16T07:25:47Z</dcterms:modified>
</cp:coreProperties>
</file>